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I:\Mi unidad\UNIVERSIDADES\LEO\GESTION-DE-COSTOS\SEMANA 15\"/>
    </mc:Choice>
  </mc:AlternateContent>
  <xr:revisionPtr revIDLastSave="0" documentId="13_ncr:1_{E6C27F31-B3B5-428B-BE29-A5DB05156AED}" xr6:coauthVersionLast="47" xr6:coauthVersionMax="47" xr10:uidLastSave="{00000000-0000-0000-0000-000000000000}"/>
  <bookViews>
    <workbookView xWindow="28680" yWindow="-120" windowWidth="24240" windowHeight="13020" activeTab="1" xr2:uid="{00000000-000D-0000-FFFF-FFFF00000000}"/>
  </bookViews>
  <sheets>
    <sheet name="CASO EXPLICADO" sheetId="1" r:id="rId1"/>
    <sheet name="CASO PROPUESTO" sheetId="4" r:id="rId2"/>
  </sheets>
  <externalReferences>
    <externalReference r:id="rId3"/>
    <externalReference r:id="rId4"/>
    <externalReference r:id="rId5"/>
    <externalReference r:id="rId6"/>
    <externalReference r:id="rId7"/>
    <externalReference r:id="rId8"/>
    <externalReference r:id="rId9"/>
  </externalReferences>
  <definedNames>
    <definedName name="activo">#REF!</definedName>
    <definedName name="DATA">#REF!</definedName>
    <definedName name="DATA2">'[1]PLAN '!$A$2:$B$1719</definedName>
    <definedName name="FINANZAS">[2]plan!$A$2:$B$1710</definedName>
    <definedName name="OPERACIONES">#REF!</definedName>
    <definedName name="PCGE">'[3]PCGE-2020'!$A$1:$B$1784</definedName>
    <definedName name="PCGE20">'[4]PCGE-2020'!$A$1:$B$1763</definedName>
    <definedName name="PLAN">[5]PLAN!$A$1:$B$1761</definedName>
    <definedName name="TRABAJADOR">'[6]OPERACIONES ENERO'!#REF!</definedName>
    <definedName name="VENCII">[7]CRONOGRAMA!$C$83:$D$452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9" i="4" l="1"/>
  <c r="AC10" i="4"/>
  <c r="AF31" i="4"/>
  <c r="AF24" i="4"/>
  <c r="AF17" i="4"/>
  <c r="AF9" i="4"/>
  <c r="C53" i="4"/>
  <c r="C55" i="4"/>
  <c r="D23" i="4"/>
  <c r="D59" i="4"/>
  <c r="D67" i="4" s="1"/>
  <c r="D75" i="4" s="1"/>
  <c r="D76" i="4" s="1"/>
  <c r="D41" i="4"/>
  <c r="AF39" i="4"/>
  <c r="AF38" i="4"/>
  <c r="F38" i="4"/>
  <c r="AF30" i="4"/>
  <c r="Q25" i="4"/>
  <c r="F31" i="4"/>
  <c r="N32" i="4"/>
  <c r="AF16" i="4"/>
  <c r="AF17" i="1"/>
  <c r="AC10" i="1"/>
  <c r="AF39" i="1"/>
  <c r="AF38" i="1"/>
  <c r="AF30" i="1"/>
  <c r="AF16" i="1"/>
  <c r="AC9" i="1"/>
  <c r="F42" i="1"/>
  <c r="D22" i="1"/>
  <c r="D30" i="1" s="1"/>
  <c r="N10" i="1" s="1"/>
  <c r="F24" i="1"/>
  <c r="F23" i="1"/>
  <c r="Q25" i="1"/>
  <c r="D40" i="1"/>
  <c r="D58" i="1"/>
  <c r="D66" i="1" s="1"/>
  <c r="D74" i="1" s="1"/>
  <c r="D75" i="1" s="1"/>
  <c r="F37" i="1"/>
  <c r="AI38" i="4" l="1"/>
  <c r="AI16" i="4"/>
  <c r="AI23" i="4" s="1"/>
  <c r="Q17" i="4"/>
  <c r="N11" i="4"/>
  <c r="F40" i="4"/>
  <c r="N33" i="4"/>
  <c r="Q32" i="4" s="1"/>
  <c r="N26" i="4"/>
  <c r="D79" i="4"/>
  <c r="D31" i="4"/>
  <c r="AI16" i="1"/>
  <c r="AF24" i="1" s="1"/>
  <c r="AI23" i="1" s="1"/>
  <c r="AI38" i="1"/>
  <c r="AF9" i="1"/>
  <c r="N32" i="1"/>
  <c r="F30" i="1"/>
  <c r="F39" i="1" s="1"/>
  <c r="N25" i="1"/>
  <c r="N17" i="1"/>
  <c r="D48" i="1"/>
  <c r="AF31" i="1" s="1"/>
  <c r="AI30" i="1" s="1"/>
  <c r="D78" i="1"/>
  <c r="F45" i="1" s="1"/>
  <c r="F46" i="1" s="1"/>
  <c r="F46" i="4" l="1"/>
  <c r="F47" i="4" s="1"/>
  <c r="F49" i="4" s="1"/>
  <c r="D49" i="4"/>
  <c r="N10" i="4"/>
  <c r="Q10" i="4" s="1"/>
  <c r="N25" i="4"/>
  <c r="T25" i="4" s="1"/>
  <c r="N17" i="4"/>
  <c r="T17" i="4" s="1"/>
  <c r="F48" i="1"/>
  <c r="F50" i="1" s="1"/>
  <c r="Q17" i="1"/>
  <c r="T17" i="1" s="1"/>
  <c r="N11" i="1"/>
  <c r="Q10" i="1" s="1"/>
  <c r="N26" i="1"/>
  <c r="T25" i="1" s="1"/>
  <c r="N33" i="1"/>
  <c r="Q32" i="1" s="1"/>
  <c r="F51" i="4" l="1"/>
  <c r="AI30" i="4"/>
</calcChain>
</file>

<file path=xl/sharedStrings.xml><?xml version="1.0" encoding="utf-8"?>
<sst xmlns="http://schemas.openxmlformats.org/spreadsheetml/2006/main" count="365" uniqueCount="223">
  <si>
    <t>Comercial Piura S.A.C.</t>
  </si>
  <si>
    <t>ESTADO DE SITUACIÓN FINANCIERA</t>
  </si>
  <si>
    <t>ESTADO DE RESULTADOS</t>
  </si>
  <si>
    <t>al 31 de diciembre del 2025</t>
  </si>
  <si>
    <t>ACTIVO</t>
  </si>
  <si>
    <t>PASIVO</t>
  </si>
  <si>
    <t>(Expresado en soles)</t>
  </si>
  <si>
    <t>Activo Corriente</t>
  </si>
  <si>
    <t>Pasivo Corriente</t>
  </si>
  <si>
    <t>Efectivo y equivalente de efectivo</t>
  </si>
  <si>
    <t>Sobregiro Bancario</t>
  </si>
  <si>
    <t>Cuentas por cobrar comerciales, neto</t>
  </si>
  <si>
    <t>Trib. y aport. Sist. Pens. y salud por pagar</t>
  </si>
  <si>
    <t>Cuentas por cobrar al personal, a los accionistas (socios) y directores</t>
  </si>
  <si>
    <t>Cuentas por pagar comerciales</t>
  </si>
  <si>
    <t>Materiales Auxiliares, Suministros Y Repuestos</t>
  </si>
  <si>
    <t>Otras cuentas por pagar</t>
  </si>
  <si>
    <t>Activo por impuesto a las ganancias</t>
  </si>
  <si>
    <t>Remuneraciones y participaciones por pagar</t>
  </si>
  <si>
    <t>Inventarios, neto</t>
  </si>
  <si>
    <t>Pasivo por impuesto a las ganancias</t>
  </si>
  <si>
    <t>Servicios y otros contratados por anticipado</t>
  </si>
  <si>
    <t>Pasivos por arrenadamiento - C</t>
  </si>
  <si>
    <t>Obligaciones Financieras - C</t>
  </si>
  <si>
    <t>Total activo corriente</t>
  </si>
  <si>
    <t>Total pasivo corriente</t>
  </si>
  <si>
    <t>Pasivo no corriente</t>
  </si>
  <si>
    <t>Activo no corriente</t>
  </si>
  <si>
    <t>Obligaciones financieras - NC</t>
  </si>
  <si>
    <t>Propiedad de inversión</t>
  </si>
  <si>
    <t>Pasivos por arrenadamiento - NC</t>
  </si>
  <si>
    <t>Provisiones</t>
  </si>
  <si>
    <t>Propiedad, planta y equipo (Neto)</t>
  </si>
  <si>
    <t>Pasivo por impuestos diferidos</t>
  </si>
  <si>
    <t>Intangibles, neto</t>
  </si>
  <si>
    <t>Total pasivo no corriente</t>
  </si>
  <si>
    <t>Depreciación y Amortización Acumulados</t>
  </si>
  <si>
    <t>Activo Diferido</t>
  </si>
  <si>
    <t>Total pasivo</t>
  </si>
  <si>
    <t>Total activo no corriente</t>
  </si>
  <si>
    <t>Patrimonio</t>
  </si>
  <si>
    <t>Capital social</t>
  </si>
  <si>
    <t>Reserva legal</t>
  </si>
  <si>
    <t>Resultados Acumulados</t>
  </si>
  <si>
    <t>Utilidad del Ejercicio</t>
  </si>
  <si>
    <t>Total patrimonio</t>
  </si>
  <si>
    <t>Total activo</t>
  </si>
  <si>
    <t>Total pasivo y patrimonio</t>
  </si>
  <si>
    <t>S/.</t>
  </si>
  <si>
    <t xml:space="preserve">Ganancia (Perdida) Bruta                                                                                                                                                                                </t>
  </si>
  <si>
    <t xml:space="preserve">GASTOS OPERACIONALES: </t>
  </si>
  <si>
    <t>Ganancia (Perdida) de la baja en Activos Financieros me</t>
  </si>
  <si>
    <t>Otras ganancias (perdidas)</t>
  </si>
  <si>
    <t xml:space="preserve">Ganancia (Perdida) por actividades de operaci¢n                                                                                                                                                         </t>
  </si>
  <si>
    <t>OTROS INGRESOS Y GASTOS</t>
  </si>
  <si>
    <t>Diferencias de Cambio Neto</t>
  </si>
  <si>
    <t>Otros ingresos (gastos) de las subsidiarias,negocios co</t>
  </si>
  <si>
    <t>Ganancias (Perdidas) que surgen de la Diferencia entre</t>
  </si>
  <si>
    <t>Diferencia entre el importe en libros de los activos di</t>
  </si>
  <si>
    <t>Resultado antes de Impuesto a las Ganancias</t>
  </si>
  <si>
    <t>Ganancia(Perdida) Neta de Operaciones Continuadas</t>
  </si>
  <si>
    <t>Ganancia (perdida)  procedente de operaciones discontin</t>
  </si>
  <si>
    <t>Ganancia (Perdida) Neta del Ejercicio</t>
  </si>
  <si>
    <t xml:space="preserve">Gastos de Ventas y Distribuci¢n       </t>
  </si>
  <si>
    <t xml:space="preserve">Gastos de Administraci¢n              </t>
  </si>
  <si>
    <t xml:space="preserve">Otros Gastos Operativos               </t>
  </si>
  <si>
    <t xml:space="preserve">Otros Ingresos Operativos               </t>
  </si>
  <si>
    <t xml:space="preserve">Ingresos Financieros             </t>
  </si>
  <si>
    <t xml:space="preserve">Gastos Financieros               </t>
  </si>
  <si>
    <t xml:space="preserve">Ingresos de actividades ordinarias   </t>
  </si>
  <si>
    <t xml:space="preserve">Costo de Ventas    </t>
  </si>
  <si>
    <t xml:space="preserve">Gasto por Impuesto a las Ganancias   </t>
  </si>
  <si>
    <t>Ratios de Liquidez</t>
  </si>
  <si>
    <t>=</t>
  </si>
  <si>
    <t>Capital de trabajo</t>
  </si>
  <si>
    <t>-</t>
  </si>
  <si>
    <t>Prueba Acida</t>
  </si>
  <si>
    <t>Prueba Defensiva</t>
  </si>
  <si>
    <t>Formulas de Ratios de Liquidez</t>
  </si>
  <si>
    <t>Fórmulas de Ratios de Gestión</t>
  </si>
  <si>
    <t>Rotacion de cartera</t>
  </si>
  <si>
    <t>Rotacion de Inventario (Veces)</t>
  </si>
  <si>
    <t>Rotacion de Inventario (Días)</t>
  </si>
  <si>
    <t>Rotacion de Activos Totales</t>
  </si>
  <si>
    <t>Rotacion de cuentas por cobrar</t>
  </si>
  <si>
    <t>.- Capital de Trabajo</t>
  </si>
  <si>
    <t>.- Prueba Ácida</t>
  </si>
  <si>
    <t>.- Prueba Defensiva</t>
  </si>
  <si>
    <t>.- Ratio de Liquidez General</t>
  </si>
  <si>
    <t>Ratios de Gestion</t>
  </si>
  <si>
    <t>.- Rotación de Cartera</t>
  </si>
  <si>
    <t>.- Rotación de Activos</t>
  </si>
  <si>
    <t>.- Rotación de Inventarios ( veces y dias)</t>
  </si>
  <si>
    <t>.- Rotación de Cuentas por Cobrar</t>
  </si>
  <si>
    <t xml:space="preserve">Datos adicional: </t>
  </si>
  <si>
    <t>CASO EXPLICADO</t>
  </si>
  <si>
    <t>La empresa comercial Piura S.A.C., al cierre del año 2025, presenta los siguientes estados financieros y requiere el cálculo de los ratios de liquidez y de gestión que se detallan a continuación:</t>
  </si>
  <si>
    <t>.- Al inicio del período, la entidad contaba con S/ 500,000.00 en cuentas por cobrar.</t>
  </si>
  <si>
    <t>.- El inventario inicial fue de 60,000 unidades, mientras que el inventario final alcanzó las 30,000 unidades.</t>
  </si>
  <si>
    <t xml:space="preserve">Interpretacion: </t>
  </si>
  <si>
    <t>1. Ratio de Liquidez General = 1.86</t>
  </si>
  <si>
    <t>Este ratio indica que por cada sol de deuda corriente, la empresa posee S/ 1.86 en activos corrientes. Es un nivel adecuado de liquidez y demuestra que la empresa tiene recursos suficientes para cubrir sus obligaciones a corto plazo. En términos generales, un valor superior a 1 refleja una posición financiera solvente y con menor riesgo de iliquidez.</t>
  </si>
  <si>
    <t>2. Capital de Trabajo = S/ 184,500.00</t>
  </si>
  <si>
    <t>3. Prueba Ácida = 0.97</t>
  </si>
  <si>
    <t>La prueba ácida excluye los inventarios de los activos corrientes, ya que estos pueden no ser rápidamente convertibles en efectivo. El valor de 0.97 señala que por cada sol de deuda corriente, la empresa dispone de S/ 0.97 en activos líquidos (sin considerar inventarios). Aunque ligeramente por debajo de 1, no representa un riesgo crítico inmediato; sin embargo, sugiere la necesidad de vigilar la gestión de inventarios y cuentas por cobrar para garantizar la liquidez a corto plazo.</t>
  </si>
  <si>
    <t>4. Prueba Defensiva = 0.61</t>
  </si>
  <si>
    <t>La prueba defensiva evalúa la cobertura inmediata de las obligaciones corrientes con los recursos más líquidos: caja y bancos. Un valor de 0.61 indica que el 61% de las deudas de corto plazo pueden ser cubiertas directamente con efectivo disponible. Aunque no es un valor crítico, alerta sobre la importancia de mejorar la gestión de caja y la eficiencia en la cobranza para asegurar la capacidad de pago inmediata.</t>
  </si>
  <si>
    <t>1. Rotación de Cartera = 2.00</t>
  </si>
  <si>
    <t>Este ratio indica que las cuentas por cobrar se convierten en efectivo aproximadamente dos veces durante el período. Es un nivel moderado de rotación que sugiere que la empresa tarda, en promedio, seis meses en cobrar sus cuentas por cobrar. Si bien refleja un ciclo de cobranza aceptable, existe espacio para mejorar la eficiencia en la gestión del crédito y acelerar los flujos de efectivo.</t>
  </si>
  <si>
    <t>2. Rotación de Inventario (veces) = 28.67</t>
  </si>
  <si>
    <t>La empresa renueva sus inventarios casi 29 veces en el año. Es un valor alto que evidencia un manejo eficiente del inventario, evitando acumulaciones excesivas y mejorando la rotación de los productos. Este resultado sugiere una adecuada administración de las existencias y un ciclo operativo ágil.</t>
  </si>
  <si>
    <t>3. Rotación de Inventario (días) = 12.73 días</t>
  </si>
  <si>
    <t>La empresa tarda, en promedio, alrededor de 13 días en vender o renovar completamente su inventario. Este periodo corto reafirma la buena gestión del inventario y sugiere que la empresa mantiene un nivel óptimo de existencias, reduciendo costos de almacenamiento y obsolescencia.</t>
  </si>
  <si>
    <t>4. Rotación de Activos Totales = 0.88</t>
  </si>
  <si>
    <t>Por cada sol invertido en activos, la empresa genera S/ 0.88 en ventas. Este nivel de rotación es moderado y sugiere que la empresa aún puede optimizar el uso de sus activos fijos y corrientes para incrementar sus ingresos. Una mayor eficiencia en la utilización de activos podría incrementar este ratio y, por ende, la rentabilidad operativa.</t>
  </si>
  <si>
    <t>5. Rotación de Cuentas por Cobrar = 1.88</t>
  </si>
  <si>
    <t>Este ratio indica que la empresa convierte sus cuentas por cobrar en efectivo casi dos veces al año. Similar a la rotación de cartera, refleja un ciclo de cobranza algo lento. Implica que, en promedio, los clientes tardan unos seis meses en pagar, por lo que se recomienda fortalecer las políticas de crédito y cobranza para reducir la exposición al riesgo y mejorar la liquidez.</t>
  </si>
  <si>
    <t>1. Decisiones en materia de liquidez</t>
  </si>
  <si>
    <r>
      <t xml:space="preserve">✅ </t>
    </r>
    <r>
      <rPr>
        <b/>
        <sz val="11"/>
        <color theme="1"/>
        <rFont val="Calibri"/>
        <family val="2"/>
        <scheme val="minor"/>
      </rPr>
      <t>Mantener y consolidar la liquidez general</t>
    </r>
  </si>
  <si>
    <t>El ratio de liquidez general (1.86) es saludable, pero la empresa no debe confiarse. Es esencial mantener este nivel de solvencia, vigilando de cerca los pagos a proveedores y asegurándose de que los activos corrientes sigan superando a los pasivos corrientes.</t>
  </si>
  <si>
    <r>
      <t xml:space="preserve">✅ </t>
    </r>
    <r>
      <rPr>
        <b/>
        <sz val="11"/>
        <color theme="1"/>
        <rFont val="Calibri"/>
        <family val="2"/>
        <scheme val="minor"/>
      </rPr>
      <t>Mejorar la prueba ácida y defensiva</t>
    </r>
  </si>
  <si>
    <t>La prueba ácida (0.97) y la prueba defensiva (0.61) muestran que la liquidez inmediata no está del todo consolidada. Esto implica que, si surgieran necesidades imprevistas de efectivo, podría haber cierta presión. Para mitigarlo:</t>
  </si>
  <si>
    <t>2. Decisiones en la gestión de cartera y cobranzas</t>
  </si>
  <si>
    <r>
      <t xml:space="preserve">✅ </t>
    </r>
    <r>
      <rPr>
        <b/>
        <sz val="11"/>
        <color theme="1"/>
        <rFont val="Calibri"/>
        <family val="2"/>
        <scheme val="minor"/>
      </rPr>
      <t>Revisar y fortalecer la política de crédito y cobranza</t>
    </r>
  </si>
  <si>
    <t>La rotación de cartera (2.00) y la rotación de cuentas por cobrar (1.88) sugieren que los clientes tardan demasiado en pagar (aprox. 6 meses). Esto impacta directamente en la liquidez y eleva el riesgo de morosidad. Para corregirlo:</t>
  </si>
  <si>
    <t>3. Decisiones sobre inventarios</t>
  </si>
  <si>
    <r>
      <t xml:space="preserve">✅ </t>
    </r>
    <r>
      <rPr>
        <b/>
        <sz val="11"/>
        <color theme="1"/>
        <rFont val="Calibri"/>
        <family val="2"/>
        <scheme val="minor"/>
      </rPr>
      <t>Mantener la eficiencia en la gestión de inventarios</t>
    </r>
  </si>
  <si>
    <t>La rotación de inventarios (28.67 veces, 12.73 días) es muy eficiente. Sin embargo, hay que asegurarse de que estos niveles no generen quiebres de stock o afecten el servicio al cliente. La empresa debe:</t>
  </si>
  <si>
    <t>4. Decisiones sobre la gestión de activos</t>
  </si>
  <si>
    <r>
      <t xml:space="preserve">✅ </t>
    </r>
    <r>
      <rPr>
        <b/>
        <sz val="11"/>
        <color theme="1"/>
        <rFont val="Calibri"/>
        <family val="2"/>
        <scheme val="minor"/>
      </rPr>
      <t>Mejorar la utilización de los activos</t>
    </r>
  </si>
  <si>
    <t>La rotación de activos totales (0.88) señala que los activos no están generando el nivel óptimo de ventas. Para mejorar:</t>
  </si>
  <si>
    <t>5. Visión estratégica general</t>
  </si>
  <si>
    <r>
      <t xml:space="preserve">🔷 </t>
    </r>
    <r>
      <rPr>
        <b/>
        <sz val="11"/>
        <color theme="1"/>
        <rFont val="Calibri"/>
        <family val="2"/>
        <scheme val="minor"/>
      </rPr>
      <t>Equilibrio financiero y operativo</t>
    </r>
  </si>
  <si>
    <t>La empresa tiene una posición razonable de liquidez, pero con áreas claras de mejora en la gestión de cartera y activos. Las decisiones deben orientarse a:</t>
  </si>
  <si>
    <r>
      <t xml:space="preserve">🔷 </t>
    </r>
    <r>
      <rPr>
        <b/>
        <sz val="11"/>
        <color theme="1"/>
        <rFont val="Calibri"/>
        <family val="2"/>
        <scheme val="minor"/>
      </rPr>
      <t>Recomendación clave</t>
    </r>
  </si>
  <si>
    <t>Realizar un plan de acción a corto plazo (3 a 6 meses) centrado en:</t>
  </si>
  <si>
    <t>A mediano plazo (1 año), establecer metas cuantitativas para cada ratio clave, de modo que la empresa pueda medir su progreso y corregir desvíos de forma oportuna.</t>
  </si>
  <si>
    <t>.- Acelerar la cobranza de cuentas por cobrar.</t>
  </si>
  <si>
    <t>.- Revisar la política de inventarios para identificar posibles reducciones de inventario o ventas rápidas de excedentes.</t>
  </si>
  <si>
    <t>.- Analizar la disponibilidad de líneas de crédito o financiamiento de corto plazo para emergencias.</t>
  </si>
  <si>
    <t>.- Establecer límites de crédito más estrictos para clientes de alto riesgo.</t>
  </si>
  <si>
    <t>.- Ofrecer descuentos por pronto pago.</t>
  </si>
  <si>
    <t>.- Implementar recordatorios automáticos y seguimiento constante a las cuentas pendientes.</t>
  </si>
  <si>
    <t>.- Mantener monitoreos continuos de la demanda.</t>
  </si>
  <si>
    <t>.- Ajustar inventarios de acuerdo con la estacionalidad o cambios de mercado.</t>
  </si>
  <si>
    <t>.- Revisar la productividad de los activos fijos y su posible renovación o reasignación.</t>
  </si>
  <si>
    <t>.- Analizar oportunidades de crecimiento (nuevos productos o mercados) para incrementar las ventas sin necesidad de grandes inversiones adicionales.</t>
  </si>
  <si>
    <t>.- Implementar indicadores clave de desempeño para asegurar que cada activo esté alineado con la generación de ingresos.</t>
  </si>
  <si>
    <t>.- Consolidar la liquidez inmediata (prueba ácida y defensiva).</t>
  </si>
  <si>
    <t>.- Fortalecer políticas de cobranza y seguimiento a clientes.</t>
  </si>
  <si>
    <t>.- Mantener la agilidad del inventario y asegurar que los activos se utilicen de forma eficiente.</t>
  </si>
  <si>
    <t>.- Reforzar las cobranzas y la tesorería.</t>
  </si>
  <si>
    <t>.- Optimizar el uso de los activos fijos.</t>
  </si>
  <si>
    <t>.- Mantener el ritmo eficiente del inventario.</t>
  </si>
  <si>
    <t>Desiciones Basadas en los Ratios de Liquidez y Gestion</t>
  </si>
  <si>
    <t>Ratios de Liquidez General</t>
  </si>
  <si>
    <t>El capital de trabajo positivo refleja la capacidad de la empresa para financiar sus operaciones y sostener sus necesidades operativas. Los S/184,500.00 demuestran que la entidad tiene un margen razonable para manejar sus actividades ordinarias y absorber eventuales fluctuaciones en efectivo o inventarios.</t>
  </si>
  <si>
    <t>La empresa Comercial Andina S.A.C., al cierre del año 2026, presenta los siguientes estados financieros y requiere el cálculo de los ratios de liquidez y de gestión que se detallan a continuación:</t>
  </si>
  <si>
    <t>Comercial Andina S.A.C.</t>
  </si>
  <si>
    <t>al 31 de diciembre del 2026</t>
  </si>
  <si>
    <t>.- Al inicio del período, la entidad contaba con S/ 450,000.00 en cuentas por cobrar.</t>
  </si>
  <si>
    <t>.- El inventario inicial fue de 70,000 unidades, mientras que el inventario final alcanzó las 35,000 unidades.</t>
  </si>
  <si>
    <t>1. Ratio de Liquidez General = 1.84</t>
  </si>
  <si>
    <t>Este ratio indica que, por cada sol de deuda a corto plazo, la empresa dispone de S/ 1.84 en activos corrientes. Este nivel es sólido y refleja que la entidad mantiene un margen razonable de seguridad para enfrentar sus obligaciones corrientes. Sin embargo, no debe considerarse únicamente como indicador de fortaleza financiera, ya que también implica que existen activos corrientes que podrían no ser fácilmente convertibles en efectivo de inmediato.</t>
  </si>
  <si>
    <t>2. Capital de Trabajo = S/ 189,910.00</t>
  </si>
  <si>
    <t>El capital de trabajo es positivo y bastante robusto, evidenciando que la empresa tiene recursos suficientes para sostener sus operaciones y cubrir sus necesidades operativas cotidianas. Este margen de casi S/ 190 mil fortalece la capacidad de la empresa para afrontar gastos imprevistos o aprovechar oportunidades de inversión operativa a corto plazo.</t>
  </si>
  <si>
    <t>3. Prueba Ácida = 1.04</t>
  </si>
  <si>
    <t>Este ratio depura los inventarios, concentrándose en los activos más líquidos. Con un valor ligeramente superior a 1, la empresa está en condiciones de cubrir sus pasivos corrientes sin depender de la venta de inventarios. Esto indica que, aun si los inventarios no se pudieran convertir en efectivo inmediatamente, la empresa mantendría la capacidad de pago para sus compromisos inmediatos, reduciendo el riesgo de tensiones de liquidez.</t>
  </si>
  <si>
    <t>4. Prueba Defensiva = 0.68</t>
  </si>
  <si>
    <t>Este ratio refleja la proporción de pasivos corrientes que pueden ser cubiertos de forma directa con caja y bancos (activos más líquidos). El valor de 0.68 muestra que el 68% de las deudas a corto plazo podrían ser canceladas con efectivo disponible. Aunque no es un nivel alarmante, pone de relieve la necesidad de reforzar la posición de caja o mejorar los flujos de efectivo para cubrir el 32% restante de las obligaciones corrientes que, en principio, no tendrían respaldo inmediato.</t>
  </si>
  <si>
    <t>4. Rotación de Activos Totales = 0.87</t>
  </si>
  <si>
    <t xml:space="preserve">.-  La ventas al credito equivalen al 25% del total de las ventas </t>
  </si>
  <si>
    <t>1. Rotación de Cartera = 2.82</t>
  </si>
  <si>
    <t>La rotación de cartera de 2.82 veces por año indica que las cuentas por cobrar se convierten en efectivo aproximadamente cada 129 días (365/2.82). Aunque hay una ligera mejora en comparación con casos anteriores (mayor rotación), sigue representando un ciclo de cobro prolongado, que puede afectar la liquidez y la eficiencia operativa. Es esencial reforzar las políticas de cobranza y considerar incentivos para pagos anticipados, reduciendo el riesgo de morosidad.</t>
  </si>
  <si>
    <t>2. Rotación de Inventario (veces) = 25.14</t>
  </si>
  <si>
    <t>La empresa renueva su inventario más de 25 veces al año, lo que evidencia un muy buen manejo operativo. Este alto nivel de rotación sugiere que no existen grandes acumulaciones de existencias, liberando capital y minimizando riesgos de obsolescencia.</t>
  </si>
  <si>
    <t>3. Rotación de Inventario (días) = 14.52</t>
  </si>
  <si>
    <t>El ciclo promedio de inventario de 14.5 días ratifica la eficiencia en la gestión de inventarios. Este resultado implica que la empresa logra vender o reponer rápidamente sus existencias, generando un flujo operativo ágil y evitando costos innecesarios.</t>
  </si>
  <si>
    <t>La empresa está generando S/ 0.87 en ventas por cada sol invertido en activos totales. Aunque es un nivel moderado, no necesariamente bajo, refleja que aún existe margen para optimizar el uso de activos y lograr mayores ingresos con la infraestructura actual.</t>
  </si>
  <si>
    <t>5. Rotación de Cuentas por Cobrar = 1.82</t>
  </si>
  <si>
    <t>La rotación de cuentas por cobrar se mantiene en 1.82 veces al año, indicando un ciclo de cobranza de aproximadamente 200 días. Esta demora en la conversión de cuentas por cobrar en efectivo es una clara señal de alerta: la empresa debe fortalecer su política crediticia y de cobranza para proteger la liquidez y reducir la exposición a riesgo.</t>
  </si>
  <si>
    <t>1. Decisiones sobre la Gestión de Liquidez</t>
  </si>
  <si>
    <r>
      <t xml:space="preserve">✅ </t>
    </r>
    <r>
      <rPr>
        <b/>
        <sz val="11"/>
        <color theme="1"/>
        <rFont val="Calibri"/>
        <family val="2"/>
        <scheme val="minor"/>
      </rPr>
      <t>Consolidar la liquidez inmediata</t>
    </r>
  </si>
  <si>
    <r>
      <t>Prueba ácida y defensiva</t>
    </r>
    <r>
      <rPr>
        <sz val="11"/>
        <color theme="1"/>
        <rFont val="Calibri"/>
        <family val="2"/>
        <scheme val="minor"/>
      </rPr>
      <t>: Aunque los ratios de liquidez general (1.84) y la prueba ácida (1.04) reflejan un nivel adecuado, la prueba defensiva (0.68) evidencia que la cobertura de corto plazo depende significativamente de cuentas por cobrar y no solo de caja o bancos.</t>
    </r>
  </si>
  <si>
    <t>Se recomienda:</t>
  </si>
  <si>
    <t>2. Decisiones sobre la Gestión de Cartera y Cuentas por Cobrar</t>
  </si>
  <si>
    <r>
      <t xml:space="preserve">⚠️ </t>
    </r>
    <r>
      <rPr>
        <b/>
        <sz val="11"/>
        <color theme="1"/>
        <rFont val="Calibri"/>
        <family val="2"/>
        <scheme val="minor"/>
      </rPr>
      <t>Reducir el ciclo de cobranza</t>
    </r>
  </si>
  <si>
    <t>La rotación de cartera (2.82) y la rotación de cuentas por cobrar (1.82) muestran que los clientes tardan entre 130 y 200 días en promedio para pagar.</t>
  </si>
  <si>
    <t>Esto impacta directamente en la liquidez y la sostenibilidad del flujo operativo.</t>
  </si>
  <si>
    <t>Se debe:</t>
  </si>
  <si>
    <t>3. Decisiones sobre la Gestión de Inventarios</t>
  </si>
  <si>
    <r>
      <t xml:space="preserve">✅ </t>
    </r>
    <r>
      <rPr>
        <b/>
        <sz val="11"/>
        <color theme="1"/>
        <rFont val="Calibri"/>
        <family val="2"/>
        <scheme val="minor"/>
      </rPr>
      <t>Mantener la eficiencia operativa</t>
    </r>
  </si>
  <si>
    <t>La rotación de inventarios (25.14 veces/año) y el ciclo de inventario (14.52 días) reflejan un nivel óptimo en la gestión de inventarios.</t>
  </si>
  <si>
    <t>Esto debe mantenerse mediante:</t>
  </si>
  <si>
    <t>4. Decisiones sobre el Uso de los Activos</t>
  </si>
  <si>
    <r>
      <t xml:space="preserve">⚠️ </t>
    </r>
    <r>
      <rPr>
        <b/>
        <sz val="11"/>
        <color theme="1"/>
        <rFont val="Calibri"/>
        <family val="2"/>
        <scheme val="minor"/>
      </rPr>
      <t>Mejorar la rentabilidad de los activos</t>
    </r>
  </si>
  <si>
    <t>La rotación de activos totales (0.87) es aceptable, pero revela que la empresa podría optimizar la utilización de sus recursos para generar mayores ingresos.</t>
  </si>
  <si>
    <t>5. Estrategia Integral y Plan de Acción</t>
  </si>
  <si>
    <r>
      <t xml:space="preserve">🔷 </t>
    </r>
    <r>
      <rPr>
        <b/>
        <sz val="11"/>
        <color theme="1"/>
        <rFont val="Calibri"/>
        <family val="2"/>
        <scheme val="minor"/>
      </rPr>
      <t>Fortalezas</t>
    </r>
    <r>
      <rPr>
        <sz val="11"/>
        <color theme="1"/>
        <rFont val="Calibri"/>
        <family val="2"/>
        <scheme val="minor"/>
      </rPr>
      <t>:</t>
    </r>
  </si>
  <si>
    <t>Buena solvencia general (ratio de liquidez &gt; 1.80).</t>
  </si>
  <si>
    <t>Excelente gestión de inventarios.</t>
  </si>
  <si>
    <r>
      <t xml:space="preserve">🔷 </t>
    </r>
    <r>
      <rPr>
        <b/>
        <sz val="11"/>
        <color theme="1"/>
        <rFont val="Calibri"/>
        <family val="2"/>
        <scheme val="minor"/>
      </rPr>
      <t>Áreas de Mejora Crítica</t>
    </r>
    <r>
      <rPr>
        <sz val="11"/>
        <color theme="1"/>
        <rFont val="Calibri"/>
        <family val="2"/>
        <scheme val="minor"/>
      </rPr>
      <t>:</t>
    </r>
  </si>
  <si>
    <t>Gestión de cuentas por cobrar: necesita políticas más dinámicas para disminuir los días promedio de cobro.</t>
  </si>
  <si>
    <t>Mejora en la eficiencia de activos: elevar la rotación de activos totales para maximizar ingresos.</t>
  </si>
  <si>
    <r>
      <t xml:space="preserve">🔷 </t>
    </r>
    <r>
      <rPr>
        <b/>
        <sz val="11"/>
        <color theme="1"/>
        <rFont val="Calibri"/>
        <family val="2"/>
        <scheme val="minor"/>
      </rPr>
      <t>Plan de Acción a Corto Plazo (3-6 meses)</t>
    </r>
    <r>
      <rPr>
        <sz val="11"/>
        <color theme="1"/>
        <rFont val="Calibri"/>
        <family val="2"/>
        <scheme val="minor"/>
      </rPr>
      <t>:</t>
    </r>
  </si>
  <si>
    <t>1️⃣ Revisión y ajuste de políticas de crédito y cobranza.</t>
  </si>
  <si>
    <t>2️⃣ Consolidación de la posición de caja para cubrir el déficit reflejado en la prueba defensiva.</t>
  </si>
  <si>
    <t>3️⃣ Monitoreo y análisis de la rentabilidad de los activos.</t>
  </si>
  <si>
    <t>4️⃣ Continuar con el control riguroso de inventarios.</t>
  </si>
  <si>
    <r>
      <t xml:space="preserve">🔷 </t>
    </r>
    <r>
      <rPr>
        <b/>
        <sz val="11"/>
        <color theme="1"/>
        <rFont val="Calibri"/>
        <family val="2"/>
        <scheme val="minor"/>
      </rPr>
      <t>Plan de Acción a Mediano Plazo (1 año)</t>
    </r>
    <r>
      <rPr>
        <sz val="11"/>
        <color theme="1"/>
        <rFont val="Calibri"/>
        <family val="2"/>
        <scheme val="minor"/>
      </rPr>
      <t>:</t>
    </r>
  </si>
  <si>
    <t>1️⃣ Diseñar estrategias comerciales para incrementar ventas (expansión de mercado o diversificación de productos).</t>
  </si>
  <si>
    <t>2️⃣ Evaluar la estructura de costos fijos y variables para maximizar el margen de contribución y la eficiencia global.</t>
  </si>
  <si>
    <t>3️⃣ Reforzar el monitoreo de indicadores financieros clave con reportes mensuales.</t>
  </si>
  <si>
    <t>.- Reforzar la gestión de cobranzas para convertir más rápidamente las cuentas por cobrar en efectivo.</t>
  </si>
  <si>
    <t>.- Implementar políticas más conservadoras de disponibilidad de caja y bancos para afrontar obligaciones inmediatas.</t>
  </si>
  <si>
    <t>.- Revisar y endurecer las políticas de crédito, ajustándolas a la capacidad de pago real de los clientes.</t>
  </si>
  <si>
    <t>.- Establecer incentivos (descuentos por pronto pago) y penalidades claras (intereses o cargos por mora).</t>
  </si>
  <si>
    <t>.- Implementar controles más rigurosos y seguimiento constante a las cuentas por cobrar.</t>
  </si>
  <si>
    <t>.- Monitoreo constante de la demanda para evitar sobrestock o quiebres.</t>
  </si>
  <si>
    <t>.- Evaluación periódica de proveedores para asegurar plazos de entrega oportunos y costos competitivos.</t>
  </si>
  <si>
    <t>.- Identificar activos poco productivos o subutilizados y analizar su posible venta o reubicación estratégica.</t>
  </si>
  <si>
    <t>.- Explorar oportunidades de mercado o nuevos productos que incrementen las ventas sin requerir grandes inversiones adicionales.</t>
  </si>
  <si>
    <t xml:space="preserve">.- La ventas al crédito equivalen al 30% del total de las ventas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</si>
</sst>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S/&quot;\ * #,##0.00_-;\-&quot;S/&quot;\ * #,##0.00_-;_-&quot;S/&quot;\ * &quot;-&quot;??_-;_-@_-"/>
    <numFmt numFmtId="43" formatCode="_-* #,##0.00_-;\-* #,##0.00_-;_-* &quot;-&quot;??_-;_-@_-"/>
    <numFmt numFmtId="164" formatCode="_ * #,##0.00_ ;_ * \-#,##0.00_ ;_ * &quot;-&quot;??_ ;_ @_ "/>
    <numFmt numFmtId="165" formatCode="0_ ;\-0\ "/>
    <numFmt numFmtId="166" formatCode="_ * #,##0_ ;_ * \-#,##0_ ;_ * &quot;-&quot;??_ ;_ @_ "/>
    <numFmt numFmtId="167" formatCode="#,##0;\(#,##0\)"/>
    <numFmt numFmtId="168" formatCode="_-* #,##0_-;\-* #,##0_-;_-* &quot;-&quot;??_-;_-@_-"/>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6"/>
      <color theme="0"/>
      <name val="Calibri"/>
      <family val="2"/>
      <scheme val="minor"/>
    </font>
    <font>
      <b/>
      <sz val="12"/>
      <color theme="0"/>
      <name val="Calibri"/>
      <family val="2"/>
      <scheme val="minor"/>
    </font>
    <font>
      <sz val="10"/>
      <color rgb="FF000000"/>
      <name val="Arial"/>
      <family val="2"/>
    </font>
    <font>
      <sz val="12"/>
      <color theme="1"/>
      <name val="Calibri"/>
      <family val="2"/>
      <scheme val="minor"/>
    </font>
    <font>
      <b/>
      <sz val="12"/>
      <name val="Calibri"/>
      <family val="2"/>
      <scheme val="minor"/>
    </font>
    <font>
      <sz val="10"/>
      <name val="Arial"/>
      <family val="2"/>
    </font>
    <font>
      <sz val="12"/>
      <name val="Calibri"/>
      <family val="2"/>
      <scheme val="minor"/>
    </font>
    <font>
      <b/>
      <sz val="11"/>
      <name val="Calibri"/>
      <family val="2"/>
      <scheme val="minor"/>
    </font>
    <font>
      <sz val="11"/>
      <name val="Calibri"/>
      <family val="2"/>
      <scheme val="minor"/>
    </font>
    <font>
      <b/>
      <sz val="13.5"/>
      <color theme="1"/>
      <name val="Calibri"/>
      <family val="2"/>
      <scheme val="minor"/>
    </font>
    <font>
      <b/>
      <sz val="14"/>
      <color theme="1"/>
      <name val="Calibri"/>
      <family val="2"/>
      <scheme val="minor"/>
    </font>
    <font>
      <b/>
      <sz val="18"/>
      <color theme="1"/>
      <name val="Calibri"/>
      <family val="2"/>
      <scheme val="minor"/>
    </font>
    <font>
      <b/>
      <sz val="22"/>
      <color theme="1"/>
      <name val="Calibri"/>
      <family val="2"/>
      <scheme val="minor"/>
    </font>
    <font>
      <b/>
      <sz val="24"/>
      <color theme="1"/>
      <name val="Calibri"/>
      <family val="2"/>
      <scheme val="minor"/>
    </font>
    <font>
      <b/>
      <sz val="36"/>
      <color theme="1"/>
      <name val="Calibri"/>
      <family val="2"/>
      <scheme val="minor"/>
    </font>
    <font>
      <b/>
      <sz val="48"/>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006699"/>
        <bgColor indexed="64"/>
      </patternFill>
    </fill>
    <fill>
      <patternFill patternType="solid">
        <fgColor theme="7" tint="0.59999389629810485"/>
        <bgColor indexed="64"/>
      </patternFill>
    </fill>
    <fill>
      <patternFill patternType="solid">
        <fgColor rgb="FF00B0F0"/>
        <bgColor indexed="64"/>
      </patternFill>
    </fill>
  </fills>
  <borders count="34">
    <border>
      <left/>
      <right/>
      <top/>
      <bottom/>
      <diagonal/>
    </border>
    <border>
      <left/>
      <right/>
      <top/>
      <bottom style="thin">
        <color indexed="64"/>
      </bottom>
      <diagonal/>
    </border>
    <border>
      <left/>
      <right/>
      <top style="medium">
        <color rgb="FF7030A0"/>
      </top>
      <bottom/>
      <diagonal/>
    </border>
    <border>
      <left/>
      <right/>
      <top/>
      <bottom style="medium">
        <color rgb="FF7030A0"/>
      </bottom>
      <diagonal/>
    </border>
    <border>
      <left/>
      <right/>
      <top style="medium">
        <color rgb="FF7030A0"/>
      </top>
      <bottom style="thin">
        <color rgb="FF7030A0"/>
      </bottom>
      <diagonal/>
    </border>
    <border>
      <left/>
      <right/>
      <top style="thin">
        <color rgb="FF7030A0"/>
      </top>
      <bottom style="thin">
        <color rgb="FF7030A0"/>
      </bottom>
      <diagonal/>
    </border>
    <border>
      <left/>
      <right/>
      <top/>
      <bottom style="thin">
        <color rgb="FF7030A0"/>
      </bottom>
      <diagonal/>
    </border>
    <border>
      <left style="medium">
        <color rgb="FF7030A0"/>
      </left>
      <right/>
      <top style="medium">
        <color rgb="FF7030A0"/>
      </top>
      <bottom/>
      <diagonal/>
    </border>
    <border>
      <left/>
      <right style="medium">
        <color rgb="FF7030A0"/>
      </right>
      <top style="medium">
        <color rgb="FF7030A0"/>
      </top>
      <bottom/>
      <diagonal/>
    </border>
    <border>
      <left style="medium">
        <color rgb="FF7030A0"/>
      </left>
      <right/>
      <top/>
      <bottom/>
      <diagonal/>
    </border>
    <border>
      <left/>
      <right style="medium">
        <color rgb="FF7030A0"/>
      </right>
      <top/>
      <bottom/>
      <diagonal/>
    </border>
    <border>
      <left style="medium">
        <color rgb="FF7030A0"/>
      </left>
      <right/>
      <top/>
      <bottom style="medium">
        <color rgb="FF7030A0"/>
      </bottom>
      <diagonal/>
    </border>
    <border>
      <left/>
      <right style="medium">
        <color rgb="FF7030A0"/>
      </right>
      <top/>
      <bottom style="medium">
        <color rgb="FF7030A0"/>
      </bottom>
      <diagonal/>
    </border>
    <border>
      <left style="medium">
        <color rgb="FF7030A0"/>
      </left>
      <right/>
      <top style="thin">
        <color rgb="FF7030A0"/>
      </top>
      <bottom style="thin">
        <color rgb="FF7030A0"/>
      </bottom>
      <diagonal/>
    </border>
    <border>
      <left style="medium">
        <color rgb="FF7030A0"/>
      </left>
      <right/>
      <top/>
      <bottom style="thin">
        <color rgb="FF7030A0"/>
      </bottom>
      <diagonal/>
    </border>
    <border>
      <left/>
      <right style="medium">
        <color rgb="FF7030A0"/>
      </right>
      <top style="medium">
        <color rgb="FF7030A0"/>
      </top>
      <bottom style="thin">
        <color rgb="FF7030A0"/>
      </bottom>
      <diagonal/>
    </border>
    <border>
      <left/>
      <right style="medium">
        <color rgb="FF7030A0"/>
      </right>
      <top/>
      <bottom style="thin">
        <color rgb="FF7030A0"/>
      </bottom>
      <diagonal/>
    </border>
    <border>
      <left style="medium">
        <color rgb="FF7030A0"/>
      </left>
      <right/>
      <top style="medium">
        <color rgb="FF7030A0"/>
      </top>
      <bottom style="medium">
        <color rgb="FF7030A0"/>
      </bottom>
      <diagonal/>
    </border>
    <border>
      <left/>
      <right style="medium">
        <color rgb="FF7030A0"/>
      </right>
      <top style="medium">
        <color rgb="FF7030A0"/>
      </top>
      <bottom style="medium">
        <color rgb="FF7030A0"/>
      </bottom>
      <diagonal/>
    </border>
    <border>
      <left/>
      <right/>
      <top style="thin">
        <color indexed="64"/>
      </top>
      <bottom/>
      <diagonal/>
    </border>
    <border>
      <left/>
      <right/>
      <top style="medium">
        <color indexed="64"/>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44" fontId="1" fillId="0" borderId="0" applyFont="0" applyFill="0" applyBorder="0" applyAlignment="0" applyProtection="0"/>
    <xf numFmtId="0" fontId="6" fillId="0" borderId="0"/>
    <xf numFmtId="0" fontId="9" fillId="0" borderId="0"/>
    <xf numFmtId="164" fontId="1" fillId="0" borderId="0" applyFont="0" applyFill="0" applyBorder="0" applyAlignment="0" applyProtection="0"/>
    <xf numFmtId="43" fontId="1" fillId="0" borderId="0" applyFont="0" applyFill="0" applyBorder="0" applyAlignment="0" applyProtection="0"/>
  </cellStyleXfs>
  <cellXfs count="146">
    <xf numFmtId="0" fontId="0" fillId="0" borderId="0" xfId="0"/>
    <xf numFmtId="0" fontId="3" fillId="2" borderId="2" xfId="0" applyFont="1" applyFill="1" applyBorder="1" applyAlignment="1">
      <alignment horizontal="center"/>
    </xf>
    <xf numFmtId="164" fontId="3" fillId="2" borderId="2" xfId="0" applyNumberFormat="1" applyFont="1" applyFill="1" applyBorder="1" applyAlignment="1">
      <alignment horizontal="center"/>
    </xf>
    <xf numFmtId="0" fontId="3" fillId="2" borderId="3" xfId="0" applyFont="1" applyFill="1" applyBorder="1"/>
    <xf numFmtId="0" fontId="8" fillId="2" borderId="4" xfId="3" applyFont="1" applyFill="1" applyBorder="1"/>
    <xf numFmtId="44" fontId="8" fillId="2" borderId="5" xfId="1" applyFont="1" applyFill="1" applyBorder="1"/>
    <xf numFmtId="0" fontId="8" fillId="2" borderId="6" xfId="3" applyFont="1" applyFill="1" applyBorder="1"/>
    <xf numFmtId="44" fontId="10" fillId="2" borderId="6" xfId="1" applyFont="1" applyFill="1" applyBorder="1"/>
    <xf numFmtId="0" fontId="13" fillId="0" borderId="0" xfId="0" applyFont="1" applyAlignment="1">
      <alignment vertical="center"/>
    </xf>
    <xf numFmtId="0" fontId="2" fillId="0" borderId="0" xfId="0" applyFont="1"/>
    <xf numFmtId="0" fontId="10" fillId="2" borderId="0" xfId="3" applyFont="1" applyFill="1" applyBorder="1"/>
    <xf numFmtId="44" fontId="10" fillId="2" borderId="0" xfId="1" applyFont="1" applyFill="1" applyBorder="1"/>
    <xf numFmtId="0" fontId="7" fillId="2" borderId="0" xfId="0" applyFont="1" applyFill="1" applyBorder="1"/>
    <xf numFmtId="44" fontId="7" fillId="2" borderId="0" xfId="1" applyFont="1" applyFill="1" applyBorder="1"/>
    <xf numFmtId="0" fontId="10" fillId="2" borderId="0" xfId="0" applyFont="1" applyFill="1" applyBorder="1"/>
    <xf numFmtId="0" fontId="7" fillId="2" borderId="9" xfId="0" applyFont="1" applyFill="1" applyBorder="1" applyAlignment="1">
      <alignment vertical="top"/>
    </xf>
    <xf numFmtId="0" fontId="7" fillId="2" borderId="9" xfId="0" applyFont="1" applyFill="1" applyBorder="1"/>
    <xf numFmtId="0" fontId="3" fillId="2" borderId="8" xfId="0" applyFont="1" applyFill="1" applyBorder="1" applyAlignment="1">
      <alignment horizontal="center"/>
    </xf>
    <xf numFmtId="49" fontId="8" fillId="2" borderId="10" xfId="3" applyNumberFormat="1" applyFont="1" applyFill="1" applyBorder="1" applyAlignment="1">
      <alignment horizontal="center"/>
    </xf>
    <xf numFmtId="49" fontId="10" fillId="2" borderId="10" xfId="3" applyNumberFormat="1" applyFont="1" applyFill="1" applyBorder="1" applyAlignment="1">
      <alignment horizontal="center"/>
    </xf>
    <xf numFmtId="166" fontId="10" fillId="2" borderId="10" xfId="3" applyNumberFormat="1" applyFont="1" applyFill="1" applyBorder="1"/>
    <xf numFmtId="0" fontId="7" fillId="2" borderId="10" xfId="0" applyFont="1" applyFill="1" applyBorder="1"/>
    <xf numFmtId="167" fontId="10" fillId="2" borderId="10" xfId="3" applyNumberFormat="1" applyFont="1" applyFill="1" applyBorder="1" applyAlignment="1">
      <alignment horizontal="center"/>
    </xf>
    <xf numFmtId="4" fontId="10" fillId="2" borderId="10" xfId="3" applyNumberFormat="1" applyFont="1" applyFill="1" applyBorder="1" applyAlignment="1">
      <alignment horizontal="center"/>
    </xf>
    <xf numFmtId="0" fontId="10" fillId="2" borderId="10" xfId="0" applyFont="1" applyFill="1" applyBorder="1"/>
    <xf numFmtId="0" fontId="8" fillId="2" borderId="10" xfId="3" applyFont="1" applyFill="1" applyBorder="1" applyAlignment="1">
      <alignment horizontal="center"/>
    </xf>
    <xf numFmtId="0" fontId="8" fillId="2" borderId="5" xfId="3" applyFont="1" applyFill="1" applyBorder="1"/>
    <xf numFmtId="164" fontId="10" fillId="2" borderId="0" xfId="0" applyNumberFormat="1" applyFont="1" applyFill="1" applyBorder="1"/>
    <xf numFmtId="0" fontId="7" fillId="2" borderId="11" xfId="0" applyFont="1" applyFill="1" applyBorder="1"/>
    <xf numFmtId="0" fontId="7" fillId="2" borderId="3" xfId="0" applyFont="1" applyFill="1" applyBorder="1"/>
    <xf numFmtId="166" fontId="7" fillId="2" borderId="3" xfId="0" applyNumberFormat="1" applyFont="1" applyFill="1" applyBorder="1"/>
    <xf numFmtId="44" fontId="7" fillId="2" borderId="3" xfId="1" applyFont="1" applyFill="1" applyBorder="1"/>
    <xf numFmtId="166" fontId="7" fillId="2" borderId="12" xfId="0" applyNumberFormat="1" applyFont="1" applyFill="1" applyBorder="1"/>
    <xf numFmtId="0" fontId="3" fillId="2" borderId="7" xfId="0" applyFont="1" applyFill="1" applyBorder="1" applyAlignment="1">
      <alignment horizontal="center"/>
    </xf>
    <xf numFmtId="0" fontId="3" fillId="2" borderId="11" xfId="0" applyFont="1" applyFill="1" applyBorder="1"/>
    <xf numFmtId="4" fontId="10" fillId="2" borderId="9" xfId="3" applyNumberFormat="1" applyFont="1" applyFill="1" applyBorder="1"/>
    <xf numFmtId="0" fontId="10" fillId="2" borderId="9" xfId="3" applyFont="1" applyFill="1" applyBorder="1"/>
    <xf numFmtId="0" fontId="8" fillId="2" borderId="13" xfId="3" applyFont="1" applyFill="1" applyBorder="1"/>
    <xf numFmtId="0" fontId="8" fillId="2" borderId="14" xfId="3" applyFont="1" applyFill="1" applyBorder="1"/>
    <xf numFmtId="0" fontId="10" fillId="2" borderId="9" xfId="0" applyFont="1" applyFill="1" applyBorder="1"/>
    <xf numFmtId="165" fontId="8" fillId="2" borderId="12" xfId="3" applyNumberFormat="1" applyFont="1" applyFill="1" applyBorder="1" applyAlignment="1">
      <alignment horizontal="center"/>
    </xf>
    <xf numFmtId="165" fontId="8" fillId="2" borderId="3" xfId="3" applyNumberFormat="1" applyFont="1" applyFill="1" applyBorder="1" applyAlignment="1">
      <alignment horizontal="center"/>
    </xf>
    <xf numFmtId="0" fontId="8" fillId="2" borderId="11" xfId="3" applyFont="1" applyFill="1" applyBorder="1"/>
    <xf numFmtId="44" fontId="10" fillId="2" borderId="3" xfId="1" applyFont="1" applyFill="1" applyBorder="1"/>
    <xf numFmtId="166" fontId="10" fillId="2" borderId="15" xfId="3" applyNumberFormat="1" applyFont="1" applyFill="1" applyBorder="1"/>
    <xf numFmtId="44" fontId="10" fillId="2" borderId="16" xfId="1" applyFont="1" applyFill="1" applyBorder="1"/>
    <xf numFmtId="166" fontId="10" fillId="2" borderId="6" xfId="3" applyNumberFormat="1" applyFont="1" applyFill="1" applyBorder="1"/>
    <xf numFmtId="0" fontId="0" fillId="2" borderId="9" xfId="0" applyFill="1" applyBorder="1"/>
    <xf numFmtId="44" fontId="12" fillId="2" borderId="10" xfId="1" applyFont="1" applyFill="1" applyBorder="1"/>
    <xf numFmtId="0" fontId="2" fillId="2" borderId="17" xfId="0" applyFont="1" applyFill="1" applyBorder="1"/>
    <xf numFmtId="44" fontId="11" fillId="2" borderId="18" xfId="1" applyFont="1" applyFill="1" applyBorder="1"/>
    <xf numFmtId="44" fontId="11" fillId="2" borderId="10" xfId="1" applyFont="1" applyFill="1" applyBorder="1"/>
    <xf numFmtId="0" fontId="0" fillId="0" borderId="22" xfId="0" applyBorder="1"/>
    <xf numFmtId="0" fontId="0" fillId="2" borderId="22" xfId="0" applyFill="1" applyBorder="1"/>
    <xf numFmtId="0" fontId="0" fillId="2" borderId="0" xfId="0" applyFill="1" applyBorder="1"/>
    <xf numFmtId="0" fontId="0" fillId="2" borderId="25" xfId="0" applyFill="1" applyBorder="1"/>
    <xf numFmtId="0" fontId="0" fillId="2" borderId="26" xfId="0" applyFill="1" applyBorder="1"/>
    <xf numFmtId="0" fontId="0" fillId="2" borderId="21" xfId="0" applyFill="1" applyBorder="1"/>
    <xf numFmtId="0" fontId="0" fillId="2" borderId="27" xfId="0" applyFill="1" applyBorder="1"/>
    <xf numFmtId="0" fontId="16" fillId="2" borderId="22" xfId="0" applyFont="1" applyFill="1" applyBorder="1" applyAlignment="1">
      <alignment vertical="center"/>
    </xf>
    <xf numFmtId="0" fontId="16" fillId="2" borderId="0" xfId="0" applyFont="1" applyFill="1" applyBorder="1" applyAlignment="1">
      <alignment vertical="center"/>
    </xf>
    <xf numFmtId="0" fontId="17" fillId="2" borderId="0" xfId="0" applyFont="1" applyFill="1" applyBorder="1" applyAlignment="1">
      <alignment vertical="center"/>
    </xf>
    <xf numFmtId="0" fontId="17" fillId="2" borderId="25" xfId="0" applyFont="1" applyFill="1" applyBorder="1" applyAlignment="1">
      <alignment vertical="center"/>
    </xf>
    <xf numFmtId="0" fontId="17" fillId="2" borderId="0" xfId="0" applyFont="1" applyFill="1" applyBorder="1" applyAlignment="1">
      <alignment horizontal="center" vertical="center"/>
    </xf>
    <xf numFmtId="0" fontId="0" fillId="0" borderId="0" xfId="0" applyFont="1"/>
    <xf numFmtId="0" fontId="20" fillId="0" borderId="0" xfId="0" applyFont="1"/>
    <xf numFmtId="0" fontId="14" fillId="0" borderId="0" xfId="0" applyFont="1" applyAlignment="1">
      <alignment horizontal="center"/>
    </xf>
    <xf numFmtId="0" fontId="14" fillId="0" borderId="0" xfId="0" applyFont="1" applyAlignment="1">
      <alignment horizontal="center" wrapText="1"/>
    </xf>
    <xf numFmtId="0" fontId="0" fillId="0" borderId="0" xfId="0" applyAlignment="1">
      <alignment wrapText="1"/>
    </xf>
    <xf numFmtId="0" fontId="0" fillId="2" borderId="30" xfId="0" applyFill="1" applyBorder="1"/>
    <xf numFmtId="0" fontId="0" fillId="2" borderId="31" xfId="0" applyFill="1" applyBorder="1"/>
    <xf numFmtId="0" fontId="13" fillId="2" borderId="30" xfId="0" applyFont="1" applyFill="1" applyBorder="1" applyAlignment="1">
      <alignment vertical="center"/>
    </xf>
    <xf numFmtId="0" fontId="0" fillId="2" borderId="30" xfId="0" applyFill="1" applyBorder="1" applyAlignment="1">
      <alignment horizontal="left" wrapText="1"/>
    </xf>
    <xf numFmtId="0" fontId="0" fillId="2" borderId="0" xfId="0" applyFill="1" applyBorder="1" applyAlignment="1">
      <alignment horizontal="left" wrapText="1"/>
    </xf>
    <xf numFmtId="0" fontId="0" fillId="2" borderId="31" xfId="0" applyFill="1" applyBorder="1" applyAlignment="1">
      <alignment horizontal="left" wrapText="1"/>
    </xf>
    <xf numFmtId="0" fontId="0" fillId="2" borderId="30" xfId="0" applyFill="1" applyBorder="1" applyAlignment="1">
      <alignment horizontal="left" vertical="center" indent="1"/>
    </xf>
    <xf numFmtId="0" fontId="0" fillId="2" borderId="32" xfId="0" applyFill="1" applyBorder="1"/>
    <xf numFmtId="0" fontId="0" fillId="2" borderId="1" xfId="0" applyFill="1" applyBorder="1"/>
    <xf numFmtId="0" fontId="0" fillId="2" borderId="33" xfId="0" applyFill="1" applyBorder="1"/>
    <xf numFmtId="0" fontId="0" fillId="0" borderId="0" xfId="0" applyAlignment="1">
      <alignment vertical="top" wrapText="1"/>
    </xf>
    <xf numFmtId="0" fontId="0" fillId="0" borderId="0" xfId="0" applyAlignment="1"/>
    <xf numFmtId="0" fontId="2" fillId="2" borderId="30" xfId="0" applyFont="1" applyFill="1" applyBorder="1" applyAlignment="1">
      <alignment horizontal="left" vertical="center" indent="1"/>
    </xf>
    <xf numFmtId="0" fontId="0" fillId="2" borderId="30" xfId="0" applyFill="1" applyBorder="1" applyAlignment="1">
      <alignment horizontal="left" vertical="center" indent="2"/>
    </xf>
    <xf numFmtId="0" fontId="0" fillId="2" borderId="30" xfId="0" applyFill="1" applyBorder="1" applyAlignment="1">
      <alignment vertical="center"/>
    </xf>
    <xf numFmtId="0" fontId="0" fillId="2" borderId="30" xfId="0" applyFill="1" applyBorder="1" applyAlignment="1">
      <alignment horizontal="left" wrapText="1"/>
    </xf>
    <xf numFmtId="0" fontId="0" fillId="2" borderId="0" xfId="0" applyFill="1" applyBorder="1" applyAlignment="1">
      <alignment horizontal="left" wrapText="1"/>
    </xf>
    <xf numFmtId="0" fontId="0" fillId="2" borderId="31" xfId="0" applyFill="1" applyBorder="1" applyAlignment="1">
      <alignment horizontal="left" wrapText="1"/>
    </xf>
    <xf numFmtId="0" fontId="17" fillId="2" borderId="28" xfId="0" applyFont="1" applyFill="1" applyBorder="1" applyAlignment="1">
      <alignment horizontal="center" vertical="center"/>
    </xf>
    <xf numFmtId="0" fontId="17" fillId="2" borderId="19" xfId="0" applyFont="1" applyFill="1" applyBorder="1" applyAlignment="1">
      <alignment horizontal="center" vertical="center"/>
    </xf>
    <xf numFmtId="0" fontId="17" fillId="2" borderId="29" xfId="0" applyFont="1" applyFill="1" applyBorder="1" applyAlignment="1">
      <alignment horizontal="center" vertical="center"/>
    </xf>
    <xf numFmtId="0" fontId="17" fillId="2" borderId="30" xfId="0" applyFont="1" applyFill="1" applyBorder="1" applyAlignment="1">
      <alignment horizontal="center" vertical="center"/>
    </xf>
    <xf numFmtId="0" fontId="17" fillId="2" borderId="0" xfId="0" applyFont="1" applyFill="1" applyBorder="1" applyAlignment="1">
      <alignment horizontal="center" vertical="center"/>
    </xf>
    <xf numFmtId="0" fontId="17" fillId="2" borderId="31" xfId="0" applyFont="1" applyFill="1" applyBorder="1" applyAlignment="1">
      <alignment horizontal="center" vertical="center"/>
    </xf>
    <xf numFmtId="0" fontId="0" fillId="0" borderId="0" xfId="0" applyAlignment="1">
      <alignment horizontal="left" wrapText="1"/>
    </xf>
    <xf numFmtId="0" fontId="0" fillId="2" borderId="30" xfId="0" applyFill="1" applyBorder="1" applyAlignment="1">
      <alignment horizontal="left" vertical="center" wrapText="1"/>
    </xf>
    <xf numFmtId="0" fontId="0" fillId="2" borderId="0" xfId="0" applyFill="1" applyBorder="1" applyAlignment="1">
      <alignment horizontal="left" vertical="center" wrapText="1"/>
    </xf>
    <xf numFmtId="0" fontId="0" fillId="2" borderId="31" xfId="0" applyFill="1" applyBorder="1" applyAlignment="1">
      <alignment horizontal="left" vertical="center" wrapText="1"/>
    </xf>
    <xf numFmtId="0" fontId="17" fillId="0" borderId="0" xfId="0" applyFont="1" applyAlignment="1">
      <alignment horizontal="left"/>
    </xf>
    <xf numFmtId="0" fontId="0" fillId="0" borderId="0" xfId="0" applyAlignment="1">
      <alignment horizontal="left" vertical="top" wrapText="1"/>
    </xf>
    <xf numFmtId="0" fontId="18" fillId="5" borderId="0" xfId="0" applyFont="1" applyFill="1" applyAlignment="1">
      <alignment horizontal="center"/>
    </xf>
    <xf numFmtId="0" fontId="0" fillId="0" borderId="0" xfId="0" applyAlignment="1">
      <alignment horizontal="left" vertical="center" wrapText="1"/>
    </xf>
    <xf numFmtId="0" fontId="16" fillId="2" borderId="22" xfId="0" applyFont="1" applyFill="1" applyBorder="1" applyAlignment="1">
      <alignment horizontal="center" vertical="center"/>
    </xf>
    <xf numFmtId="0" fontId="16" fillId="2" borderId="0" xfId="0" applyFont="1" applyFill="1" applyBorder="1" applyAlignment="1">
      <alignment horizontal="center" vertical="center"/>
    </xf>
    <xf numFmtId="44" fontId="14" fillId="2" borderId="21" xfId="1" applyFont="1" applyFill="1" applyBorder="1" applyAlignment="1">
      <alignment horizontal="center"/>
    </xf>
    <xf numFmtId="2" fontId="14" fillId="4" borderId="0" xfId="1" applyNumberFormat="1" applyFont="1" applyFill="1" applyBorder="1" applyAlignment="1">
      <alignment horizontal="center" vertical="center"/>
    </xf>
    <xf numFmtId="44" fontId="14" fillId="2" borderId="20" xfId="1" applyFont="1" applyFill="1" applyBorder="1" applyAlignment="1">
      <alignment horizontal="center"/>
    </xf>
    <xf numFmtId="168" fontId="14" fillId="2" borderId="21" xfId="5" applyNumberFormat="1" applyFont="1" applyFill="1" applyBorder="1" applyAlignment="1">
      <alignment horizontal="center"/>
    </xf>
    <xf numFmtId="43" fontId="14" fillId="2" borderId="20" xfId="5" applyFont="1" applyFill="1" applyBorder="1" applyAlignment="1">
      <alignment horizontal="center"/>
    </xf>
    <xf numFmtId="44" fontId="14" fillId="2" borderId="21" xfId="0" applyNumberFormat="1" applyFont="1" applyFill="1" applyBorder="1" applyAlignment="1">
      <alignment horizontal="center"/>
    </xf>
    <xf numFmtId="0" fontId="19" fillId="2" borderId="23" xfId="0" applyFont="1" applyFill="1" applyBorder="1" applyAlignment="1">
      <alignment horizontal="center" vertical="center"/>
    </xf>
    <xf numFmtId="0" fontId="19" fillId="2" borderId="20" xfId="0" applyFont="1" applyFill="1" applyBorder="1" applyAlignment="1">
      <alignment horizontal="center" vertical="center"/>
    </xf>
    <xf numFmtId="0" fontId="19" fillId="2" borderId="24" xfId="0" applyFont="1" applyFill="1" applyBorder="1" applyAlignment="1">
      <alignment horizontal="center" vertical="center"/>
    </xf>
    <xf numFmtId="0" fontId="19" fillId="2" borderId="22" xfId="0" applyFont="1" applyFill="1" applyBorder="1" applyAlignment="1">
      <alignment horizontal="center" vertical="center"/>
    </xf>
    <xf numFmtId="0" fontId="19" fillId="2" borderId="0" xfId="0" applyFont="1" applyFill="1" applyBorder="1" applyAlignment="1">
      <alignment horizontal="center" vertical="center"/>
    </xf>
    <xf numFmtId="0" fontId="19" fillId="2" borderId="25" xfId="0" applyFont="1" applyFill="1" applyBorder="1" applyAlignment="1">
      <alignment horizontal="center" vertical="center"/>
    </xf>
    <xf numFmtId="0" fontId="19" fillId="2" borderId="26" xfId="0" applyFont="1" applyFill="1" applyBorder="1" applyAlignment="1">
      <alignment horizontal="center" vertical="center"/>
    </xf>
    <xf numFmtId="0" fontId="19" fillId="2" borderId="21" xfId="0" applyFont="1" applyFill="1" applyBorder="1" applyAlignment="1">
      <alignment horizontal="center" vertical="center"/>
    </xf>
    <xf numFmtId="0" fontId="19" fillId="2" borderId="27" xfId="0" applyFont="1" applyFill="1" applyBorder="1" applyAlignment="1">
      <alignment horizontal="center" vertical="center"/>
    </xf>
    <xf numFmtId="44" fontId="14" fillId="2" borderId="0" xfId="0" applyNumberFormat="1" applyFont="1" applyFill="1" applyBorder="1" applyAlignment="1">
      <alignment horizontal="center"/>
    </xf>
    <xf numFmtId="0" fontId="14" fillId="2" borderId="0" xfId="0" applyFont="1" applyFill="1" applyBorder="1" applyAlignment="1">
      <alignment horizontal="center"/>
    </xf>
    <xf numFmtId="44" fontId="14" fillId="2" borderId="20" xfId="0" applyNumberFormat="1" applyFont="1" applyFill="1" applyBorder="1" applyAlignment="1">
      <alignment horizontal="center"/>
    </xf>
    <xf numFmtId="0" fontId="14" fillId="2" borderId="20" xfId="0" applyFont="1" applyFill="1" applyBorder="1" applyAlignment="1">
      <alignment horizontal="center"/>
    </xf>
    <xf numFmtId="44" fontId="14" fillId="4" borderId="0" xfId="0" applyNumberFormat="1" applyFont="1" applyFill="1" applyBorder="1" applyAlignment="1">
      <alignment horizontal="center" vertical="center"/>
    </xf>
    <xf numFmtId="0" fontId="14" fillId="4" borderId="0" xfId="0" applyFont="1" applyFill="1" applyBorder="1" applyAlignment="1">
      <alignment horizontal="center" vertical="center"/>
    </xf>
    <xf numFmtId="44" fontId="14" fillId="2" borderId="0" xfId="0" applyNumberFormat="1" applyFont="1" applyFill="1" applyBorder="1" applyAlignment="1">
      <alignment horizontal="center" vertical="center"/>
    </xf>
    <xf numFmtId="44" fontId="14" fillId="2" borderId="20" xfId="0" applyNumberFormat="1" applyFont="1" applyFill="1" applyBorder="1" applyAlignment="1">
      <alignment horizontal="center" vertical="center"/>
    </xf>
    <xf numFmtId="0" fontId="14" fillId="2" borderId="0" xfId="0" applyFont="1" applyFill="1" applyBorder="1" applyAlignment="1">
      <alignment horizontal="center" vertic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5" fillId="3" borderId="9" xfId="0" applyFont="1" applyFill="1" applyBorder="1" applyAlignment="1">
      <alignment horizontal="center"/>
    </xf>
    <xf numFmtId="0" fontId="5" fillId="3" borderId="10" xfId="0" applyFont="1" applyFill="1" applyBorder="1" applyAlignment="1">
      <alignment horizont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15" fillId="2" borderId="22" xfId="0" applyFont="1" applyFill="1" applyBorder="1" applyAlignment="1">
      <alignment horizontal="center" vertical="center"/>
    </xf>
    <xf numFmtId="0" fontId="15" fillId="2" borderId="0" xfId="0" applyFont="1" applyFill="1" applyBorder="1" applyAlignment="1">
      <alignment horizontal="center" vertical="center"/>
    </xf>
    <xf numFmtId="0" fontId="4" fillId="3" borderId="7" xfId="0" applyFont="1" applyFill="1" applyBorder="1" applyAlignment="1">
      <alignment horizontal="center"/>
    </xf>
    <xf numFmtId="0" fontId="4" fillId="3" borderId="2" xfId="0" applyFont="1" applyFill="1" applyBorder="1" applyAlignment="1">
      <alignment horizontal="center"/>
    </xf>
    <xf numFmtId="0" fontId="4" fillId="3" borderId="8" xfId="0" applyFont="1" applyFill="1" applyBorder="1" applyAlignment="1">
      <alignment horizontal="center"/>
    </xf>
    <xf numFmtId="0" fontId="4" fillId="3" borderId="0" xfId="0" applyFont="1" applyFill="1" applyBorder="1" applyAlignment="1">
      <alignment horizontal="center"/>
    </xf>
    <xf numFmtId="0" fontId="5" fillId="3" borderId="0" xfId="0" applyFont="1" applyFill="1" applyBorder="1" applyAlignment="1">
      <alignment horizontal="center"/>
    </xf>
    <xf numFmtId="0" fontId="5" fillId="3" borderId="0" xfId="0" applyFont="1" applyFill="1" applyBorder="1" applyAlignment="1">
      <alignment horizontal="center" vertical="center"/>
    </xf>
    <xf numFmtId="0" fontId="8" fillId="2" borderId="0" xfId="0" applyFont="1" applyFill="1" applyBorder="1" applyAlignment="1">
      <alignment horizontal="center" vertical="top"/>
    </xf>
    <xf numFmtId="0" fontId="8" fillId="2" borderId="10" xfId="0" applyFont="1" applyFill="1" applyBorder="1" applyAlignment="1">
      <alignment horizontal="center" vertical="top"/>
    </xf>
    <xf numFmtId="0" fontId="2" fillId="2" borderId="30"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31" xfId="0" applyFont="1" applyFill="1" applyBorder="1" applyAlignment="1">
      <alignment horizontal="left" vertical="center" wrapText="1"/>
    </xf>
  </cellXfs>
  <cellStyles count="6">
    <cellStyle name="Millares" xfId="5" builtinId="3"/>
    <cellStyle name="Millares 2" xfId="4" xr:uid="{BAEF9140-558D-41B6-8ED1-1BD2BC4DEFBF}"/>
    <cellStyle name="Moneda" xfId="1" builtinId="4"/>
    <cellStyle name="Normal" xfId="0" builtinId="0"/>
    <cellStyle name="Normal 2 3" xfId="3" xr:uid="{04D5979B-639F-43B1-B3EE-0230B1CC6A0A}"/>
    <cellStyle name="Normal 4" xfId="2" xr:uid="{EEEDBF1E-65B3-4D50-806A-C7A5D024A89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tyles" Target="styles.xml"/><Relationship Id="rId5" Type="http://schemas.openxmlformats.org/officeDocument/2006/relationships/externalLink" Target="externalLinks/externalLink3.xml"/><Relationship Id="rId10"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drawings/drawing1.xml><?xml version="1.0" encoding="utf-8"?>
<xdr:wsDr xmlns:xdr="http://schemas.openxmlformats.org/drawingml/2006/spreadsheetDrawing" xmlns:a="http://schemas.openxmlformats.org/drawingml/2006/main">
  <xdr:twoCellAnchor>
    <xdr:from>
      <xdr:col>8</xdr:col>
      <xdr:colOff>133351</xdr:colOff>
      <xdr:row>5</xdr:row>
      <xdr:rowOff>171450</xdr:rowOff>
    </xdr:from>
    <xdr:to>
      <xdr:col>19</xdr:col>
      <xdr:colOff>0</xdr:colOff>
      <xdr:row>8</xdr:row>
      <xdr:rowOff>121439</xdr:rowOff>
    </xdr:to>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13373101" y="1704975"/>
              <a:ext cx="5829299" cy="52148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800" b="1" i="1">
                        <a:latin typeface="Cambria Math" panose="02040503050406030204" pitchFamily="18" charset="0"/>
                      </a:rPr>
                      <m:t>𝑹𝒂𝒕𝒊𝒐</m:t>
                    </m:r>
                    <m:r>
                      <a:rPr lang="es-MX" sz="1800" b="1" i="1">
                        <a:latin typeface="Cambria Math" panose="02040503050406030204" pitchFamily="18" charset="0"/>
                      </a:rPr>
                      <m:t> </m:t>
                    </m:r>
                    <m:r>
                      <a:rPr lang="es-MX" sz="1800" b="1" i="1">
                        <a:latin typeface="Cambria Math" panose="02040503050406030204" pitchFamily="18" charset="0"/>
                      </a:rPr>
                      <m:t>𝒅𝒆</m:t>
                    </m:r>
                    <m:r>
                      <a:rPr lang="es-MX" sz="1800" b="1" i="1">
                        <a:latin typeface="Cambria Math" panose="02040503050406030204" pitchFamily="18" charset="0"/>
                      </a:rPr>
                      <m:t> </m:t>
                    </m:r>
                    <m:r>
                      <a:rPr lang="es-MX" sz="1800" b="1" i="1">
                        <a:latin typeface="Cambria Math" panose="02040503050406030204" pitchFamily="18" charset="0"/>
                      </a:rPr>
                      <m:t>𝑳𝒊𝒒𝒖𝒊𝒅𝒆𝒛</m:t>
                    </m:r>
                    <m:r>
                      <a:rPr lang="es-MX" sz="1800" b="1" i="1">
                        <a:latin typeface="Cambria Math" panose="02040503050406030204" pitchFamily="18" charset="0"/>
                      </a:rPr>
                      <m:t> </m:t>
                    </m:r>
                    <m:r>
                      <a:rPr lang="es-MX" sz="1800" b="1" i="1">
                        <a:latin typeface="Cambria Math" panose="02040503050406030204" pitchFamily="18" charset="0"/>
                      </a:rPr>
                      <m:t>𝑮𝒆𝒏𝒆𝒓𝒂𝒍</m:t>
                    </m:r>
                    <m:r>
                      <a:rPr lang="es-MX" sz="1800" b="1" i="1">
                        <a:latin typeface="Cambria Math" panose="02040503050406030204" pitchFamily="18" charset="0"/>
                        <a:ea typeface="Cambria Math" panose="02040503050406030204" pitchFamily="18" charset="0"/>
                      </a:rPr>
                      <m:t>=</m:t>
                    </m:r>
                    <m:f>
                      <m:fPr>
                        <m:ctrlPr>
                          <a:rPr lang="es-MX" sz="1800" b="1" i="1">
                            <a:latin typeface="Cambria Math" panose="02040503050406030204" pitchFamily="18" charset="0"/>
                            <a:ea typeface="Cambria Math" panose="02040503050406030204" pitchFamily="18" charset="0"/>
                          </a:rPr>
                        </m:ctrlPr>
                      </m:fPr>
                      <m:num>
                        <m:r>
                          <a:rPr lang="es-MX" sz="1800" b="1" i="1">
                            <a:latin typeface="Cambria Math" panose="02040503050406030204" pitchFamily="18" charset="0"/>
                            <a:ea typeface="Cambria Math" panose="02040503050406030204" pitchFamily="18" charset="0"/>
                          </a:rPr>
                          <m:t>𝑨𝒄𝒕𝒊𝒗𝒐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𝑪𝒐𝒓𝒓𝒊𝒆𝒏𝒕𝒆</m:t>
                        </m:r>
                      </m:num>
                      <m:den>
                        <m:r>
                          <a:rPr lang="es-MX" sz="1800" b="1" i="1">
                            <a:latin typeface="Cambria Math" panose="02040503050406030204" pitchFamily="18" charset="0"/>
                            <a:ea typeface="Cambria Math" panose="02040503050406030204" pitchFamily="18" charset="0"/>
                          </a:rPr>
                          <m:t>𝑷𝒂𝒔𝒊𝒗𝒐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𝑪𝒐𝒓𝒓𝒊𝒆𝒏𝒕𝒆</m:t>
                        </m:r>
                      </m:den>
                    </m:f>
                  </m:oMath>
                </m:oMathPara>
              </a14:m>
              <a:endParaRPr lang="es-PE" sz="1800" b="1"/>
            </a:p>
          </xdr:txBody>
        </xdr:sp>
      </mc:Choice>
      <mc:Fallback xmlns="">
        <xdr:sp macro="" textlink="">
          <xdr:nvSpPr>
            <xdr:cNvPr id="2" name="CuadroTexto 1">
              <a:extLst>
                <a:ext uri="{FF2B5EF4-FFF2-40B4-BE49-F238E27FC236}">
                  <a16:creationId xmlns:a16="http://schemas.microsoft.com/office/drawing/2014/main" id="{34EFA3A7-5639-4C27-A97F-4FB180B37219}"/>
                </a:ext>
              </a:extLst>
            </xdr:cNvPr>
            <xdr:cNvSpPr txBox="1"/>
          </xdr:nvSpPr>
          <xdr:spPr>
            <a:xfrm>
              <a:off x="13373101" y="1704975"/>
              <a:ext cx="5829299" cy="52148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rPr>
                <a:t>𝑹𝒂𝒕𝒊𝒐 𝒅𝒆 𝑳𝒊𝒒𝒖𝒊𝒅𝒆𝒛 𝑮𝒆𝒏𝒆𝒓𝒂𝒍</a:t>
              </a:r>
              <a:r>
                <a:rPr lang="es-MX" sz="1800" b="1" i="0">
                  <a:latin typeface="Cambria Math" panose="02040503050406030204" pitchFamily="18" charset="0"/>
                  <a:ea typeface="Cambria Math" panose="02040503050406030204" pitchFamily="18" charset="0"/>
                </a:rPr>
                <a:t>=(𝑨𝒄𝒕𝒊𝒗𝒐 𝑪𝒐𝒓𝒓𝒊𝒆𝒏𝒕𝒆)/(𝑷𝒂𝒔𝒊𝒗𝒐 𝑪𝒐𝒓𝒓𝒊𝒆𝒏𝒕𝒆)</a:t>
              </a:r>
              <a:endParaRPr lang="es-PE" sz="1800" b="1"/>
            </a:p>
          </xdr:txBody>
        </xdr:sp>
      </mc:Fallback>
    </mc:AlternateContent>
    <xdr:clientData/>
  </xdr:twoCellAnchor>
  <xdr:twoCellAnchor>
    <xdr:from>
      <xdr:col>8</xdr:col>
      <xdr:colOff>38101</xdr:colOff>
      <xdr:row>13</xdr:row>
      <xdr:rowOff>76200</xdr:rowOff>
    </xdr:from>
    <xdr:to>
      <xdr:col>20</xdr:col>
      <xdr:colOff>295275</xdr:colOff>
      <xdr:row>15</xdr:row>
      <xdr:rowOff>50291</xdr:rowOff>
    </xdr:to>
    <mc:AlternateContent xmlns:mc="http://schemas.openxmlformats.org/markup-compatibility/2006" xmlns:a14="http://schemas.microsoft.com/office/drawing/2010/main">
      <mc:Choice Requires="a14">
        <xdr:sp macro="" textlink="">
          <xdr:nvSpPr>
            <xdr:cNvPr id="3" name="CuadroTexto 22">
              <a:extLst>
                <a:ext uri="{FF2B5EF4-FFF2-40B4-BE49-F238E27FC236}">
                  <a16:creationId xmlns:a16="http://schemas.microsoft.com/office/drawing/2014/main" id="{00000000-0008-0000-0000-000003000000}"/>
                </a:ext>
              </a:extLst>
            </xdr:cNvPr>
            <xdr:cNvSpPr txBox="1"/>
          </xdr:nvSpPr>
          <xdr:spPr>
            <a:xfrm>
              <a:off x="13277851" y="2828925"/>
              <a:ext cx="6800849" cy="374141"/>
            </a:xfrm>
            <a:prstGeom prst="rect">
              <a:avLst/>
            </a:prstGeom>
            <a:noFill/>
          </xdr:spPr>
          <xdr:txBody>
            <a:bodyPr wrap="square">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800" b="1" i="1">
                        <a:latin typeface="Cambria Math" panose="02040503050406030204" pitchFamily="18" charset="0"/>
                        <a:ea typeface="Cambria Math" panose="02040503050406030204" pitchFamily="18" charset="0"/>
                      </a:rPr>
                      <m:t>𝑪𝒂𝒑𝒊𝒕𝒂𝒍</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𝒅𝒆</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𝒕𝒓𝒂𝒃𝒂𝒋𝒐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𝑨𝒄𝒕𝒊𝒗𝒐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𝑪𝒐𝒓𝒓𝒊𝒆𝒏𝒕𝒆</m:t>
                    </m:r>
                    <m:r>
                      <a:rPr lang="es-MX" sz="1800" b="1" i="1">
                        <a:latin typeface="Cambria Math" panose="02040503050406030204" pitchFamily="18" charset="0"/>
                        <a:ea typeface="Cambria Math" panose="02040503050406030204" pitchFamily="18" charset="0"/>
                      </a:rPr>
                      <m:t>−</m:t>
                    </m:r>
                    <m:r>
                      <a:rPr lang="es-MX" sz="1800" b="1" i="1">
                        <a:latin typeface="Cambria Math" panose="02040503050406030204" pitchFamily="18" charset="0"/>
                        <a:ea typeface="Cambria Math" panose="02040503050406030204" pitchFamily="18" charset="0"/>
                      </a:rPr>
                      <m:t>𝑷𝒂𝒔𝒊𝒗𝒐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𝑪𝒐𝒓𝒓𝒊𝒆𝒏𝒕𝒆</m:t>
                    </m:r>
                  </m:oMath>
                </m:oMathPara>
              </a14:m>
              <a:endParaRPr lang="es-PE" sz="1800" b="1"/>
            </a:p>
          </xdr:txBody>
        </xdr:sp>
      </mc:Choice>
      <mc:Fallback xmlns="">
        <xdr:sp macro="" textlink="">
          <xdr:nvSpPr>
            <xdr:cNvPr id="3" name="CuadroTexto 22">
              <a:extLst>
                <a:ext uri="{FF2B5EF4-FFF2-40B4-BE49-F238E27FC236}">
                  <a16:creationId xmlns:a16="http://schemas.microsoft.com/office/drawing/2014/main" id="{BD2C7BBF-E479-4DDC-88D8-C046C595DB41}"/>
                </a:ext>
              </a:extLst>
            </xdr:cNvPr>
            <xdr:cNvSpPr txBox="1"/>
          </xdr:nvSpPr>
          <xdr:spPr>
            <a:xfrm>
              <a:off x="13277851" y="2828925"/>
              <a:ext cx="6800849" cy="374141"/>
            </a:xfrm>
            <a:prstGeom prst="rect">
              <a:avLst/>
            </a:prstGeom>
            <a:noFill/>
          </xdr:spPr>
          <xdr:txBody>
            <a:bodyPr wrap="square">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ea typeface="Cambria Math" panose="02040503050406030204" pitchFamily="18" charset="0"/>
                </a:rPr>
                <a:t>𝑪𝒂𝒑𝒊𝒕𝒂𝒍 𝒅𝒆 𝒕𝒓𝒂𝒃𝒂𝒋𝒐= 𝑨𝒄𝒕𝒊𝒗𝒐 𝑪𝒐𝒓𝒓𝒊𝒆𝒏𝒕𝒆−𝑷𝒂𝒔𝒊𝒗𝒐 𝑪𝒐𝒓𝒓𝒊𝒆𝒏𝒕𝒆</a:t>
              </a:r>
              <a:endParaRPr lang="es-PE" sz="1800" b="1"/>
            </a:p>
          </xdr:txBody>
        </xdr:sp>
      </mc:Fallback>
    </mc:AlternateContent>
    <xdr:clientData/>
  </xdr:twoCellAnchor>
  <xdr:twoCellAnchor>
    <xdr:from>
      <xdr:col>7</xdr:col>
      <xdr:colOff>466724</xdr:colOff>
      <xdr:row>20</xdr:row>
      <xdr:rowOff>19050</xdr:rowOff>
    </xdr:from>
    <xdr:to>
      <xdr:col>18</xdr:col>
      <xdr:colOff>161924</xdr:colOff>
      <xdr:row>22</xdr:row>
      <xdr:rowOff>140489</xdr:rowOff>
    </xdr:to>
    <mc:AlternateContent xmlns:mc="http://schemas.openxmlformats.org/markup-compatibility/2006" xmlns:a14="http://schemas.microsoft.com/office/drawing/2010/main">
      <mc:Choice Requires="a14">
        <xdr:sp macro="" textlink="">
          <xdr:nvSpPr>
            <xdr:cNvPr id="4" name="CuadroTexto 1">
              <a:extLst>
                <a:ext uri="{FF2B5EF4-FFF2-40B4-BE49-F238E27FC236}">
                  <a16:creationId xmlns:a16="http://schemas.microsoft.com/office/drawing/2014/main" id="{00000000-0008-0000-0000-000004000000}"/>
                </a:ext>
              </a:extLst>
            </xdr:cNvPr>
            <xdr:cNvSpPr txBox="1"/>
          </xdr:nvSpPr>
          <xdr:spPr>
            <a:xfrm>
              <a:off x="13096874" y="4191000"/>
              <a:ext cx="5934075" cy="52148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800" b="1" i="1">
                        <a:latin typeface="Cambria Math" panose="02040503050406030204" pitchFamily="18" charset="0"/>
                        <a:ea typeface="Cambria Math" panose="02040503050406030204" pitchFamily="18" charset="0"/>
                      </a:rPr>
                      <m:t>𝑷𝒓𝒖𝒆𝒃𝒂</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𝑨𝒄𝒊𝒅𝒂</m:t>
                    </m:r>
                    <m:r>
                      <a:rPr lang="es-MX" sz="1800" b="1" i="1">
                        <a:latin typeface="Cambria Math" panose="02040503050406030204" pitchFamily="18" charset="0"/>
                        <a:ea typeface="Cambria Math" panose="02040503050406030204" pitchFamily="18" charset="0"/>
                      </a:rPr>
                      <m:t>=</m:t>
                    </m:r>
                    <m:f>
                      <m:fPr>
                        <m:ctrlPr>
                          <a:rPr lang="es-MX" sz="1800" b="1" i="1">
                            <a:latin typeface="Cambria Math" panose="02040503050406030204" pitchFamily="18" charset="0"/>
                            <a:ea typeface="Cambria Math" panose="02040503050406030204" pitchFamily="18" charset="0"/>
                          </a:rPr>
                        </m:ctrlPr>
                      </m:fPr>
                      <m:num>
                        <m:r>
                          <a:rPr lang="es-MX" sz="1800" b="1" i="1">
                            <a:latin typeface="Cambria Math" panose="02040503050406030204" pitchFamily="18" charset="0"/>
                            <a:ea typeface="Cambria Math" panose="02040503050406030204" pitchFamily="18" charset="0"/>
                          </a:rPr>
                          <m:t>𝑨𝒄𝒕𝒊𝒗𝒐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𝑪𝒐𝒓𝒓𝒊𝒆𝒏𝒕𝒆</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𝑰𝒏𝒗𝒆𝒏𝒕𝒂𝒓𝒊𝒐</m:t>
                        </m:r>
                      </m:num>
                      <m:den>
                        <m:r>
                          <a:rPr lang="es-MX" sz="1800" b="1" i="1">
                            <a:latin typeface="Cambria Math" panose="02040503050406030204" pitchFamily="18" charset="0"/>
                            <a:ea typeface="Cambria Math" panose="02040503050406030204" pitchFamily="18" charset="0"/>
                          </a:rPr>
                          <m:t>𝑷𝒂𝒔𝒊𝒗𝒐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𝑪𝒐𝒓𝒓𝒊𝒆𝒏𝒕𝒆</m:t>
                        </m:r>
                      </m:den>
                    </m:f>
                  </m:oMath>
                </m:oMathPara>
              </a14:m>
              <a:endParaRPr lang="es-PE" sz="1800" b="1"/>
            </a:p>
          </xdr:txBody>
        </xdr:sp>
      </mc:Choice>
      <mc:Fallback xmlns="">
        <xdr:sp macro="" textlink="">
          <xdr:nvSpPr>
            <xdr:cNvPr id="4" name="CuadroTexto 1">
              <a:extLst>
                <a:ext uri="{FF2B5EF4-FFF2-40B4-BE49-F238E27FC236}">
                  <a16:creationId xmlns:a16="http://schemas.microsoft.com/office/drawing/2014/main" id="{34EFA3A7-5639-4C27-A97F-4FB180B37219}"/>
                </a:ext>
              </a:extLst>
            </xdr:cNvPr>
            <xdr:cNvSpPr txBox="1"/>
          </xdr:nvSpPr>
          <xdr:spPr>
            <a:xfrm>
              <a:off x="13096874" y="4191000"/>
              <a:ext cx="5934075" cy="52148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ea typeface="Cambria Math" panose="02040503050406030204" pitchFamily="18" charset="0"/>
                </a:rPr>
                <a:t>𝑷𝒓𝒖𝒆𝒃𝒂 𝑨𝒄𝒊𝒅𝒂=(𝑨𝒄𝒕𝒊𝒗𝒐 𝑪𝒐𝒓𝒓𝒊𝒆𝒏𝒕𝒆 −𝑰𝒏𝒗𝒆𝒏𝒕𝒂𝒓𝒊𝒐)/(𝑷𝒂𝒔𝒊𝒗𝒐 𝑪𝒐𝒓𝒓𝒊𝒆𝒏𝒕𝒆)</a:t>
              </a:r>
              <a:endParaRPr lang="es-PE" sz="1800" b="1"/>
            </a:p>
          </xdr:txBody>
        </xdr:sp>
      </mc:Fallback>
    </mc:AlternateContent>
    <xdr:clientData/>
  </xdr:twoCellAnchor>
  <xdr:twoCellAnchor>
    <xdr:from>
      <xdr:col>8</xdr:col>
      <xdr:colOff>57150</xdr:colOff>
      <xdr:row>27</xdr:row>
      <xdr:rowOff>104775</xdr:rowOff>
    </xdr:from>
    <xdr:to>
      <xdr:col>16</xdr:col>
      <xdr:colOff>447675</xdr:colOff>
      <xdr:row>30</xdr:row>
      <xdr:rowOff>16664</xdr:rowOff>
    </xdr:to>
    <mc:AlternateContent xmlns:mc="http://schemas.openxmlformats.org/markup-compatibility/2006" xmlns:a14="http://schemas.microsoft.com/office/drawing/2010/main">
      <mc:Choice Requires="a14">
        <xdr:sp macro="" textlink="">
          <xdr:nvSpPr>
            <xdr:cNvPr id="5" name="CuadroTexto 1">
              <a:extLst>
                <a:ext uri="{FF2B5EF4-FFF2-40B4-BE49-F238E27FC236}">
                  <a16:creationId xmlns:a16="http://schemas.microsoft.com/office/drawing/2014/main" id="{00000000-0008-0000-0000-000005000000}"/>
                </a:ext>
              </a:extLst>
            </xdr:cNvPr>
            <xdr:cNvSpPr txBox="1"/>
          </xdr:nvSpPr>
          <xdr:spPr>
            <a:xfrm>
              <a:off x="13296900" y="5686425"/>
              <a:ext cx="4724400" cy="52148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800" b="1" i="1">
                        <a:latin typeface="Cambria Math" panose="02040503050406030204" pitchFamily="18" charset="0"/>
                      </a:rPr>
                      <m:t>𝑷𝒓𝒖𝒆𝒃𝒂</m:t>
                    </m:r>
                    <m:r>
                      <a:rPr lang="es-MX" sz="1800" b="1" i="1">
                        <a:latin typeface="Cambria Math" panose="02040503050406030204" pitchFamily="18" charset="0"/>
                      </a:rPr>
                      <m:t> </m:t>
                    </m:r>
                    <m:r>
                      <a:rPr lang="es-MX" sz="1800" b="1" i="1">
                        <a:latin typeface="Cambria Math" panose="02040503050406030204" pitchFamily="18" charset="0"/>
                      </a:rPr>
                      <m:t>𝑫𝒆𝒇𝒆𝒏𝒔𝒊𝒗𝒂</m:t>
                    </m:r>
                    <m:r>
                      <a:rPr lang="es-MX" sz="1800" b="1" i="1">
                        <a:latin typeface="Cambria Math" panose="02040503050406030204" pitchFamily="18" charset="0"/>
                      </a:rPr>
                      <m:t>= </m:t>
                    </m:r>
                    <m:f>
                      <m:fPr>
                        <m:ctrlPr>
                          <a:rPr lang="es-PE" sz="1800" b="1" i="1">
                            <a:latin typeface="Cambria Math" panose="02040503050406030204" pitchFamily="18" charset="0"/>
                          </a:rPr>
                        </m:ctrlPr>
                      </m:fPr>
                      <m:num>
                        <m:r>
                          <a:rPr lang="es-MX" sz="1800" b="1" i="1">
                            <a:latin typeface="Cambria Math" panose="02040503050406030204" pitchFamily="18" charset="0"/>
                          </a:rPr>
                          <m:t>𝑪𝒂𝒋𝒂</m:t>
                        </m:r>
                        <m:r>
                          <a:rPr lang="es-MX" sz="1800" b="1" i="1">
                            <a:latin typeface="Cambria Math" panose="02040503050406030204" pitchFamily="18" charset="0"/>
                          </a:rPr>
                          <m:t> </m:t>
                        </m:r>
                        <m:r>
                          <a:rPr lang="es-MX" sz="1800" b="1" i="1">
                            <a:latin typeface="Cambria Math" panose="02040503050406030204" pitchFamily="18" charset="0"/>
                          </a:rPr>
                          <m:t>𝒚</m:t>
                        </m:r>
                        <m:r>
                          <a:rPr lang="es-MX" sz="1800" b="1" i="1">
                            <a:latin typeface="Cambria Math" panose="02040503050406030204" pitchFamily="18" charset="0"/>
                          </a:rPr>
                          <m:t> </m:t>
                        </m:r>
                        <m:r>
                          <a:rPr lang="es-MX" sz="1800" b="1" i="1">
                            <a:latin typeface="Cambria Math" panose="02040503050406030204" pitchFamily="18" charset="0"/>
                          </a:rPr>
                          <m:t>𝑩𝒂𝒏𝒄𝒐𝒔</m:t>
                        </m:r>
                      </m:num>
                      <m:den>
                        <m:r>
                          <a:rPr lang="es-MX" sz="1800" b="1" i="1">
                            <a:latin typeface="Cambria Math" panose="02040503050406030204" pitchFamily="18" charset="0"/>
                          </a:rPr>
                          <m:t>𝑷𝒂𝒔𝒊𝒗𝒐</m:t>
                        </m:r>
                        <m:r>
                          <a:rPr lang="es-MX" sz="1800" b="1" i="1">
                            <a:latin typeface="Cambria Math" panose="02040503050406030204" pitchFamily="18" charset="0"/>
                          </a:rPr>
                          <m:t> </m:t>
                        </m:r>
                        <m:r>
                          <a:rPr lang="es-MX" sz="1800" b="1" i="1">
                            <a:latin typeface="Cambria Math" panose="02040503050406030204" pitchFamily="18" charset="0"/>
                          </a:rPr>
                          <m:t>𝑪𝒐𝒓𝒓𝒊𝒆𝒏𝒕𝒆</m:t>
                        </m:r>
                      </m:den>
                    </m:f>
                  </m:oMath>
                </m:oMathPara>
              </a14:m>
              <a:endParaRPr lang="es-PE" sz="1800" b="1"/>
            </a:p>
          </xdr:txBody>
        </xdr:sp>
      </mc:Choice>
      <mc:Fallback xmlns="">
        <xdr:sp macro="" textlink="">
          <xdr:nvSpPr>
            <xdr:cNvPr id="5" name="CuadroTexto 1">
              <a:extLst>
                <a:ext uri="{FF2B5EF4-FFF2-40B4-BE49-F238E27FC236}">
                  <a16:creationId xmlns:a16="http://schemas.microsoft.com/office/drawing/2014/main" id="{34EFA3A7-5639-4C27-A97F-4FB180B37219}"/>
                </a:ext>
              </a:extLst>
            </xdr:cNvPr>
            <xdr:cNvSpPr txBox="1"/>
          </xdr:nvSpPr>
          <xdr:spPr>
            <a:xfrm>
              <a:off x="13296900" y="5686425"/>
              <a:ext cx="4724400" cy="52148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rPr>
                <a:t>𝑷𝒓𝒖𝒆𝒃𝒂 𝑫𝒆𝒇𝒆𝒏𝒔𝒊𝒗𝒂=  </a:t>
              </a:r>
              <a:r>
                <a:rPr lang="es-PE" sz="1800" b="1" i="0">
                  <a:latin typeface="Cambria Math" panose="02040503050406030204" pitchFamily="18" charset="0"/>
                </a:rPr>
                <a:t>(</a:t>
              </a:r>
              <a:r>
                <a:rPr lang="es-MX" sz="1800" b="1" i="0">
                  <a:latin typeface="Cambria Math" panose="02040503050406030204" pitchFamily="18" charset="0"/>
                </a:rPr>
                <a:t>𝑪𝒂𝒋𝒂 𝒚 𝑩𝒂𝒏𝒄𝒐𝒔</a:t>
              </a:r>
              <a:r>
                <a:rPr lang="es-PE" sz="1800" b="1" i="0">
                  <a:latin typeface="Cambria Math" panose="02040503050406030204" pitchFamily="18" charset="0"/>
                </a:rPr>
                <a:t>)/(</a:t>
              </a:r>
              <a:r>
                <a:rPr lang="es-MX" sz="1800" b="1" i="0">
                  <a:latin typeface="Cambria Math" panose="02040503050406030204" pitchFamily="18" charset="0"/>
                </a:rPr>
                <a:t>𝑷𝒂𝒔𝒊𝒗𝒐 𝑪𝒐𝒓𝒓𝒊𝒆𝒏𝒕𝒆</a:t>
              </a:r>
              <a:r>
                <a:rPr lang="es-PE" sz="1800" b="1" i="0">
                  <a:latin typeface="Cambria Math" panose="02040503050406030204" pitchFamily="18" charset="0"/>
                </a:rPr>
                <a:t>)</a:t>
              </a:r>
              <a:endParaRPr lang="es-PE" sz="1800" b="1"/>
            </a:p>
          </xdr:txBody>
        </xdr:sp>
      </mc:Fallback>
    </mc:AlternateContent>
    <xdr:clientData/>
  </xdr:twoCellAnchor>
  <xdr:twoCellAnchor>
    <xdr:from>
      <xdr:col>23</xdr:col>
      <xdr:colOff>95250</xdr:colOff>
      <xdr:row>4</xdr:row>
      <xdr:rowOff>104775</xdr:rowOff>
    </xdr:from>
    <xdr:to>
      <xdr:col>35</xdr:col>
      <xdr:colOff>9525</xdr:colOff>
      <xdr:row>7</xdr:row>
      <xdr:rowOff>69115</xdr:rowOff>
    </xdr:to>
    <mc:AlternateContent xmlns:mc="http://schemas.openxmlformats.org/markup-compatibility/2006" xmlns:a14="http://schemas.microsoft.com/office/drawing/2010/main">
      <mc:Choice Requires="a14">
        <xdr:sp macro="" textlink="">
          <xdr:nvSpPr>
            <xdr:cNvPr id="6" name="CuadroTexto 2">
              <a:extLst>
                <a:ext uri="{FF2B5EF4-FFF2-40B4-BE49-F238E27FC236}">
                  <a16:creationId xmlns:a16="http://schemas.microsoft.com/office/drawing/2014/main" id="{00000000-0008-0000-0000-000006000000}"/>
                </a:ext>
              </a:extLst>
            </xdr:cNvPr>
            <xdr:cNvSpPr txBox="1"/>
          </xdr:nvSpPr>
          <xdr:spPr>
            <a:xfrm>
              <a:off x="21831300" y="1047750"/>
              <a:ext cx="6600825" cy="5739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r>
                      <a:rPr lang="es-MX" sz="1800" b="1" i="1">
                        <a:latin typeface="Cambria Math" panose="02040503050406030204" pitchFamily="18" charset="0"/>
                      </a:rPr>
                      <m:t>𝑹𝒐𝒕𝒂𝒄𝒊𝒐𝒏</m:t>
                    </m:r>
                    <m:r>
                      <a:rPr lang="es-MX" sz="1800" b="1" i="1">
                        <a:latin typeface="Cambria Math" panose="02040503050406030204" pitchFamily="18" charset="0"/>
                      </a:rPr>
                      <m:t> </m:t>
                    </m:r>
                    <m:r>
                      <a:rPr lang="es-MX" sz="1800" b="1" i="1">
                        <a:latin typeface="Cambria Math" panose="02040503050406030204" pitchFamily="18" charset="0"/>
                      </a:rPr>
                      <m:t>𝒅𝒆</m:t>
                    </m:r>
                    <m:r>
                      <a:rPr lang="es-MX" sz="1800" b="1" i="1">
                        <a:latin typeface="Cambria Math" panose="02040503050406030204" pitchFamily="18" charset="0"/>
                      </a:rPr>
                      <m:t> </m:t>
                    </m:r>
                    <m:r>
                      <a:rPr lang="es-MX" sz="1800" b="1" i="1">
                        <a:latin typeface="Cambria Math" panose="02040503050406030204" pitchFamily="18" charset="0"/>
                      </a:rPr>
                      <m:t>𝒄𝒂𝒓𝒕𝒆𝒓𝒂</m:t>
                    </m:r>
                    <m:r>
                      <a:rPr lang="es-MX" sz="1800" b="1" i="1">
                        <a:latin typeface="Cambria Math" panose="02040503050406030204" pitchFamily="18" charset="0"/>
                      </a:rPr>
                      <m:t> = </m:t>
                    </m:r>
                    <m:f>
                      <m:fPr>
                        <m:ctrlPr>
                          <a:rPr lang="es-MX" sz="1800" b="1" i="1">
                            <a:latin typeface="Cambria Math" panose="02040503050406030204" pitchFamily="18" charset="0"/>
                            <a:ea typeface="Cambria Math" panose="02040503050406030204" pitchFamily="18" charset="0"/>
                          </a:rPr>
                        </m:ctrlPr>
                      </m:fPr>
                      <m:num>
                        <m:r>
                          <a:rPr lang="es-MX" sz="1800" b="1" i="1">
                            <a:latin typeface="Cambria Math" panose="02040503050406030204" pitchFamily="18" charset="0"/>
                            <a:ea typeface="Cambria Math" panose="02040503050406030204" pitchFamily="18" charset="0"/>
                          </a:rPr>
                          <m:t>𝑽𝒆𝒏𝒕𝒂𝒔</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𝒂</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𝒄𝒓</m:t>
                        </m:r>
                        <m:r>
                          <a:rPr lang="es-MX" sz="1800" b="1" i="1">
                            <a:latin typeface="Cambria Math" panose="02040503050406030204" pitchFamily="18" charset="0"/>
                            <a:ea typeface="Cambria Math" panose="02040503050406030204" pitchFamily="18" charset="0"/>
                          </a:rPr>
                          <m:t>é</m:t>
                        </m:r>
                        <m:r>
                          <a:rPr lang="es-MX" sz="1800" b="1" i="1">
                            <a:latin typeface="Cambria Math" panose="02040503050406030204" pitchFamily="18" charset="0"/>
                            <a:ea typeface="Cambria Math" panose="02040503050406030204" pitchFamily="18" charset="0"/>
                          </a:rPr>
                          <m:t>𝒅𝒊𝒕𝒐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𝒆𝒏</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𝒆𝒍</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𝒑𝒆𝒓𝒊𝒐𝒅𝒐</m:t>
                        </m:r>
                      </m:num>
                      <m:den>
                        <m:r>
                          <a:rPr lang="es-MX" sz="1800" b="1" i="1">
                            <a:latin typeface="Cambria Math" panose="02040503050406030204" pitchFamily="18" charset="0"/>
                            <a:ea typeface="Cambria Math" panose="02040503050406030204" pitchFamily="18" charset="0"/>
                          </a:rPr>
                          <m:t>𝑪𝒖𝒆𝒏𝒕𝒂𝒔</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𝒑𝒐𝒓</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𝒄𝒐𝒃𝒓𝒂𝒓</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𝒑𝒓𝒐𝒎𝒆𝒅𝒊𝒐</m:t>
                        </m:r>
                      </m:den>
                    </m:f>
                  </m:oMath>
                </m:oMathPara>
              </a14:m>
              <a:endParaRPr lang="es-PE" sz="1800" b="1"/>
            </a:p>
          </xdr:txBody>
        </xdr:sp>
      </mc:Choice>
      <mc:Fallback xmlns="">
        <xdr:sp macro="" textlink="">
          <xdr:nvSpPr>
            <xdr:cNvPr id="6" name="CuadroTexto 2">
              <a:extLst>
                <a:ext uri="{FF2B5EF4-FFF2-40B4-BE49-F238E27FC236}">
                  <a16:creationId xmlns:a16="http://schemas.microsoft.com/office/drawing/2014/main" id="{9E2B81BA-C32B-42C8-BBF4-200651DBA09B}"/>
                </a:ext>
              </a:extLst>
            </xdr:cNvPr>
            <xdr:cNvSpPr txBox="1"/>
          </xdr:nvSpPr>
          <xdr:spPr>
            <a:xfrm>
              <a:off x="21831300" y="1047750"/>
              <a:ext cx="6600825" cy="5739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rPr>
                <a:t>𝑹𝒐𝒕𝒂𝒄𝒊𝒐𝒏 𝒅𝒆 𝒄𝒂𝒓𝒕𝒆𝒓𝒂 = </a:t>
              </a:r>
              <a:r>
                <a:rPr lang="es-MX" sz="1800" b="1" i="0">
                  <a:latin typeface="Cambria Math" panose="02040503050406030204" pitchFamily="18" charset="0"/>
                  <a:ea typeface="Cambria Math" panose="02040503050406030204" pitchFamily="18" charset="0"/>
                </a:rPr>
                <a:t> (𝑽𝒆𝒏𝒕𝒂𝒔 𝒂 𝒄𝒓é𝒅𝒊𝒕𝒐 𝒆𝒏 𝒆𝒍 𝒑𝒆𝒓𝒊𝒐𝒅𝒐)/(𝑪𝒖𝒆𝒏𝒕𝒂𝒔 𝒑𝒐𝒓 𝒄𝒐𝒃𝒓𝒂𝒓 𝒑𝒓𝒐𝒎𝒆𝒅𝒊𝒐)</a:t>
              </a:r>
              <a:endParaRPr lang="es-PE" sz="1800" b="1"/>
            </a:p>
          </xdr:txBody>
        </xdr:sp>
      </mc:Fallback>
    </mc:AlternateContent>
    <xdr:clientData/>
  </xdr:twoCellAnchor>
  <xdr:twoCellAnchor>
    <xdr:from>
      <xdr:col>23</xdr:col>
      <xdr:colOff>266700</xdr:colOff>
      <xdr:row>11</xdr:row>
      <xdr:rowOff>76200</xdr:rowOff>
    </xdr:from>
    <xdr:to>
      <xdr:col>36</xdr:col>
      <xdr:colOff>0</xdr:colOff>
      <xdr:row>13</xdr:row>
      <xdr:rowOff>192731</xdr:rowOff>
    </xdr:to>
    <mc:AlternateContent xmlns:mc="http://schemas.openxmlformats.org/markup-compatibility/2006" xmlns:a14="http://schemas.microsoft.com/office/drawing/2010/main">
      <mc:Choice Requires="a14">
        <xdr:sp macro="" textlink="">
          <xdr:nvSpPr>
            <xdr:cNvPr id="7" name="CuadroTexto 2">
              <a:extLst>
                <a:ext uri="{FF2B5EF4-FFF2-40B4-BE49-F238E27FC236}">
                  <a16:creationId xmlns:a16="http://schemas.microsoft.com/office/drawing/2014/main" id="{00000000-0008-0000-0000-000007000000}"/>
                </a:ext>
              </a:extLst>
            </xdr:cNvPr>
            <xdr:cNvSpPr txBox="1"/>
          </xdr:nvSpPr>
          <xdr:spPr>
            <a:xfrm>
              <a:off x="22002750" y="2438400"/>
              <a:ext cx="6677025" cy="526106"/>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r>
                      <a:rPr lang="es-MX" sz="1800" b="1" i="1">
                        <a:latin typeface="Cambria Math" panose="02040503050406030204" pitchFamily="18" charset="0"/>
                      </a:rPr>
                      <m:t>𝑹𝒐𝒕𝒂𝒄𝒊𝒐𝒏</m:t>
                    </m:r>
                    <m:r>
                      <a:rPr lang="es-MX" sz="1800" b="1" i="1">
                        <a:latin typeface="Cambria Math" panose="02040503050406030204" pitchFamily="18" charset="0"/>
                      </a:rPr>
                      <m:t> </m:t>
                    </m:r>
                    <m:r>
                      <a:rPr lang="es-MX" sz="1800" b="1" i="1">
                        <a:latin typeface="Cambria Math" panose="02040503050406030204" pitchFamily="18" charset="0"/>
                      </a:rPr>
                      <m:t>𝒅𝒆</m:t>
                    </m:r>
                    <m:r>
                      <a:rPr lang="es-MX" sz="1800" b="1" i="1">
                        <a:latin typeface="Cambria Math" panose="02040503050406030204" pitchFamily="18" charset="0"/>
                      </a:rPr>
                      <m:t> </m:t>
                    </m:r>
                    <m:r>
                      <a:rPr lang="es-MX" sz="1800" b="1" i="1">
                        <a:latin typeface="Cambria Math" panose="02040503050406030204" pitchFamily="18" charset="0"/>
                      </a:rPr>
                      <m:t>𝑰𝒏𝒗𝒆𝒏𝒕𝒂𝒓𝒊𝒐𝒔</m:t>
                    </m:r>
                    <m:r>
                      <a:rPr lang="es-MX" sz="1800" b="1" i="1">
                        <a:latin typeface="Cambria Math" panose="02040503050406030204" pitchFamily="18" charset="0"/>
                      </a:rPr>
                      <m:t> </m:t>
                    </m:r>
                    <m:d>
                      <m:dPr>
                        <m:ctrlPr>
                          <a:rPr lang="es-MX" sz="1800" b="1" i="1">
                            <a:latin typeface="Cambria Math" panose="02040503050406030204" pitchFamily="18" charset="0"/>
                          </a:rPr>
                        </m:ctrlPr>
                      </m:dPr>
                      <m:e>
                        <m:r>
                          <a:rPr lang="es-MX" sz="1800" b="1" i="1">
                            <a:latin typeface="Cambria Math" panose="02040503050406030204" pitchFamily="18" charset="0"/>
                          </a:rPr>
                          <m:t>𝒗𝒆𝒄𝒆𝒔</m:t>
                        </m:r>
                      </m:e>
                    </m:d>
                    <m:r>
                      <a:rPr lang="es-MX" sz="1800" b="1" i="1">
                        <a:latin typeface="Cambria Math" panose="02040503050406030204" pitchFamily="18" charset="0"/>
                        <a:ea typeface="Cambria Math" panose="02040503050406030204" pitchFamily="18" charset="0"/>
                      </a:rPr>
                      <m:t>= </m:t>
                    </m:r>
                    <m:f>
                      <m:fPr>
                        <m:ctrlPr>
                          <a:rPr lang="es-MX" sz="1800" b="1" i="1">
                            <a:latin typeface="Cambria Math" panose="02040503050406030204" pitchFamily="18" charset="0"/>
                            <a:ea typeface="Cambria Math" panose="02040503050406030204" pitchFamily="18" charset="0"/>
                          </a:rPr>
                        </m:ctrlPr>
                      </m:fPr>
                      <m:num>
                        <m:r>
                          <a:rPr lang="es-MX" sz="1800" b="1" i="1">
                            <a:latin typeface="Cambria Math" panose="02040503050406030204" pitchFamily="18" charset="0"/>
                            <a:ea typeface="Cambria Math" panose="02040503050406030204" pitchFamily="18" charset="0"/>
                          </a:rPr>
                          <m:t>𝑪𝒐𝒔𝒕𝒐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𝒅𝒆</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𝑽𝒆𝒏𝒕𝒂𝒔</m:t>
                        </m:r>
                      </m:num>
                      <m:den>
                        <m:r>
                          <a:rPr lang="es-MX" sz="1800" b="1" i="1">
                            <a:latin typeface="Cambria Math" panose="02040503050406030204" pitchFamily="18" charset="0"/>
                            <a:ea typeface="Cambria Math" panose="02040503050406030204" pitchFamily="18" charset="0"/>
                          </a:rPr>
                          <m:t>𝑰𝒏𝒗𝒆𝒕𝒂𝒓𝒊𝒐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𝑷𝒓𝒐𝒎𝒆𝒅𝒊𝒐</m:t>
                        </m:r>
                      </m:den>
                    </m:f>
                  </m:oMath>
                </m:oMathPara>
              </a14:m>
              <a:endParaRPr lang="es-PE" sz="1800" b="1"/>
            </a:p>
          </xdr:txBody>
        </xdr:sp>
      </mc:Choice>
      <mc:Fallback xmlns="">
        <xdr:sp macro="" textlink="">
          <xdr:nvSpPr>
            <xdr:cNvPr id="7" name="CuadroTexto 2">
              <a:extLst>
                <a:ext uri="{FF2B5EF4-FFF2-40B4-BE49-F238E27FC236}">
                  <a16:creationId xmlns:a16="http://schemas.microsoft.com/office/drawing/2014/main" id="{9E2B81BA-C32B-42C8-BBF4-200651DBA09B}"/>
                </a:ext>
              </a:extLst>
            </xdr:cNvPr>
            <xdr:cNvSpPr txBox="1"/>
          </xdr:nvSpPr>
          <xdr:spPr>
            <a:xfrm>
              <a:off x="22002750" y="2438400"/>
              <a:ext cx="6677025" cy="526106"/>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rPr>
                <a:t>𝑹𝒐𝒕𝒂𝒄𝒊𝒐𝒏 𝒅𝒆 𝑰𝒏𝒗𝒆𝒏𝒕𝒂𝒓𝒊𝒐𝒔 (𝒗𝒆𝒄𝒆𝒔)</a:t>
              </a:r>
              <a:r>
                <a:rPr lang="es-MX" sz="1800" b="1" i="0">
                  <a:latin typeface="Cambria Math" panose="02040503050406030204" pitchFamily="18" charset="0"/>
                  <a:ea typeface="Cambria Math" panose="02040503050406030204" pitchFamily="18" charset="0"/>
                </a:rPr>
                <a:t>=  (𝑪𝒐𝒔𝒕𝒐 𝒅𝒆 𝑽𝒆𝒏𝒕𝒂𝒔)/(𝑰𝒏𝒗𝒆𝒕𝒂𝒓𝒊𝒐 𝑷𝒓𝒐𝒎𝒆𝒅𝒊𝒐)</a:t>
              </a:r>
              <a:endParaRPr lang="es-PE" sz="1800" b="1"/>
            </a:p>
          </xdr:txBody>
        </xdr:sp>
      </mc:Fallback>
    </mc:AlternateContent>
    <xdr:clientData/>
  </xdr:twoCellAnchor>
  <xdr:twoCellAnchor>
    <xdr:from>
      <xdr:col>23</xdr:col>
      <xdr:colOff>171450</xdr:colOff>
      <xdr:row>18</xdr:row>
      <xdr:rowOff>114300</xdr:rowOff>
    </xdr:from>
    <xdr:to>
      <xdr:col>34</xdr:col>
      <xdr:colOff>243544</xdr:colOff>
      <xdr:row>21</xdr:row>
      <xdr:rowOff>30678</xdr:rowOff>
    </xdr:to>
    <mc:AlternateContent xmlns:mc="http://schemas.openxmlformats.org/markup-compatibility/2006" xmlns:a14="http://schemas.microsoft.com/office/drawing/2010/main">
      <mc:Choice Requires="a14">
        <xdr:sp macro="" textlink="">
          <xdr:nvSpPr>
            <xdr:cNvPr id="8" name="CuadroTexto 2">
              <a:extLst>
                <a:ext uri="{FF2B5EF4-FFF2-40B4-BE49-F238E27FC236}">
                  <a16:creationId xmlns:a16="http://schemas.microsoft.com/office/drawing/2014/main" id="{00000000-0008-0000-0000-000008000000}"/>
                </a:ext>
              </a:extLst>
            </xdr:cNvPr>
            <xdr:cNvSpPr txBox="1"/>
          </xdr:nvSpPr>
          <xdr:spPr>
            <a:xfrm>
              <a:off x="21907500" y="3895725"/>
              <a:ext cx="5891869" cy="525978"/>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800" b="1" i="1">
                        <a:latin typeface="Cambria Math" panose="02040503050406030204" pitchFamily="18" charset="0"/>
                      </a:rPr>
                      <m:t>𝑹𝒐𝒕𝒂𝒄𝒊𝒐𝒏</m:t>
                    </m:r>
                    <m:r>
                      <a:rPr lang="es-MX" sz="1800" b="1" i="1">
                        <a:latin typeface="Cambria Math" panose="02040503050406030204" pitchFamily="18" charset="0"/>
                      </a:rPr>
                      <m:t> </m:t>
                    </m:r>
                    <m:r>
                      <a:rPr lang="es-MX" sz="1800" b="1" i="1">
                        <a:latin typeface="Cambria Math" panose="02040503050406030204" pitchFamily="18" charset="0"/>
                      </a:rPr>
                      <m:t>𝒅𝒆</m:t>
                    </m:r>
                    <m:r>
                      <a:rPr lang="es-MX" sz="1800" b="1" i="1">
                        <a:latin typeface="Cambria Math" panose="02040503050406030204" pitchFamily="18" charset="0"/>
                      </a:rPr>
                      <m:t> </m:t>
                    </m:r>
                    <m:r>
                      <a:rPr lang="es-MX" sz="1800" b="1" i="1">
                        <a:latin typeface="Cambria Math" panose="02040503050406030204" pitchFamily="18" charset="0"/>
                      </a:rPr>
                      <m:t>𝑰𝒏𝒗𝒆𝒏𝒕𝒂𝒓𝒊𝒐𝒔</m:t>
                    </m:r>
                    <m:r>
                      <a:rPr lang="es-MX" sz="1800" b="1" i="1">
                        <a:latin typeface="Cambria Math" panose="02040503050406030204" pitchFamily="18" charset="0"/>
                      </a:rPr>
                      <m:t> </m:t>
                    </m:r>
                    <m:d>
                      <m:dPr>
                        <m:ctrlPr>
                          <a:rPr lang="es-MX" sz="1800" b="1" i="1">
                            <a:latin typeface="Cambria Math" panose="02040503050406030204" pitchFamily="18" charset="0"/>
                          </a:rPr>
                        </m:ctrlPr>
                      </m:dPr>
                      <m:e>
                        <m:r>
                          <a:rPr lang="es-MX" sz="1800" b="1" i="1">
                            <a:latin typeface="Cambria Math" panose="02040503050406030204" pitchFamily="18" charset="0"/>
                          </a:rPr>
                          <m:t>𝒅</m:t>
                        </m:r>
                        <m:r>
                          <a:rPr lang="es-MX" sz="1800" b="1" i="1">
                            <a:latin typeface="Cambria Math" panose="02040503050406030204" pitchFamily="18" charset="0"/>
                          </a:rPr>
                          <m:t>í</m:t>
                        </m:r>
                        <m:r>
                          <a:rPr lang="es-MX" sz="1800" b="1" i="1">
                            <a:latin typeface="Cambria Math" panose="02040503050406030204" pitchFamily="18" charset="0"/>
                          </a:rPr>
                          <m:t>𝒂𝒔</m:t>
                        </m:r>
                      </m:e>
                    </m:d>
                    <m:r>
                      <a:rPr lang="es-MX" sz="1800" b="1" i="1">
                        <a:latin typeface="Cambria Math" panose="02040503050406030204" pitchFamily="18" charset="0"/>
                        <a:ea typeface="Cambria Math" panose="02040503050406030204" pitchFamily="18" charset="0"/>
                      </a:rPr>
                      <m:t>= </m:t>
                    </m:r>
                    <m:f>
                      <m:fPr>
                        <m:ctrlPr>
                          <a:rPr lang="es-MX" sz="1800" b="1" i="1">
                            <a:latin typeface="Cambria Math" panose="02040503050406030204" pitchFamily="18" charset="0"/>
                            <a:ea typeface="Cambria Math" panose="02040503050406030204" pitchFamily="18" charset="0"/>
                          </a:rPr>
                        </m:ctrlPr>
                      </m:fPr>
                      <m:num>
                        <m:r>
                          <a:rPr lang="es-MX" sz="1800" b="1" i="1">
                            <a:latin typeface="Cambria Math" panose="02040503050406030204" pitchFamily="18" charset="0"/>
                            <a:ea typeface="Cambria Math" panose="02040503050406030204" pitchFamily="18" charset="0"/>
                          </a:rPr>
                          <m:t>𝟑𝟔𝟓</m:t>
                        </m:r>
                      </m:num>
                      <m:den>
                        <m:r>
                          <a:rPr lang="es-MX" sz="1800" b="1" i="1">
                            <a:latin typeface="Cambria Math" panose="02040503050406030204" pitchFamily="18" charset="0"/>
                            <a:ea typeface="Cambria Math" panose="02040503050406030204" pitchFamily="18" charset="0"/>
                          </a:rPr>
                          <m:t>𝑹𝒐𝒕𝒂𝒄𝒊𝒐𝒏</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𝒆𝒏</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𝒗𝒆𝒄𝒆𝒔</m:t>
                        </m:r>
                      </m:den>
                    </m:f>
                  </m:oMath>
                </m:oMathPara>
              </a14:m>
              <a:endParaRPr lang="es-PE" sz="1800" b="1"/>
            </a:p>
          </xdr:txBody>
        </xdr:sp>
      </mc:Choice>
      <mc:Fallback xmlns="">
        <xdr:sp macro="" textlink="">
          <xdr:nvSpPr>
            <xdr:cNvPr id="8" name="CuadroTexto 2">
              <a:extLst>
                <a:ext uri="{FF2B5EF4-FFF2-40B4-BE49-F238E27FC236}">
                  <a16:creationId xmlns:a16="http://schemas.microsoft.com/office/drawing/2014/main" id="{9E2B81BA-C32B-42C8-BBF4-200651DBA09B}"/>
                </a:ext>
              </a:extLst>
            </xdr:cNvPr>
            <xdr:cNvSpPr txBox="1"/>
          </xdr:nvSpPr>
          <xdr:spPr>
            <a:xfrm>
              <a:off x="21907500" y="3895725"/>
              <a:ext cx="5891869" cy="525978"/>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rPr>
                <a:t>𝑹𝒐𝒕𝒂𝒄𝒊𝒐𝒏 𝒅𝒆 𝑰𝒏𝒗𝒆𝒏𝒕𝒂𝒓𝒊𝒐𝒔 (𝒅í𝒂𝒔)</a:t>
              </a:r>
              <a:r>
                <a:rPr lang="es-MX" sz="1800" b="1" i="0">
                  <a:latin typeface="Cambria Math" panose="02040503050406030204" pitchFamily="18" charset="0"/>
                  <a:ea typeface="Cambria Math" panose="02040503050406030204" pitchFamily="18" charset="0"/>
                </a:rPr>
                <a:t>=  𝟑𝟔𝟓/(𝑹𝒐𝒕𝒂𝒄𝒊𝒐𝒏 𝒆𝒏 𝒗𝒆𝒄𝒆𝒔)</a:t>
              </a:r>
              <a:endParaRPr lang="es-PE" sz="1800" b="1"/>
            </a:p>
          </xdr:txBody>
        </xdr:sp>
      </mc:Fallback>
    </mc:AlternateContent>
    <xdr:clientData/>
  </xdr:twoCellAnchor>
  <xdr:twoCellAnchor>
    <xdr:from>
      <xdr:col>23</xdr:col>
      <xdr:colOff>161925</xdr:colOff>
      <xdr:row>25</xdr:row>
      <xdr:rowOff>66675</xdr:rowOff>
    </xdr:from>
    <xdr:to>
      <xdr:col>32</xdr:col>
      <xdr:colOff>655464</xdr:colOff>
      <xdr:row>27</xdr:row>
      <xdr:rowOff>175640</xdr:rowOff>
    </xdr:to>
    <mc:AlternateContent xmlns:mc="http://schemas.openxmlformats.org/markup-compatibility/2006" xmlns:a14="http://schemas.microsoft.com/office/drawing/2010/main">
      <mc:Choice Requires="a14">
        <xdr:sp macro="" textlink="">
          <xdr:nvSpPr>
            <xdr:cNvPr id="9" name="CuadroTexto 2">
              <a:extLst>
                <a:ext uri="{FF2B5EF4-FFF2-40B4-BE49-F238E27FC236}">
                  <a16:creationId xmlns:a16="http://schemas.microsoft.com/office/drawing/2014/main" id="{00000000-0008-0000-0000-000009000000}"/>
                </a:ext>
              </a:extLst>
            </xdr:cNvPr>
            <xdr:cNvSpPr txBox="1"/>
          </xdr:nvSpPr>
          <xdr:spPr>
            <a:xfrm>
              <a:off x="21897975" y="5257800"/>
              <a:ext cx="5398914" cy="5185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800" b="1" i="1">
                        <a:latin typeface="Cambria Math" panose="02040503050406030204" pitchFamily="18" charset="0"/>
                      </a:rPr>
                      <m:t>𝑹𝒐𝒕𝒂𝒄𝒊𝒐𝒏</m:t>
                    </m:r>
                    <m:r>
                      <a:rPr lang="es-MX" sz="1800" b="1" i="1">
                        <a:latin typeface="Cambria Math" panose="02040503050406030204" pitchFamily="18" charset="0"/>
                      </a:rPr>
                      <m:t> </m:t>
                    </m:r>
                    <m:r>
                      <a:rPr lang="es-MX" sz="1800" b="1" i="1">
                        <a:latin typeface="Cambria Math" panose="02040503050406030204" pitchFamily="18" charset="0"/>
                      </a:rPr>
                      <m:t>𝒅𝒆</m:t>
                    </m:r>
                    <m:r>
                      <a:rPr lang="es-MX" sz="1800" b="1" i="1">
                        <a:latin typeface="Cambria Math" panose="02040503050406030204" pitchFamily="18" charset="0"/>
                      </a:rPr>
                      <m:t> </m:t>
                    </m:r>
                    <m:r>
                      <a:rPr lang="es-MX" sz="1800" b="1" i="1">
                        <a:latin typeface="Cambria Math" panose="02040503050406030204" pitchFamily="18" charset="0"/>
                      </a:rPr>
                      <m:t>𝑨𝒄𝒕𝒊𝒗𝒐𝒔</m:t>
                    </m:r>
                    <m:r>
                      <a:rPr lang="es-MX" sz="1800" b="1" i="1">
                        <a:latin typeface="Cambria Math" panose="02040503050406030204" pitchFamily="18" charset="0"/>
                      </a:rPr>
                      <m:t> </m:t>
                    </m:r>
                    <m:r>
                      <a:rPr lang="es-MX" sz="1800" b="1" i="1">
                        <a:latin typeface="Cambria Math" panose="02040503050406030204" pitchFamily="18" charset="0"/>
                      </a:rPr>
                      <m:t>𝑻𝒐𝒕𝒂𝒍𝒆𝒔</m:t>
                    </m:r>
                    <m:r>
                      <a:rPr lang="es-MX" sz="1800" b="1" i="1">
                        <a:latin typeface="Cambria Math" panose="02040503050406030204" pitchFamily="18" charset="0"/>
                      </a:rPr>
                      <m:t> = </m:t>
                    </m:r>
                    <m:f>
                      <m:fPr>
                        <m:ctrlPr>
                          <a:rPr lang="es-MX" sz="1800" b="1" i="1">
                            <a:latin typeface="Cambria Math" panose="02040503050406030204" pitchFamily="18" charset="0"/>
                            <a:ea typeface="Cambria Math" panose="02040503050406030204" pitchFamily="18" charset="0"/>
                          </a:rPr>
                        </m:ctrlPr>
                      </m:fPr>
                      <m:num>
                        <m:r>
                          <a:rPr lang="es-MX" sz="1800" b="1" i="1">
                            <a:latin typeface="Cambria Math" panose="02040503050406030204" pitchFamily="18" charset="0"/>
                            <a:ea typeface="Cambria Math" panose="02040503050406030204" pitchFamily="18" charset="0"/>
                          </a:rPr>
                          <m:t>𝑽𝒆𝒏𝒕𝒂𝒔</m:t>
                        </m:r>
                      </m:num>
                      <m:den>
                        <m:r>
                          <a:rPr lang="es-MX" sz="1800" b="1" i="1">
                            <a:latin typeface="Cambria Math" panose="02040503050406030204" pitchFamily="18" charset="0"/>
                            <a:ea typeface="Cambria Math" panose="02040503050406030204" pitchFamily="18" charset="0"/>
                          </a:rPr>
                          <m:t>𝑻𝒐𝒕𝒂𝒍</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𝒅𝒆</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𝑨𝒄𝒕𝒊𝒗𝒐𝒔</m:t>
                        </m:r>
                      </m:den>
                    </m:f>
                  </m:oMath>
                </m:oMathPara>
              </a14:m>
              <a:endParaRPr lang="es-PE" sz="1800" b="1"/>
            </a:p>
          </xdr:txBody>
        </xdr:sp>
      </mc:Choice>
      <mc:Fallback xmlns="">
        <xdr:sp macro="" textlink="">
          <xdr:nvSpPr>
            <xdr:cNvPr id="9" name="CuadroTexto 2">
              <a:extLst>
                <a:ext uri="{FF2B5EF4-FFF2-40B4-BE49-F238E27FC236}">
                  <a16:creationId xmlns:a16="http://schemas.microsoft.com/office/drawing/2014/main" id="{9E2B81BA-C32B-42C8-BBF4-200651DBA09B}"/>
                </a:ext>
              </a:extLst>
            </xdr:cNvPr>
            <xdr:cNvSpPr txBox="1"/>
          </xdr:nvSpPr>
          <xdr:spPr>
            <a:xfrm>
              <a:off x="21897975" y="5257800"/>
              <a:ext cx="5398914" cy="5185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rPr>
                <a:t>𝑹𝒐𝒕𝒂𝒄𝒊𝒐𝒏 𝒅𝒆 𝑨𝒄𝒕𝒊𝒗𝒐𝒔 𝑻𝒐𝒕𝒂𝒍𝒆𝒔 = </a:t>
              </a:r>
              <a:r>
                <a:rPr lang="es-MX" sz="1800" b="1" i="0">
                  <a:latin typeface="Cambria Math" panose="02040503050406030204" pitchFamily="18" charset="0"/>
                  <a:ea typeface="Cambria Math" panose="02040503050406030204" pitchFamily="18" charset="0"/>
                </a:rPr>
                <a:t> 𝑽𝒆𝒏𝒕𝒂𝒔/(𝑻𝒐𝒕𝒂𝒍 𝒅𝒆 𝑨𝒄𝒕𝒊𝒗𝒐𝒔)</a:t>
              </a:r>
              <a:endParaRPr lang="es-PE" sz="1800" b="1"/>
            </a:p>
          </xdr:txBody>
        </xdr:sp>
      </mc:Fallback>
    </mc:AlternateContent>
    <xdr:clientData/>
  </xdr:twoCellAnchor>
  <xdr:twoCellAnchor>
    <xdr:from>
      <xdr:col>23</xdr:col>
      <xdr:colOff>123825</xdr:colOff>
      <xdr:row>32</xdr:row>
      <xdr:rowOff>123825</xdr:rowOff>
    </xdr:from>
    <xdr:to>
      <xdr:col>37</xdr:col>
      <xdr:colOff>251418</xdr:colOff>
      <xdr:row>35</xdr:row>
      <xdr:rowOff>69919</xdr:rowOff>
    </xdr:to>
    <mc:AlternateContent xmlns:mc="http://schemas.openxmlformats.org/markup-compatibility/2006" xmlns:a14="http://schemas.microsoft.com/office/drawing/2010/main">
      <mc:Choice Requires="a14">
        <xdr:sp macro="" textlink="">
          <xdr:nvSpPr>
            <xdr:cNvPr id="10" name="CuadroTexto 2">
              <a:extLst>
                <a:ext uri="{FF2B5EF4-FFF2-40B4-BE49-F238E27FC236}">
                  <a16:creationId xmlns:a16="http://schemas.microsoft.com/office/drawing/2014/main" id="{00000000-0008-0000-0000-00000A000000}"/>
                </a:ext>
              </a:extLst>
            </xdr:cNvPr>
            <xdr:cNvSpPr txBox="1"/>
          </xdr:nvSpPr>
          <xdr:spPr>
            <a:xfrm>
              <a:off x="21859875" y="6829425"/>
              <a:ext cx="7776168" cy="56521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800" b="1" i="1">
                        <a:latin typeface="Cambria Math" panose="02040503050406030204" pitchFamily="18" charset="0"/>
                      </a:rPr>
                      <m:t>𝑹𝒐𝒕𝒂𝒄𝒊𝒐𝒏</m:t>
                    </m:r>
                    <m:r>
                      <a:rPr lang="es-MX" sz="1800" b="1" i="1">
                        <a:latin typeface="Cambria Math" panose="02040503050406030204" pitchFamily="18" charset="0"/>
                      </a:rPr>
                      <m:t> </m:t>
                    </m:r>
                    <m:r>
                      <a:rPr lang="es-MX" sz="1800" b="1" i="1">
                        <a:latin typeface="Cambria Math" panose="02040503050406030204" pitchFamily="18" charset="0"/>
                      </a:rPr>
                      <m:t>𝒅𝒆</m:t>
                    </m:r>
                    <m:r>
                      <a:rPr lang="es-MX" sz="1800" b="1" i="1">
                        <a:latin typeface="Cambria Math" panose="02040503050406030204" pitchFamily="18" charset="0"/>
                      </a:rPr>
                      <m:t> </m:t>
                    </m:r>
                    <m:r>
                      <a:rPr lang="es-MX" sz="1800" b="1" i="1">
                        <a:latin typeface="Cambria Math" panose="02040503050406030204" pitchFamily="18" charset="0"/>
                      </a:rPr>
                      <m:t>𝑪𝒖𝒆𝒏𝒕𝒂𝒔</m:t>
                    </m:r>
                    <m:r>
                      <a:rPr lang="es-MX" sz="1800" b="1" i="1">
                        <a:latin typeface="Cambria Math" panose="02040503050406030204" pitchFamily="18" charset="0"/>
                      </a:rPr>
                      <m:t> </m:t>
                    </m:r>
                    <m:r>
                      <a:rPr lang="es-MX" sz="1800" b="1" i="1">
                        <a:latin typeface="Cambria Math" panose="02040503050406030204" pitchFamily="18" charset="0"/>
                      </a:rPr>
                      <m:t>𝒑𝒐𝒓</m:t>
                    </m:r>
                    <m:r>
                      <a:rPr lang="es-MX" sz="1800" b="1" i="1">
                        <a:latin typeface="Cambria Math" panose="02040503050406030204" pitchFamily="18" charset="0"/>
                      </a:rPr>
                      <m:t> </m:t>
                    </m:r>
                    <m:r>
                      <a:rPr lang="es-MX" sz="1800" b="1" i="1">
                        <a:latin typeface="Cambria Math" panose="02040503050406030204" pitchFamily="18" charset="0"/>
                      </a:rPr>
                      <m:t>𝑪𝒐𝒃𝒓𝒂𝒓</m:t>
                    </m:r>
                    <m:r>
                      <a:rPr lang="es-MX" sz="1800" b="1" i="1">
                        <a:latin typeface="Cambria Math" panose="02040503050406030204" pitchFamily="18" charset="0"/>
                      </a:rPr>
                      <m:t> = </m:t>
                    </m:r>
                    <m:f>
                      <m:fPr>
                        <m:ctrlPr>
                          <a:rPr lang="es-MX" sz="1800" b="1" i="1">
                            <a:latin typeface="Cambria Math" panose="02040503050406030204" pitchFamily="18" charset="0"/>
                            <a:ea typeface="Cambria Math" panose="02040503050406030204" pitchFamily="18" charset="0"/>
                          </a:rPr>
                        </m:ctrlPr>
                      </m:fPr>
                      <m:num>
                        <m:r>
                          <a:rPr lang="es-MX" sz="1800" b="1" i="1">
                            <a:latin typeface="Cambria Math" panose="02040503050406030204" pitchFamily="18" charset="0"/>
                            <a:ea typeface="Cambria Math" panose="02040503050406030204" pitchFamily="18" charset="0"/>
                          </a:rPr>
                          <m:t>𝑽𝒆𝒏𝒕𝒂𝒔</m:t>
                        </m:r>
                      </m:num>
                      <m:den>
                        <m:r>
                          <a:rPr lang="es-MX" sz="1800" b="1" i="1">
                            <a:latin typeface="Cambria Math" panose="02040503050406030204" pitchFamily="18" charset="0"/>
                            <a:ea typeface="Cambria Math" panose="02040503050406030204" pitchFamily="18" charset="0"/>
                          </a:rPr>
                          <m:t>𝑪𝒖𝒆𝒏𝒕𝒂𝒔</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𝒑𝒐𝒓</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𝒄𝒐𝒃𝒓𝒂𝒓</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𝒄𝒐𝒎𝒆𝒓𝒄𝒊𝒂𝒍𝒆𝒔</m:t>
                        </m:r>
                        <m:r>
                          <a:rPr lang="es-MX" sz="1800" b="1" i="1">
                            <a:latin typeface="Cambria Math" panose="02040503050406030204" pitchFamily="18" charset="0"/>
                            <a:ea typeface="Cambria Math" panose="02040503050406030204" pitchFamily="18" charset="0"/>
                          </a:rPr>
                          <m:t> </m:t>
                        </m:r>
                      </m:den>
                    </m:f>
                  </m:oMath>
                </m:oMathPara>
              </a14:m>
              <a:endParaRPr lang="es-PE" sz="1800" b="1"/>
            </a:p>
          </xdr:txBody>
        </xdr:sp>
      </mc:Choice>
      <mc:Fallback xmlns="">
        <xdr:sp macro="" textlink="">
          <xdr:nvSpPr>
            <xdr:cNvPr id="10" name="CuadroTexto 2">
              <a:extLst>
                <a:ext uri="{FF2B5EF4-FFF2-40B4-BE49-F238E27FC236}">
                  <a16:creationId xmlns:a16="http://schemas.microsoft.com/office/drawing/2014/main" id="{9E2B81BA-C32B-42C8-BBF4-200651DBA09B}"/>
                </a:ext>
              </a:extLst>
            </xdr:cNvPr>
            <xdr:cNvSpPr txBox="1"/>
          </xdr:nvSpPr>
          <xdr:spPr>
            <a:xfrm>
              <a:off x="21859875" y="6829425"/>
              <a:ext cx="7776168" cy="56521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rPr>
                <a:t>𝑹𝒐𝒕𝒂𝒄𝒊𝒐𝒏 𝒅𝒆 𝑪𝒖𝒆𝒏𝒕𝒂𝒔 𝒑𝒐𝒓 𝑪𝒐𝒃𝒓𝒂𝒓 = </a:t>
              </a:r>
              <a:r>
                <a:rPr lang="es-MX" sz="1800" b="1" i="0">
                  <a:latin typeface="Cambria Math" panose="02040503050406030204" pitchFamily="18" charset="0"/>
                  <a:ea typeface="Cambria Math" panose="02040503050406030204" pitchFamily="18" charset="0"/>
                </a:rPr>
                <a:t> 𝑽𝒆𝒏𝒕𝒂𝒔/(𝑪𝒖𝒆𝒏𝒕𝒂𝒔 𝒑𝒐𝒓 𝒄𝒐𝒃𝒓𝒂𝒓 𝒄𝒐𝒎𝒆𝒓𝒄𝒊𝒂𝒍𝒆𝒔 )</a:t>
              </a:r>
              <a:endParaRPr lang="es-PE" sz="1800" b="1"/>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133351</xdr:colOff>
      <xdr:row>5</xdr:row>
      <xdr:rowOff>171450</xdr:rowOff>
    </xdr:from>
    <xdr:to>
      <xdr:col>19</xdr:col>
      <xdr:colOff>0</xdr:colOff>
      <xdr:row>8</xdr:row>
      <xdr:rowOff>121439</xdr:rowOff>
    </xdr:to>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13373101" y="1704975"/>
              <a:ext cx="5895974" cy="52148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800" b="1" i="1">
                        <a:latin typeface="Cambria Math" panose="02040503050406030204" pitchFamily="18" charset="0"/>
                      </a:rPr>
                      <m:t>𝑹𝒂𝒕𝒊𝒐</m:t>
                    </m:r>
                    <m:r>
                      <a:rPr lang="es-MX" sz="1800" b="1" i="1">
                        <a:latin typeface="Cambria Math" panose="02040503050406030204" pitchFamily="18" charset="0"/>
                      </a:rPr>
                      <m:t> </m:t>
                    </m:r>
                    <m:r>
                      <a:rPr lang="es-MX" sz="1800" b="1" i="1">
                        <a:latin typeface="Cambria Math" panose="02040503050406030204" pitchFamily="18" charset="0"/>
                      </a:rPr>
                      <m:t>𝒅𝒆</m:t>
                    </m:r>
                    <m:r>
                      <a:rPr lang="es-MX" sz="1800" b="1" i="1">
                        <a:latin typeface="Cambria Math" panose="02040503050406030204" pitchFamily="18" charset="0"/>
                      </a:rPr>
                      <m:t> </m:t>
                    </m:r>
                    <m:r>
                      <a:rPr lang="es-MX" sz="1800" b="1" i="1">
                        <a:latin typeface="Cambria Math" panose="02040503050406030204" pitchFamily="18" charset="0"/>
                      </a:rPr>
                      <m:t>𝑳𝒊𝒒𝒖𝒊𝒅𝒆𝒛</m:t>
                    </m:r>
                    <m:r>
                      <a:rPr lang="es-MX" sz="1800" b="1" i="1">
                        <a:latin typeface="Cambria Math" panose="02040503050406030204" pitchFamily="18" charset="0"/>
                      </a:rPr>
                      <m:t> </m:t>
                    </m:r>
                    <m:r>
                      <a:rPr lang="es-MX" sz="1800" b="1" i="1">
                        <a:latin typeface="Cambria Math" panose="02040503050406030204" pitchFamily="18" charset="0"/>
                      </a:rPr>
                      <m:t>𝑮𝒆𝒏𝒆𝒓𝒂𝒍</m:t>
                    </m:r>
                    <m:r>
                      <a:rPr lang="es-MX" sz="1800" b="1" i="1">
                        <a:latin typeface="Cambria Math" panose="02040503050406030204" pitchFamily="18" charset="0"/>
                        <a:ea typeface="Cambria Math" panose="02040503050406030204" pitchFamily="18" charset="0"/>
                      </a:rPr>
                      <m:t>=</m:t>
                    </m:r>
                    <m:f>
                      <m:fPr>
                        <m:ctrlPr>
                          <a:rPr lang="es-MX" sz="1800" b="1" i="1">
                            <a:latin typeface="Cambria Math" panose="02040503050406030204" pitchFamily="18" charset="0"/>
                            <a:ea typeface="Cambria Math" panose="02040503050406030204" pitchFamily="18" charset="0"/>
                          </a:rPr>
                        </m:ctrlPr>
                      </m:fPr>
                      <m:num>
                        <m:r>
                          <a:rPr lang="es-MX" sz="1800" b="1" i="1">
                            <a:latin typeface="Cambria Math" panose="02040503050406030204" pitchFamily="18" charset="0"/>
                            <a:ea typeface="Cambria Math" panose="02040503050406030204" pitchFamily="18" charset="0"/>
                          </a:rPr>
                          <m:t>𝑨𝒄𝒕𝒊𝒗𝒐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𝑪𝒐𝒓𝒓𝒊𝒆𝒏𝒕𝒆</m:t>
                        </m:r>
                      </m:num>
                      <m:den>
                        <m:r>
                          <a:rPr lang="es-MX" sz="1800" b="1" i="1">
                            <a:latin typeface="Cambria Math" panose="02040503050406030204" pitchFamily="18" charset="0"/>
                            <a:ea typeface="Cambria Math" panose="02040503050406030204" pitchFamily="18" charset="0"/>
                          </a:rPr>
                          <m:t>𝑷𝒂𝒔𝒊𝒗𝒐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𝑪𝒐𝒓𝒓𝒊𝒆𝒏𝒕𝒆</m:t>
                        </m:r>
                      </m:den>
                    </m:f>
                  </m:oMath>
                </m:oMathPara>
              </a14:m>
              <a:endParaRPr lang="es-PE" sz="1800" b="1"/>
            </a:p>
          </xdr:txBody>
        </xdr:sp>
      </mc:Choice>
      <mc:Fallback xmlns="">
        <xdr:sp macro="" textlink="">
          <xdr:nvSpPr>
            <xdr:cNvPr id="2" name="CuadroTexto 1">
              <a:extLst>
                <a:ext uri="{FF2B5EF4-FFF2-40B4-BE49-F238E27FC236}">
                  <a16:creationId xmlns:a16="http://schemas.microsoft.com/office/drawing/2014/main" id="{8CB207AF-EB16-4519-A55F-3C9C06E34F1A}"/>
                </a:ext>
              </a:extLst>
            </xdr:cNvPr>
            <xdr:cNvSpPr txBox="1"/>
          </xdr:nvSpPr>
          <xdr:spPr>
            <a:xfrm>
              <a:off x="13373101" y="1704975"/>
              <a:ext cx="5895974" cy="52148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rPr>
                <a:t>𝑹𝒂𝒕𝒊𝒐 𝒅𝒆 𝑳𝒊𝒒𝒖𝒊𝒅𝒆𝒛 𝑮𝒆𝒏𝒆𝒓𝒂𝒍</a:t>
              </a:r>
              <a:r>
                <a:rPr lang="es-MX" sz="1800" b="1" i="0">
                  <a:latin typeface="Cambria Math" panose="02040503050406030204" pitchFamily="18" charset="0"/>
                  <a:ea typeface="Cambria Math" panose="02040503050406030204" pitchFamily="18" charset="0"/>
                </a:rPr>
                <a:t>=(𝑨𝒄𝒕𝒊𝒗𝒐 𝑪𝒐𝒓𝒓𝒊𝒆𝒏𝒕𝒆)/(𝑷𝒂𝒔𝒊𝒗𝒐 𝑪𝒐𝒓𝒓𝒊𝒆𝒏𝒕𝒆)</a:t>
              </a:r>
              <a:endParaRPr lang="es-PE" sz="1800" b="1"/>
            </a:p>
          </xdr:txBody>
        </xdr:sp>
      </mc:Fallback>
    </mc:AlternateContent>
    <xdr:clientData/>
  </xdr:twoCellAnchor>
  <xdr:twoCellAnchor>
    <xdr:from>
      <xdr:col>8</xdr:col>
      <xdr:colOff>38101</xdr:colOff>
      <xdr:row>13</xdr:row>
      <xdr:rowOff>76200</xdr:rowOff>
    </xdr:from>
    <xdr:to>
      <xdr:col>20</xdr:col>
      <xdr:colOff>295275</xdr:colOff>
      <xdr:row>15</xdr:row>
      <xdr:rowOff>50291</xdr:rowOff>
    </xdr:to>
    <mc:AlternateContent xmlns:mc="http://schemas.openxmlformats.org/markup-compatibility/2006" xmlns:a14="http://schemas.microsoft.com/office/drawing/2010/main">
      <mc:Choice Requires="a14">
        <xdr:sp macro="" textlink="">
          <xdr:nvSpPr>
            <xdr:cNvPr id="3" name="CuadroTexto 22">
              <a:extLst>
                <a:ext uri="{FF2B5EF4-FFF2-40B4-BE49-F238E27FC236}">
                  <a16:creationId xmlns:a16="http://schemas.microsoft.com/office/drawing/2014/main" id="{00000000-0008-0000-0100-000003000000}"/>
                </a:ext>
              </a:extLst>
            </xdr:cNvPr>
            <xdr:cNvSpPr txBox="1"/>
          </xdr:nvSpPr>
          <xdr:spPr>
            <a:xfrm>
              <a:off x="13277851" y="3181350"/>
              <a:ext cx="6943724" cy="507491"/>
            </a:xfrm>
            <a:prstGeom prst="rect">
              <a:avLst/>
            </a:prstGeom>
            <a:noFill/>
          </xdr:spPr>
          <xdr:txBody>
            <a:bodyPr wrap="square">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800" b="1" i="1">
                        <a:latin typeface="Cambria Math" panose="02040503050406030204" pitchFamily="18" charset="0"/>
                        <a:ea typeface="Cambria Math" panose="02040503050406030204" pitchFamily="18" charset="0"/>
                      </a:rPr>
                      <m:t>𝑪𝒂𝒑𝒊𝒕𝒂𝒍</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𝒅𝒆</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𝒕𝒓𝒂𝒃𝒂𝒋𝒐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𝑨𝒄𝒕𝒊𝒗𝒐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𝑪𝒐𝒓𝒓𝒊𝒆𝒏𝒕𝒆</m:t>
                    </m:r>
                    <m:r>
                      <a:rPr lang="es-MX" sz="1800" b="1" i="1">
                        <a:latin typeface="Cambria Math" panose="02040503050406030204" pitchFamily="18" charset="0"/>
                        <a:ea typeface="Cambria Math" panose="02040503050406030204" pitchFamily="18" charset="0"/>
                      </a:rPr>
                      <m:t>−</m:t>
                    </m:r>
                    <m:r>
                      <a:rPr lang="es-MX" sz="1800" b="1" i="1">
                        <a:latin typeface="Cambria Math" panose="02040503050406030204" pitchFamily="18" charset="0"/>
                        <a:ea typeface="Cambria Math" panose="02040503050406030204" pitchFamily="18" charset="0"/>
                      </a:rPr>
                      <m:t>𝑷𝒂𝒔𝒊𝒗𝒐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𝑪𝒐𝒓𝒓𝒊𝒆𝒏𝒕𝒆</m:t>
                    </m:r>
                  </m:oMath>
                </m:oMathPara>
              </a14:m>
              <a:endParaRPr lang="es-PE" sz="1800" b="1"/>
            </a:p>
          </xdr:txBody>
        </xdr:sp>
      </mc:Choice>
      <mc:Fallback xmlns="">
        <xdr:sp macro="" textlink="">
          <xdr:nvSpPr>
            <xdr:cNvPr id="3" name="CuadroTexto 22">
              <a:extLst>
                <a:ext uri="{FF2B5EF4-FFF2-40B4-BE49-F238E27FC236}">
                  <a16:creationId xmlns:a16="http://schemas.microsoft.com/office/drawing/2014/main" id="{0DD3F0F3-B9D5-4C50-B2A6-C9C59C678699}"/>
                </a:ext>
              </a:extLst>
            </xdr:cNvPr>
            <xdr:cNvSpPr txBox="1"/>
          </xdr:nvSpPr>
          <xdr:spPr>
            <a:xfrm>
              <a:off x="13277851" y="3181350"/>
              <a:ext cx="6943724" cy="507491"/>
            </a:xfrm>
            <a:prstGeom prst="rect">
              <a:avLst/>
            </a:prstGeom>
            <a:noFill/>
          </xdr:spPr>
          <xdr:txBody>
            <a:bodyPr wrap="square">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ea typeface="Cambria Math" panose="02040503050406030204" pitchFamily="18" charset="0"/>
                </a:rPr>
                <a:t>𝑪𝒂𝒑𝒊𝒕𝒂𝒍 𝒅𝒆 𝒕𝒓𝒂𝒃𝒂𝒋𝒐= 𝑨𝒄𝒕𝒊𝒗𝒐 𝑪𝒐𝒓𝒓𝒊𝒆𝒏𝒕𝒆−𝑷𝒂𝒔𝒊𝒗𝒐 𝑪𝒐𝒓𝒓𝒊𝒆𝒏𝒕𝒆</a:t>
              </a:r>
              <a:endParaRPr lang="es-PE" sz="1800" b="1"/>
            </a:p>
          </xdr:txBody>
        </xdr:sp>
      </mc:Fallback>
    </mc:AlternateContent>
    <xdr:clientData/>
  </xdr:twoCellAnchor>
  <xdr:twoCellAnchor>
    <xdr:from>
      <xdr:col>7</xdr:col>
      <xdr:colOff>466724</xdr:colOff>
      <xdr:row>20</xdr:row>
      <xdr:rowOff>19050</xdr:rowOff>
    </xdr:from>
    <xdr:to>
      <xdr:col>18</xdr:col>
      <xdr:colOff>161924</xdr:colOff>
      <xdr:row>22</xdr:row>
      <xdr:rowOff>140489</xdr:rowOff>
    </xdr:to>
    <mc:AlternateContent xmlns:mc="http://schemas.openxmlformats.org/markup-compatibility/2006" xmlns:a14="http://schemas.microsoft.com/office/drawing/2010/main">
      <mc:Choice Requires="a14">
        <xdr:sp macro="" textlink="">
          <xdr:nvSpPr>
            <xdr:cNvPr id="4" name="CuadroTexto 1">
              <a:extLst>
                <a:ext uri="{FF2B5EF4-FFF2-40B4-BE49-F238E27FC236}">
                  <a16:creationId xmlns:a16="http://schemas.microsoft.com/office/drawing/2014/main" id="{00000000-0008-0000-0100-000004000000}"/>
                </a:ext>
              </a:extLst>
            </xdr:cNvPr>
            <xdr:cNvSpPr txBox="1"/>
          </xdr:nvSpPr>
          <xdr:spPr>
            <a:xfrm>
              <a:off x="13096874" y="4686300"/>
              <a:ext cx="6076950" cy="52148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800" b="1" i="1">
                        <a:latin typeface="Cambria Math" panose="02040503050406030204" pitchFamily="18" charset="0"/>
                        <a:ea typeface="Cambria Math" panose="02040503050406030204" pitchFamily="18" charset="0"/>
                      </a:rPr>
                      <m:t>𝑷𝒓𝒖𝒆𝒃𝒂</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𝑨𝒄𝒊𝒅𝒂</m:t>
                    </m:r>
                    <m:r>
                      <a:rPr lang="es-MX" sz="1800" b="1" i="1">
                        <a:latin typeface="Cambria Math" panose="02040503050406030204" pitchFamily="18" charset="0"/>
                        <a:ea typeface="Cambria Math" panose="02040503050406030204" pitchFamily="18" charset="0"/>
                      </a:rPr>
                      <m:t>=</m:t>
                    </m:r>
                    <m:f>
                      <m:fPr>
                        <m:ctrlPr>
                          <a:rPr lang="es-MX" sz="1800" b="1" i="1">
                            <a:latin typeface="Cambria Math" panose="02040503050406030204" pitchFamily="18" charset="0"/>
                            <a:ea typeface="Cambria Math" panose="02040503050406030204" pitchFamily="18" charset="0"/>
                          </a:rPr>
                        </m:ctrlPr>
                      </m:fPr>
                      <m:num>
                        <m:r>
                          <a:rPr lang="es-MX" sz="1800" b="1" i="1">
                            <a:latin typeface="Cambria Math" panose="02040503050406030204" pitchFamily="18" charset="0"/>
                            <a:ea typeface="Cambria Math" panose="02040503050406030204" pitchFamily="18" charset="0"/>
                          </a:rPr>
                          <m:t>𝑨𝒄𝒕𝒊𝒗𝒐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𝑪𝒐𝒓𝒓𝒊𝒆𝒏𝒕𝒆</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𝑰𝒏𝒗𝒆𝒏𝒕𝒂𝒓𝒊𝒐</m:t>
                        </m:r>
                      </m:num>
                      <m:den>
                        <m:r>
                          <a:rPr lang="es-MX" sz="1800" b="1" i="1">
                            <a:latin typeface="Cambria Math" panose="02040503050406030204" pitchFamily="18" charset="0"/>
                            <a:ea typeface="Cambria Math" panose="02040503050406030204" pitchFamily="18" charset="0"/>
                          </a:rPr>
                          <m:t>𝑷𝒂𝒔𝒊𝒗𝒐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𝑪𝒐𝒓𝒓𝒊𝒆𝒏𝒕𝒆</m:t>
                        </m:r>
                      </m:den>
                    </m:f>
                  </m:oMath>
                </m:oMathPara>
              </a14:m>
              <a:endParaRPr lang="es-PE" sz="1800" b="1"/>
            </a:p>
          </xdr:txBody>
        </xdr:sp>
      </mc:Choice>
      <mc:Fallback xmlns="">
        <xdr:sp macro="" textlink="">
          <xdr:nvSpPr>
            <xdr:cNvPr id="4" name="CuadroTexto 1">
              <a:extLst>
                <a:ext uri="{FF2B5EF4-FFF2-40B4-BE49-F238E27FC236}">
                  <a16:creationId xmlns:a16="http://schemas.microsoft.com/office/drawing/2014/main" id="{52F2C361-E617-4E6B-86F2-42D286C76FF3}"/>
                </a:ext>
              </a:extLst>
            </xdr:cNvPr>
            <xdr:cNvSpPr txBox="1"/>
          </xdr:nvSpPr>
          <xdr:spPr>
            <a:xfrm>
              <a:off x="13096874" y="4686300"/>
              <a:ext cx="6076950" cy="52148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ea typeface="Cambria Math" panose="02040503050406030204" pitchFamily="18" charset="0"/>
                </a:rPr>
                <a:t>𝑷𝒓𝒖𝒆𝒃𝒂 𝑨𝒄𝒊𝒅𝒂=(𝑨𝒄𝒕𝒊𝒗𝒐 𝑪𝒐𝒓𝒓𝒊𝒆𝒏𝒕𝒆 −𝑰𝒏𝒗𝒆𝒏𝒕𝒂𝒓𝒊𝒐)/(𝑷𝒂𝒔𝒊𝒗𝒐 𝑪𝒐𝒓𝒓𝒊𝒆𝒏𝒕𝒆)</a:t>
              </a:r>
              <a:endParaRPr lang="es-PE" sz="1800" b="1"/>
            </a:p>
          </xdr:txBody>
        </xdr:sp>
      </mc:Fallback>
    </mc:AlternateContent>
    <xdr:clientData/>
  </xdr:twoCellAnchor>
  <xdr:twoCellAnchor>
    <xdr:from>
      <xdr:col>8</xdr:col>
      <xdr:colOff>57150</xdr:colOff>
      <xdr:row>27</xdr:row>
      <xdr:rowOff>104775</xdr:rowOff>
    </xdr:from>
    <xdr:to>
      <xdr:col>16</xdr:col>
      <xdr:colOff>447675</xdr:colOff>
      <xdr:row>30</xdr:row>
      <xdr:rowOff>16664</xdr:rowOff>
    </xdr:to>
    <mc:AlternateContent xmlns:mc="http://schemas.openxmlformats.org/markup-compatibility/2006" xmlns:a14="http://schemas.microsoft.com/office/drawing/2010/main">
      <mc:Choice Requires="a14">
        <xdr:sp macro="" textlink="">
          <xdr:nvSpPr>
            <xdr:cNvPr id="5" name="CuadroTexto 1">
              <a:extLst>
                <a:ext uri="{FF2B5EF4-FFF2-40B4-BE49-F238E27FC236}">
                  <a16:creationId xmlns:a16="http://schemas.microsoft.com/office/drawing/2014/main" id="{00000000-0008-0000-0100-000005000000}"/>
                </a:ext>
              </a:extLst>
            </xdr:cNvPr>
            <xdr:cNvSpPr txBox="1"/>
          </xdr:nvSpPr>
          <xdr:spPr>
            <a:xfrm>
              <a:off x="13296900" y="6181725"/>
              <a:ext cx="4867275" cy="55958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800" b="1" i="1">
                        <a:latin typeface="Cambria Math" panose="02040503050406030204" pitchFamily="18" charset="0"/>
                      </a:rPr>
                      <m:t>𝑷𝒓𝒖𝒆𝒃𝒂</m:t>
                    </m:r>
                    <m:r>
                      <a:rPr lang="es-MX" sz="1800" b="1" i="1">
                        <a:latin typeface="Cambria Math" panose="02040503050406030204" pitchFamily="18" charset="0"/>
                      </a:rPr>
                      <m:t> </m:t>
                    </m:r>
                    <m:r>
                      <a:rPr lang="es-MX" sz="1800" b="1" i="1">
                        <a:latin typeface="Cambria Math" panose="02040503050406030204" pitchFamily="18" charset="0"/>
                      </a:rPr>
                      <m:t>𝑫𝒆𝒇𝒆𝒏𝒔𝒊𝒗𝒂</m:t>
                    </m:r>
                    <m:r>
                      <a:rPr lang="es-MX" sz="1800" b="1" i="1">
                        <a:latin typeface="Cambria Math" panose="02040503050406030204" pitchFamily="18" charset="0"/>
                      </a:rPr>
                      <m:t>= </m:t>
                    </m:r>
                    <m:f>
                      <m:fPr>
                        <m:ctrlPr>
                          <a:rPr lang="es-PE" sz="1800" b="1" i="1">
                            <a:latin typeface="Cambria Math" panose="02040503050406030204" pitchFamily="18" charset="0"/>
                          </a:rPr>
                        </m:ctrlPr>
                      </m:fPr>
                      <m:num>
                        <m:r>
                          <a:rPr lang="es-MX" sz="1800" b="1" i="1">
                            <a:latin typeface="Cambria Math" panose="02040503050406030204" pitchFamily="18" charset="0"/>
                          </a:rPr>
                          <m:t>𝑪𝒂𝒋𝒂</m:t>
                        </m:r>
                        <m:r>
                          <a:rPr lang="es-MX" sz="1800" b="1" i="1">
                            <a:latin typeface="Cambria Math" panose="02040503050406030204" pitchFamily="18" charset="0"/>
                          </a:rPr>
                          <m:t> </m:t>
                        </m:r>
                        <m:r>
                          <a:rPr lang="es-MX" sz="1800" b="1" i="1">
                            <a:latin typeface="Cambria Math" panose="02040503050406030204" pitchFamily="18" charset="0"/>
                          </a:rPr>
                          <m:t>𝒚</m:t>
                        </m:r>
                        <m:r>
                          <a:rPr lang="es-MX" sz="1800" b="1" i="1">
                            <a:latin typeface="Cambria Math" panose="02040503050406030204" pitchFamily="18" charset="0"/>
                          </a:rPr>
                          <m:t> </m:t>
                        </m:r>
                        <m:r>
                          <a:rPr lang="es-MX" sz="1800" b="1" i="1">
                            <a:latin typeface="Cambria Math" panose="02040503050406030204" pitchFamily="18" charset="0"/>
                          </a:rPr>
                          <m:t>𝑩𝒂𝒏𝒄𝒐𝒔</m:t>
                        </m:r>
                      </m:num>
                      <m:den>
                        <m:r>
                          <a:rPr lang="es-MX" sz="1800" b="1" i="1">
                            <a:latin typeface="Cambria Math" panose="02040503050406030204" pitchFamily="18" charset="0"/>
                          </a:rPr>
                          <m:t>𝑷𝒂𝒔𝒊𝒗𝒐</m:t>
                        </m:r>
                        <m:r>
                          <a:rPr lang="es-MX" sz="1800" b="1" i="1">
                            <a:latin typeface="Cambria Math" panose="02040503050406030204" pitchFamily="18" charset="0"/>
                          </a:rPr>
                          <m:t> </m:t>
                        </m:r>
                        <m:r>
                          <a:rPr lang="es-MX" sz="1800" b="1" i="1">
                            <a:latin typeface="Cambria Math" panose="02040503050406030204" pitchFamily="18" charset="0"/>
                          </a:rPr>
                          <m:t>𝑪𝒐𝒓𝒓𝒊𝒆𝒏𝒕𝒆</m:t>
                        </m:r>
                      </m:den>
                    </m:f>
                  </m:oMath>
                </m:oMathPara>
              </a14:m>
              <a:endParaRPr lang="es-PE" sz="1800" b="1"/>
            </a:p>
          </xdr:txBody>
        </xdr:sp>
      </mc:Choice>
      <mc:Fallback xmlns="">
        <xdr:sp macro="" textlink="">
          <xdr:nvSpPr>
            <xdr:cNvPr id="5" name="CuadroTexto 1">
              <a:extLst>
                <a:ext uri="{FF2B5EF4-FFF2-40B4-BE49-F238E27FC236}">
                  <a16:creationId xmlns:a16="http://schemas.microsoft.com/office/drawing/2014/main" id="{734195F3-C757-4F2D-B02A-2E4F5E8746DB}"/>
                </a:ext>
              </a:extLst>
            </xdr:cNvPr>
            <xdr:cNvSpPr txBox="1"/>
          </xdr:nvSpPr>
          <xdr:spPr>
            <a:xfrm>
              <a:off x="13296900" y="6181725"/>
              <a:ext cx="4867275" cy="55958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rPr>
                <a:t>𝑷𝒓𝒖𝒆𝒃𝒂 𝑫𝒆𝒇𝒆𝒏𝒔𝒊𝒗𝒂=  </a:t>
              </a:r>
              <a:r>
                <a:rPr lang="es-PE" sz="1800" b="1" i="0">
                  <a:latin typeface="Cambria Math" panose="02040503050406030204" pitchFamily="18" charset="0"/>
                </a:rPr>
                <a:t>(</a:t>
              </a:r>
              <a:r>
                <a:rPr lang="es-MX" sz="1800" b="1" i="0">
                  <a:latin typeface="Cambria Math" panose="02040503050406030204" pitchFamily="18" charset="0"/>
                </a:rPr>
                <a:t>𝑪𝒂𝒋𝒂 𝒚 𝑩𝒂𝒏𝒄𝒐𝒔</a:t>
              </a:r>
              <a:r>
                <a:rPr lang="es-PE" sz="1800" b="1" i="0">
                  <a:latin typeface="Cambria Math" panose="02040503050406030204" pitchFamily="18" charset="0"/>
                </a:rPr>
                <a:t>)/(</a:t>
              </a:r>
              <a:r>
                <a:rPr lang="es-MX" sz="1800" b="1" i="0">
                  <a:latin typeface="Cambria Math" panose="02040503050406030204" pitchFamily="18" charset="0"/>
                </a:rPr>
                <a:t>𝑷𝒂𝒔𝒊𝒗𝒐 𝑪𝒐𝒓𝒓𝒊𝒆𝒏𝒕𝒆</a:t>
              </a:r>
              <a:r>
                <a:rPr lang="es-PE" sz="1800" b="1" i="0">
                  <a:latin typeface="Cambria Math" panose="02040503050406030204" pitchFamily="18" charset="0"/>
                </a:rPr>
                <a:t>)</a:t>
              </a:r>
              <a:endParaRPr lang="es-PE" sz="1800" b="1"/>
            </a:p>
          </xdr:txBody>
        </xdr:sp>
      </mc:Fallback>
    </mc:AlternateContent>
    <xdr:clientData/>
  </xdr:twoCellAnchor>
  <xdr:twoCellAnchor>
    <xdr:from>
      <xdr:col>23</xdr:col>
      <xdr:colOff>95250</xdr:colOff>
      <xdr:row>4</xdr:row>
      <xdr:rowOff>104775</xdr:rowOff>
    </xdr:from>
    <xdr:to>
      <xdr:col>35</xdr:col>
      <xdr:colOff>9525</xdr:colOff>
      <xdr:row>7</xdr:row>
      <xdr:rowOff>69115</xdr:rowOff>
    </xdr:to>
    <mc:AlternateContent xmlns:mc="http://schemas.openxmlformats.org/markup-compatibility/2006" xmlns:a14="http://schemas.microsoft.com/office/drawing/2010/main">
      <mc:Choice Requires="a14">
        <xdr:sp macro="" textlink="">
          <xdr:nvSpPr>
            <xdr:cNvPr id="6" name="CuadroTexto 2">
              <a:extLst>
                <a:ext uri="{FF2B5EF4-FFF2-40B4-BE49-F238E27FC236}">
                  <a16:creationId xmlns:a16="http://schemas.microsoft.com/office/drawing/2014/main" id="{00000000-0008-0000-0100-000006000000}"/>
                </a:ext>
              </a:extLst>
            </xdr:cNvPr>
            <xdr:cNvSpPr txBox="1"/>
          </xdr:nvSpPr>
          <xdr:spPr>
            <a:xfrm>
              <a:off x="21897975" y="1447800"/>
              <a:ext cx="6343650" cy="5358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r>
                      <a:rPr lang="es-MX" sz="1800" b="1" i="1">
                        <a:latin typeface="Cambria Math" panose="02040503050406030204" pitchFamily="18" charset="0"/>
                      </a:rPr>
                      <m:t>𝑹𝒐𝒕𝒂𝒄𝒊𝒐𝒏</m:t>
                    </m:r>
                    <m:r>
                      <a:rPr lang="es-MX" sz="1800" b="1" i="1">
                        <a:latin typeface="Cambria Math" panose="02040503050406030204" pitchFamily="18" charset="0"/>
                      </a:rPr>
                      <m:t> </m:t>
                    </m:r>
                    <m:r>
                      <a:rPr lang="es-MX" sz="1800" b="1" i="1">
                        <a:latin typeface="Cambria Math" panose="02040503050406030204" pitchFamily="18" charset="0"/>
                      </a:rPr>
                      <m:t>𝒅𝒆</m:t>
                    </m:r>
                    <m:r>
                      <a:rPr lang="es-MX" sz="1800" b="1" i="1">
                        <a:latin typeface="Cambria Math" panose="02040503050406030204" pitchFamily="18" charset="0"/>
                      </a:rPr>
                      <m:t> </m:t>
                    </m:r>
                    <m:r>
                      <a:rPr lang="es-MX" sz="1800" b="1" i="1">
                        <a:latin typeface="Cambria Math" panose="02040503050406030204" pitchFamily="18" charset="0"/>
                      </a:rPr>
                      <m:t>𝒄𝒂𝒓𝒕𝒆𝒓𝒂</m:t>
                    </m:r>
                    <m:r>
                      <a:rPr lang="es-MX" sz="1800" b="1" i="1">
                        <a:latin typeface="Cambria Math" panose="02040503050406030204" pitchFamily="18" charset="0"/>
                      </a:rPr>
                      <m:t> = </m:t>
                    </m:r>
                    <m:f>
                      <m:fPr>
                        <m:ctrlPr>
                          <a:rPr lang="es-MX" sz="1800" b="1" i="1">
                            <a:latin typeface="Cambria Math" panose="02040503050406030204" pitchFamily="18" charset="0"/>
                            <a:ea typeface="Cambria Math" panose="02040503050406030204" pitchFamily="18" charset="0"/>
                          </a:rPr>
                        </m:ctrlPr>
                      </m:fPr>
                      <m:num>
                        <m:r>
                          <a:rPr lang="es-MX" sz="1800" b="1" i="1">
                            <a:latin typeface="Cambria Math" panose="02040503050406030204" pitchFamily="18" charset="0"/>
                            <a:ea typeface="Cambria Math" panose="02040503050406030204" pitchFamily="18" charset="0"/>
                          </a:rPr>
                          <m:t>𝑽𝒆𝒏𝒕𝒂𝒔</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𝒂</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𝒄𝒓</m:t>
                        </m:r>
                        <m:r>
                          <a:rPr lang="es-MX" sz="1800" b="1" i="1">
                            <a:latin typeface="Cambria Math" panose="02040503050406030204" pitchFamily="18" charset="0"/>
                            <a:ea typeface="Cambria Math" panose="02040503050406030204" pitchFamily="18" charset="0"/>
                          </a:rPr>
                          <m:t>é</m:t>
                        </m:r>
                        <m:r>
                          <a:rPr lang="es-MX" sz="1800" b="1" i="1">
                            <a:latin typeface="Cambria Math" panose="02040503050406030204" pitchFamily="18" charset="0"/>
                            <a:ea typeface="Cambria Math" panose="02040503050406030204" pitchFamily="18" charset="0"/>
                          </a:rPr>
                          <m:t>𝒅𝒊𝒕𝒐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𝒆𝒏</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𝒆𝒍</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𝒑𝒆𝒓𝒊𝒐𝒅𝒐</m:t>
                        </m:r>
                      </m:num>
                      <m:den>
                        <m:r>
                          <a:rPr lang="es-MX" sz="1800" b="1" i="1">
                            <a:latin typeface="Cambria Math" panose="02040503050406030204" pitchFamily="18" charset="0"/>
                            <a:ea typeface="Cambria Math" panose="02040503050406030204" pitchFamily="18" charset="0"/>
                          </a:rPr>
                          <m:t>𝑪𝒖𝒆𝒏𝒕𝒂𝒔</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𝒑𝒐𝒓</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𝒄𝒐𝒃𝒓𝒂𝒓</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𝒑𝒓𝒐𝒎𝒆𝒅𝒊𝒐</m:t>
                        </m:r>
                      </m:den>
                    </m:f>
                  </m:oMath>
                </m:oMathPara>
              </a14:m>
              <a:endParaRPr lang="es-PE" sz="1800" b="1"/>
            </a:p>
          </xdr:txBody>
        </xdr:sp>
      </mc:Choice>
      <mc:Fallback xmlns="">
        <xdr:sp macro="" textlink="">
          <xdr:nvSpPr>
            <xdr:cNvPr id="6" name="CuadroTexto 2">
              <a:extLst>
                <a:ext uri="{FF2B5EF4-FFF2-40B4-BE49-F238E27FC236}">
                  <a16:creationId xmlns:a16="http://schemas.microsoft.com/office/drawing/2014/main" id="{235BBA2E-863B-4324-B731-CD560BC24716}"/>
                </a:ext>
              </a:extLst>
            </xdr:cNvPr>
            <xdr:cNvSpPr txBox="1"/>
          </xdr:nvSpPr>
          <xdr:spPr>
            <a:xfrm>
              <a:off x="21897975" y="1447800"/>
              <a:ext cx="6343650" cy="5358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rPr>
                <a:t>𝑹𝒐𝒕𝒂𝒄𝒊𝒐𝒏 𝒅𝒆 𝒄𝒂𝒓𝒕𝒆𝒓𝒂 = </a:t>
              </a:r>
              <a:r>
                <a:rPr lang="es-MX" sz="1800" b="1" i="0">
                  <a:latin typeface="Cambria Math" panose="02040503050406030204" pitchFamily="18" charset="0"/>
                  <a:ea typeface="Cambria Math" panose="02040503050406030204" pitchFamily="18" charset="0"/>
                </a:rPr>
                <a:t> (𝑽𝒆𝒏𝒕𝒂𝒔 𝒂 𝒄𝒓é𝒅𝒊𝒕𝒐 𝒆𝒏 𝒆𝒍 𝒑𝒆𝒓𝒊𝒐𝒅𝒐)/(𝑪𝒖𝒆𝒏𝒕𝒂𝒔 𝒑𝒐𝒓 𝒄𝒐𝒃𝒓𝒂𝒓 𝒑𝒓𝒐𝒎𝒆𝒅𝒊𝒐)</a:t>
              </a:r>
              <a:endParaRPr lang="es-PE" sz="1800" b="1"/>
            </a:p>
          </xdr:txBody>
        </xdr:sp>
      </mc:Fallback>
    </mc:AlternateContent>
    <xdr:clientData/>
  </xdr:twoCellAnchor>
  <xdr:twoCellAnchor>
    <xdr:from>
      <xdr:col>23</xdr:col>
      <xdr:colOff>266700</xdr:colOff>
      <xdr:row>11</xdr:row>
      <xdr:rowOff>76200</xdr:rowOff>
    </xdr:from>
    <xdr:to>
      <xdr:col>36</xdr:col>
      <xdr:colOff>0</xdr:colOff>
      <xdr:row>13</xdr:row>
      <xdr:rowOff>192731</xdr:rowOff>
    </xdr:to>
    <mc:AlternateContent xmlns:mc="http://schemas.openxmlformats.org/markup-compatibility/2006" xmlns:a14="http://schemas.microsoft.com/office/drawing/2010/main">
      <mc:Choice Requires="a14">
        <xdr:sp macro="" textlink="">
          <xdr:nvSpPr>
            <xdr:cNvPr id="7" name="CuadroTexto 2">
              <a:extLst>
                <a:ext uri="{FF2B5EF4-FFF2-40B4-BE49-F238E27FC236}">
                  <a16:creationId xmlns:a16="http://schemas.microsoft.com/office/drawing/2014/main" id="{00000000-0008-0000-0100-000007000000}"/>
                </a:ext>
              </a:extLst>
            </xdr:cNvPr>
            <xdr:cNvSpPr txBox="1"/>
          </xdr:nvSpPr>
          <xdr:spPr>
            <a:xfrm>
              <a:off x="22069425" y="2781300"/>
              <a:ext cx="6772275" cy="516581"/>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r>
                      <a:rPr lang="es-MX" sz="1800" b="1" i="1">
                        <a:latin typeface="Cambria Math" panose="02040503050406030204" pitchFamily="18" charset="0"/>
                      </a:rPr>
                      <m:t>𝑹𝒐𝒕𝒂𝒄𝒊𝒐𝒏</m:t>
                    </m:r>
                    <m:r>
                      <a:rPr lang="es-MX" sz="1800" b="1" i="1">
                        <a:latin typeface="Cambria Math" panose="02040503050406030204" pitchFamily="18" charset="0"/>
                      </a:rPr>
                      <m:t> </m:t>
                    </m:r>
                    <m:r>
                      <a:rPr lang="es-MX" sz="1800" b="1" i="1">
                        <a:latin typeface="Cambria Math" panose="02040503050406030204" pitchFamily="18" charset="0"/>
                      </a:rPr>
                      <m:t>𝒅𝒆</m:t>
                    </m:r>
                    <m:r>
                      <a:rPr lang="es-MX" sz="1800" b="1" i="1">
                        <a:latin typeface="Cambria Math" panose="02040503050406030204" pitchFamily="18" charset="0"/>
                      </a:rPr>
                      <m:t> </m:t>
                    </m:r>
                    <m:r>
                      <a:rPr lang="es-MX" sz="1800" b="1" i="1">
                        <a:latin typeface="Cambria Math" panose="02040503050406030204" pitchFamily="18" charset="0"/>
                      </a:rPr>
                      <m:t>𝑰𝒏𝒗𝒆𝒏𝒕𝒂𝒓𝒊𝒐𝒔</m:t>
                    </m:r>
                    <m:r>
                      <a:rPr lang="es-MX" sz="1800" b="1" i="1">
                        <a:latin typeface="Cambria Math" panose="02040503050406030204" pitchFamily="18" charset="0"/>
                      </a:rPr>
                      <m:t> </m:t>
                    </m:r>
                    <m:d>
                      <m:dPr>
                        <m:ctrlPr>
                          <a:rPr lang="es-MX" sz="1800" b="1" i="1">
                            <a:latin typeface="Cambria Math" panose="02040503050406030204" pitchFamily="18" charset="0"/>
                          </a:rPr>
                        </m:ctrlPr>
                      </m:dPr>
                      <m:e>
                        <m:r>
                          <a:rPr lang="es-MX" sz="1800" b="1" i="1">
                            <a:latin typeface="Cambria Math" panose="02040503050406030204" pitchFamily="18" charset="0"/>
                          </a:rPr>
                          <m:t>𝒗𝒆𝒄𝒆𝒔</m:t>
                        </m:r>
                      </m:e>
                    </m:d>
                    <m:r>
                      <a:rPr lang="es-MX" sz="1800" b="1" i="1">
                        <a:latin typeface="Cambria Math" panose="02040503050406030204" pitchFamily="18" charset="0"/>
                        <a:ea typeface="Cambria Math" panose="02040503050406030204" pitchFamily="18" charset="0"/>
                      </a:rPr>
                      <m:t>= </m:t>
                    </m:r>
                    <m:f>
                      <m:fPr>
                        <m:ctrlPr>
                          <a:rPr lang="es-MX" sz="1800" b="1" i="1">
                            <a:latin typeface="Cambria Math" panose="02040503050406030204" pitchFamily="18" charset="0"/>
                            <a:ea typeface="Cambria Math" panose="02040503050406030204" pitchFamily="18" charset="0"/>
                          </a:rPr>
                        </m:ctrlPr>
                      </m:fPr>
                      <m:num>
                        <m:r>
                          <a:rPr lang="es-MX" sz="1800" b="1" i="1">
                            <a:latin typeface="Cambria Math" panose="02040503050406030204" pitchFamily="18" charset="0"/>
                            <a:ea typeface="Cambria Math" panose="02040503050406030204" pitchFamily="18" charset="0"/>
                          </a:rPr>
                          <m:t>𝑪𝒐𝒔𝒕𝒐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𝒅𝒆</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𝑽𝒆𝒏𝒕𝒂𝒔</m:t>
                        </m:r>
                      </m:num>
                      <m:den>
                        <m:r>
                          <a:rPr lang="es-MX" sz="1800" b="1" i="1">
                            <a:latin typeface="Cambria Math" panose="02040503050406030204" pitchFamily="18" charset="0"/>
                            <a:ea typeface="Cambria Math" panose="02040503050406030204" pitchFamily="18" charset="0"/>
                          </a:rPr>
                          <m:t>𝑰𝒏𝒗𝒆𝒕𝒂𝒓𝒊𝒐</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𝑷𝒓𝒐𝒎𝒆𝒅𝒊𝒐</m:t>
                        </m:r>
                      </m:den>
                    </m:f>
                  </m:oMath>
                </m:oMathPara>
              </a14:m>
              <a:endParaRPr lang="es-PE" sz="1800" b="1"/>
            </a:p>
          </xdr:txBody>
        </xdr:sp>
      </mc:Choice>
      <mc:Fallback xmlns="">
        <xdr:sp macro="" textlink="">
          <xdr:nvSpPr>
            <xdr:cNvPr id="7" name="CuadroTexto 2">
              <a:extLst>
                <a:ext uri="{FF2B5EF4-FFF2-40B4-BE49-F238E27FC236}">
                  <a16:creationId xmlns:a16="http://schemas.microsoft.com/office/drawing/2014/main" id="{5BC04664-71C3-4356-A309-F467029D67E9}"/>
                </a:ext>
              </a:extLst>
            </xdr:cNvPr>
            <xdr:cNvSpPr txBox="1"/>
          </xdr:nvSpPr>
          <xdr:spPr>
            <a:xfrm>
              <a:off x="22069425" y="2781300"/>
              <a:ext cx="6772275" cy="516581"/>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rPr>
                <a:t>𝑹𝒐𝒕𝒂𝒄𝒊𝒐𝒏 𝒅𝒆 𝑰𝒏𝒗𝒆𝒏𝒕𝒂𝒓𝒊𝒐𝒔 (𝒗𝒆𝒄𝒆𝒔)</a:t>
              </a:r>
              <a:r>
                <a:rPr lang="es-MX" sz="1800" b="1" i="0">
                  <a:latin typeface="Cambria Math" panose="02040503050406030204" pitchFamily="18" charset="0"/>
                  <a:ea typeface="Cambria Math" panose="02040503050406030204" pitchFamily="18" charset="0"/>
                </a:rPr>
                <a:t>=  (𝑪𝒐𝒔𝒕𝒐 𝒅𝒆 𝑽𝒆𝒏𝒕𝒂𝒔)/(𝑰𝒏𝒗𝒆𝒕𝒂𝒓𝒊𝒐 𝑷𝒓𝒐𝒎𝒆𝒅𝒊𝒐)</a:t>
              </a:r>
              <a:endParaRPr lang="es-PE" sz="1800" b="1"/>
            </a:p>
          </xdr:txBody>
        </xdr:sp>
      </mc:Fallback>
    </mc:AlternateContent>
    <xdr:clientData/>
  </xdr:twoCellAnchor>
  <xdr:twoCellAnchor>
    <xdr:from>
      <xdr:col>23</xdr:col>
      <xdr:colOff>171450</xdr:colOff>
      <xdr:row>18</xdr:row>
      <xdr:rowOff>114300</xdr:rowOff>
    </xdr:from>
    <xdr:to>
      <xdr:col>34</xdr:col>
      <xdr:colOff>243544</xdr:colOff>
      <xdr:row>21</xdr:row>
      <xdr:rowOff>30678</xdr:rowOff>
    </xdr:to>
    <mc:AlternateContent xmlns:mc="http://schemas.openxmlformats.org/markup-compatibility/2006" xmlns:a14="http://schemas.microsoft.com/office/drawing/2010/main">
      <mc:Choice Requires="a14">
        <xdr:sp macro="" textlink="">
          <xdr:nvSpPr>
            <xdr:cNvPr id="8" name="CuadroTexto 2">
              <a:extLst>
                <a:ext uri="{FF2B5EF4-FFF2-40B4-BE49-F238E27FC236}">
                  <a16:creationId xmlns:a16="http://schemas.microsoft.com/office/drawing/2014/main" id="{00000000-0008-0000-0100-000008000000}"/>
                </a:ext>
              </a:extLst>
            </xdr:cNvPr>
            <xdr:cNvSpPr txBox="1"/>
          </xdr:nvSpPr>
          <xdr:spPr>
            <a:xfrm>
              <a:off x="21974175" y="4362450"/>
              <a:ext cx="5891869" cy="535503"/>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800" b="1" i="1">
                        <a:latin typeface="Cambria Math" panose="02040503050406030204" pitchFamily="18" charset="0"/>
                      </a:rPr>
                      <m:t>𝑹𝒐𝒕𝒂𝒄𝒊𝒐𝒏</m:t>
                    </m:r>
                    <m:r>
                      <a:rPr lang="es-MX" sz="1800" b="1" i="1">
                        <a:latin typeface="Cambria Math" panose="02040503050406030204" pitchFamily="18" charset="0"/>
                      </a:rPr>
                      <m:t> </m:t>
                    </m:r>
                    <m:r>
                      <a:rPr lang="es-MX" sz="1800" b="1" i="1">
                        <a:latin typeface="Cambria Math" panose="02040503050406030204" pitchFamily="18" charset="0"/>
                      </a:rPr>
                      <m:t>𝒅𝒆</m:t>
                    </m:r>
                    <m:r>
                      <a:rPr lang="es-MX" sz="1800" b="1" i="1">
                        <a:latin typeface="Cambria Math" panose="02040503050406030204" pitchFamily="18" charset="0"/>
                      </a:rPr>
                      <m:t> </m:t>
                    </m:r>
                    <m:r>
                      <a:rPr lang="es-MX" sz="1800" b="1" i="1">
                        <a:latin typeface="Cambria Math" panose="02040503050406030204" pitchFamily="18" charset="0"/>
                      </a:rPr>
                      <m:t>𝑰𝒏𝒗𝒆𝒏𝒕𝒂𝒓𝒊𝒐𝒔</m:t>
                    </m:r>
                    <m:r>
                      <a:rPr lang="es-MX" sz="1800" b="1" i="1">
                        <a:latin typeface="Cambria Math" panose="02040503050406030204" pitchFamily="18" charset="0"/>
                      </a:rPr>
                      <m:t> </m:t>
                    </m:r>
                    <m:d>
                      <m:dPr>
                        <m:ctrlPr>
                          <a:rPr lang="es-MX" sz="1800" b="1" i="1">
                            <a:latin typeface="Cambria Math" panose="02040503050406030204" pitchFamily="18" charset="0"/>
                          </a:rPr>
                        </m:ctrlPr>
                      </m:dPr>
                      <m:e>
                        <m:r>
                          <a:rPr lang="es-MX" sz="1800" b="1" i="1">
                            <a:latin typeface="Cambria Math" panose="02040503050406030204" pitchFamily="18" charset="0"/>
                          </a:rPr>
                          <m:t>𝒅</m:t>
                        </m:r>
                        <m:r>
                          <a:rPr lang="es-MX" sz="1800" b="1" i="1">
                            <a:latin typeface="Cambria Math" panose="02040503050406030204" pitchFamily="18" charset="0"/>
                          </a:rPr>
                          <m:t>í</m:t>
                        </m:r>
                        <m:r>
                          <a:rPr lang="es-MX" sz="1800" b="1" i="1">
                            <a:latin typeface="Cambria Math" panose="02040503050406030204" pitchFamily="18" charset="0"/>
                          </a:rPr>
                          <m:t>𝒂𝒔</m:t>
                        </m:r>
                      </m:e>
                    </m:d>
                    <m:r>
                      <a:rPr lang="es-MX" sz="1800" b="1" i="1">
                        <a:latin typeface="Cambria Math" panose="02040503050406030204" pitchFamily="18" charset="0"/>
                        <a:ea typeface="Cambria Math" panose="02040503050406030204" pitchFamily="18" charset="0"/>
                      </a:rPr>
                      <m:t>= </m:t>
                    </m:r>
                    <m:f>
                      <m:fPr>
                        <m:ctrlPr>
                          <a:rPr lang="es-MX" sz="1800" b="1" i="1">
                            <a:latin typeface="Cambria Math" panose="02040503050406030204" pitchFamily="18" charset="0"/>
                            <a:ea typeface="Cambria Math" panose="02040503050406030204" pitchFamily="18" charset="0"/>
                          </a:rPr>
                        </m:ctrlPr>
                      </m:fPr>
                      <m:num>
                        <m:r>
                          <a:rPr lang="es-MX" sz="1800" b="1" i="1">
                            <a:latin typeface="Cambria Math" panose="02040503050406030204" pitchFamily="18" charset="0"/>
                            <a:ea typeface="Cambria Math" panose="02040503050406030204" pitchFamily="18" charset="0"/>
                          </a:rPr>
                          <m:t>𝟑𝟔𝟓</m:t>
                        </m:r>
                      </m:num>
                      <m:den>
                        <m:r>
                          <a:rPr lang="es-MX" sz="1800" b="1" i="1">
                            <a:latin typeface="Cambria Math" panose="02040503050406030204" pitchFamily="18" charset="0"/>
                            <a:ea typeface="Cambria Math" panose="02040503050406030204" pitchFamily="18" charset="0"/>
                          </a:rPr>
                          <m:t>𝑹𝒐𝒕𝒂𝒄𝒊𝒐𝒏</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𝒆𝒏</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𝒗𝒆𝒄𝒆𝒔</m:t>
                        </m:r>
                      </m:den>
                    </m:f>
                  </m:oMath>
                </m:oMathPara>
              </a14:m>
              <a:endParaRPr lang="es-PE" sz="1800" b="1"/>
            </a:p>
          </xdr:txBody>
        </xdr:sp>
      </mc:Choice>
      <mc:Fallback xmlns="">
        <xdr:sp macro="" textlink="">
          <xdr:nvSpPr>
            <xdr:cNvPr id="8" name="CuadroTexto 2">
              <a:extLst>
                <a:ext uri="{FF2B5EF4-FFF2-40B4-BE49-F238E27FC236}">
                  <a16:creationId xmlns:a16="http://schemas.microsoft.com/office/drawing/2014/main" id="{5D1E0B1A-2F7C-4059-B0E8-42BEEC9A1947}"/>
                </a:ext>
              </a:extLst>
            </xdr:cNvPr>
            <xdr:cNvSpPr txBox="1"/>
          </xdr:nvSpPr>
          <xdr:spPr>
            <a:xfrm>
              <a:off x="21974175" y="4362450"/>
              <a:ext cx="5891869" cy="535503"/>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rPr>
                <a:t>𝑹𝒐𝒕𝒂𝒄𝒊𝒐𝒏 𝒅𝒆 𝑰𝒏𝒗𝒆𝒏𝒕𝒂𝒓𝒊𝒐𝒔 (𝒅í𝒂𝒔)</a:t>
              </a:r>
              <a:r>
                <a:rPr lang="es-MX" sz="1800" b="1" i="0">
                  <a:latin typeface="Cambria Math" panose="02040503050406030204" pitchFamily="18" charset="0"/>
                  <a:ea typeface="Cambria Math" panose="02040503050406030204" pitchFamily="18" charset="0"/>
                </a:rPr>
                <a:t>=  𝟑𝟔𝟓/(𝑹𝒐𝒕𝒂𝒄𝒊𝒐𝒏 𝒆𝒏 𝒗𝒆𝒄𝒆𝒔)</a:t>
              </a:r>
              <a:endParaRPr lang="es-PE" sz="1800" b="1"/>
            </a:p>
          </xdr:txBody>
        </xdr:sp>
      </mc:Fallback>
    </mc:AlternateContent>
    <xdr:clientData/>
  </xdr:twoCellAnchor>
  <xdr:twoCellAnchor>
    <xdr:from>
      <xdr:col>23</xdr:col>
      <xdr:colOff>161925</xdr:colOff>
      <xdr:row>25</xdr:row>
      <xdr:rowOff>66675</xdr:rowOff>
    </xdr:from>
    <xdr:to>
      <xdr:col>32</xdr:col>
      <xdr:colOff>655464</xdr:colOff>
      <xdr:row>27</xdr:row>
      <xdr:rowOff>175640</xdr:rowOff>
    </xdr:to>
    <mc:AlternateContent xmlns:mc="http://schemas.openxmlformats.org/markup-compatibility/2006" xmlns:a14="http://schemas.microsoft.com/office/drawing/2010/main">
      <mc:Choice Requires="a14">
        <xdr:sp macro="" textlink="">
          <xdr:nvSpPr>
            <xdr:cNvPr id="9" name="CuadroTexto 2">
              <a:extLst>
                <a:ext uri="{FF2B5EF4-FFF2-40B4-BE49-F238E27FC236}">
                  <a16:creationId xmlns:a16="http://schemas.microsoft.com/office/drawing/2014/main" id="{00000000-0008-0000-0100-000009000000}"/>
                </a:ext>
              </a:extLst>
            </xdr:cNvPr>
            <xdr:cNvSpPr txBox="1"/>
          </xdr:nvSpPr>
          <xdr:spPr>
            <a:xfrm>
              <a:off x="21964650" y="5734050"/>
              <a:ext cx="5398914" cy="5185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800" b="1" i="1">
                        <a:latin typeface="Cambria Math" panose="02040503050406030204" pitchFamily="18" charset="0"/>
                      </a:rPr>
                      <m:t>𝑹𝒐𝒕𝒂𝒄𝒊𝒐𝒏</m:t>
                    </m:r>
                    <m:r>
                      <a:rPr lang="es-MX" sz="1800" b="1" i="1">
                        <a:latin typeface="Cambria Math" panose="02040503050406030204" pitchFamily="18" charset="0"/>
                      </a:rPr>
                      <m:t> </m:t>
                    </m:r>
                    <m:r>
                      <a:rPr lang="es-MX" sz="1800" b="1" i="1">
                        <a:latin typeface="Cambria Math" panose="02040503050406030204" pitchFamily="18" charset="0"/>
                      </a:rPr>
                      <m:t>𝒅𝒆</m:t>
                    </m:r>
                    <m:r>
                      <a:rPr lang="es-MX" sz="1800" b="1" i="1">
                        <a:latin typeface="Cambria Math" panose="02040503050406030204" pitchFamily="18" charset="0"/>
                      </a:rPr>
                      <m:t> </m:t>
                    </m:r>
                    <m:r>
                      <a:rPr lang="es-MX" sz="1800" b="1" i="1">
                        <a:latin typeface="Cambria Math" panose="02040503050406030204" pitchFamily="18" charset="0"/>
                      </a:rPr>
                      <m:t>𝑨𝒄𝒕𝒊𝒗𝒐𝒔</m:t>
                    </m:r>
                    <m:r>
                      <a:rPr lang="es-MX" sz="1800" b="1" i="1">
                        <a:latin typeface="Cambria Math" panose="02040503050406030204" pitchFamily="18" charset="0"/>
                      </a:rPr>
                      <m:t> </m:t>
                    </m:r>
                    <m:r>
                      <a:rPr lang="es-MX" sz="1800" b="1" i="1">
                        <a:latin typeface="Cambria Math" panose="02040503050406030204" pitchFamily="18" charset="0"/>
                      </a:rPr>
                      <m:t>𝑻𝒐𝒕𝒂𝒍𝒆𝒔</m:t>
                    </m:r>
                    <m:r>
                      <a:rPr lang="es-MX" sz="1800" b="1" i="1">
                        <a:latin typeface="Cambria Math" panose="02040503050406030204" pitchFamily="18" charset="0"/>
                      </a:rPr>
                      <m:t> = </m:t>
                    </m:r>
                    <m:f>
                      <m:fPr>
                        <m:ctrlPr>
                          <a:rPr lang="es-MX" sz="1800" b="1" i="1">
                            <a:latin typeface="Cambria Math" panose="02040503050406030204" pitchFamily="18" charset="0"/>
                            <a:ea typeface="Cambria Math" panose="02040503050406030204" pitchFamily="18" charset="0"/>
                          </a:rPr>
                        </m:ctrlPr>
                      </m:fPr>
                      <m:num>
                        <m:r>
                          <a:rPr lang="es-MX" sz="1800" b="1" i="1">
                            <a:latin typeface="Cambria Math" panose="02040503050406030204" pitchFamily="18" charset="0"/>
                            <a:ea typeface="Cambria Math" panose="02040503050406030204" pitchFamily="18" charset="0"/>
                          </a:rPr>
                          <m:t>𝑽𝒆𝒏𝒕𝒂𝒔</m:t>
                        </m:r>
                      </m:num>
                      <m:den>
                        <m:r>
                          <a:rPr lang="es-MX" sz="1800" b="1" i="1">
                            <a:latin typeface="Cambria Math" panose="02040503050406030204" pitchFamily="18" charset="0"/>
                            <a:ea typeface="Cambria Math" panose="02040503050406030204" pitchFamily="18" charset="0"/>
                          </a:rPr>
                          <m:t>𝑻𝒐𝒕𝒂𝒍</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𝒅𝒆</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𝑨𝒄𝒕𝒊𝒗𝒐𝒔</m:t>
                        </m:r>
                      </m:den>
                    </m:f>
                  </m:oMath>
                </m:oMathPara>
              </a14:m>
              <a:endParaRPr lang="es-PE" sz="1800" b="1"/>
            </a:p>
          </xdr:txBody>
        </xdr:sp>
      </mc:Choice>
      <mc:Fallback xmlns="">
        <xdr:sp macro="" textlink="">
          <xdr:nvSpPr>
            <xdr:cNvPr id="9" name="CuadroTexto 2">
              <a:extLst>
                <a:ext uri="{FF2B5EF4-FFF2-40B4-BE49-F238E27FC236}">
                  <a16:creationId xmlns:a16="http://schemas.microsoft.com/office/drawing/2014/main" id="{304EB1C1-1276-49DD-A050-7A26689C3BB7}"/>
                </a:ext>
              </a:extLst>
            </xdr:cNvPr>
            <xdr:cNvSpPr txBox="1"/>
          </xdr:nvSpPr>
          <xdr:spPr>
            <a:xfrm>
              <a:off x="21964650" y="5734050"/>
              <a:ext cx="5398914" cy="5185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rPr>
                <a:t>𝑹𝒐𝒕𝒂𝒄𝒊𝒐𝒏 𝒅𝒆 𝑨𝒄𝒕𝒊𝒗𝒐𝒔 𝑻𝒐𝒕𝒂𝒍𝒆𝒔 = </a:t>
              </a:r>
              <a:r>
                <a:rPr lang="es-MX" sz="1800" b="1" i="0">
                  <a:latin typeface="Cambria Math" panose="02040503050406030204" pitchFamily="18" charset="0"/>
                  <a:ea typeface="Cambria Math" panose="02040503050406030204" pitchFamily="18" charset="0"/>
                </a:rPr>
                <a:t> 𝑽𝒆𝒏𝒕𝒂𝒔/(𝑻𝒐𝒕𝒂𝒍 𝒅𝒆 𝑨𝒄𝒕𝒊𝒗𝒐𝒔)</a:t>
              </a:r>
              <a:endParaRPr lang="es-PE" sz="1800" b="1"/>
            </a:p>
          </xdr:txBody>
        </xdr:sp>
      </mc:Fallback>
    </mc:AlternateContent>
    <xdr:clientData/>
  </xdr:twoCellAnchor>
  <xdr:twoCellAnchor>
    <xdr:from>
      <xdr:col>23</xdr:col>
      <xdr:colOff>123825</xdr:colOff>
      <xdr:row>32</xdr:row>
      <xdr:rowOff>123825</xdr:rowOff>
    </xdr:from>
    <xdr:to>
      <xdr:col>37</xdr:col>
      <xdr:colOff>251418</xdr:colOff>
      <xdr:row>35</xdr:row>
      <xdr:rowOff>69919</xdr:rowOff>
    </xdr:to>
    <mc:AlternateContent xmlns:mc="http://schemas.openxmlformats.org/markup-compatibility/2006" xmlns:a14="http://schemas.microsoft.com/office/drawing/2010/main">
      <mc:Choice Requires="a14">
        <xdr:sp macro="" textlink="">
          <xdr:nvSpPr>
            <xdr:cNvPr id="10" name="CuadroTexto 2">
              <a:extLst>
                <a:ext uri="{FF2B5EF4-FFF2-40B4-BE49-F238E27FC236}">
                  <a16:creationId xmlns:a16="http://schemas.microsoft.com/office/drawing/2014/main" id="{00000000-0008-0000-0100-00000A000000}"/>
                </a:ext>
              </a:extLst>
            </xdr:cNvPr>
            <xdr:cNvSpPr txBox="1"/>
          </xdr:nvSpPr>
          <xdr:spPr>
            <a:xfrm>
              <a:off x="21926550" y="7296150"/>
              <a:ext cx="7776168" cy="56521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800" b="1" i="1">
                        <a:latin typeface="Cambria Math" panose="02040503050406030204" pitchFamily="18" charset="0"/>
                      </a:rPr>
                      <m:t>𝑹𝒐𝒕𝒂𝒄𝒊𝒐𝒏</m:t>
                    </m:r>
                    <m:r>
                      <a:rPr lang="es-MX" sz="1800" b="1" i="1">
                        <a:latin typeface="Cambria Math" panose="02040503050406030204" pitchFamily="18" charset="0"/>
                      </a:rPr>
                      <m:t> </m:t>
                    </m:r>
                    <m:r>
                      <a:rPr lang="es-MX" sz="1800" b="1" i="1">
                        <a:latin typeface="Cambria Math" panose="02040503050406030204" pitchFamily="18" charset="0"/>
                      </a:rPr>
                      <m:t>𝒅𝒆</m:t>
                    </m:r>
                    <m:r>
                      <a:rPr lang="es-MX" sz="1800" b="1" i="1">
                        <a:latin typeface="Cambria Math" panose="02040503050406030204" pitchFamily="18" charset="0"/>
                      </a:rPr>
                      <m:t> </m:t>
                    </m:r>
                    <m:r>
                      <a:rPr lang="es-MX" sz="1800" b="1" i="1">
                        <a:latin typeface="Cambria Math" panose="02040503050406030204" pitchFamily="18" charset="0"/>
                      </a:rPr>
                      <m:t>𝑪𝒖𝒆𝒏𝒕𝒂𝒔</m:t>
                    </m:r>
                    <m:r>
                      <a:rPr lang="es-MX" sz="1800" b="1" i="1">
                        <a:latin typeface="Cambria Math" panose="02040503050406030204" pitchFamily="18" charset="0"/>
                      </a:rPr>
                      <m:t> </m:t>
                    </m:r>
                    <m:r>
                      <a:rPr lang="es-MX" sz="1800" b="1" i="1">
                        <a:latin typeface="Cambria Math" panose="02040503050406030204" pitchFamily="18" charset="0"/>
                      </a:rPr>
                      <m:t>𝒑𝒐𝒓</m:t>
                    </m:r>
                    <m:r>
                      <a:rPr lang="es-MX" sz="1800" b="1" i="1">
                        <a:latin typeface="Cambria Math" panose="02040503050406030204" pitchFamily="18" charset="0"/>
                      </a:rPr>
                      <m:t> </m:t>
                    </m:r>
                    <m:r>
                      <a:rPr lang="es-MX" sz="1800" b="1" i="1">
                        <a:latin typeface="Cambria Math" panose="02040503050406030204" pitchFamily="18" charset="0"/>
                      </a:rPr>
                      <m:t>𝑪𝒐𝒃𝒓𝒂𝒓</m:t>
                    </m:r>
                    <m:r>
                      <a:rPr lang="es-MX" sz="1800" b="1" i="1">
                        <a:latin typeface="Cambria Math" panose="02040503050406030204" pitchFamily="18" charset="0"/>
                      </a:rPr>
                      <m:t> = </m:t>
                    </m:r>
                    <m:f>
                      <m:fPr>
                        <m:ctrlPr>
                          <a:rPr lang="es-MX" sz="1800" b="1" i="1">
                            <a:latin typeface="Cambria Math" panose="02040503050406030204" pitchFamily="18" charset="0"/>
                            <a:ea typeface="Cambria Math" panose="02040503050406030204" pitchFamily="18" charset="0"/>
                          </a:rPr>
                        </m:ctrlPr>
                      </m:fPr>
                      <m:num>
                        <m:r>
                          <a:rPr lang="es-MX" sz="1800" b="1" i="1">
                            <a:latin typeface="Cambria Math" panose="02040503050406030204" pitchFamily="18" charset="0"/>
                            <a:ea typeface="Cambria Math" panose="02040503050406030204" pitchFamily="18" charset="0"/>
                          </a:rPr>
                          <m:t>𝑽𝒆𝒏𝒕𝒂𝒔</m:t>
                        </m:r>
                      </m:num>
                      <m:den>
                        <m:r>
                          <a:rPr lang="es-MX" sz="1800" b="1" i="1">
                            <a:latin typeface="Cambria Math" panose="02040503050406030204" pitchFamily="18" charset="0"/>
                            <a:ea typeface="Cambria Math" panose="02040503050406030204" pitchFamily="18" charset="0"/>
                          </a:rPr>
                          <m:t>𝑪𝒖𝒆𝒏𝒕𝒂𝒔</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𝒑𝒐𝒓</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𝒄𝒐𝒃𝒓𝒂𝒓</m:t>
                        </m:r>
                        <m:r>
                          <a:rPr lang="es-MX" sz="1800" b="1" i="1">
                            <a:latin typeface="Cambria Math" panose="02040503050406030204" pitchFamily="18" charset="0"/>
                            <a:ea typeface="Cambria Math" panose="02040503050406030204" pitchFamily="18" charset="0"/>
                          </a:rPr>
                          <m:t> </m:t>
                        </m:r>
                        <m:r>
                          <a:rPr lang="es-MX" sz="1800" b="1" i="1">
                            <a:latin typeface="Cambria Math" panose="02040503050406030204" pitchFamily="18" charset="0"/>
                            <a:ea typeface="Cambria Math" panose="02040503050406030204" pitchFamily="18" charset="0"/>
                          </a:rPr>
                          <m:t>𝒄𝒐𝒎𝒆𝒓𝒄𝒊𝒂𝒍𝒆𝒔</m:t>
                        </m:r>
                        <m:r>
                          <a:rPr lang="es-MX" sz="1800" b="1" i="1">
                            <a:latin typeface="Cambria Math" panose="02040503050406030204" pitchFamily="18" charset="0"/>
                            <a:ea typeface="Cambria Math" panose="02040503050406030204" pitchFamily="18" charset="0"/>
                          </a:rPr>
                          <m:t> </m:t>
                        </m:r>
                      </m:den>
                    </m:f>
                  </m:oMath>
                </m:oMathPara>
              </a14:m>
              <a:endParaRPr lang="es-PE" sz="1800" b="1"/>
            </a:p>
          </xdr:txBody>
        </xdr:sp>
      </mc:Choice>
      <mc:Fallback xmlns="">
        <xdr:sp macro="" textlink="">
          <xdr:nvSpPr>
            <xdr:cNvPr id="10" name="CuadroTexto 2">
              <a:extLst>
                <a:ext uri="{FF2B5EF4-FFF2-40B4-BE49-F238E27FC236}">
                  <a16:creationId xmlns:a16="http://schemas.microsoft.com/office/drawing/2014/main" id="{4CDF1C49-FCE1-423D-8D7C-1E57D1B507ED}"/>
                </a:ext>
              </a:extLst>
            </xdr:cNvPr>
            <xdr:cNvSpPr txBox="1"/>
          </xdr:nvSpPr>
          <xdr:spPr>
            <a:xfrm>
              <a:off x="21926550" y="7296150"/>
              <a:ext cx="7776168" cy="56521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800" b="1" i="0">
                  <a:latin typeface="Cambria Math" panose="02040503050406030204" pitchFamily="18" charset="0"/>
                </a:rPr>
                <a:t>𝑹𝒐𝒕𝒂𝒄𝒊𝒐𝒏 𝒅𝒆 𝑪𝒖𝒆𝒏𝒕𝒂𝒔 𝒑𝒐𝒓 𝑪𝒐𝒃𝒓𝒂𝒓 = </a:t>
              </a:r>
              <a:r>
                <a:rPr lang="es-MX" sz="1800" b="1" i="0">
                  <a:latin typeface="Cambria Math" panose="02040503050406030204" pitchFamily="18" charset="0"/>
                  <a:ea typeface="Cambria Math" panose="02040503050406030204" pitchFamily="18" charset="0"/>
                </a:rPr>
                <a:t> 𝑽𝒆𝒏𝒕𝒂𝒔/(𝑪𝒖𝒆𝒏𝒕𝒂𝒔 𝒑𝒐𝒓 𝒄𝒐𝒃𝒓𝒂𝒓 𝒄𝒐𝒎𝒆𝒓𝒄𝒊𝒂𝒍𝒆𝒔 )</a:t>
              </a:r>
              <a:endParaRPr lang="es-PE" sz="1800" b="1"/>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RTURO\Google%20Drive\UNIVERSIDADES%202018%20-%20II\UPAO\INFORMATICA%20APLIC%20CONTABILID\5%20APLICACIONES\SEMANA%2016%20-%20examen%20final\DESARRO%20CORRECT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OPIA%20DRIVE%2006102017\Finanza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i%20unidad/UNIVERSIDADES/LEO/IMPACTO%20TRIBUTARIO/SEMANA%2016/S16-s1-%20Casos%20Practico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Mi%20unidad\TANIA-IDAT\Semana%205\CASO%201%20-%20DESARROLL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20unidad/UNIVERSIDADES/UNP/CLASES%20UPAO/CONTABILIDAD/semana%2003/ESTADO%20DE%20SITUACION%20FINANCIER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Nueva%20carpeta\lucia%20mercad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
      <sheetName val="DATOS (2)"/>
      <sheetName val="F 5.1 Libro Diario (2)"/>
      <sheetName val="R. DE COMPRAS FORMATO"/>
      <sheetName val="R DE VENTAS FORMATO"/>
      <sheetName val="PEPS"/>
      <sheetName val="Planilla"/>
      <sheetName val="NOTA"/>
      <sheetName val="F1.1 Detalle mov efectivo"/>
      <sheetName val="F1.2 Detalle mov cta cte"/>
      <sheetName val="MAYOR"/>
      <sheetName val="HOJA TRABAJO (2)"/>
      <sheetName val="F3.1 Bce Gral (2)"/>
      <sheetName val="EERR"/>
    </sheetNames>
    <sheetDataSet>
      <sheetData sheetId="0">
        <row r="2">
          <cell r="A2" t="str">
            <v>Columna1</v>
          </cell>
          <cell r="B2" t="str">
            <v>Columna2</v>
          </cell>
        </row>
        <row r="3">
          <cell r="A3">
            <v>10</v>
          </cell>
          <cell r="B3" t="str">
            <v>EFECTIVO Y EQUIVALENTES DE EFECTIVO</v>
          </cell>
        </row>
        <row r="4">
          <cell r="A4">
            <v>101</v>
          </cell>
          <cell r="B4" t="str">
            <v>CAJA</v>
          </cell>
        </row>
        <row r="5">
          <cell r="A5">
            <v>1011</v>
          </cell>
          <cell r="B5" t="str">
            <v>CAJA EFECTIVO</v>
          </cell>
        </row>
        <row r="6">
          <cell r="A6">
            <v>102</v>
          </cell>
          <cell r="B6" t="str">
            <v>FONDOS FIJOS</v>
          </cell>
        </row>
        <row r="7">
          <cell r="A7">
            <v>103</v>
          </cell>
          <cell r="B7" t="str">
            <v>EFECTIVO EN TRÁNSITO</v>
          </cell>
        </row>
        <row r="8">
          <cell r="A8">
            <v>104</v>
          </cell>
          <cell r="B8" t="str">
            <v>CUENTAS CORRIENTES EN INSTITUCIONES FINANCIERAS</v>
          </cell>
        </row>
        <row r="9">
          <cell r="A9">
            <v>1041</v>
          </cell>
          <cell r="B9" t="str">
            <v>CUENTAS CORRIENTES OPERATIVAS</v>
          </cell>
        </row>
        <row r="10">
          <cell r="A10">
            <v>1042</v>
          </cell>
          <cell r="B10" t="str">
            <v>CUENTAS CORRIENTES PARA FINES ESPECÍFICOS</v>
          </cell>
        </row>
        <row r="11">
          <cell r="A11">
            <v>105</v>
          </cell>
          <cell r="B11" t="str">
            <v>OTROS EQUIVALENTES DE EFECTIVO</v>
          </cell>
        </row>
        <row r="12">
          <cell r="A12">
            <v>1051</v>
          </cell>
          <cell r="B12" t="str">
            <v>OTROS EQUIVALENTES DE EFECTIVO</v>
          </cell>
        </row>
        <row r="13">
          <cell r="A13">
            <v>106</v>
          </cell>
          <cell r="B13" t="str">
            <v>DEPÓSITOS EN INSTITUCIONES FINANCIERAS</v>
          </cell>
        </row>
        <row r="14">
          <cell r="A14">
            <v>1061</v>
          </cell>
          <cell r="B14" t="str">
            <v>DEPÓSITOS DE AHORRO</v>
          </cell>
        </row>
        <row r="15">
          <cell r="A15">
            <v>1062</v>
          </cell>
          <cell r="B15" t="str">
            <v>DEPÓSITOS A PLAZO</v>
          </cell>
        </row>
        <row r="16">
          <cell r="A16">
            <v>107</v>
          </cell>
          <cell r="B16" t="str">
            <v>FONDOS SUJETOS A RESTRICCIÓN</v>
          </cell>
        </row>
        <row r="17">
          <cell r="A17">
            <v>1071</v>
          </cell>
          <cell r="B17" t="str">
            <v>FONDOS SUJETOS A RESTRICCIÓN</v>
          </cell>
        </row>
        <row r="18">
          <cell r="A18">
            <v>11</v>
          </cell>
          <cell r="B18" t="str">
            <v>INVERSIONES FINANCIERAS</v>
          </cell>
        </row>
        <row r="19">
          <cell r="A19">
            <v>111</v>
          </cell>
          <cell r="B19" t="str">
            <v>INVERSIONES MANTENIDAS PARA NEGOCIACION</v>
          </cell>
        </row>
        <row r="20">
          <cell r="A20">
            <v>1111</v>
          </cell>
          <cell r="B20" t="str">
            <v>VALORES EMITIDOS O GARANTIZADOS POR EL ESTADO</v>
          </cell>
        </row>
        <row r="21">
          <cell r="A21">
            <v>11111</v>
          </cell>
          <cell r="B21" t="str">
            <v xml:space="preserve">COSTO </v>
          </cell>
        </row>
        <row r="22">
          <cell r="A22">
            <v>11112</v>
          </cell>
          <cell r="B22" t="str">
            <v>VALOR RAZONABLE</v>
          </cell>
        </row>
        <row r="23">
          <cell r="A23">
            <v>1112</v>
          </cell>
          <cell r="B23" t="str">
            <v>VALORES EMITIDOS POR EL SISTEMA FINANCIERO</v>
          </cell>
        </row>
        <row r="24">
          <cell r="A24">
            <v>11121</v>
          </cell>
          <cell r="B24" t="str">
            <v xml:space="preserve">COSTO </v>
          </cell>
        </row>
        <row r="25">
          <cell r="A25">
            <v>11122</v>
          </cell>
          <cell r="B25" t="str">
            <v>VALOR RAZONABLE</v>
          </cell>
        </row>
        <row r="26">
          <cell r="A26">
            <v>1113</v>
          </cell>
          <cell r="B26" t="str">
            <v>VALORES EMITIDOS POR EMPRESAS</v>
          </cell>
        </row>
        <row r="27">
          <cell r="A27">
            <v>11131</v>
          </cell>
          <cell r="B27" t="str">
            <v>COSTO</v>
          </cell>
        </row>
        <row r="28">
          <cell r="A28">
            <v>11132</v>
          </cell>
          <cell r="B28" t="str">
            <v>VALOR RAZONABLE</v>
          </cell>
        </row>
        <row r="29">
          <cell r="A29">
            <v>1114</v>
          </cell>
          <cell r="B29" t="str">
            <v>OTROS TÍTULOS REPRESENTATIVOS DE DEUDA</v>
          </cell>
        </row>
        <row r="30">
          <cell r="A30">
            <v>11141</v>
          </cell>
          <cell r="B30" t="str">
            <v>COSTO</v>
          </cell>
        </row>
        <row r="31">
          <cell r="A31">
            <v>11142</v>
          </cell>
          <cell r="B31" t="str">
            <v>VALOR RAZONABLE</v>
          </cell>
        </row>
        <row r="32">
          <cell r="A32">
            <v>1115</v>
          </cell>
          <cell r="B32" t="str">
            <v>PARTICIPACIONES EN ENTIDADES</v>
          </cell>
        </row>
        <row r="33">
          <cell r="A33">
            <v>11151</v>
          </cell>
          <cell r="B33" t="str">
            <v>COSTO</v>
          </cell>
        </row>
        <row r="34">
          <cell r="A34">
            <v>11152</v>
          </cell>
          <cell r="B34" t="str">
            <v>VALOR RAZONABLE</v>
          </cell>
        </row>
        <row r="35">
          <cell r="A35">
            <v>112</v>
          </cell>
          <cell r="B35" t="str">
            <v>INVERSIONES DISPONIBLES PARA LA VENTA</v>
          </cell>
        </row>
        <row r="36">
          <cell r="A36">
            <v>1121</v>
          </cell>
          <cell r="B36" t="str">
            <v>VALORES EMITIDOS O GARANTIZADOS POR EL ESTADO</v>
          </cell>
        </row>
        <row r="37">
          <cell r="A37">
            <v>11211</v>
          </cell>
          <cell r="B37" t="str">
            <v>COSTO</v>
          </cell>
        </row>
        <row r="38">
          <cell r="A38">
            <v>11212</v>
          </cell>
          <cell r="B38" t="str">
            <v>VALOR RAZONABLE</v>
          </cell>
        </row>
        <row r="39">
          <cell r="A39">
            <v>1122</v>
          </cell>
          <cell r="B39" t="str">
            <v>VALORES EMITIDOS POR EL SISTEMA FINANCIERO</v>
          </cell>
        </row>
        <row r="40">
          <cell r="A40">
            <v>11221</v>
          </cell>
          <cell r="B40" t="str">
            <v>COSTO</v>
          </cell>
        </row>
        <row r="41">
          <cell r="A41">
            <v>11222</v>
          </cell>
          <cell r="B41" t="str">
            <v>VALOR RAZONABLE</v>
          </cell>
        </row>
        <row r="42">
          <cell r="A42">
            <v>1123</v>
          </cell>
          <cell r="B42" t="str">
            <v>VALORES EMITIDOS POR EMPRESAS</v>
          </cell>
        </row>
        <row r="43">
          <cell r="A43">
            <v>11231</v>
          </cell>
          <cell r="B43" t="str">
            <v>COSTO</v>
          </cell>
        </row>
        <row r="44">
          <cell r="A44">
            <v>11232</v>
          </cell>
          <cell r="B44" t="str">
            <v>VALOR RAZONABLE</v>
          </cell>
        </row>
        <row r="45">
          <cell r="A45">
            <v>1124</v>
          </cell>
          <cell r="B45" t="str">
            <v>OTROS TÍTULOS REPRESENTATIVOS DE DEUDA</v>
          </cell>
        </row>
        <row r="46">
          <cell r="A46">
            <v>11241</v>
          </cell>
          <cell r="B46" t="str">
            <v>COSTO</v>
          </cell>
        </row>
        <row r="47">
          <cell r="A47">
            <v>11242</v>
          </cell>
          <cell r="B47" t="str">
            <v>VALOR RAZONABLE</v>
          </cell>
        </row>
        <row r="48">
          <cell r="A48">
            <v>113</v>
          </cell>
          <cell r="B48" t="str">
            <v>ACTIVOS FINANCIEROS – ACUERDO DE COMPRA</v>
          </cell>
        </row>
        <row r="49">
          <cell r="A49">
            <v>1131</v>
          </cell>
          <cell r="B49" t="str">
            <v>INVERSIONES MANTENIDAS PARA NEGOCIACION - ACUERDO DE COMPRA</v>
          </cell>
        </row>
        <row r="50">
          <cell r="A50">
            <v>11311</v>
          </cell>
          <cell r="B50" t="str">
            <v>COSTO</v>
          </cell>
        </row>
        <row r="51">
          <cell r="A51">
            <v>11312</v>
          </cell>
          <cell r="B51" t="str">
            <v>VALOR RAZONABLE</v>
          </cell>
        </row>
        <row r="52">
          <cell r="A52">
            <v>1132</v>
          </cell>
          <cell r="B52" t="str">
            <v>INVERSIONES DISPONIBLES PARA LA VENTA - ACUERDO DE COMPRA</v>
          </cell>
        </row>
        <row r="53">
          <cell r="A53">
            <v>11321</v>
          </cell>
          <cell r="B53" t="str">
            <v>COSTO</v>
          </cell>
        </row>
        <row r="54">
          <cell r="A54">
            <v>11322</v>
          </cell>
          <cell r="B54" t="str">
            <v>VALOR RAZONABLE</v>
          </cell>
        </row>
        <row r="55">
          <cell r="A55">
            <v>12</v>
          </cell>
          <cell r="B55" t="str">
            <v>CUENTAS POR COBRAR COMERCIALES – TERCEROS</v>
          </cell>
        </row>
        <row r="56">
          <cell r="A56">
            <v>121</v>
          </cell>
          <cell r="B56" t="str">
            <v>FACTURAS, BOLETAS Y OTROS COMPROBANTES POR COBRAR</v>
          </cell>
        </row>
        <row r="57">
          <cell r="A57">
            <v>1211</v>
          </cell>
          <cell r="B57" t="str">
            <v>NO EMITIDAS</v>
          </cell>
        </row>
        <row r="58">
          <cell r="A58">
            <v>1212</v>
          </cell>
          <cell r="B58" t="str">
            <v>EMITIDAS EN CARTERA</v>
          </cell>
        </row>
        <row r="59">
          <cell r="A59">
            <v>1213</v>
          </cell>
          <cell r="B59" t="str">
            <v>EN COBRANZA</v>
          </cell>
        </row>
        <row r="60">
          <cell r="A60">
            <v>1214</v>
          </cell>
          <cell r="B60" t="str">
            <v>EN DESCUENTO</v>
          </cell>
        </row>
        <row r="61">
          <cell r="A61">
            <v>122</v>
          </cell>
          <cell r="B61" t="str">
            <v>ANTICIPOS DE CLIENTES</v>
          </cell>
        </row>
        <row r="62">
          <cell r="A62">
            <v>1221</v>
          </cell>
          <cell r="B62" t="str">
            <v>ANTICIPOS DE CLIENTES</v>
          </cell>
        </row>
        <row r="63">
          <cell r="A63">
            <v>123</v>
          </cell>
          <cell r="B63" t="str">
            <v>LETRAS POR COBRAR</v>
          </cell>
        </row>
        <row r="64">
          <cell r="A64">
            <v>1231</v>
          </cell>
          <cell r="B64" t="str">
            <v>EN CARTERA</v>
          </cell>
        </row>
        <row r="65">
          <cell r="A65">
            <v>1232</v>
          </cell>
          <cell r="B65" t="str">
            <v>EN COBRANZA</v>
          </cell>
        </row>
        <row r="66">
          <cell r="A66">
            <v>1233</v>
          </cell>
          <cell r="B66" t="str">
            <v>EN DESCUENTO</v>
          </cell>
        </row>
        <row r="67">
          <cell r="A67">
            <v>13</v>
          </cell>
          <cell r="B67" t="str">
            <v>CUENTAS POR COBRAR COMERCIALES – RELACIONADAS</v>
          </cell>
        </row>
        <row r="68">
          <cell r="A68">
            <v>131</v>
          </cell>
          <cell r="B68" t="str">
            <v>FACTURAS, BOLETAS Y OTROS COMPROBANTES POR COBRAR</v>
          </cell>
        </row>
        <row r="69">
          <cell r="A69">
            <v>1311</v>
          </cell>
          <cell r="B69" t="str">
            <v>NO EMITIDAS</v>
          </cell>
        </row>
        <row r="70">
          <cell r="A70">
            <v>13111</v>
          </cell>
          <cell r="B70" t="str">
            <v>MATRIZ</v>
          </cell>
        </row>
        <row r="71">
          <cell r="A71">
            <v>13112</v>
          </cell>
          <cell r="B71" t="str">
            <v>SUBSIDIARIAS</v>
          </cell>
        </row>
        <row r="72">
          <cell r="A72">
            <v>13113</v>
          </cell>
          <cell r="B72" t="str">
            <v>ASOCIADAS</v>
          </cell>
        </row>
        <row r="73">
          <cell r="A73">
            <v>13114</v>
          </cell>
          <cell r="B73" t="str">
            <v>SUCURSALES</v>
          </cell>
        </row>
        <row r="74">
          <cell r="A74">
            <v>13115</v>
          </cell>
          <cell r="B74" t="str">
            <v>OTROS</v>
          </cell>
        </row>
        <row r="75">
          <cell r="A75">
            <v>1312</v>
          </cell>
          <cell r="B75" t="str">
            <v>EMITIDAS EN CARTERA</v>
          </cell>
        </row>
        <row r="76">
          <cell r="A76">
            <v>13121</v>
          </cell>
          <cell r="B76" t="str">
            <v>MATRIZ</v>
          </cell>
        </row>
        <row r="77">
          <cell r="A77">
            <v>13122</v>
          </cell>
          <cell r="B77" t="str">
            <v>SUBSIDIARIAS</v>
          </cell>
        </row>
        <row r="78">
          <cell r="A78">
            <v>13123</v>
          </cell>
          <cell r="B78" t="str">
            <v>ASOCIADAS</v>
          </cell>
        </row>
        <row r="79">
          <cell r="A79">
            <v>13124</v>
          </cell>
          <cell r="B79" t="str">
            <v>SUCURSALES</v>
          </cell>
        </row>
        <row r="80">
          <cell r="A80">
            <v>1313</v>
          </cell>
          <cell r="B80" t="str">
            <v>EN COBRANZA</v>
          </cell>
        </row>
        <row r="81">
          <cell r="A81">
            <v>13131</v>
          </cell>
          <cell r="B81" t="str">
            <v>MATRIZ</v>
          </cell>
        </row>
        <row r="82">
          <cell r="A82">
            <v>13132</v>
          </cell>
          <cell r="B82" t="str">
            <v>SUBSIDIARIAS</v>
          </cell>
        </row>
        <row r="83">
          <cell r="A83">
            <v>13133</v>
          </cell>
          <cell r="B83" t="str">
            <v>ASOCIADAS</v>
          </cell>
        </row>
        <row r="84">
          <cell r="A84">
            <v>13134</v>
          </cell>
          <cell r="B84" t="str">
            <v>SUCURSALES</v>
          </cell>
        </row>
        <row r="85">
          <cell r="A85">
            <v>13135</v>
          </cell>
          <cell r="B85" t="str">
            <v>OTROS</v>
          </cell>
        </row>
        <row r="86">
          <cell r="A86">
            <v>1314</v>
          </cell>
          <cell r="B86" t="str">
            <v>EN DESCUENTO</v>
          </cell>
        </row>
        <row r="87">
          <cell r="A87">
            <v>13141</v>
          </cell>
          <cell r="B87" t="str">
            <v>MATRIZ</v>
          </cell>
        </row>
        <row r="88">
          <cell r="A88">
            <v>13142</v>
          </cell>
          <cell r="B88" t="str">
            <v>SUBSIDIARIAS</v>
          </cell>
        </row>
        <row r="89">
          <cell r="A89">
            <v>13143</v>
          </cell>
          <cell r="B89" t="str">
            <v>ASOCIADAS</v>
          </cell>
        </row>
        <row r="90">
          <cell r="A90">
            <v>13144</v>
          </cell>
          <cell r="B90" t="str">
            <v>SUCURSALES</v>
          </cell>
        </row>
        <row r="91">
          <cell r="A91">
            <v>13145</v>
          </cell>
          <cell r="B91" t="str">
            <v>OTROS</v>
          </cell>
        </row>
        <row r="92">
          <cell r="A92">
            <v>132</v>
          </cell>
          <cell r="B92" t="str">
            <v>ANTICIPOS RECIBIDOS</v>
          </cell>
        </row>
        <row r="93">
          <cell r="A93">
            <v>1321</v>
          </cell>
          <cell r="B93" t="str">
            <v>ANTICIPOS RECIBIDOS</v>
          </cell>
        </row>
        <row r="94">
          <cell r="A94">
            <v>13211</v>
          </cell>
          <cell r="B94" t="str">
            <v>MATRIZ</v>
          </cell>
        </row>
        <row r="95">
          <cell r="A95">
            <v>13212</v>
          </cell>
          <cell r="B95" t="str">
            <v>SUBSIDIARIAS</v>
          </cell>
        </row>
        <row r="96">
          <cell r="A96">
            <v>13213</v>
          </cell>
          <cell r="B96" t="str">
            <v>ASOCIADAS</v>
          </cell>
        </row>
        <row r="97">
          <cell r="A97">
            <v>13214</v>
          </cell>
          <cell r="B97" t="str">
            <v>SUCURSALES</v>
          </cell>
        </row>
        <row r="98">
          <cell r="A98">
            <v>13215</v>
          </cell>
          <cell r="B98" t="str">
            <v>OTROS</v>
          </cell>
        </row>
        <row r="99">
          <cell r="A99">
            <v>133</v>
          </cell>
          <cell r="B99" t="str">
            <v>LETRAS POR COBRAR</v>
          </cell>
        </row>
        <row r="100">
          <cell r="A100">
            <v>1331</v>
          </cell>
          <cell r="B100" t="str">
            <v>EN CARTERA</v>
          </cell>
        </row>
        <row r="101">
          <cell r="A101">
            <v>13311</v>
          </cell>
          <cell r="B101" t="str">
            <v>MATRIZ</v>
          </cell>
        </row>
        <row r="102">
          <cell r="A102">
            <v>13312</v>
          </cell>
          <cell r="B102" t="str">
            <v>SUBSIDIARIAS</v>
          </cell>
        </row>
        <row r="103">
          <cell r="A103">
            <v>13313</v>
          </cell>
          <cell r="B103" t="str">
            <v>ASOCIADAS</v>
          </cell>
        </row>
        <row r="104">
          <cell r="A104">
            <v>13314</v>
          </cell>
          <cell r="B104" t="str">
            <v>SUCURSALES</v>
          </cell>
        </row>
        <row r="105">
          <cell r="A105">
            <v>13315</v>
          </cell>
          <cell r="B105" t="str">
            <v>OTROS</v>
          </cell>
        </row>
        <row r="106">
          <cell r="A106">
            <v>1332</v>
          </cell>
          <cell r="B106" t="str">
            <v>EN COBRANZA</v>
          </cell>
        </row>
        <row r="107">
          <cell r="A107">
            <v>13321</v>
          </cell>
          <cell r="B107" t="str">
            <v>MATRIZ</v>
          </cell>
        </row>
        <row r="108">
          <cell r="A108">
            <v>13322</v>
          </cell>
          <cell r="B108" t="str">
            <v>SUBSIDIARIAS</v>
          </cell>
        </row>
        <row r="109">
          <cell r="A109">
            <v>13323</v>
          </cell>
          <cell r="B109" t="str">
            <v>ASOCIADAS</v>
          </cell>
        </row>
        <row r="110">
          <cell r="A110">
            <v>13324</v>
          </cell>
          <cell r="B110" t="str">
            <v>SUCURSALES</v>
          </cell>
        </row>
        <row r="111">
          <cell r="A111">
            <v>13325</v>
          </cell>
          <cell r="B111" t="str">
            <v>OTROS</v>
          </cell>
        </row>
        <row r="112">
          <cell r="A112">
            <v>1333</v>
          </cell>
          <cell r="B112" t="str">
            <v>EN DESCUENTO</v>
          </cell>
        </row>
        <row r="113">
          <cell r="A113">
            <v>13331</v>
          </cell>
          <cell r="B113" t="str">
            <v>MATRIZ</v>
          </cell>
        </row>
        <row r="114">
          <cell r="A114">
            <v>13332</v>
          </cell>
          <cell r="B114" t="str">
            <v>SUBSIDIARIAS</v>
          </cell>
        </row>
        <row r="115">
          <cell r="A115">
            <v>13333</v>
          </cell>
          <cell r="B115" t="str">
            <v>ASOCIADAS</v>
          </cell>
        </row>
        <row r="116">
          <cell r="A116">
            <v>13334</v>
          </cell>
          <cell r="B116" t="str">
            <v>SUCURSALES</v>
          </cell>
        </row>
        <row r="117">
          <cell r="A117">
            <v>13335</v>
          </cell>
          <cell r="B117" t="str">
            <v>OTROS</v>
          </cell>
        </row>
        <row r="118">
          <cell r="A118">
            <v>14</v>
          </cell>
          <cell r="B118" t="str">
            <v>CUENTAS POR COBRAR AL PERSONAL, A LOS ACCIONISTAS (SOCIOS), DIRECTORES Y GERENTES</v>
          </cell>
        </row>
        <row r="119">
          <cell r="A119">
            <v>141</v>
          </cell>
          <cell r="B119" t="str">
            <v>PERSONAL</v>
          </cell>
        </row>
        <row r="120">
          <cell r="A120">
            <v>1411</v>
          </cell>
          <cell r="B120" t="str">
            <v>PRÉSTAMOS</v>
          </cell>
        </row>
        <row r="121">
          <cell r="A121">
            <v>1412</v>
          </cell>
          <cell r="B121" t="str">
            <v>ADELANTO DE REMUNERACIONES</v>
          </cell>
        </row>
        <row r="122">
          <cell r="A122">
            <v>1413</v>
          </cell>
          <cell r="B122" t="str">
            <v>ENTREGAS A RENDIR CUENTA</v>
          </cell>
        </row>
        <row r="123">
          <cell r="A123">
            <v>1419</v>
          </cell>
          <cell r="B123" t="str">
            <v>OTRAS CUENTAS POR COBRAR AL PERSONAL</v>
          </cell>
        </row>
        <row r="124">
          <cell r="A124">
            <v>142</v>
          </cell>
          <cell r="B124" t="str">
            <v>ACCIONISTAS (O SOCIOS)</v>
          </cell>
        </row>
        <row r="125">
          <cell r="A125">
            <v>1421</v>
          </cell>
          <cell r="B125" t="str">
            <v>SUSCRIPCIONES POR COBRAR A SOCIOS O ACCIONISTAS</v>
          </cell>
        </row>
        <row r="126">
          <cell r="A126">
            <v>1422</v>
          </cell>
          <cell r="B126" t="str">
            <v>PRÉSTAMOS</v>
          </cell>
        </row>
        <row r="127">
          <cell r="A127">
            <v>143</v>
          </cell>
          <cell r="B127" t="str">
            <v>DIRECTORES</v>
          </cell>
        </row>
        <row r="128">
          <cell r="A128">
            <v>1431</v>
          </cell>
          <cell r="B128" t="str">
            <v>PRÉSTAMOS</v>
          </cell>
        </row>
        <row r="129">
          <cell r="A129">
            <v>1432</v>
          </cell>
          <cell r="B129" t="str">
            <v>ADELANTO DE DIETAS</v>
          </cell>
        </row>
        <row r="130">
          <cell r="A130">
            <v>1433</v>
          </cell>
          <cell r="B130" t="str">
            <v>ENTREGAS A RENDIR CUENTA</v>
          </cell>
        </row>
        <row r="131">
          <cell r="A131">
            <v>144</v>
          </cell>
          <cell r="B131" t="str">
            <v>GERENTES</v>
          </cell>
        </row>
        <row r="132">
          <cell r="A132">
            <v>1441</v>
          </cell>
          <cell r="B132" t="str">
            <v>PRÉSTAMOS</v>
          </cell>
        </row>
        <row r="133">
          <cell r="A133">
            <v>1442</v>
          </cell>
          <cell r="B133" t="str">
            <v>ADELANTO DE NUMERACIONES</v>
          </cell>
        </row>
        <row r="134">
          <cell r="A134">
            <v>1443</v>
          </cell>
          <cell r="B134" t="str">
            <v>ENTREGAS A RENDIR CUENTA</v>
          </cell>
        </row>
        <row r="135">
          <cell r="A135">
            <v>148</v>
          </cell>
          <cell r="B135" t="str">
            <v>DIVERSAS</v>
          </cell>
        </row>
        <row r="136">
          <cell r="A136">
            <v>16</v>
          </cell>
          <cell r="B136" t="str">
            <v>CUENTAS POR COBRAR DIVERSAS - TERCEROS</v>
          </cell>
        </row>
        <row r="137">
          <cell r="A137">
            <v>161</v>
          </cell>
          <cell r="B137" t="str">
            <v>PRÉSTAMOS</v>
          </cell>
        </row>
        <row r="138">
          <cell r="A138">
            <v>1611</v>
          </cell>
          <cell r="B138" t="str">
            <v>CON GARANTÍA</v>
          </cell>
        </row>
        <row r="139">
          <cell r="A139">
            <v>1612</v>
          </cell>
          <cell r="B139" t="str">
            <v>SIN GARANTÍA</v>
          </cell>
        </row>
        <row r="140">
          <cell r="A140">
            <v>162</v>
          </cell>
          <cell r="B140" t="str">
            <v>RECLAMACIONES A TERCEROS</v>
          </cell>
        </row>
        <row r="141">
          <cell r="A141">
            <v>1621</v>
          </cell>
          <cell r="B141" t="str">
            <v>COMPAÑÍAS ASEGURADORAS</v>
          </cell>
        </row>
        <row r="142">
          <cell r="A142">
            <v>1622</v>
          </cell>
          <cell r="B142" t="str">
            <v>TRANSPORTADORAS</v>
          </cell>
        </row>
        <row r="143">
          <cell r="A143">
            <v>1623</v>
          </cell>
          <cell r="B143" t="str">
            <v>SERVICIOS PÚBLICOS</v>
          </cell>
        </row>
        <row r="144">
          <cell r="A144">
            <v>1624</v>
          </cell>
          <cell r="B144" t="str">
            <v>TRIBUTOS</v>
          </cell>
        </row>
        <row r="145">
          <cell r="A145">
            <v>1629</v>
          </cell>
          <cell r="B145" t="str">
            <v>OTRAS</v>
          </cell>
        </row>
        <row r="146">
          <cell r="A146">
            <v>163</v>
          </cell>
          <cell r="B146" t="str">
            <v>INTERESES, REGALÍAS Y DIVIDENDOS</v>
          </cell>
        </row>
        <row r="147">
          <cell r="A147">
            <v>1631</v>
          </cell>
          <cell r="B147" t="str">
            <v>INTERESES</v>
          </cell>
        </row>
        <row r="148">
          <cell r="A148">
            <v>1632</v>
          </cell>
          <cell r="B148" t="str">
            <v>REGALÍAS</v>
          </cell>
        </row>
        <row r="149">
          <cell r="A149">
            <v>1633</v>
          </cell>
          <cell r="B149" t="str">
            <v>DIVIDENDOS</v>
          </cell>
        </row>
        <row r="150">
          <cell r="A150">
            <v>164</v>
          </cell>
          <cell r="B150" t="str">
            <v>DEPÓSITOS OTORGADOS EN GARANTÍA</v>
          </cell>
        </row>
        <row r="151">
          <cell r="A151">
            <v>1641</v>
          </cell>
          <cell r="B151" t="str">
            <v>PRÉSTAMOS DE INSTITUCIONES NO FINANCIERAS</v>
          </cell>
        </row>
        <row r="152">
          <cell r="A152">
            <v>1642</v>
          </cell>
          <cell r="B152" t="str">
            <v>PRÉSTAMOS DE INSTITUCIONES FINANCIERAS</v>
          </cell>
        </row>
        <row r="153">
          <cell r="A153">
            <v>1644</v>
          </cell>
          <cell r="B153" t="str">
            <v>DEPÓSITO EN GARANTÍA POR ALQUILERES</v>
          </cell>
        </row>
        <row r="154">
          <cell r="A154">
            <v>1649</v>
          </cell>
          <cell r="B154" t="str">
            <v>OTROS DEPÓSITOS EN GARANTÍA</v>
          </cell>
        </row>
        <row r="155">
          <cell r="A155">
            <v>165</v>
          </cell>
          <cell r="B155" t="str">
            <v>VENTA DE ACTIVO INMOVILIZADO</v>
          </cell>
        </row>
        <row r="156">
          <cell r="A156">
            <v>1651</v>
          </cell>
          <cell r="B156" t="str">
            <v>INVERSIÓN MOBILIARIA</v>
          </cell>
        </row>
        <row r="157">
          <cell r="A157">
            <v>1652</v>
          </cell>
          <cell r="B157" t="str">
            <v>INVERSIÓN INMOBILIARIA</v>
          </cell>
        </row>
        <row r="158">
          <cell r="A158">
            <v>1653</v>
          </cell>
          <cell r="B158" t="str">
            <v>INMUEBLES, MAQUINARIA Y EQUIPO</v>
          </cell>
        </row>
        <row r="159">
          <cell r="A159">
            <v>1654</v>
          </cell>
          <cell r="B159" t="str">
            <v>INTANGIBLES</v>
          </cell>
        </row>
        <row r="160">
          <cell r="A160">
            <v>1655</v>
          </cell>
          <cell r="B160" t="str">
            <v>ACTIVOS BIOLÓGICOS</v>
          </cell>
        </row>
        <row r="161">
          <cell r="A161">
            <v>166</v>
          </cell>
          <cell r="B161" t="str">
            <v>ACTIVOS POR INSTRUMENTOS FINANCIEROS DERIVADOS</v>
          </cell>
        </row>
        <row r="162">
          <cell r="A162">
            <v>1661</v>
          </cell>
          <cell r="B162" t="str">
            <v>INSTRUMENTOS FINANCIEROS</v>
          </cell>
        </row>
        <row r="163">
          <cell r="A163">
            <v>1662</v>
          </cell>
          <cell r="B163" t="str">
            <v>INSTRUMENTOS FINANCIEROS DERIVADOS</v>
          </cell>
        </row>
        <row r="164">
          <cell r="A164">
            <v>16621</v>
          </cell>
          <cell r="B164" t="str">
            <v>CARTERA DE NEGOCIACIÓN</v>
          </cell>
        </row>
        <row r="165">
          <cell r="A165">
            <v>16622</v>
          </cell>
          <cell r="B165" t="str">
            <v>INSTRUMENTOS DE COBERTURA</v>
          </cell>
        </row>
        <row r="166">
          <cell r="A166">
            <v>168</v>
          </cell>
          <cell r="B166" t="str">
            <v>OTRAS CUENTAS POR COBRAR DIVERSAS</v>
          </cell>
        </row>
        <row r="167">
          <cell r="A167">
            <v>1681</v>
          </cell>
          <cell r="B167" t="str">
            <v>ENTREGAS A RENDIR CUENTA A TERCEROS</v>
          </cell>
        </row>
        <row r="168">
          <cell r="A168">
            <v>1682</v>
          </cell>
          <cell r="B168" t="str">
            <v>OTRAS CUENTAS POR COBRAR DIVERSAS</v>
          </cell>
        </row>
        <row r="169">
          <cell r="A169">
            <v>17</v>
          </cell>
          <cell r="B169" t="str">
            <v>CUENTAS POR COBRAR DIVERSAS - RELACIONADAS</v>
          </cell>
        </row>
        <row r="170">
          <cell r="A170">
            <v>171</v>
          </cell>
          <cell r="B170" t="str">
            <v>PRÉSTAMOS</v>
          </cell>
        </row>
        <row r="171">
          <cell r="A171">
            <v>1711</v>
          </cell>
          <cell r="B171" t="str">
            <v>CON GARANTÍA</v>
          </cell>
        </row>
        <row r="172">
          <cell r="A172">
            <v>17111</v>
          </cell>
          <cell r="B172" t="str">
            <v>MATRIZ</v>
          </cell>
        </row>
        <row r="173">
          <cell r="A173">
            <v>17112</v>
          </cell>
          <cell r="B173" t="str">
            <v>SUBSIDIARIAS</v>
          </cell>
        </row>
        <row r="174">
          <cell r="A174">
            <v>17113</v>
          </cell>
          <cell r="B174" t="str">
            <v>ASOCIADAS</v>
          </cell>
        </row>
        <row r="175">
          <cell r="A175">
            <v>17114</v>
          </cell>
          <cell r="B175" t="str">
            <v>SUCURSALES</v>
          </cell>
        </row>
        <row r="176">
          <cell r="A176">
            <v>17115</v>
          </cell>
          <cell r="B176" t="str">
            <v>OTROS</v>
          </cell>
        </row>
        <row r="177">
          <cell r="A177">
            <v>1712</v>
          </cell>
          <cell r="B177" t="str">
            <v>SIN GARANTÍA</v>
          </cell>
        </row>
        <row r="178">
          <cell r="A178">
            <v>17121</v>
          </cell>
          <cell r="B178" t="str">
            <v>MATRIZ</v>
          </cell>
        </row>
        <row r="179">
          <cell r="A179">
            <v>17122</v>
          </cell>
          <cell r="B179" t="str">
            <v>SUBSIDIARIAS</v>
          </cell>
        </row>
        <row r="180">
          <cell r="A180">
            <v>17123</v>
          </cell>
          <cell r="B180" t="str">
            <v>ASOCIADAS</v>
          </cell>
        </row>
        <row r="181">
          <cell r="A181">
            <v>17124</v>
          </cell>
          <cell r="B181" t="str">
            <v>SUCURSALES</v>
          </cell>
        </row>
        <row r="182">
          <cell r="A182">
            <v>17125</v>
          </cell>
          <cell r="B182" t="str">
            <v>OTROS</v>
          </cell>
        </row>
        <row r="183">
          <cell r="A183">
            <v>173</v>
          </cell>
          <cell r="B183" t="str">
            <v>INTERESES, REGALÍAS Y DIVIDENDOS</v>
          </cell>
        </row>
        <row r="184">
          <cell r="A184">
            <v>1731</v>
          </cell>
          <cell r="B184" t="str">
            <v>INTERESES</v>
          </cell>
        </row>
        <row r="185">
          <cell r="A185">
            <v>17311</v>
          </cell>
          <cell r="B185" t="str">
            <v>MATRIZ</v>
          </cell>
        </row>
        <row r="186">
          <cell r="A186">
            <v>17312</v>
          </cell>
          <cell r="B186" t="str">
            <v>SUBSIDIARIAS</v>
          </cell>
        </row>
        <row r="187">
          <cell r="A187">
            <v>17313</v>
          </cell>
          <cell r="B187" t="str">
            <v>ASOCIADAS</v>
          </cell>
        </row>
        <row r="188">
          <cell r="A188">
            <v>17314</v>
          </cell>
          <cell r="B188" t="str">
            <v>SUCURSALES</v>
          </cell>
        </row>
        <row r="189">
          <cell r="A189">
            <v>17315</v>
          </cell>
          <cell r="B189" t="str">
            <v>OTROS</v>
          </cell>
        </row>
        <row r="190">
          <cell r="A190">
            <v>1732</v>
          </cell>
          <cell r="B190" t="str">
            <v>REGALÍAS</v>
          </cell>
        </row>
        <row r="191">
          <cell r="A191">
            <v>17321</v>
          </cell>
          <cell r="B191" t="str">
            <v>MATRIZ</v>
          </cell>
        </row>
        <row r="192">
          <cell r="A192">
            <v>17322</v>
          </cell>
          <cell r="B192" t="str">
            <v>SUBSIDIARIAS</v>
          </cell>
        </row>
        <row r="193">
          <cell r="A193">
            <v>17323</v>
          </cell>
          <cell r="B193" t="str">
            <v>ASOCIADAS</v>
          </cell>
        </row>
        <row r="194">
          <cell r="A194">
            <v>17324</v>
          </cell>
          <cell r="B194" t="str">
            <v>SUCURSALES</v>
          </cell>
        </row>
        <row r="195">
          <cell r="A195">
            <v>17325</v>
          </cell>
          <cell r="B195" t="str">
            <v>OTROS</v>
          </cell>
        </row>
        <row r="196">
          <cell r="A196">
            <v>1733</v>
          </cell>
          <cell r="B196" t="str">
            <v>DIVIDENDOS</v>
          </cell>
        </row>
        <row r="197">
          <cell r="A197">
            <v>17331</v>
          </cell>
          <cell r="B197" t="str">
            <v>MATRIZ</v>
          </cell>
        </row>
        <row r="198">
          <cell r="A198">
            <v>17332</v>
          </cell>
          <cell r="B198" t="str">
            <v>SUBSIDIARIAS</v>
          </cell>
        </row>
        <row r="199">
          <cell r="A199">
            <v>17333</v>
          </cell>
          <cell r="B199" t="str">
            <v>ASOCIADAS</v>
          </cell>
        </row>
        <row r="200">
          <cell r="A200">
            <v>17334</v>
          </cell>
          <cell r="B200" t="str">
            <v>OTROS</v>
          </cell>
        </row>
        <row r="201">
          <cell r="A201">
            <v>174</v>
          </cell>
          <cell r="B201" t="str">
            <v>DEPÓSITOS OTORGADOS EN GARANTÍA</v>
          </cell>
        </row>
        <row r="202">
          <cell r="A202">
            <v>175</v>
          </cell>
          <cell r="B202" t="str">
            <v>VENTA DE ACTIVO INMOVILIZADO</v>
          </cell>
        </row>
        <row r="203">
          <cell r="A203">
            <v>1751</v>
          </cell>
          <cell r="B203" t="str">
            <v>INVERSIÓN MOBILIARIA</v>
          </cell>
        </row>
        <row r="204">
          <cell r="A204">
            <v>1752</v>
          </cell>
          <cell r="B204" t="str">
            <v>INVERSIÓN INMOBILIARIA</v>
          </cell>
        </row>
        <row r="205">
          <cell r="A205">
            <v>1753</v>
          </cell>
          <cell r="B205" t="str">
            <v>INMUEBLES, MAQUINARIA Y EQUIPO</v>
          </cell>
        </row>
        <row r="206">
          <cell r="A206">
            <v>1754</v>
          </cell>
          <cell r="B206" t="str">
            <v>INTANGIBLES</v>
          </cell>
        </row>
        <row r="207">
          <cell r="A207">
            <v>1755</v>
          </cell>
          <cell r="B207" t="str">
            <v>ACTIVOS BIOLÓGICOS</v>
          </cell>
        </row>
        <row r="208">
          <cell r="A208">
            <v>176</v>
          </cell>
          <cell r="B208" t="str">
            <v>ACTIVOS POR INSTRUMENTOS FINANCIEROS DERIVADOS</v>
          </cell>
        </row>
        <row r="209">
          <cell r="A209">
            <v>178</v>
          </cell>
          <cell r="B209" t="str">
            <v>OTRAS CUENTAS POR COBRAR DIVERSAS</v>
          </cell>
        </row>
        <row r="210">
          <cell r="A210">
            <v>18</v>
          </cell>
          <cell r="B210" t="str">
            <v>SERVICIOS Y OTROS CONTRATADOS POR ANTICIPADO</v>
          </cell>
        </row>
        <row r="211">
          <cell r="A211">
            <v>181</v>
          </cell>
          <cell r="B211" t="str">
            <v>COSTOS FINANCIEROS</v>
          </cell>
        </row>
        <row r="212">
          <cell r="A212">
            <v>182</v>
          </cell>
          <cell r="B212" t="str">
            <v>SEGUROS</v>
          </cell>
        </row>
        <row r="213">
          <cell r="A213">
            <v>183</v>
          </cell>
          <cell r="B213" t="str">
            <v>ALQUILERES</v>
          </cell>
        </row>
        <row r="214">
          <cell r="A214">
            <v>184</v>
          </cell>
          <cell r="B214" t="str">
            <v>PRIMAS PAGADAS POR OPCIONES</v>
          </cell>
        </row>
        <row r="215">
          <cell r="A215">
            <v>185</v>
          </cell>
          <cell r="B215" t="str">
            <v>MANTENIMIENTO DE ACTIVOS INMOVILIZADOS</v>
          </cell>
        </row>
        <row r="216">
          <cell r="A216">
            <v>189</v>
          </cell>
          <cell r="B216" t="str">
            <v>OTROS GASTOS CONTRATADOS POR ANTICIPADO</v>
          </cell>
        </row>
        <row r="217">
          <cell r="A217">
            <v>19</v>
          </cell>
          <cell r="B217" t="str">
            <v>ESTIMACIÓN DE CUENTAS DE COBRANZA DUDOSA</v>
          </cell>
        </row>
        <row r="218">
          <cell r="A218">
            <v>191</v>
          </cell>
          <cell r="B218" t="str">
            <v>CUENTAS POR COBRAR COMERCIALES - TERCEROS</v>
          </cell>
        </row>
        <row r="219">
          <cell r="A219">
            <v>1911</v>
          </cell>
          <cell r="B219" t="str">
            <v>FACTURAS, BOLETAS Y OTROS COMPROBANTES POR COBRAR</v>
          </cell>
        </row>
        <row r="220">
          <cell r="A220">
            <v>1913</v>
          </cell>
          <cell r="B220" t="str">
            <v>LETRAS POR COBRAR</v>
          </cell>
        </row>
        <row r="221">
          <cell r="A221">
            <v>192</v>
          </cell>
          <cell r="B221" t="str">
            <v>CUENTAS POR COBRAR COMERCIALES - RELACIONADAS</v>
          </cell>
        </row>
        <row r="222">
          <cell r="A222">
            <v>1921</v>
          </cell>
          <cell r="B222" t="str">
            <v>FACTURAS, BOLETAS Y OTROS COMPROBANTES POR COBRAR</v>
          </cell>
        </row>
        <row r="223">
          <cell r="A223">
            <v>1922</v>
          </cell>
          <cell r="B223" t="str">
            <v>LETRAS POR COBRAR</v>
          </cell>
        </row>
        <row r="224">
          <cell r="A224">
            <v>193</v>
          </cell>
          <cell r="B224" t="str">
            <v>CUENTAS POR COBRAR AL PERSONAL, A LOS ACCIONISTAS (SOCIOS), DIRECTORES Y GERENTES</v>
          </cell>
        </row>
        <row r="225">
          <cell r="A225">
            <v>1931</v>
          </cell>
          <cell r="B225" t="str">
            <v>PERSONAL</v>
          </cell>
        </row>
        <row r="226">
          <cell r="A226">
            <v>1932</v>
          </cell>
          <cell r="B226" t="str">
            <v>ACCIONISTAS</v>
          </cell>
        </row>
        <row r="227">
          <cell r="A227">
            <v>1933</v>
          </cell>
          <cell r="B227" t="str">
            <v>DIRECTORES</v>
          </cell>
        </row>
        <row r="228">
          <cell r="A228">
            <v>1934</v>
          </cell>
          <cell r="B228" t="str">
            <v>GERENTES</v>
          </cell>
        </row>
        <row r="229">
          <cell r="A229">
            <v>1938</v>
          </cell>
          <cell r="B229" t="str">
            <v>DIVERSAS</v>
          </cell>
        </row>
        <row r="230">
          <cell r="A230">
            <v>194</v>
          </cell>
          <cell r="B230" t="str">
            <v>CUENTAS POR COBRAR DIVERSAS- TERCEROS</v>
          </cell>
        </row>
        <row r="231">
          <cell r="A231">
            <v>1941</v>
          </cell>
          <cell r="B231" t="str">
            <v>PRESTAMOS</v>
          </cell>
        </row>
        <row r="232">
          <cell r="A232">
            <v>1942</v>
          </cell>
          <cell r="B232" t="str">
            <v>RECLAMACIONES A TERCEROS</v>
          </cell>
        </row>
        <row r="233">
          <cell r="A233">
            <v>1943</v>
          </cell>
          <cell r="B233" t="str">
            <v xml:space="preserve">INTERESES REGALIAS Y DIVIDENDOS </v>
          </cell>
        </row>
        <row r="234">
          <cell r="A234">
            <v>1944</v>
          </cell>
          <cell r="B234" t="str">
            <v>DEPOSITOS OTORGADOS EN GARANTIA</v>
          </cell>
        </row>
        <row r="235">
          <cell r="A235">
            <v>1945</v>
          </cell>
          <cell r="B235" t="str">
            <v>VENTA DE ACTIVO INMOVILIZADO</v>
          </cell>
        </row>
        <row r="236">
          <cell r="A236">
            <v>1946</v>
          </cell>
          <cell r="B236" t="str">
            <v xml:space="preserve">ACTIVOS POR INSTRUMENTOS FINANCIEROS </v>
          </cell>
        </row>
        <row r="237">
          <cell r="A237">
            <v>1949</v>
          </cell>
          <cell r="B237" t="str">
            <v>OTRAS CUENTAS POR COBRAR DIVERSAS</v>
          </cell>
        </row>
        <row r="238">
          <cell r="A238">
            <v>195</v>
          </cell>
          <cell r="B238" t="str">
            <v>CUENTAS POR COBRAR DIVERSAS - RELACIONADAS</v>
          </cell>
        </row>
        <row r="239">
          <cell r="A239">
            <v>1951</v>
          </cell>
          <cell r="B239" t="str">
            <v>PRESTAMOS</v>
          </cell>
        </row>
        <row r="240">
          <cell r="A240">
            <v>1953</v>
          </cell>
          <cell r="B240" t="str">
            <v xml:space="preserve">INTERESES REGALIAS Y DIVIDENDOS </v>
          </cell>
        </row>
        <row r="241">
          <cell r="A241">
            <v>1954</v>
          </cell>
          <cell r="B241" t="str">
            <v>DEPOSITOS OTORGADOS EN GARANTIA</v>
          </cell>
        </row>
        <row r="242">
          <cell r="A242">
            <v>1955</v>
          </cell>
          <cell r="B242" t="str">
            <v>VENTA DE ACTIVO INMOVILIZADO</v>
          </cell>
        </row>
        <row r="243">
          <cell r="A243">
            <v>1956</v>
          </cell>
          <cell r="B243" t="str">
            <v xml:space="preserve">ACTIVOS POR INSTRUMENTOS FINANCIEROS </v>
          </cell>
        </row>
        <row r="244">
          <cell r="A244">
            <v>1958</v>
          </cell>
          <cell r="B244" t="str">
            <v>OTRAS CUENTAS POR COBRAR DIVERSAS</v>
          </cell>
        </row>
        <row r="245">
          <cell r="A245">
            <v>20</v>
          </cell>
          <cell r="B245" t="str">
            <v>MERCADERÍAS</v>
          </cell>
        </row>
        <row r="246">
          <cell r="A246">
            <v>201</v>
          </cell>
          <cell r="B246" t="str">
            <v>MERCADERÍAS MANUFACTURADAS</v>
          </cell>
        </row>
        <row r="247">
          <cell r="A247">
            <v>2011</v>
          </cell>
          <cell r="B247" t="str">
            <v>MERCADERÍAS MANUFACTURADAS</v>
          </cell>
        </row>
        <row r="248">
          <cell r="A248">
            <v>20111</v>
          </cell>
          <cell r="B248" t="str">
            <v>COSTO</v>
          </cell>
        </row>
        <row r="249">
          <cell r="A249">
            <v>20112</v>
          </cell>
          <cell r="B249" t="str">
            <v>VALOR RAZONABLE</v>
          </cell>
        </row>
        <row r="250">
          <cell r="A250">
            <v>202</v>
          </cell>
          <cell r="B250" t="str">
            <v>MERCADERÍAS DE EXTRACCIÓN</v>
          </cell>
        </row>
        <row r="251">
          <cell r="A251">
            <v>203</v>
          </cell>
          <cell r="B251" t="str">
            <v>MERCADERÍAS AGROPECUARIAS Y PISCÍCOLAS</v>
          </cell>
        </row>
        <row r="252">
          <cell r="A252">
            <v>2031</v>
          </cell>
          <cell r="B252" t="str">
            <v>DE ORIGEN ANIMAL</v>
          </cell>
        </row>
        <row r="253">
          <cell r="A253">
            <v>2032</v>
          </cell>
          <cell r="B253" t="str">
            <v>DE ORIGEN VEGETAL</v>
          </cell>
        </row>
        <row r="254">
          <cell r="A254">
            <v>204</v>
          </cell>
          <cell r="B254" t="str">
            <v>MERCADERÍAS INMUEBLES</v>
          </cell>
        </row>
        <row r="255">
          <cell r="A255">
            <v>208</v>
          </cell>
          <cell r="B255" t="str">
            <v>OTRAS MERCADERÍAS</v>
          </cell>
        </row>
        <row r="256">
          <cell r="A256">
            <v>21</v>
          </cell>
          <cell r="B256" t="str">
            <v>PRODUCTOS TERMINADOS</v>
          </cell>
        </row>
        <row r="257">
          <cell r="A257">
            <v>211</v>
          </cell>
          <cell r="B257" t="str">
            <v>PRODUCTOS MANUFACTURADOS</v>
          </cell>
        </row>
        <row r="258">
          <cell r="A258">
            <v>212</v>
          </cell>
          <cell r="B258" t="str">
            <v>PRODUCTOS DE EXTRACCIÓN TERMINADOS</v>
          </cell>
        </row>
        <row r="259">
          <cell r="A259">
            <v>213</v>
          </cell>
          <cell r="B259" t="str">
            <v>PRODUCTOS AGROPECUARIOS Y PISCÍCOLAS TERMINADOS</v>
          </cell>
        </row>
        <row r="260">
          <cell r="A260">
            <v>2131</v>
          </cell>
          <cell r="B260" t="str">
            <v>DE ORIGEN ANIMAL</v>
          </cell>
        </row>
        <row r="261">
          <cell r="A261">
            <v>21311</v>
          </cell>
          <cell r="B261" t="str">
            <v>COSTO</v>
          </cell>
        </row>
        <row r="262">
          <cell r="A262">
            <v>21312</v>
          </cell>
          <cell r="B262" t="str">
            <v>VALOR RAZONABLE</v>
          </cell>
        </row>
        <row r="263">
          <cell r="A263">
            <v>2132</v>
          </cell>
          <cell r="B263" t="str">
            <v>DE ORIGEN VEGETAL</v>
          </cell>
        </row>
        <row r="264">
          <cell r="A264">
            <v>21321</v>
          </cell>
          <cell r="B264" t="str">
            <v>COSTO</v>
          </cell>
        </row>
        <row r="265">
          <cell r="A265">
            <v>21322</v>
          </cell>
          <cell r="B265" t="str">
            <v>VALOR RAZONABLE</v>
          </cell>
        </row>
        <row r="266">
          <cell r="A266">
            <v>214</v>
          </cell>
          <cell r="B266" t="str">
            <v>PRODUCTOS INMUEBLES</v>
          </cell>
        </row>
        <row r="267">
          <cell r="A267">
            <v>215</v>
          </cell>
          <cell r="B267" t="str">
            <v>EXISTENCIAS DE SERVICIOS TERMINADOS</v>
          </cell>
        </row>
        <row r="268">
          <cell r="A268">
            <v>217</v>
          </cell>
          <cell r="B268" t="str">
            <v>OTROS PRODUCTOS TERMINADOS</v>
          </cell>
        </row>
        <row r="269">
          <cell r="A269">
            <v>218</v>
          </cell>
          <cell r="B269" t="str">
            <v>COSTOS DE FINANCIACIÓN – PRODUCTOS TERMINADOS</v>
          </cell>
        </row>
        <row r="270">
          <cell r="A270">
            <v>22</v>
          </cell>
          <cell r="B270" t="str">
            <v>SUBPRODUCTOS, DESECHOS Y DESPERDICIOS</v>
          </cell>
        </row>
        <row r="271">
          <cell r="A271">
            <v>221</v>
          </cell>
          <cell r="B271" t="str">
            <v>SUBPRODUCTOS</v>
          </cell>
        </row>
        <row r="272">
          <cell r="A272">
            <v>222</v>
          </cell>
          <cell r="B272" t="str">
            <v>DESECHOS Y DESPERDICIOS</v>
          </cell>
        </row>
        <row r="273">
          <cell r="A273">
            <v>23</v>
          </cell>
          <cell r="B273" t="str">
            <v>PRODUCTOS EN PROCESO</v>
          </cell>
        </row>
        <row r="274">
          <cell r="A274">
            <v>231</v>
          </cell>
          <cell r="B274" t="str">
            <v>PRODUCTOS EN PROCESO DE MANUFACTURA</v>
          </cell>
        </row>
        <row r="275">
          <cell r="A275">
            <v>232</v>
          </cell>
          <cell r="B275" t="str">
            <v>PRODUCTOS EXTRAÍDOS EN PROCESO DE TRANSFORMACIÓN</v>
          </cell>
        </row>
        <row r="276">
          <cell r="A276">
            <v>233</v>
          </cell>
          <cell r="B276" t="str">
            <v>PRODUCTOS AGROPECUARIOS Y PISCÍCOLAS EN PROCESO</v>
          </cell>
        </row>
        <row r="277">
          <cell r="A277">
            <v>2331</v>
          </cell>
          <cell r="B277" t="str">
            <v>DE ORIGEN ANIMAL</v>
          </cell>
        </row>
        <row r="278">
          <cell r="A278">
            <v>23311</v>
          </cell>
          <cell r="B278" t="str">
            <v>COSTO</v>
          </cell>
        </row>
        <row r="279">
          <cell r="A279">
            <v>23312</v>
          </cell>
          <cell r="B279" t="str">
            <v>VALOR RAZONABLE</v>
          </cell>
        </row>
        <row r="280">
          <cell r="A280">
            <v>2332</v>
          </cell>
          <cell r="B280" t="str">
            <v>DE ORIGEN VEGETAL</v>
          </cell>
        </row>
        <row r="281">
          <cell r="A281">
            <v>23321</v>
          </cell>
          <cell r="B281" t="str">
            <v>COSTO</v>
          </cell>
        </row>
        <row r="282">
          <cell r="A282">
            <v>23322</v>
          </cell>
          <cell r="B282" t="str">
            <v>VALOR RAZONABLE</v>
          </cell>
        </row>
        <row r="283">
          <cell r="A283">
            <v>234</v>
          </cell>
          <cell r="B283" t="str">
            <v>PRODUCTOS INMUEBLES EN PROCESO</v>
          </cell>
        </row>
        <row r="284">
          <cell r="A284">
            <v>235</v>
          </cell>
          <cell r="B284" t="str">
            <v>EXISTENCIAS DE SERVICIOS EN PROCESO</v>
          </cell>
        </row>
        <row r="285">
          <cell r="A285">
            <v>237</v>
          </cell>
          <cell r="B285" t="str">
            <v>OTROS PRODUCTOS EN PROCESO</v>
          </cell>
        </row>
        <row r="286">
          <cell r="A286">
            <v>238</v>
          </cell>
          <cell r="B286" t="str">
            <v>COSTOS DE FINANCIACIÓN – PRODUCTOS EN PROCESO</v>
          </cell>
        </row>
        <row r="287">
          <cell r="A287">
            <v>24</v>
          </cell>
          <cell r="B287" t="str">
            <v>MATERIAS PRIMAS</v>
          </cell>
        </row>
        <row r="288">
          <cell r="A288">
            <v>241</v>
          </cell>
          <cell r="B288" t="str">
            <v>MATERIAS PRIMAS PARA PRODUCTOS MANUFACTURADOS</v>
          </cell>
        </row>
        <row r="289">
          <cell r="A289">
            <v>242</v>
          </cell>
          <cell r="B289" t="str">
            <v>MATERIAS PRIMAS PARA PRODUCTOS DE EXTRACCIÓN</v>
          </cell>
        </row>
        <row r="290">
          <cell r="A290">
            <v>243</v>
          </cell>
          <cell r="B290" t="str">
            <v>MATERIAS PRIMAS PARA PRODUCTOS AGROPECUARIOS Y PISCÍCOLAS</v>
          </cell>
        </row>
        <row r="291">
          <cell r="A291">
            <v>244</v>
          </cell>
          <cell r="B291" t="str">
            <v>MATERIAS PRIMAS PARA PRODUCTOS INMUEBLES</v>
          </cell>
        </row>
        <row r="292">
          <cell r="A292">
            <v>25</v>
          </cell>
          <cell r="B292" t="str">
            <v>MATERIALES AUXILIARES, SUMINISTROS Y REPUESTOS</v>
          </cell>
        </row>
        <row r="293">
          <cell r="A293">
            <v>251</v>
          </cell>
          <cell r="B293" t="str">
            <v>MATERIALES AUXILIARES</v>
          </cell>
        </row>
        <row r="294">
          <cell r="A294">
            <v>252</v>
          </cell>
          <cell r="B294" t="str">
            <v>SUMINISTROS</v>
          </cell>
        </row>
        <row r="295">
          <cell r="A295">
            <v>2521</v>
          </cell>
          <cell r="B295" t="str">
            <v>COMBUSTIBLES</v>
          </cell>
        </row>
        <row r="296">
          <cell r="A296">
            <v>2522</v>
          </cell>
          <cell r="B296" t="str">
            <v>LUBRICANTES</v>
          </cell>
        </row>
        <row r="297">
          <cell r="A297">
            <v>2523</v>
          </cell>
          <cell r="B297" t="str">
            <v>ENERGÍA</v>
          </cell>
        </row>
        <row r="298">
          <cell r="A298">
            <v>2524</v>
          </cell>
          <cell r="B298" t="str">
            <v>OTROS SUMINISTROS</v>
          </cell>
        </row>
        <row r="299">
          <cell r="A299">
            <v>253</v>
          </cell>
          <cell r="B299" t="str">
            <v>REPUESTOS</v>
          </cell>
        </row>
        <row r="300">
          <cell r="A300">
            <v>26</v>
          </cell>
          <cell r="B300" t="str">
            <v>ENVASES Y EMBALAJES</v>
          </cell>
        </row>
        <row r="301">
          <cell r="A301">
            <v>261</v>
          </cell>
          <cell r="B301" t="str">
            <v>ENVASES</v>
          </cell>
        </row>
        <row r="302">
          <cell r="A302">
            <v>262</v>
          </cell>
          <cell r="B302" t="str">
            <v>EMBALAJES</v>
          </cell>
        </row>
        <row r="303">
          <cell r="A303">
            <v>27</v>
          </cell>
          <cell r="B303" t="str">
            <v>ACTIVOS NO CORRIENTES MANTENIDOS PARA LA VENTA</v>
          </cell>
        </row>
        <row r="304">
          <cell r="A304">
            <v>271</v>
          </cell>
          <cell r="B304" t="str">
            <v>INVERSIONES INMOBILIARIAS</v>
          </cell>
        </row>
        <row r="305">
          <cell r="A305">
            <v>2711</v>
          </cell>
          <cell r="B305" t="str">
            <v>TERRENOS</v>
          </cell>
        </row>
        <row r="306">
          <cell r="A306">
            <v>27111</v>
          </cell>
          <cell r="B306" t="str">
            <v>VOLOR RAZONABLE</v>
          </cell>
        </row>
        <row r="307">
          <cell r="A307">
            <v>27112</v>
          </cell>
          <cell r="B307" t="str">
            <v>COSTO</v>
          </cell>
        </row>
        <row r="308">
          <cell r="A308">
            <v>27113</v>
          </cell>
          <cell r="B308" t="str">
            <v>REVALUACIÓN</v>
          </cell>
        </row>
        <row r="309">
          <cell r="A309">
            <v>2712</v>
          </cell>
          <cell r="B309" t="str">
            <v>EDIFICACIONES</v>
          </cell>
        </row>
        <row r="310">
          <cell r="A310">
            <v>27121</v>
          </cell>
          <cell r="B310" t="str">
            <v>VALOR RAZONABLE</v>
          </cell>
        </row>
        <row r="311">
          <cell r="A311">
            <v>27122</v>
          </cell>
          <cell r="B311" t="str">
            <v>COSTO</v>
          </cell>
        </row>
        <row r="312">
          <cell r="A312">
            <v>27123</v>
          </cell>
          <cell r="B312" t="str">
            <v>REVALUACIÓN</v>
          </cell>
        </row>
        <row r="313">
          <cell r="A313">
            <v>27124</v>
          </cell>
          <cell r="B313" t="str">
            <v>COSTO DE FINANCIACION</v>
          </cell>
        </row>
        <row r="314">
          <cell r="A314">
            <v>272</v>
          </cell>
          <cell r="B314" t="str">
            <v>INMUEBLES, MAQUINARIA Y EQUIPO</v>
          </cell>
        </row>
        <row r="315">
          <cell r="A315">
            <v>2721</v>
          </cell>
          <cell r="B315" t="str">
            <v>TERRENOS</v>
          </cell>
        </row>
        <row r="316">
          <cell r="A316">
            <v>27211</v>
          </cell>
          <cell r="B316" t="str">
            <v>VALOR RAZONABLE</v>
          </cell>
        </row>
        <row r="317">
          <cell r="A317">
            <v>27212</v>
          </cell>
          <cell r="B317" t="str">
            <v>COSTO</v>
          </cell>
        </row>
        <row r="318">
          <cell r="A318">
            <v>27213</v>
          </cell>
          <cell r="B318" t="str">
            <v>REVALUACIÓN</v>
          </cell>
        </row>
        <row r="319">
          <cell r="A319">
            <v>2722</v>
          </cell>
          <cell r="B319" t="str">
            <v>EDIFICACIONES</v>
          </cell>
        </row>
        <row r="320">
          <cell r="A320">
            <v>27221</v>
          </cell>
          <cell r="B320" t="str">
            <v>COSTO DE ADQUISICION O CONSTRUCCION</v>
          </cell>
        </row>
        <row r="321">
          <cell r="A321">
            <v>27222</v>
          </cell>
          <cell r="B321" t="str">
            <v>REVALUACIÓN</v>
          </cell>
        </row>
        <row r="322">
          <cell r="A322">
            <v>27223</v>
          </cell>
          <cell r="B322" t="str">
            <v>COSTO DE FINANCIACION</v>
          </cell>
        </row>
        <row r="323">
          <cell r="A323">
            <v>2723</v>
          </cell>
          <cell r="B323" t="str">
            <v>MAQUINARIAS Y EQUIPOS DE EXPLOTACIÓN</v>
          </cell>
        </row>
        <row r="324">
          <cell r="A324">
            <v>27231</v>
          </cell>
          <cell r="B324" t="str">
            <v>COSTO DE ADQUISICION O CONSTRUCCION</v>
          </cell>
        </row>
        <row r="325">
          <cell r="A325">
            <v>27232</v>
          </cell>
          <cell r="B325" t="str">
            <v>REVALUACIÓN</v>
          </cell>
        </row>
        <row r="326">
          <cell r="A326">
            <v>27233</v>
          </cell>
          <cell r="B326" t="str">
            <v>COSTO DE FINANCIACION</v>
          </cell>
        </row>
        <row r="327">
          <cell r="A327">
            <v>2724</v>
          </cell>
          <cell r="B327" t="str">
            <v>EQUIPO DE TRANSPORTE</v>
          </cell>
        </row>
        <row r="328">
          <cell r="A328">
            <v>27241</v>
          </cell>
          <cell r="B328" t="str">
            <v>COSTO</v>
          </cell>
        </row>
        <row r="329">
          <cell r="A329">
            <v>27242</v>
          </cell>
          <cell r="B329" t="str">
            <v>REVALUACIÓN</v>
          </cell>
        </row>
        <row r="330">
          <cell r="A330">
            <v>2725</v>
          </cell>
          <cell r="B330" t="str">
            <v>MUEBLES Y ENSERES</v>
          </cell>
        </row>
        <row r="331">
          <cell r="A331">
            <v>27251</v>
          </cell>
          <cell r="B331" t="str">
            <v>COSTO</v>
          </cell>
        </row>
        <row r="332">
          <cell r="A332">
            <v>27252</v>
          </cell>
          <cell r="B332" t="str">
            <v>REVALUACIÓN</v>
          </cell>
        </row>
        <row r="333">
          <cell r="A333">
            <v>2726</v>
          </cell>
          <cell r="B333" t="str">
            <v>EQUIPOS DIVERSOS</v>
          </cell>
        </row>
        <row r="334">
          <cell r="A334">
            <v>27261</v>
          </cell>
          <cell r="B334" t="str">
            <v>COSTO</v>
          </cell>
        </row>
        <row r="335">
          <cell r="A335">
            <v>27262</v>
          </cell>
          <cell r="B335" t="str">
            <v>REVALUACIÓN</v>
          </cell>
        </row>
        <row r="336">
          <cell r="A336">
            <v>2727</v>
          </cell>
          <cell r="B336" t="str">
            <v>HERRAMIENTAS Y UNIDADES DE REEMPLAZO</v>
          </cell>
        </row>
        <row r="337">
          <cell r="A337">
            <v>27271</v>
          </cell>
          <cell r="B337" t="str">
            <v>COSTO</v>
          </cell>
        </row>
        <row r="338">
          <cell r="A338">
            <v>27272</v>
          </cell>
          <cell r="B338" t="str">
            <v>REVALUACIÓN</v>
          </cell>
        </row>
        <row r="339">
          <cell r="A339">
            <v>273</v>
          </cell>
          <cell r="B339" t="str">
            <v>INTANGIBLES</v>
          </cell>
        </row>
        <row r="340">
          <cell r="A340">
            <v>2731</v>
          </cell>
          <cell r="B340" t="str">
            <v>CONCESIONES, LICENCIAS Y DERECHOS</v>
          </cell>
        </row>
        <row r="341">
          <cell r="A341">
            <v>27311</v>
          </cell>
          <cell r="B341" t="str">
            <v>COSTO</v>
          </cell>
        </row>
        <row r="342">
          <cell r="A342">
            <v>27312</v>
          </cell>
          <cell r="B342" t="str">
            <v>REVALUACIÓN</v>
          </cell>
        </row>
        <row r="343">
          <cell r="A343">
            <v>2732</v>
          </cell>
          <cell r="B343" t="str">
            <v>PATENTES Y PROPIEDAD INDUSTRIAL</v>
          </cell>
        </row>
        <row r="344">
          <cell r="A344">
            <v>27321</v>
          </cell>
          <cell r="B344" t="str">
            <v>COSTO</v>
          </cell>
        </row>
        <row r="345">
          <cell r="A345">
            <v>27322</v>
          </cell>
          <cell r="B345" t="str">
            <v>REVALUACIÓN</v>
          </cell>
        </row>
        <row r="346">
          <cell r="A346">
            <v>2733</v>
          </cell>
          <cell r="B346" t="str">
            <v>PROGRAMAS DE COMPUTADORA (SOFTWARE)</v>
          </cell>
        </row>
        <row r="347">
          <cell r="A347">
            <v>27331</v>
          </cell>
          <cell r="B347" t="str">
            <v>COSTO</v>
          </cell>
        </row>
        <row r="348">
          <cell r="A348">
            <v>27332</v>
          </cell>
          <cell r="B348" t="str">
            <v>REVALUACIÓN</v>
          </cell>
        </row>
        <row r="349">
          <cell r="A349">
            <v>2734</v>
          </cell>
          <cell r="B349" t="str">
            <v>COSTO DE EXPLORACION Y DESARROLLO</v>
          </cell>
        </row>
        <row r="350">
          <cell r="A350">
            <v>27341</v>
          </cell>
          <cell r="B350" t="str">
            <v>COSTO</v>
          </cell>
        </row>
        <row r="351">
          <cell r="A351">
            <v>27342</v>
          </cell>
          <cell r="B351" t="str">
            <v>REVALUACIÓN</v>
          </cell>
        </row>
        <row r="352">
          <cell r="A352">
            <v>2735</v>
          </cell>
          <cell r="B352" t="str">
            <v>FÓRMULAS, DISEÑOS Y PROTOTIPOS</v>
          </cell>
        </row>
        <row r="353">
          <cell r="A353">
            <v>27351</v>
          </cell>
          <cell r="B353" t="str">
            <v>COSTO</v>
          </cell>
        </row>
        <row r="354">
          <cell r="A354">
            <v>27352</v>
          </cell>
          <cell r="B354" t="str">
            <v>REVALUACIÓN</v>
          </cell>
        </row>
        <row r="355">
          <cell r="A355">
            <v>2736</v>
          </cell>
          <cell r="B355" t="str">
            <v>RESERVAS DE RECURSOS EXTRAÍBLES</v>
          </cell>
        </row>
        <row r="356">
          <cell r="A356">
            <v>27361</v>
          </cell>
          <cell r="B356" t="str">
            <v>COSTO</v>
          </cell>
        </row>
        <row r="357">
          <cell r="A357">
            <v>37362</v>
          </cell>
          <cell r="B357" t="str">
            <v>REVALUACIÓN</v>
          </cell>
        </row>
        <row r="358">
          <cell r="A358">
            <v>2739</v>
          </cell>
          <cell r="B358" t="str">
            <v>OTROS ACTIVOS INTANGIBLES</v>
          </cell>
        </row>
        <row r="359">
          <cell r="A359">
            <v>27391</v>
          </cell>
          <cell r="B359" t="str">
            <v>COSTO</v>
          </cell>
        </row>
        <row r="360">
          <cell r="A360">
            <v>37392</v>
          </cell>
          <cell r="B360" t="str">
            <v>REVALUACIÓN</v>
          </cell>
        </row>
        <row r="361">
          <cell r="A361">
            <v>274</v>
          </cell>
          <cell r="B361" t="str">
            <v>ACTIVOS BIOLÓGICOS</v>
          </cell>
        </row>
        <row r="362">
          <cell r="A362">
            <v>2741</v>
          </cell>
          <cell r="B362" t="str">
            <v>ACTIVOS BIOLÓGICOS EN PRODUCCIÓN</v>
          </cell>
        </row>
        <row r="363">
          <cell r="A363">
            <v>27411</v>
          </cell>
          <cell r="B363" t="str">
            <v>VALOR RAZONABLE</v>
          </cell>
        </row>
        <row r="364">
          <cell r="A364">
            <v>27412</v>
          </cell>
          <cell r="B364" t="str">
            <v>COSTO</v>
          </cell>
        </row>
        <row r="365">
          <cell r="A365">
            <v>27413</v>
          </cell>
          <cell r="B365" t="str">
            <v>COSTO DE FINANCIACION</v>
          </cell>
        </row>
        <row r="366">
          <cell r="A366">
            <v>2742</v>
          </cell>
          <cell r="B366" t="str">
            <v>ACTIVOS BIOLÓGICOS EN DESARROLLO</v>
          </cell>
        </row>
        <row r="367">
          <cell r="A367">
            <v>27421</v>
          </cell>
          <cell r="B367" t="str">
            <v>VALOR RAZONABLE</v>
          </cell>
        </row>
        <row r="368">
          <cell r="A368">
            <v>27422</v>
          </cell>
          <cell r="B368" t="str">
            <v>COSTO</v>
          </cell>
        </row>
        <row r="369">
          <cell r="A369">
            <v>27423</v>
          </cell>
          <cell r="B369" t="str">
            <v>COSTO DE FINANCIACION</v>
          </cell>
        </row>
        <row r="370">
          <cell r="A370">
            <v>275</v>
          </cell>
          <cell r="B370" t="str">
            <v xml:space="preserve">DEPRECIAION ACUMULADA - INVERSION INMOBILIARIA </v>
          </cell>
        </row>
        <row r="371">
          <cell r="A371">
            <v>2752</v>
          </cell>
          <cell r="B371" t="str">
            <v xml:space="preserve">EDIFICACIONES </v>
          </cell>
        </row>
        <row r="372">
          <cell r="A372">
            <v>27521</v>
          </cell>
          <cell r="B372" t="str">
            <v>VALOR RAZONABLE</v>
          </cell>
        </row>
        <row r="373">
          <cell r="A373">
            <v>27522</v>
          </cell>
          <cell r="B373" t="str">
            <v>COSTO</v>
          </cell>
        </row>
        <row r="374">
          <cell r="A374">
            <v>27523</v>
          </cell>
          <cell r="B374" t="str">
            <v>REVALUACIÓN</v>
          </cell>
        </row>
        <row r="375">
          <cell r="A375">
            <v>276</v>
          </cell>
          <cell r="B375" t="str">
            <v xml:space="preserve">DEPRECIAION ACUMULADA - INMUEBLE  MAQUINARIA Y EQUIPO </v>
          </cell>
        </row>
        <row r="376">
          <cell r="A376">
            <v>2762</v>
          </cell>
          <cell r="B376" t="str">
            <v xml:space="preserve">EDIFICACIONES </v>
          </cell>
        </row>
        <row r="377">
          <cell r="A377">
            <v>27621</v>
          </cell>
          <cell r="B377" t="str">
            <v>COSTO DE ADQUISICION O CONSTRUCCION</v>
          </cell>
        </row>
        <row r="378">
          <cell r="A378">
            <v>27622</v>
          </cell>
          <cell r="B378" t="str">
            <v>REVALUACIÓN</v>
          </cell>
        </row>
        <row r="379">
          <cell r="A379">
            <v>27623</v>
          </cell>
          <cell r="B379" t="str">
            <v>COSTO DE FINANCIACION</v>
          </cell>
        </row>
        <row r="380">
          <cell r="A380">
            <v>2763</v>
          </cell>
          <cell r="B380" t="str">
            <v>MAQUINARIAS Y EQUIPOS DE EXPLOTACIÓN</v>
          </cell>
        </row>
        <row r="381">
          <cell r="A381">
            <v>27631</v>
          </cell>
          <cell r="B381" t="str">
            <v>COSTO DE ADQUISICION O CONSTRUCCION</v>
          </cell>
        </row>
        <row r="382">
          <cell r="A382">
            <v>27632</v>
          </cell>
          <cell r="B382" t="str">
            <v>REVALUACIÓN</v>
          </cell>
        </row>
        <row r="383">
          <cell r="A383">
            <v>27633</v>
          </cell>
          <cell r="B383" t="str">
            <v>COSTO DE FINANCIACION</v>
          </cell>
        </row>
        <row r="384">
          <cell r="A384">
            <v>2764</v>
          </cell>
          <cell r="B384" t="str">
            <v xml:space="preserve">EQUIPOS E TRANSPORTE </v>
          </cell>
        </row>
        <row r="385">
          <cell r="A385">
            <v>27641</v>
          </cell>
          <cell r="B385" t="str">
            <v xml:space="preserve">COSTO </v>
          </cell>
        </row>
        <row r="386">
          <cell r="A386">
            <v>27642</v>
          </cell>
          <cell r="B386" t="str">
            <v>REVALUACIÓN</v>
          </cell>
        </row>
        <row r="387">
          <cell r="A387">
            <v>2765</v>
          </cell>
          <cell r="B387" t="str">
            <v>MUEBLES Y ENSERES</v>
          </cell>
        </row>
        <row r="388">
          <cell r="A388">
            <v>27651</v>
          </cell>
          <cell r="B388" t="str">
            <v xml:space="preserve">COSTO </v>
          </cell>
        </row>
        <row r="389">
          <cell r="A389">
            <v>27652</v>
          </cell>
          <cell r="B389" t="str">
            <v>REVALUACIÓN</v>
          </cell>
        </row>
        <row r="390">
          <cell r="A390">
            <v>2766</v>
          </cell>
          <cell r="B390" t="str">
            <v xml:space="preserve">EQUIPOS DIVERSOS </v>
          </cell>
        </row>
        <row r="391">
          <cell r="A391">
            <v>27661</v>
          </cell>
          <cell r="B391" t="str">
            <v xml:space="preserve">COSTO </v>
          </cell>
        </row>
        <row r="392">
          <cell r="A392">
            <v>27662</v>
          </cell>
          <cell r="B392" t="str">
            <v>REVALUACIÓN</v>
          </cell>
        </row>
        <row r="393">
          <cell r="A393">
            <v>2767</v>
          </cell>
          <cell r="B393" t="str">
            <v>HERRAMIENTAS Y UNIDADES DE REEMPLAZO</v>
          </cell>
        </row>
        <row r="394">
          <cell r="A394">
            <v>27671</v>
          </cell>
          <cell r="B394" t="str">
            <v xml:space="preserve">COSTO </v>
          </cell>
        </row>
        <row r="395">
          <cell r="A395">
            <v>27672</v>
          </cell>
          <cell r="B395" t="str">
            <v>REVALUACIÓN</v>
          </cell>
        </row>
        <row r="396">
          <cell r="A396">
            <v>277</v>
          </cell>
          <cell r="B396" t="str">
            <v xml:space="preserve">AMORTIZACION ACUMULADA - INTANGIBLES </v>
          </cell>
        </row>
        <row r="397">
          <cell r="A397">
            <v>2771</v>
          </cell>
          <cell r="B397" t="str">
            <v>CONCESIONES, LICENCIAS Y DERECHOS</v>
          </cell>
        </row>
        <row r="398">
          <cell r="A398">
            <v>27711</v>
          </cell>
          <cell r="B398" t="str">
            <v xml:space="preserve">COSTO </v>
          </cell>
        </row>
        <row r="399">
          <cell r="A399">
            <v>27712</v>
          </cell>
          <cell r="B399" t="str">
            <v>REVALUACIÓN</v>
          </cell>
        </row>
        <row r="400">
          <cell r="A400">
            <v>2772</v>
          </cell>
          <cell r="B400" t="str">
            <v>PATENTES Y PROPIEDAD INDUSTRIAL</v>
          </cell>
        </row>
        <row r="401">
          <cell r="A401">
            <v>27711</v>
          </cell>
          <cell r="B401" t="str">
            <v xml:space="preserve">COSTO </v>
          </cell>
        </row>
        <row r="402">
          <cell r="A402">
            <v>27712</v>
          </cell>
          <cell r="B402" t="str">
            <v>REVALUACIÓN</v>
          </cell>
        </row>
        <row r="403">
          <cell r="A403">
            <v>2773</v>
          </cell>
          <cell r="B403" t="str">
            <v>PROGRAMAS DE COMPUTADORA (SOFTWARE)</v>
          </cell>
        </row>
        <row r="404">
          <cell r="A404">
            <v>27721</v>
          </cell>
          <cell r="B404" t="str">
            <v xml:space="preserve">COSTO </v>
          </cell>
        </row>
        <row r="405">
          <cell r="A405">
            <v>27722</v>
          </cell>
          <cell r="B405" t="str">
            <v>REVALUACIÓN</v>
          </cell>
        </row>
        <row r="406">
          <cell r="A406">
            <v>2774</v>
          </cell>
          <cell r="B406" t="str">
            <v>COSTO DE EXPLORACION Y DESARROLLO</v>
          </cell>
        </row>
        <row r="407">
          <cell r="A407">
            <v>27741</v>
          </cell>
          <cell r="B407" t="str">
            <v xml:space="preserve">COSTO </v>
          </cell>
        </row>
        <row r="408">
          <cell r="A408">
            <v>27742</v>
          </cell>
          <cell r="B408" t="str">
            <v>REVALUACIÓN</v>
          </cell>
        </row>
        <row r="409">
          <cell r="A409">
            <v>2775</v>
          </cell>
          <cell r="B409" t="str">
            <v>FORMULAS DISEÑOS Y PROTOTIPOS</v>
          </cell>
        </row>
        <row r="410">
          <cell r="A410">
            <v>27751</v>
          </cell>
          <cell r="B410" t="str">
            <v xml:space="preserve">COSTO </v>
          </cell>
        </row>
        <row r="411">
          <cell r="A411">
            <v>27752</v>
          </cell>
          <cell r="B411" t="str">
            <v>REVALUACIÓN</v>
          </cell>
        </row>
        <row r="412">
          <cell r="A412">
            <v>2776</v>
          </cell>
          <cell r="B412" t="str">
            <v xml:space="preserve">RESERVAS DE RECURSOS EXTRAIBLES </v>
          </cell>
        </row>
        <row r="413">
          <cell r="A413">
            <v>27761</v>
          </cell>
          <cell r="B413" t="str">
            <v xml:space="preserve">COSTO </v>
          </cell>
        </row>
        <row r="414">
          <cell r="A414">
            <v>27662</v>
          </cell>
          <cell r="B414" t="str">
            <v>REVALUACIÓN</v>
          </cell>
        </row>
        <row r="415">
          <cell r="A415">
            <v>2779</v>
          </cell>
          <cell r="B415" t="str">
            <v xml:space="preserve">OTROS ACTIVOS </v>
          </cell>
        </row>
        <row r="416">
          <cell r="A416">
            <v>27791</v>
          </cell>
          <cell r="B416" t="str">
            <v xml:space="preserve">COSTO </v>
          </cell>
        </row>
        <row r="417">
          <cell r="A417">
            <v>27792</v>
          </cell>
          <cell r="B417" t="str">
            <v>REVALUACIÓN</v>
          </cell>
        </row>
        <row r="418">
          <cell r="A418">
            <v>278</v>
          </cell>
          <cell r="B418" t="str">
            <v xml:space="preserve">DEPRECIACION ACUMULADA - ACTIVOS BIOLOGICOS </v>
          </cell>
        </row>
        <row r="419">
          <cell r="A419">
            <v>2781</v>
          </cell>
          <cell r="B419" t="str">
            <v xml:space="preserve">ACTIVOS BIOLOGICOS EN PRODUCCION </v>
          </cell>
        </row>
        <row r="420">
          <cell r="A420">
            <v>27812</v>
          </cell>
          <cell r="B420" t="str">
            <v xml:space="preserve">COSTO </v>
          </cell>
        </row>
        <row r="421">
          <cell r="A421">
            <v>2782</v>
          </cell>
          <cell r="B421" t="str">
            <v>ACTIVOS BIOLOGICOS EN DESARROLLO</v>
          </cell>
        </row>
        <row r="422">
          <cell r="A422">
            <v>27822</v>
          </cell>
          <cell r="B422" t="str">
            <v xml:space="preserve">COSTO </v>
          </cell>
        </row>
        <row r="423">
          <cell r="A423">
            <v>279</v>
          </cell>
          <cell r="B423" t="str">
            <v>DESVALORIZACION ACUMULADA</v>
          </cell>
        </row>
        <row r="424">
          <cell r="A424">
            <v>2791</v>
          </cell>
          <cell r="B424" t="str">
            <v>INVERSION INMOBILIARIA</v>
          </cell>
        </row>
        <row r="425">
          <cell r="A425">
            <v>27911</v>
          </cell>
          <cell r="B425" t="str">
            <v>TERRENOS</v>
          </cell>
        </row>
        <row r="426">
          <cell r="A426">
            <v>27912</v>
          </cell>
          <cell r="B426" t="str">
            <v xml:space="preserve">EDIFICACIONES </v>
          </cell>
        </row>
        <row r="427">
          <cell r="A427">
            <v>2793</v>
          </cell>
          <cell r="B427" t="str">
            <v>INMUEBLES, MAQUINARIA Y EQUIPO</v>
          </cell>
        </row>
        <row r="428">
          <cell r="A428">
            <v>27931</v>
          </cell>
          <cell r="B428" t="str">
            <v>TERRENOS</v>
          </cell>
        </row>
        <row r="429">
          <cell r="A429">
            <v>27932</v>
          </cell>
          <cell r="B429" t="str">
            <v>EDIFICACIONES</v>
          </cell>
        </row>
        <row r="430">
          <cell r="A430">
            <v>27933</v>
          </cell>
          <cell r="B430" t="str">
            <v>MAQUINARIAS Y EQUIPOS DE EXPLOTACIÓN</v>
          </cell>
        </row>
        <row r="431">
          <cell r="A431">
            <v>27934</v>
          </cell>
          <cell r="B431" t="str">
            <v>EQUIPOS DE TRANSPORTE</v>
          </cell>
        </row>
        <row r="432">
          <cell r="A432">
            <v>27935</v>
          </cell>
          <cell r="B432" t="str">
            <v>MUEBLES Y ENSERES</v>
          </cell>
        </row>
        <row r="433">
          <cell r="A433">
            <v>27936</v>
          </cell>
          <cell r="B433" t="str">
            <v xml:space="preserve">EQUIPOS DIVERSOS </v>
          </cell>
        </row>
        <row r="434">
          <cell r="A434">
            <v>27937</v>
          </cell>
          <cell r="B434" t="str">
            <v>HERRAMIENTAS Y UNIDADES DE REEMPLAZO</v>
          </cell>
        </row>
        <row r="435">
          <cell r="A435">
            <v>2794</v>
          </cell>
          <cell r="B435" t="str">
            <v xml:space="preserve">INTANGIBLES </v>
          </cell>
        </row>
        <row r="436">
          <cell r="A436">
            <v>27941</v>
          </cell>
          <cell r="B436" t="str">
            <v>CONCESIONES, LICENCIAS Y DERECHOS</v>
          </cell>
        </row>
        <row r="437">
          <cell r="A437">
            <v>27942</v>
          </cell>
          <cell r="B437" t="str">
            <v>PATENTES Y PROPIEDAD INDUSTRIAL</v>
          </cell>
        </row>
        <row r="438">
          <cell r="A438">
            <v>27943</v>
          </cell>
          <cell r="B438" t="str">
            <v>PROGRAMAS DE COMPUTADORA (SOFTWARE)</v>
          </cell>
        </row>
        <row r="439">
          <cell r="A439">
            <v>27944</v>
          </cell>
          <cell r="B439" t="str">
            <v>COSTO DE EXPLORACION Y DESARROLLO</v>
          </cell>
        </row>
        <row r="440">
          <cell r="A440">
            <v>27945</v>
          </cell>
          <cell r="B440" t="str">
            <v>FORMULAS DISEÑOS Y PROTOTIPOS</v>
          </cell>
        </row>
        <row r="441">
          <cell r="A441">
            <v>27946</v>
          </cell>
          <cell r="B441" t="str">
            <v xml:space="preserve">RESERVAS DE RECURSOS EXTRAIBLES </v>
          </cell>
        </row>
        <row r="442">
          <cell r="A442">
            <v>2795</v>
          </cell>
          <cell r="B442" t="str">
            <v xml:space="preserve">ACTIVOS BIOLOGICOS </v>
          </cell>
        </row>
        <row r="443">
          <cell r="A443">
            <v>27951</v>
          </cell>
          <cell r="B443" t="str">
            <v xml:space="preserve">ACTIVOS BIOLOGICOS EN PRODUCCION </v>
          </cell>
        </row>
        <row r="444">
          <cell r="A444">
            <v>27952</v>
          </cell>
          <cell r="B444" t="str">
            <v>ACTIVOS BIOLOGICOS ES DESARROLLO</v>
          </cell>
        </row>
        <row r="445">
          <cell r="A445">
            <v>28</v>
          </cell>
          <cell r="B445" t="str">
            <v>EXISTENCIAS POR RECIBIR</v>
          </cell>
        </row>
        <row r="446">
          <cell r="A446">
            <v>281</v>
          </cell>
          <cell r="B446" t="str">
            <v>MERCADERÍAS</v>
          </cell>
        </row>
        <row r="447">
          <cell r="A447">
            <v>284</v>
          </cell>
          <cell r="B447" t="str">
            <v>MATERIAS PRIMAS</v>
          </cell>
        </row>
        <row r="448">
          <cell r="A448">
            <v>285</v>
          </cell>
          <cell r="B448" t="str">
            <v>MATERIALES AUXILIARES, SUMINISTROS Y REPUESTOS</v>
          </cell>
        </row>
        <row r="449">
          <cell r="A449">
            <v>286</v>
          </cell>
          <cell r="B449" t="str">
            <v>ENVASES Y EMBALAJES</v>
          </cell>
        </row>
        <row r="450">
          <cell r="A450">
            <v>29</v>
          </cell>
          <cell r="B450" t="str">
            <v>DESVALORIZACIÓN DE EXISTENCIAS</v>
          </cell>
        </row>
        <row r="451">
          <cell r="A451">
            <v>291</v>
          </cell>
          <cell r="B451" t="str">
            <v>MERCADERÍAS</v>
          </cell>
        </row>
        <row r="452">
          <cell r="A452">
            <v>2911</v>
          </cell>
          <cell r="B452" t="str">
            <v>MERCADERÍAS MANUFACTURADAS</v>
          </cell>
        </row>
        <row r="453">
          <cell r="A453">
            <v>2912</v>
          </cell>
          <cell r="B453" t="str">
            <v>MERCADERÍAS DE EXTRACCIÓN</v>
          </cell>
        </row>
        <row r="454">
          <cell r="A454">
            <v>2913</v>
          </cell>
          <cell r="B454" t="str">
            <v>MERCADERÍAS AGROPECUARIAS Y PISCÍCOLAS</v>
          </cell>
        </row>
        <row r="455">
          <cell r="A455">
            <v>2914</v>
          </cell>
          <cell r="B455" t="str">
            <v>MERCADERÍAS INMUEBLES</v>
          </cell>
        </row>
        <row r="456">
          <cell r="A456">
            <v>2918</v>
          </cell>
          <cell r="B456" t="str">
            <v>OTRAS MERCADERÍAS</v>
          </cell>
        </row>
        <row r="457">
          <cell r="A457">
            <v>292</v>
          </cell>
          <cell r="B457" t="str">
            <v>PRODUCTOS TERMINADOS</v>
          </cell>
        </row>
        <row r="458">
          <cell r="A458">
            <v>2921</v>
          </cell>
          <cell r="B458" t="str">
            <v>PRODUCTOS MANUFACTURADOS</v>
          </cell>
        </row>
        <row r="459">
          <cell r="A459">
            <v>2922</v>
          </cell>
          <cell r="B459" t="str">
            <v>PRODUCTOS DE EXTRACCIÓN TERMINADOS</v>
          </cell>
        </row>
        <row r="460">
          <cell r="A460">
            <v>2923</v>
          </cell>
          <cell r="B460" t="str">
            <v>PRODUCTOS AGROPECUARIOS Y PISCÍCOLAS TERMINADOS</v>
          </cell>
        </row>
        <row r="461">
          <cell r="A461">
            <v>2924</v>
          </cell>
          <cell r="B461" t="str">
            <v>PRODUCTOS INMUEBLES</v>
          </cell>
        </row>
        <row r="462">
          <cell r="A462">
            <v>2925</v>
          </cell>
          <cell r="B462" t="str">
            <v>EXISTENCIAS DE SERVICIOS TERMINADOS</v>
          </cell>
        </row>
        <row r="463">
          <cell r="A463">
            <v>2927</v>
          </cell>
          <cell r="B463" t="str">
            <v>OTROS PRODUCTOS TERMINADOS</v>
          </cell>
        </row>
        <row r="464">
          <cell r="A464">
            <v>2928</v>
          </cell>
          <cell r="B464" t="str">
            <v>COSTOS DE FINANCIACIÓN – PRODUCTOS TERMINADOS</v>
          </cell>
        </row>
        <row r="465">
          <cell r="A465">
            <v>293</v>
          </cell>
          <cell r="B465" t="str">
            <v>SUBPRODUCTOS, DESECHOS Y DESPERDICIOS</v>
          </cell>
        </row>
        <row r="466">
          <cell r="A466">
            <v>2931</v>
          </cell>
          <cell r="B466" t="str">
            <v>SUBPRODUCTOS</v>
          </cell>
        </row>
        <row r="467">
          <cell r="A467">
            <v>2932</v>
          </cell>
          <cell r="B467" t="str">
            <v>DESECHOS Y DESPERDICIOS</v>
          </cell>
        </row>
        <row r="468">
          <cell r="A468">
            <v>294</v>
          </cell>
          <cell r="B468" t="str">
            <v>PRODUCTOS EN PROCESO</v>
          </cell>
        </row>
        <row r="469">
          <cell r="A469">
            <v>2941</v>
          </cell>
          <cell r="B469" t="str">
            <v>PRODUCTOS EN PROCESO DE MANUFACTURA</v>
          </cell>
        </row>
        <row r="470">
          <cell r="A470">
            <v>2942</v>
          </cell>
          <cell r="B470" t="str">
            <v xml:space="preserve">PRODUCTOS EXTRAÍDOS EN PROCESO DE TRANSFORMACIÓN </v>
          </cell>
        </row>
        <row r="471">
          <cell r="A471">
            <v>2943</v>
          </cell>
          <cell r="B471" t="str">
            <v>PRODUCTOS AGROPECUARIOS Y PISCÍCOLAS EN PROCESO</v>
          </cell>
        </row>
        <row r="472">
          <cell r="A472">
            <v>2944</v>
          </cell>
          <cell r="B472" t="str">
            <v>PRODUCTOS INMUEBLES EN PROCESO</v>
          </cell>
        </row>
        <row r="473">
          <cell r="A473">
            <v>2945</v>
          </cell>
          <cell r="B473" t="str">
            <v>EXISTENCIAS DE SERVICIOS EN PROCESO</v>
          </cell>
        </row>
        <row r="474">
          <cell r="A474">
            <v>2947</v>
          </cell>
          <cell r="B474" t="str">
            <v>OTROS PRODUCTOS EN PROCESO</v>
          </cell>
        </row>
        <row r="475">
          <cell r="A475">
            <v>2948</v>
          </cell>
          <cell r="B475" t="str">
            <v>COSTOS DE FINANCIACIÓN – PRODUCTOS EN PROCESO</v>
          </cell>
        </row>
        <row r="476">
          <cell r="A476">
            <v>295</v>
          </cell>
          <cell r="B476" t="str">
            <v>MATERIAS PRIMAS</v>
          </cell>
        </row>
        <row r="477">
          <cell r="A477">
            <v>2951</v>
          </cell>
          <cell r="B477" t="str">
            <v>MATERIAS PRIMAS PARA PRODUCTOS MANUFACTURADOS</v>
          </cell>
        </row>
        <row r="478">
          <cell r="A478">
            <v>2952</v>
          </cell>
          <cell r="B478" t="str">
            <v>MATERIAS PRIMAS PARA PRODUCTOS DE EXTRACCIÓN</v>
          </cell>
        </row>
        <row r="479">
          <cell r="A479">
            <v>2953</v>
          </cell>
          <cell r="B479" t="str">
            <v>MATERIAS PRIMAS PARA PRODUCTOS AGROPECUARIOS Y PISCÍCOLAS</v>
          </cell>
        </row>
        <row r="480">
          <cell r="A480">
            <v>2954</v>
          </cell>
          <cell r="B480" t="str">
            <v>MATERIAS PRIMAS PARA PRODUCTOS INMUEBLES</v>
          </cell>
        </row>
        <row r="481">
          <cell r="A481">
            <v>296</v>
          </cell>
          <cell r="B481" t="str">
            <v>MATERIALES AUXILIARES, SUMINISTROS Y REPUESTOS</v>
          </cell>
        </row>
        <row r="482">
          <cell r="A482">
            <v>2961</v>
          </cell>
          <cell r="B482" t="str">
            <v>MATERIALES AUXILIARES</v>
          </cell>
        </row>
        <row r="483">
          <cell r="A483">
            <v>2962</v>
          </cell>
          <cell r="B483" t="str">
            <v>SUMINISTROS</v>
          </cell>
        </row>
        <row r="484">
          <cell r="A484">
            <v>2963</v>
          </cell>
          <cell r="B484" t="str">
            <v>REPUESTOS</v>
          </cell>
        </row>
        <row r="485">
          <cell r="A485">
            <v>297</v>
          </cell>
          <cell r="B485" t="str">
            <v>ENVASES Y EMBALAJES</v>
          </cell>
        </row>
        <row r="486">
          <cell r="A486">
            <v>2971</v>
          </cell>
          <cell r="B486" t="str">
            <v>ENVASES</v>
          </cell>
        </row>
        <row r="487">
          <cell r="A487">
            <v>2972</v>
          </cell>
          <cell r="B487" t="str">
            <v>EMBALAJES</v>
          </cell>
        </row>
        <row r="488">
          <cell r="A488">
            <v>298</v>
          </cell>
          <cell r="B488" t="str">
            <v>EXISTENCIAS POR RECIBIR</v>
          </cell>
        </row>
        <row r="489">
          <cell r="A489">
            <v>2981</v>
          </cell>
          <cell r="B489" t="str">
            <v>MERCADERÍAS</v>
          </cell>
        </row>
        <row r="490">
          <cell r="A490">
            <v>2982</v>
          </cell>
          <cell r="B490" t="str">
            <v>MATERIAS PRIMAS</v>
          </cell>
        </row>
        <row r="491">
          <cell r="A491">
            <v>2983</v>
          </cell>
          <cell r="B491" t="str">
            <v>MATERIALES AUXILIARES, SUMINISTROS Y REPUESTOS</v>
          </cell>
        </row>
        <row r="492">
          <cell r="A492">
            <v>2984</v>
          </cell>
          <cell r="B492" t="str">
            <v>ENVASES Y EMBALAJES</v>
          </cell>
        </row>
        <row r="493">
          <cell r="A493">
            <v>30</v>
          </cell>
          <cell r="B493" t="str">
            <v>INVERSIONES MOBILIARIAS</v>
          </cell>
        </row>
        <row r="494">
          <cell r="A494">
            <v>301</v>
          </cell>
          <cell r="B494" t="str">
            <v>INVERSIONES A SER MANTENIDAS HASTA EL VENCIMIENTO</v>
          </cell>
        </row>
        <row r="495">
          <cell r="A495">
            <v>3011</v>
          </cell>
          <cell r="B495" t="str">
            <v>INSTRUMENTOS FINANCIEROS REPRESENTATIVOS DE DEUDA</v>
          </cell>
        </row>
        <row r="496">
          <cell r="A496">
            <v>30111</v>
          </cell>
          <cell r="B496" t="str">
            <v>VALORES EMITIDOS O GARANTIZADOS POR EL ESTADO</v>
          </cell>
        </row>
        <row r="497">
          <cell r="A497">
            <v>30112</v>
          </cell>
          <cell r="B497" t="str">
            <v>VALORES EMITIDOS POR EL SISTEMA FINANCIERO</v>
          </cell>
        </row>
        <row r="498">
          <cell r="A498">
            <v>30113</v>
          </cell>
          <cell r="B498" t="str">
            <v>VALORES EMITIDOS POR LAS EMPRESAS</v>
          </cell>
        </row>
        <row r="499">
          <cell r="A499">
            <v>30114</v>
          </cell>
          <cell r="B499" t="str">
            <v>OTROS TÍTULOS REPRESENTATIVOS DE DEUDA</v>
          </cell>
        </row>
        <row r="500">
          <cell r="A500">
            <v>302</v>
          </cell>
          <cell r="B500" t="str">
            <v>INSTRUMENTOS FINANCIEROS REPRESENTATIVOS DE DERECHO PATRIMONIAL</v>
          </cell>
        </row>
        <row r="501">
          <cell r="A501">
            <v>3021</v>
          </cell>
          <cell r="B501" t="str">
            <v>CERTIFICADOS DE SUSCRIPCIÓN PREFERENTE</v>
          </cell>
        </row>
        <row r="502">
          <cell r="A502">
            <v>3022</v>
          </cell>
          <cell r="B502" t="str">
            <v>ACCIONES REPRESENTATIVAS DE CAPITAL SOCIAL - COMUNES</v>
          </cell>
        </row>
        <row r="503">
          <cell r="A503">
            <v>30221</v>
          </cell>
          <cell r="B503" t="str">
            <v>COSTO</v>
          </cell>
        </row>
        <row r="504">
          <cell r="A504">
            <v>30222</v>
          </cell>
          <cell r="B504" t="str">
            <v>VALOR RAZONABLE</v>
          </cell>
        </row>
        <row r="505">
          <cell r="A505">
            <v>30223</v>
          </cell>
          <cell r="B505" t="str">
            <v>PARTICIPACION PATRIMONIAL</v>
          </cell>
        </row>
        <row r="506">
          <cell r="A506">
            <v>3023</v>
          </cell>
          <cell r="B506" t="str">
            <v>ACCIONES REPRESENTATIVAS DE CAPITAL SOCIAL - PREFERENTES</v>
          </cell>
        </row>
        <row r="507">
          <cell r="A507">
            <v>30231</v>
          </cell>
          <cell r="B507" t="str">
            <v>COSTO</v>
          </cell>
        </row>
        <row r="508">
          <cell r="A508">
            <v>30232</v>
          </cell>
          <cell r="B508" t="str">
            <v>VALOR RAZONABLE</v>
          </cell>
        </row>
        <row r="509">
          <cell r="A509">
            <v>30233</v>
          </cell>
          <cell r="B509" t="str">
            <v>PARTICIPACION PATRIMONIAL</v>
          </cell>
        </row>
        <row r="510">
          <cell r="A510">
            <v>3024</v>
          </cell>
          <cell r="B510" t="str">
            <v>ACCIONES DE INVERSION</v>
          </cell>
        </row>
        <row r="511">
          <cell r="A511">
            <v>30241</v>
          </cell>
          <cell r="B511" t="str">
            <v>COSTO</v>
          </cell>
        </row>
        <row r="512">
          <cell r="A512">
            <v>30242</v>
          </cell>
          <cell r="B512" t="str">
            <v>VALOR RAZONABLE</v>
          </cell>
        </row>
        <row r="513">
          <cell r="A513">
            <v>30243</v>
          </cell>
          <cell r="B513" t="str">
            <v>PARTICIPACION PATRIMONIAL</v>
          </cell>
        </row>
        <row r="514">
          <cell r="A514">
            <v>3025</v>
          </cell>
          <cell r="B514" t="str">
            <v xml:space="preserve">CERTIFICADOS DE PARTICIPACIÓN DE FONDOS DE INVERSION </v>
          </cell>
        </row>
        <row r="515">
          <cell r="A515">
            <v>30251</v>
          </cell>
          <cell r="B515" t="str">
            <v xml:space="preserve">COSTO </v>
          </cell>
        </row>
        <row r="516">
          <cell r="A516">
            <v>30242</v>
          </cell>
          <cell r="B516" t="str">
            <v>VALOR RAZONABLE</v>
          </cell>
        </row>
        <row r="517">
          <cell r="A517">
            <v>3026</v>
          </cell>
          <cell r="B517" t="str">
            <v xml:space="preserve">CERTIFICADO DE PARTICIPACION EN FONDOS MUTUOS </v>
          </cell>
        </row>
        <row r="518">
          <cell r="A518">
            <v>30261</v>
          </cell>
          <cell r="B518" t="str">
            <v xml:space="preserve">COSTO </v>
          </cell>
        </row>
        <row r="519">
          <cell r="A519">
            <v>30262</v>
          </cell>
          <cell r="B519" t="str">
            <v>VALOR RAZONABLE</v>
          </cell>
        </row>
        <row r="520">
          <cell r="A520">
            <v>3027</v>
          </cell>
          <cell r="B520" t="str">
            <v xml:space="preserve">PARTICIPACIONES EN ASOCIACIONES EN PARTICIPACION Y CONSORCIOS </v>
          </cell>
        </row>
        <row r="521">
          <cell r="A521">
            <v>30271</v>
          </cell>
          <cell r="B521" t="str">
            <v>COSTO</v>
          </cell>
        </row>
        <row r="522">
          <cell r="A522">
            <v>30272</v>
          </cell>
          <cell r="B522" t="str">
            <v>VALOR RAZONABLE</v>
          </cell>
        </row>
        <row r="523">
          <cell r="A523">
            <v>30273</v>
          </cell>
          <cell r="B523" t="str">
            <v>PARTICIPACION PATRIMONIAL</v>
          </cell>
        </row>
        <row r="524">
          <cell r="A524">
            <v>3028</v>
          </cell>
          <cell r="B524" t="str">
            <v>OTROS TÍTULOS REPRESENTATIVOS DE PATRIMONIO</v>
          </cell>
        </row>
        <row r="525">
          <cell r="A525">
            <v>30281</v>
          </cell>
          <cell r="B525" t="str">
            <v xml:space="preserve">COSTO </v>
          </cell>
        </row>
        <row r="526">
          <cell r="A526">
            <v>30282</v>
          </cell>
          <cell r="B526" t="str">
            <v>VALOR RAZONABLE</v>
          </cell>
        </row>
        <row r="527">
          <cell r="A527">
            <v>308</v>
          </cell>
          <cell r="B527" t="str">
            <v>INVERSIONES MOVILIARIAS - ACUERDO DE COMPRA</v>
          </cell>
        </row>
        <row r="528">
          <cell r="A528">
            <v>3081</v>
          </cell>
          <cell r="B528" t="str">
            <v xml:space="preserve">INVERSIONES A SER MANTENIDAS HASTA EL VENCIMIENTO - ACUERDO DE COMPRA </v>
          </cell>
        </row>
        <row r="529">
          <cell r="A529">
            <v>3082</v>
          </cell>
          <cell r="B529" t="str">
            <v xml:space="preserve">INSTRUMENTOS FINANCIEROS REPRESENTATIVOS DE DERECHO PATRIMONIAL - ACUERDO DE COMPRA </v>
          </cell>
        </row>
        <row r="530">
          <cell r="A530">
            <v>31</v>
          </cell>
          <cell r="B530" t="str">
            <v>INVERSIONES INMOBILIARIAS</v>
          </cell>
        </row>
        <row r="531">
          <cell r="A531">
            <v>311</v>
          </cell>
          <cell r="B531" t="str">
            <v>TERRENOS</v>
          </cell>
        </row>
        <row r="532">
          <cell r="A532">
            <v>3111</v>
          </cell>
          <cell r="B532" t="str">
            <v>URBANOS</v>
          </cell>
        </row>
        <row r="533">
          <cell r="A533">
            <v>31111</v>
          </cell>
          <cell r="B533" t="str">
            <v>VALOR RAZONABLE</v>
          </cell>
        </row>
        <row r="534">
          <cell r="A534">
            <v>31112</v>
          </cell>
          <cell r="B534" t="str">
            <v>COSTO</v>
          </cell>
        </row>
        <row r="535">
          <cell r="A535">
            <v>31113</v>
          </cell>
          <cell r="B535" t="str">
            <v>REVALUACIÓN</v>
          </cell>
        </row>
        <row r="536">
          <cell r="A536">
            <v>3112</v>
          </cell>
          <cell r="B536" t="str">
            <v>RURALES</v>
          </cell>
        </row>
        <row r="537">
          <cell r="A537">
            <v>31121</v>
          </cell>
          <cell r="B537" t="str">
            <v>VALOR RAZONABLE</v>
          </cell>
        </row>
        <row r="538">
          <cell r="A538">
            <v>31122</v>
          </cell>
          <cell r="B538" t="str">
            <v>COSTO</v>
          </cell>
        </row>
        <row r="539">
          <cell r="A539">
            <v>31123</v>
          </cell>
          <cell r="B539" t="str">
            <v>REVALUACIÓN</v>
          </cell>
        </row>
        <row r="540">
          <cell r="A540">
            <v>312</v>
          </cell>
          <cell r="B540" t="str">
            <v>EDIFICACIONES</v>
          </cell>
        </row>
        <row r="541">
          <cell r="A541">
            <v>3121</v>
          </cell>
          <cell r="B541" t="str">
            <v>EDIFICACIONES</v>
          </cell>
        </row>
        <row r="542">
          <cell r="A542">
            <v>31211</v>
          </cell>
          <cell r="B542" t="str">
            <v>VALOR RAZONABLE</v>
          </cell>
        </row>
        <row r="543">
          <cell r="A543">
            <v>31212</v>
          </cell>
          <cell r="B543" t="str">
            <v>COSTO</v>
          </cell>
        </row>
        <row r="544">
          <cell r="A544">
            <v>31213</v>
          </cell>
          <cell r="B544" t="str">
            <v>REVALUACIÓN</v>
          </cell>
        </row>
        <row r="545">
          <cell r="A545">
            <v>31214</v>
          </cell>
          <cell r="B545" t="str">
            <v>COSTOS DE FINANCIACIÓN – INVERSIONES INMOBILIARIAS</v>
          </cell>
        </row>
        <row r="546">
          <cell r="A546">
            <v>32</v>
          </cell>
          <cell r="B546" t="str">
            <v>ACTIVOS ADQUIRIDOS EN ARRENDAMIENTO FINANCIERO</v>
          </cell>
        </row>
        <row r="547">
          <cell r="A547">
            <v>321</v>
          </cell>
          <cell r="B547" t="str">
            <v>INVERSIONES INMOBILIARIAS</v>
          </cell>
        </row>
        <row r="548">
          <cell r="A548">
            <v>3211</v>
          </cell>
          <cell r="B548" t="str">
            <v>TERRENOS</v>
          </cell>
        </row>
        <row r="549">
          <cell r="A549">
            <v>3212</v>
          </cell>
          <cell r="B549" t="str">
            <v>EDIFICACIONES</v>
          </cell>
        </row>
        <row r="550">
          <cell r="A550">
            <v>322</v>
          </cell>
          <cell r="B550" t="str">
            <v>INMUEBLES, MAQUINARIA Y EQUIPO</v>
          </cell>
        </row>
        <row r="551">
          <cell r="A551">
            <v>3221</v>
          </cell>
          <cell r="B551" t="str">
            <v>TERRENOS</v>
          </cell>
        </row>
        <row r="552">
          <cell r="A552">
            <v>3222</v>
          </cell>
          <cell r="B552" t="str">
            <v>EDIFICACIONES</v>
          </cell>
        </row>
        <row r="553">
          <cell r="A553">
            <v>3223</v>
          </cell>
          <cell r="B553" t="str">
            <v>MAQUINARIAS Y EQUIPOS DE EXPLOTACIÓN</v>
          </cell>
        </row>
        <row r="554">
          <cell r="A554">
            <v>3224</v>
          </cell>
          <cell r="B554" t="str">
            <v>EQUIPO DE TRANSPORTE</v>
          </cell>
        </row>
        <row r="555">
          <cell r="A555">
            <v>3225</v>
          </cell>
          <cell r="B555" t="str">
            <v>MUEBLES Y ENSERES</v>
          </cell>
        </row>
        <row r="556">
          <cell r="A556">
            <v>3226</v>
          </cell>
          <cell r="B556" t="str">
            <v>EQUIPOS DIVERSOS</v>
          </cell>
        </row>
        <row r="557">
          <cell r="A557">
            <v>3227</v>
          </cell>
          <cell r="B557" t="str">
            <v>HERRAMIENTAS Y UNIDADES DE REEMPLAZO</v>
          </cell>
        </row>
        <row r="558">
          <cell r="A558">
            <v>33</v>
          </cell>
          <cell r="B558" t="str">
            <v>INMUEBLES, MAQUINARIA Y EQUIPO</v>
          </cell>
        </row>
        <row r="559">
          <cell r="A559">
            <v>331</v>
          </cell>
          <cell r="B559" t="str">
            <v>TERRENOS</v>
          </cell>
        </row>
        <row r="560">
          <cell r="A560">
            <v>3311</v>
          </cell>
          <cell r="B560" t="str">
            <v>TERRENOS</v>
          </cell>
        </row>
        <row r="561">
          <cell r="A561">
            <v>33111</v>
          </cell>
          <cell r="B561" t="str">
            <v>COSTO</v>
          </cell>
        </row>
        <row r="562">
          <cell r="A562">
            <v>33112</v>
          </cell>
          <cell r="B562" t="str">
            <v>REVALUACIÓN</v>
          </cell>
        </row>
        <row r="563">
          <cell r="A563">
            <v>332</v>
          </cell>
          <cell r="B563" t="str">
            <v>EDIFICACIONES</v>
          </cell>
        </row>
        <row r="564">
          <cell r="A564">
            <v>3321</v>
          </cell>
          <cell r="B564" t="str">
            <v>EDIFICACIONES ADMINISTRATIVAS</v>
          </cell>
        </row>
        <row r="565">
          <cell r="A565">
            <v>33211</v>
          </cell>
          <cell r="B565" t="str">
            <v>COSTO DE ADQUISICIÓN O CONSTRUCCION</v>
          </cell>
        </row>
        <row r="566">
          <cell r="A566">
            <v>33212</v>
          </cell>
          <cell r="B566" t="str">
            <v>REVALUACIÓN</v>
          </cell>
        </row>
        <row r="567">
          <cell r="A567">
            <v>33213</v>
          </cell>
          <cell r="B567" t="str">
            <v>COSTO DE FINANCIACIÓN - EDIFICACIONES</v>
          </cell>
        </row>
        <row r="568">
          <cell r="A568">
            <v>3322</v>
          </cell>
          <cell r="B568" t="str">
            <v>ALMACENES</v>
          </cell>
        </row>
        <row r="569">
          <cell r="A569">
            <v>33221</v>
          </cell>
          <cell r="B569" t="str">
            <v xml:space="preserve">COSTO DE ADQUISICIÓN O CONSTRUCCION </v>
          </cell>
        </row>
        <row r="570">
          <cell r="A570">
            <v>33222</v>
          </cell>
          <cell r="B570" t="str">
            <v>REVALUACIÓN</v>
          </cell>
        </row>
        <row r="571">
          <cell r="A571">
            <v>33223</v>
          </cell>
          <cell r="B571" t="str">
            <v>COSTO DE FINANCIACIÓN - ALMACENES</v>
          </cell>
        </row>
        <row r="572">
          <cell r="A572">
            <v>3323</v>
          </cell>
          <cell r="B572" t="str">
            <v>EDIFICACIONES PARA PRODUCCIÓN</v>
          </cell>
        </row>
        <row r="573">
          <cell r="A573">
            <v>33231</v>
          </cell>
          <cell r="B573" t="str">
            <v xml:space="preserve">COSTO DE ADQUISICIÓN O CONTRUCCION </v>
          </cell>
        </row>
        <row r="574">
          <cell r="A574">
            <v>33232</v>
          </cell>
          <cell r="B574" t="str">
            <v>REVALUACIÓN</v>
          </cell>
        </row>
        <row r="575">
          <cell r="A575">
            <v>33233</v>
          </cell>
          <cell r="B575" t="str">
            <v>COSTO DE FINANCIACIÓN – EDIFICACIONES PARA PRODUCCIÓN</v>
          </cell>
        </row>
        <row r="576">
          <cell r="A576">
            <v>3324</v>
          </cell>
          <cell r="B576" t="str">
            <v>INSTALACIONES</v>
          </cell>
        </row>
        <row r="577">
          <cell r="A577">
            <v>33241</v>
          </cell>
          <cell r="B577" t="str">
            <v xml:space="preserve">COSTO DE ADQUISICIÓN O CONTRUCCION </v>
          </cell>
        </row>
        <row r="578">
          <cell r="A578">
            <v>33242</v>
          </cell>
          <cell r="B578" t="str">
            <v>REVALUACIÓN</v>
          </cell>
        </row>
        <row r="579">
          <cell r="A579">
            <v>33243</v>
          </cell>
          <cell r="B579" t="str">
            <v>COSTO DE FINANCIACIÓN – INSTALACIONES</v>
          </cell>
        </row>
        <row r="580">
          <cell r="A580">
            <v>333</v>
          </cell>
          <cell r="B580" t="str">
            <v>MAQUINARIAS Y EQUIPOS DE EXPLOTACIÓN</v>
          </cell>
        </row>
        <row r="581">
          <cell r="A581">
            <v>3331</v>
          </cell>
          <cell r="B581" t="str">
            <v>MAQUINARIAS Y EQUIPOS DE EXPLOTACIÓN</v>
          </cell>
        </row>
        <row r="582">
          <cell r="A582">
            <v>33311</v>
          </cell>
          <cell r="B582" t="str">
            <v xml:space="preserve">COSTO DE ADQUISICIÓN O CONSTRUCCION </v>
          </cell>
        </row>
        <row r="583">
          <cell r="A583">
            <v>33312</v>
          </cell>
          <cell r="B583" t="str">
            <v>REVALUACIÓN</v>
          </cell>
        </row>
        <row r="584">
          <cell r="A584">
            <v>33313</v>
          </cell>
          <cell r="B584" t="str">
            <v>COSTO DE FINANCIACIÓN – MAQUINARIAS Y EQUIPOS DE EXPLOTACIÓN</v>
          </cell>
        </row>
        <row r="585">
          <cell r="A585">
            <v>334</v>
          </cell>
          <cell r="B585" t="str">
            <v>EQUIPO DE TRANSPORTE</v>
          </cell>
        </row>
        <row r="586">
          <cell r="A586">
            <v>3341</v>
          </cell>
          <cell r="B586" t="str">
            <v>VEHÍCULOS MOTORIZADOS</v>
          </cell>
        </row>
        <row r="587">
          <cell r="A587">
            <v>33411</v>
          </cell>
          <cell r="B587" t="str">
            <v>COSTO</v>
          </cell>
        </row>
        <row r="588">
          <cell r="A588">
            <v>33412</v>
          </cell>
          <cell r="B588" t="str">
            <v>REVALUACIÓN</v>
          </cell>
        </row>
        <row r="589">
          <cell r="A589">
            <v>3342</v>
          </cell>
          <cell r="B589" t="str">
            <v>VEHÍCULOS NO MOTORIZADOS</v>
          </cell>
        </row>
        <row r="590">
          <cell r="A590">
            <v>33421</v>
          </cell>
          <cell r="B590" t="str">
            <v>COSTO</v>
          </cell>
        </row>
        <row r="591">
          <cell r="A591">
            <v>33422</v>
          </cell>
          <cell r="B591" t="str">
            <v>REVALUACIÓN</v>
          </cell>
        </row>
        <row r="592">
          <cell r="A592">
            <v>335</v>
          </cell>
          <cell r="B592" t="str">
            <v>MUEBLES Y ENSERES</v>
          </cell>
        </row>
        <row r="593">
          <cell r="A593">
            <v>3351</v>
          </cell>
          <cell r="B593" t="str">
            <v>MUEBLES</v>
          </cell>
        </row>
        <row r="594">
          <cell r="A594">
            <v>33511</v>
          </cell>
          <cell r="B594" t="str">
            <v>COSTO</v>
          </cell>
        </row>
        <row r="595">
          <cell r="A595">
            <v>33512</v>
          </cell>
          <cell r="B595" t="str">
            <v>REVALUACIÓN</v>
          </cell>
        </row>
        <row r="596">
          <cell r="A596">
            <v>3352</v>
          </cell>
          <cell r="B596" t="str">
            <v>ENSERES</v>
          </cell>
        </row>
        <row r="597">
          <cell r="A597">
            <v>33521</v>
          </cell>
          <cell r="B597" t="str">
            <v>COSTO</v>
          </cell>
        </row>
        <row r="598">
          <cell r="A598">
            <v>33522</v>
          </cell>
          <cell r="B598" t="str">
            <v>REVALUACIÓN</v>
          </cell>
        </row>
        <row r="599">
          <cell r="A599">
            <v>336</v>
          </cell>
          <cell r="B599" t="str">
            <v>EQUIPOS DIVERSOS</v>
          </cell>
        </row>
        <row r="600">
          <cell r="A600">
            <v>3361</v>
          </cell>
          <cell r="B600" t="str">
            <v>EQUIPO PARA PROCESAMIENTO DE INFORMACIÓN (DE CÓMPUTO)</v>
          </cell>
        </row>
        <row r="601">
          <cell r="A601">
            <v>33611</v>
          </cell>
          <cell r="B601" t="str">
            <v>COSTO</v>
          </cell>
        </row>
        <row r="602">
          <cell r="A602">
            <v>33612</v>
          </cell>
          <cell r="B602" t="str">
            <v>REVALUACIÓN</v>
          </cell>
        </row>
        <row r="603">
          <cell r="A603">
            <v>3362</v>
          </cell>
          <cell r="B603" t="str">
            <v>EQUIPO DE COMUNICACIÓN</v>
          </cell>
        </row>
        <row r="604">
          <cell r="A604">
            <v>33621</v>
          </cell>
          <cell r="B604" t="str">
            <v>COSTO</v>
          </cell>
        </row>
        <row r="605">
          <cell r="A605">
            <v>33622</v>
          </cell>
          <cell r="B605" t="str">
            <v>REVALUACIÓN</v>
          </cell>
        </row>
        <row r="606">
          <cell r="A606">
            <v>3363</v>
          </cell>
          <cell r="B606" t="str">
            <v>EQUIPO DE SEGURIDAD</v>
          </cell>
        </row>
        <row r="607">
          <cell r="A607">
            <v>33631</v>
          </cell>
          <cell r="B607" t="str">
            <v>COSTO</v>
          </cell>
        </row>
        <row r="608">
          <cell r="A608">
            <v>33632</v>
          </cell>
          <cell r="B608" t="str">
            <v>REVALUACIÓN</v>
          </cell>
        </row>
        <row r="609">
          <cell r="A609">
            <v>3369</v>
          </cell>
          <cell r="B609" t="str">
            <v>OTROS EQUIPOS</v>
          </cell>
        </row>
        <row r="610">
          <cell r="A610">
            <v>33691</v>
          </cell>
          <cell r="B610" t="str">
            <v>COSTO</v>
          </cell>
        </row>
        <row r="611">
          <cell r="A611">
            <v>33692</v>
          </cell>
          <cell r="B611" t="str">
            <v>REVALUACIÓN</v>
          </cell>
        </row>
        <row r="612">
          <cell r="A612">
            <v>337</v>
          </cell>
          <cell r="B612" t="str">
            <v>HERRAMIENTAS Y UNIDADES DE REEMPLAZO</v>
          </cell>
        </row>
        <row r="613">
          <cell r="A613">
            <v>3371</v>
          </cell>
          <cell r="B613" t="str">
            <v>HERRAMIENTAS</v>
          </cell>
        </row>
        <row r="614">
          <cell r="A614">
            <v>33711</v>
          </cell>
          <cell r="B614" t="str">
            <v>COSTO</v>
          </cell>
        </row>
        <row r="615">
          <cell r="A615">
            <v>33712</v>
          </cell>
          <cell r="B615" t="str">
            <v>REVALUACIÓN</v>
          </cell>
        </row>
        <row r="616">
          <cell r="A616">
            <v>3372</v>
          </cell>
          <cell r="B616" t="str">
            <v>UNIDADES DE REEMPLAZO</v>
          </cell>
        </row>
        <row r="617">
          <cell r="A617">
            <v>33721</v>
          </cell>
          <cell r="B617" t="str">
            <v>COSTO</v>
          </cell>
        </row>
        <row r="618">
          <cell r="A618">
            <v>33722</v>
          </cell>
          <cell r="B618" t="str">
            <v>REVALUACIÓN</v>
          </cell>
        </row>
        <row r="619">
          <cell r="A619">
            <v>338</v>
          </cell>
          <cell r="B619" t="str">
            <v>UNIDADES POR RECIBIR</v>
          </cell>
        </row>
        <row r="620">
          <cell r="A620">
            <v>3381</v>
          </cell>
          <cell r="B620" t="str">
            <v>MAQUINARIAS Y EQUIPOS DE EXPLOTACIÓN</v>
          </cell>
        </row>
        <row r="621">
          <cell r="A621">
            <v>3382</v>
          </cell>
          <cell r="B621" t="str">
            <v>EQUIPO DE TRANSPORTE</v>
          </cell>
        </row>
        <row r="622">
          <cell r="A622">
            <v>3383</v>
          </cell>
          <cell r="B622" t="str">
            <v>MUEBLES Y ENSERES</v>
          </cell>
        </row>
        <row r="623">
          <cell r="A623">
            <v>3386</v>
          </cell>
          <cell r="B623" t="str">
            <v>EQUIPOS DIVERSOS</v>
          </cell>
        </row>
        <row r="624">
          <cell r="A624">
            <v>3387</v>
          </cell>
          <cell r="B624" t="str">
            <v>HERRAMIENTAS Y UNIDADES DE REEMPLAZO</v>
          </cell>
        </row>
        <row r="625">
          <cell r="A625">
            <v>339</v>
          </cell>
          <cell r="B625" t="str">
            <v>CONSTRUCCIONES Y OBRAS EN CURSO</v>
          </cell>
        </row>
        <row r="626">
          <cell r="A626">
            <v>3391</v>
          </cell>
          <cell r="B626" t="str">
            <v>ADAPTACIÓN DE TERRENOS</v>
          </cell>
        </row>
        <row r="627">
          <cell r="A627">
            <v>3392</v>
          </cell>
          <cell r="B627" t="str">
            <v>CONSTRUCCIONES EN CURSO</v>
          </cell>
        </row>
        <row r="628">
          <cell r="A628">
            <v>3393</v>
          </cell>
          <cell r="B628" t="str">
            <v>MAQUINARIA EN MONTAJE</v>
          </cell>
        </row>
        <row r="629">
          <cell r="A629">
            <v>3394</v>
          </cell>
          <cell r="B629" t="str">
            <v>INVERSIÓN INMOBILIARIA EN CURSO</v>
          </cell>
        </row>
        <row r="630">
          <cell r="A630">
            <v>3397</v>
          </cell>
          <cell r="B630" t="str">
            <v>COSTO DE FINANCIACIÓN – INVERSIONES INMOBILIARIAS</v>
          </cell>
        </row>
        <row r="631">
          <cell r="A631">
            <v>33971</v>
          </cell>
          <cell r="B631" t="str">
            <v>COSTO DE FINANCIACIÓN - EDIFICACIONES</v>
          </cell>
        </row>
        <row r="632">
          <cell r="A632">
            <v>3398</v>
          </cell>
          <cell r="B632" t="str">
            <v>COSTO DE FINANCIACIÓN – INMUEBLES, MAQUINARIA Y EQUIPO</v>
          </cell>
        </row>
        <row r="633">
          <cell r="A633">
            <v>33981</v>
          </cell>
          <cell r="B633" t="str">
            <v>COSTO DE FINANCIACIÓN – EDIFICACIONES</v>
          </cell>
        </row>
        <row r="634">
          <cell r="A634">
            <v>33982</v>
          </cell>
          <cell r="B634" t="str">
            <v>COSTO DE FINANCIACIÓN – MAQUINARIAS Y EQUIPOS DE EXPLOTACIÓN</v>
          </cell>
        </row>
        <row r="635">
          <cell r="A635">
            <v>3399</v>
          </cell>
          <cell r="B635" t="str">
            <v>OTROS ACTIVOS EN CURSO</v>
          </cell>
        </row>
        <row r="636">
          <cell r="A636">
            <v>34</v>
          </cell>
          <cell r="B636" t="str">
            <v>INTANGIBLES</v>
          </cell>
        </row>
        <row r="637">
          <cell r="A637">
            <v>341</v>
          </cell>
          <cell r="B637" t="str">
            <v>CONCESIONES, LICENCIAS Y OTROS DERECHOS</v>
          </cell>
        </row>
        <row r="638">
          <cell r="A638">
            <v>3411</v>
          </cell>
          <cell r="B638" t="str">
            <v>CONCESIONES</v>
          </cell>
        </row>
        <row r="639">
          <cell r="A639">
            <v>34111</v>
          </cell>
          <cell r="B639" t="str">
            <v>COSTO</v>
          </cell>
        </row>
        <row r="640">
          <cell r="A640">
            <v>34112</v>
          </cell>
          <cell r="B640" t="str">
            <v>REVALUACIÓN</v>
          </cell>
        </row>
        <row r="641">
          <cell r="A641">
            <v>3412</v>
          </cell>
          <cell r="B641" t="str">
            <v>LICENCIAS</v>
          </cell>
        </row>
        <row r="642">
          <cell r="A642">
            <v>34121</v>
          </cell>
          <cell r="B642" t="str">
            <v>COSTO</v>
          </cell>
        </row>
        <row r="643">
          <cell r="A643">
            <v>34122</v>
          </cell>
          <cell r="B643" t="str">
            <v>REVALUACIÓN</v>
          </cell>
        </row>
        <row r="644">
          <cell r="A644">
            <v>3419</v>
          </cell>
          <cell r="B644" t="str">
            <v>OTROS DERECHOS</v>
          </cell>
        </row>
        <row r="645">
          <cell r="A645">
            <v>34191</v>
          </cell>
          <cell r="B645" t="str">
            <v>COSTO</v>
          </cell>
        </row>
        <row r="646">
          <cell r="A646">
            <v>34192</v>
          </cell>
          <cell r="B646" t="str">
            <v>REVALUACIÓN</v>
          </cell>
        </row>
        <row r="647">
          <cell r="A647">
            <v>342</v>
          </cell>
          <cell r="B647" t="str">
            <v>PATENTES Y PROPIEDAD INDUSTRIAL</v>
          </cell>
        </row>
        <row r="648">
          <cell r="A648">
            <v>3421</v>
          </cell>
          <cell r="B648" t="str">
            <v>PATENTES</v>
          </cell>
        </row>
        <row r="649">
          <cell r="A649">
            <v>34211</v>
          </cell>
          <cell r="B649" t="str">
            <v>COSTO</v>
          </cell>
        </row>
        <row r="650">
          <cell r="A650">
            <v>34212</v>
          </cell>
          <cell r="B650" t="str">
            <v>REVALUACIÓN</v>
          </cell>
        </row>
        <row r="651">
          <cell r="A651">
            <v>3422</v>
          </cell>
          <cell r="B651" t="str">
            <v>MARCAS</v>
          </cell>
        </row>
        <row r="652">
          <cell r="A652">
            <v>34221</v>
          </cell>
          <cell r="B652" t="str">
            <v>COSTO</v>
          </cell>
        </row>
        <row r="653">
          <cell r="A653">
            <v>34222</v>
          </cell>
          <cell r="B653" t="str">
            <v>REVALUACIÓN</v>
          </cell>
        </row>
        <row r="654">
          <cell r="A654">
            <v>343</v>
          </cell>
          <cell r="B654" t="str">
            <v>PROGRAMAS DE COMPUTADORA (SOFTWARE)</v>
          </cell>
        </row>
        <row r="655">
          <cell r="A655">
            <v>3431</v>
          </cell>
          <cell r="B655" t="str">
            <v>APLICACIONES INFORMÁTICAS</v>
          </cell>
        </row>
        <row r="656">
          <cell r="A656">
            <v>34311</v>
          </cell>
          <cell r="B656" t="str">
            <v>COSTO</v>
          </cell>
        </row>
        <row r="657">
          <cell r="A657">
            <v>34312</v>
          </cell>
          <cell r="B657" t="str">
            <v>REVALUACIÓN</v>
          </cell>
        </row>
        <row r="658">
          <cell r="A658">
            <v>344</v>
          </cell>
          <cell r="B658" t="str">
            <v>COSTOS DE EXPLORACIÓN Y DESARROLLO</v>
          </cell>
        </row>
        <row r="659">
          <cell r="A659">
            <v>3441</v>
          </cell>
          <cell r="B659" t="str">
            <v>COSTOS DE EXPLORACIÓN</v>
          </cell>
        </row>
        <row r="660">
          <cell r="A660">
            <v>34411</v>
          </cell>
          <cell r="B660" t="str">
            <v>COSTO</v>
          </cell>
        </row>
        <row r="661">
          <cell r="A661">
            <v>34412</v>
          </cell>
          <cell r="B661" t="str">
            <v>REVALUACION</v>
          </cell>
        </row>
        <row r="662">
          <cell r="A662">
            <v>34413</v>
          </cell>
          <cell r="B662" t="str">
            <v>COSTO DE FINANCIACION</v>
          </cell>
        </row>
        <row r="663">
          <cell r="A663">
            <v>3442</v>
          </cell>
          <cell r="B663" t="str">
            <v>COSTOS DE DESARROLLO</v>
          </cell>
        </row>
        <row r="664">
          <cell r="A664">
            <v>34421</v>
          </cell>
          <cell r="B664" t="str">
            <v>COSTO</v>
          </cell>
        </row>
        <row r="665">
          <cell r="A665">
            <v>34422</v>
          </cell>
          <cell r="B665" t="str">
            <v>REVALUACIÓN</v>
          </cell>
        </row>
        <row r="666">
          <cell r="A666">
            <v>34423</v>
          </cell>
          <cell r="B666" t="str">
            <v>COSTO DE FINANCIACION</v>
          </cell>
        </row>
        <row r="667">
          <cell r="A667">
            <v>345</v>
          </cell>
          <cell r="B667" t="str">
            <v>FÓRMULAS, DISEÑOS Y PROTOTIPOS</v>
          </cell>
        </row>
        <row r="668">
          <cell r="A668">
            <v>3451</v>
          </cell>
          <cell r="B668" t="str">
            <v>FÓRMULAS</v>
          </cell>
        </row>
        <row r="669">
          <cell r="A669">
            <v>34511</v>
          </cell>
          <cell r="B669" t="str">
            <v>COSTO</v>
          </cell>
        </row>
        <row r="670">
          <cell r="A670">
            <v>34512</v>
          </cell>
          <cell r="B670" t="str">
            <v>REVALUACIÓN</v>
          </cell>
        </row>
        <row r="671">
          <cell r="A671">
            <v>3452</v>
          </cell>
          <cell r="B671" t="str">
            <v>DISEÑOS Y PROTOTIPOS</v>
          </cell>
        </row>
        <row r="672">
          <cell r="A672">
            <v>34521</v>
          </cell>
          <cell r="B672" t="str">
            <v>COSTO</v>
          </cell>
        </row>
        <row r="673">
          <cell r="A673">
            <v>34522</v>
          </cell>
          <cell r="B673" t="str">
            <v>REVALUACIÓN</v>
          </cell>
        </row>
        <row r="674">
          <cell r="A674">
            <v>346</v>
          </cell>
          <cell r="B674" t="str">
            <v>RESERVAS DE RECURSOS EXTRAÍBLES</v>
          </cell>
        </row>
        <row r="675">
          <cell r="A675">
            <v>3461</v>
          </cell>
          <cell r="B675" t="str">
            <v>MINERALES</v>
          </cell>
        </row>
        <row r="676">
          <cell r="A676">
            <v>34611</v>
          </cell>
          <cell r="B676" t="str">
            <v xml:space="preserve">COSTO </v>
          </cell>
        </row>
        <row r="677">
          <cell r="A677">
            <v>34612</v>
          </cell>
          <cell r="B677" t="str">
            <v>REVALUACION</v>
          </cell>
        </row>
        <row r="678">
          <cell r="A678">
            <v>3462</v>
          </cell>
          <cell r="B678" t="str">
            <v>PETRÓLEO Y GAS</v>
          </cell>
        </row>
        <row r="679">
          <cell r="A679">
            <v>34621</v>
          </cell>
          <cell r="B679" t="str">
            <v xml:space="preserve">COSTO </v>
          </cell>
        </row>
        <row r="680">
          <cell r="A680">
            <v>34622</v>
          </cell>
          <cell r="B680" t="str">
            <v>REVALUACION</v>
          </cell>
        </row>
        <row r="681">
          <cell r="A681">
            <v>3463</v>
          </cell>
          <cell r="B681" t="str">
            <v>MADERA</v>
          </cell>
        </row>
        <row r="682">
          <cell r="A682">
            <v>34631</v>
          </cell>
          <cell r="B682" t="str">
            <v xml:space="preserve">COSTO </v>
          </cell>
        </row>
        <row r="683">
          <cell r="A683">
            <v>34632</v>
          </cell>
          <cell r="B683" t="str">
            <v>REVALUACION</v>
          </cell>
        </row>
        <row r="684">
          <cell r="A684">
            <v>3469</v>
          </cell>
          <cell r="B684" t="str">
            <v>OTROS RECURSOS EXTRAÍBLES</v>
          </cell>
        </row>
        <row r="685">
          <cell r="A685">
            <v>34691</v>
          </cell>
          <cell r="B685" t="str">
            <v xml:space="preserve">COSTO </v>
          </cell>
        </row>
        <row r="686">
          <cell r="A686">
            <v>34692</v>
          </cell>
          <cell r="B686" t="str">
            <v>REVALUACION</v>
          </cell>
        </row>
        <row r="687">
          <cell r="A687">
            <v>347</v>
          </cell>
          <cell r="B687" t="str">
            <v>PLUSVALÍA MERCANTIL</v>
          </cell>
        </row>
        <row r="688">
          <cell r="A688">
            <v>3471</v>
          </cell>
          <cell r="B688" t="str">
            <v>PLUSVALÍA MERCANTIL</v>
          </cell>
        </row>
        <row r="689">
          <cell r="A689">
            <v>349</v>
          </cell>
          <cell r="B689" t="str">
            <v>OTROS ACTIVOS INTANGIBLES</v>
          </cell>
        </row>
        <row r="690">
          <cell r="A690">
            <v>3491</v>
          </cell>
          <cell r="B690" t="str">
            <v>OTROS ACTIVOS INTANGIBLES</v>
          </cell>
        </row>
        <row r="691">
          <cell r="A691">
            <v>34911</v>
          </cell>
          <cell r="B691" t="str">
            <v xml:space="preserve">COSTO </v>
          </cell>
        </row>
        <row r="692">
          <cell r="A692">
            <v>34912</v>
          </cell>
          <cell r="B692" t="str">
            <v>REVALUACION</v>
          </cell>
        </row>
        <row r="693">
          <cell r="A693">
            <v>35</v>
          </cell>
          <cell r="B693" t="str">
            <v>ACTIVOS BIOLÓGICOS</v>
          </cell>
        </row>
        <row r="694">
          <cell r="A694">
            <v>351</v>
          </cell>
          <cell r="B694" t="str">
            <v>ACTIVOS BIOLÓGICOS EN PRODUCCIÓN</v>
          </cell>
        </row>
        <row r="695">
          <cell r="A695">
            <v>3511</v>
          </cell>
          <cell r="B695" t="str">
            <v>DE ORIGEN ANIMAL</v>
          </cell>
        </row>
        <row r="696">
          <cell r="A696">
            <v>35111</v>
          </cell>
          <cell r="B696" t="str">
            <v>VALOR RAZONABLE</v>
          </cell>
        </row>
        <row r="697">
          <cell r="A697">
            <v>35112</v>
          </cell>
          <cell r="B697" t="str">
            <v>COSTO</v>
          </cell>
        </row>
        <row r="698">
          <cell r="A698">
            <v>35113</v>
          </cell>
          <cell r="B698" t="str">
            <v>COSTO DE FINANCIACION</v>
          </cell>
        </row>
        <row r="699">
          <cell r="A699">
            <v>3512</v>
          </cell>
          <cell r="B699" t="str">
            <v>DE ORIGEN VEGETAL</v>
          </cell>
        </row>
        <row r="700">
          <cell r="A700">
            <v>35121</v>
          </cell>
          <cell r="B700" t="str">
            <v>VALOR RAZONABLE</v>
          </cell>
        </row>
        <row r="701">
          <cell r="A701">
            <v>35122</v>
          </cell>
          <cell r="B701" t="str">
            <v>COSTO</v>
          </cell>
        </row>
        <row r="702">
          <cell r="A702">
            <v>35123</v>
          </cell>
          <cell r="B702" t="str">
            <v>COSTO DE FINANCIACION</v>
          </cell>
        </row>
        <row r="703">
          <cell r="A703">
            <v>352</v>
          </cell>
          <cell r="B703" t="str">
            <v>ACTIVOS BIOLÓGICOS EN DESARROLLO</v>
          </cell>
        </row>
        <row r="704">
          <cell r="A704">
            <v>3521</v>
          </cell>
          <cell r="B704" t="str">
            <v>DE ORIGEN ANIMAL</v>
          </cell>
        </row>
        <row r="705">
          <cell r="A705">
            <v>35211</v>
          </cell>
          <cell r="B705" t="str">
            <v>VALOR RAZONABLE</v>
          </cell>
        </row>
        <row r="706">
          <cell r="A706">
            <v>35212</v>
          </cell>
          <cell r="B706" t="str">
            <v>COSTO</v>
          </cell>
        </row>
        <row r="707">
          <cell r="A707">
            <v>35213</v>
          </cell>
          <cell r="B707" t="str">
            <v xml:space="preserve">COSTO DE FINANCIACIÓN </v>
          </cell>
        </row>
        <row r="708">
          <cell r="A708">
            <v>3522</v>
          </cell>
          <cell r="B708" t="str">
            <v>DE ORIGEN VEGETAL</v>
          </cell>
        </row>
        <row r="709">
          <cell r="A709">
            <v>35221</v>
          </cell>
          <cell r="B709" t="str">
            <v>VALOR RAZONABLE</v>
          </cell>
        </row>
        <row r="710">
          <cell r="A710">
            <v>35222</v>
          </cell>
          <cell r="B710" t="str">
            <v>COSTO</v>
          </cell>
        </row>
        <row r="711">
          <cell r="A711">
            <v>35223</v>
          </cell>
          <cell r="B711" t="str">
            <v xml:space="preserve">COSTO DE FINANCIACIÓN </v>
          </cell>
        </row>
        <row r="712">
          <cell r="A712">
            <v>36</v>
          </cell>
          <cell r="B712" t="str">
            <v>DESVALORIZACIÓN DE ACTIVO INMOVILIZADO</v>
          </cell>
        </row>
        <row r="713">
          <cell r="A713">
            <v>361</v>
          </cell>
          <cell r="B713" t="str">
            <v xml:space="preserve"> DESVALORIZACION DE INVERSIONES INMOBILIARIAS</v>
          </cell>
        </row>
        <row r="714">
          <cell r="A714">
            <v>3611</v>
          </cell>
          <cell r="B714" t="str">
            <v>TERRENOS</v>
          </cell>
        </row>
        <row r="715">
          <cell r="A715">
            <v>3612</v>
          </cell>
          <cell r="B715" t="str">
            <v>EDIFICACIONES</v>
          </cell>
        </row>
        <row r="716">
          <cell r="A716">
            <v>36121</v>
          </cell>
          <cell r="B716" t="str">
            <v>EDIFICACIONES - COSTO DE DE ADQUISICION O CONSTRUCCIÓN</v>
          </cell>
        </row>
        <row r="717">
          <cell r="A717">
            <v>36122</v>
          </cell>
          <cell r="B717" t="str">
            <v>EDIFICACIONES - COSTO DE FINANCIACIÓN</v>
          </cell>
        </row>
        <row r="718">
          <cell r="A718">
            <v>363</v>
          </cell>
          <cell r="B718" t="str">
            <v>DESVALORIZACION DE INMUEBLES, MAQUINARIA Y EQUIPO</v>
          </cell>
        </row>
        <row r="719">
          <cell r="A719">
            <v>3631</v>
          </cell>
          <cell r="B719" t="str">
            <v>TERRENOS</v>
          </cell>
        </row>
        <row r="720">
          <cell r="A720">
            <v>3632</v>
          </cell>
          <cell r="B720" t="str">
            <v>EDIFICACIONES</v>
          </cell>
        </row>
        <row r="721">
          <cell r="A721">
            <v>36321</v>
          </cell>
          <cell r="B721" t="str">
            <v>EDIFICACIONES - COSTO DE ADQUISICION O CONSTRUCCIÓN</v>
          </cell>
        </row>
        <row r="722">
          <cell r="A722">
            <v>36322</v>
          </cell>
          <cell r="B722" t="str">
            <v>EDIFICACIONES - COSTO DE FINANCIACIÓN</v>
          </cell>
        </row>
        <row r="723">
          <cell r="A723">
            <v>3633</v>
          </cell>
          <cell r="B723" t="str">
            <v>MAQUINARIAS Y EQUIPOS DE EXPLOTACIÓN</v>
          </cell>
        </row>
        <row r="724">
          <cell r="A724">
            <v>36331</v>
          </cell>
          <cell r="B724" t="str">
            <v>MAQUINARIAS Y EQUIPOS DE EXPLOTACIÓN - COSTO DE ADQUISICION O CONSTRUCCIÓN</v>
          </cell>
        </row>
        <row r="725">
          <cell r="A725">
            <v>36332</v>
          </cell>
          <cell r="B725" t="str">
            <v>MAQUINARIAS Y EQUIPOS DE EXPLOTACIÓN - COSTO DE FINANCIACIÓN</v>
          </cell>
        </row>
        <row r="726">
          <cell r="A726">
            <v>3634</v>
          </cell>
          <cell r="B726" t="str">
            <v>EQUIPO DE TRANSPORTE</v>
          </cell>
        </row>
        <row r="727">
          <cell r="A727">
            <v>3635</v>
          </cell>
          <cell r="B727" t="str">
            <v>MUEBLES Y ENSERES</v>
          </cell>
        </row>
        <row r="728">
          <cell r="A728">
            <v>3636</v>
          </cell>
          <cell r="B728" t="str">
            <v>EQUIPOS DIVERSOS</v>
          </cell>
        </row>
        <row r="729">
          <cell r="A729">
            <v>3637</v>
          </cell>
          <cell r="B729" t="str">
            <v>HERRAMIENTAS Y UNIDADES DE REEMPLAZO</v>
          </cell>
        </row>
        <row r="730">
          <cell r="A730">
            <v>364</v>
          </cell>
          <cell r="B730" t="str">
            <v>DESVALORIZAACION DE INTANGIBLES</v>
          </cell>
        </row>
        <row r="731">
          <cell r="A731">
            <v>3641</v>
          </cell>
          <cell r="B731" t="str">
            <v>CONCESIONES, LICENCIAS Y OTROS DERECHOS</v>
          </cell>
        </row>
        <row r="732">
          <cell r="A732">
            <v>3642</v>
          </cell>
          <cell r="B732" t="str">
            <v>PATENTES Y PROPIEDAD INDUSTRIAL</v>
          </cell>
        </row>
        <row r="733">
          <cell r="A733">
            <v>3643</v>
          </cell>
          <cell r="B733" t="str">
            <v>PROGRAMAS DE COMPUTADORA (SOFTWARE)</v>
          </cell>
        </row>
        <row r="734">
          <cell r="A734">
            <v>3644</v>
          </cell>
          <cell r="B734" t="str">
            <v>COSTOS DE EXPLORACIÓN Y DESARROLLO</v>
          </cell>
        </row>
        <row r="735">
          <cell r="A735">
            <v>36441</v>
          </cell>
          <cell r="B735" t="str">
            <v xml:space="preserve">COSTO </v>
          </cell>
        </row>
        <row r="736">
          <cell r="A736">
            <v>36442</v>
          </cell>
          <cell r="B736" t="str">
            <v>COSTO DE FINANCIACION</v>
          </cell>
        </row>
        <row r="737">
          <cell r="A737">
            <v>3645</v>
          </cell>
          <cell r="B737" t="str">
            <v>FÓRMULAS, DISEÑOS Y PROTOTIPOS</v>
          </cell>
        </row>
        <row r="738">
          <cell r="A738">
            <v>3647</v>
          </cell>
          <cell r="B738" t="str">
            <v>PLUSVALÍA MERCANTIL</v>
          </cell>
        </row>
        <row r="739">
          <cell r="A739">
            <v>3649</v>
          </cell>
          <cell r="B739" t="str">
            <v>OTROS ACTIVOS INTANGIBLES</v>
          </cell>
        </row>
        <row r="740">
          <cell r="A740">
            <v>365</v>
          </cell>
          <cell r="B740" t="str">
            <v>DESVALORIZACION DE ACTIVOS BIOLÓGICOS</v>
          </cell>
        </row>
        <row r="741">
          <cell r="A741">
            <v>3651</v>
          </cell>
          <cell r="B741" t="str">
            <v>ACTIVOS BIOLÓGICOS EN PRODUCCIÓN</v>
          </cell>
        </row>
        <row r="742">
          <cell r="A742">
            <v>3652</v>
          </cell>
          <cell r="B742" t="str">
            <v>ACTIVOS BIOLÓGICOS EN DESARROLLO</v>
          </cell>
        </row>
        <row r="743">
          <cell r="A743">
            <v>36521</v>
          </cell>
          <cell r="B743" t="str">
            <v>COSTO</v>
          </cell>
        </row>
        <row r="744">
          <cell r="A744">
            <v>36522</v>
          </cell>
          <cell r="B744" t="str">
            <v>COSTO DE FINANCIACIÓN</v>
          </cell>
        </row>
        <row r="745">
          <cell r="A745">
            <v>366</v>
          </cell>
          <cell r="B745" t="str">
            <v xml:space="preserve">DESVALORIZACION DE INVERSIONES INMOBOLIARIAS </v>
          </cell>
        </row>
        <row r="746">
          <cell r="A746">
            <v>3661</v>
          </cell>
          <cell r="B746" t="str">
            <v xml:space="preserve">INVERSIONES A SER MANTENIDAS HASTA EL VENCIMIENTO </v>
          </cell>
        </row>
        <row r="747">
          <cell r="A747">
            <v>3662</v>
          </cell>
          <cell r="B747" t="str">
            <v>INVERSIONES FINANCERAS REPRESENTATIVAS DE DERECHO PATRIMONIAL</v>
          </cell>
        </row>
        <row r="748">
          <cell r="A748">
            <v>37</v>
          </cell>
          <cell r="B748" t="str">
            <v>ACTIVO DIFERIDO</v>
          </cell>
        </row>
        <row r="749">
          <cell r="A749">
            <v>371</v>
          </cell>
          <cell r="B749" t="str">
            <v>IMPUESTO A LA RENTA DIFERIDO</v>
          </cell>
        </row>
        <row r="750">
          <cell r="A750">
            <v>3711</v>
          </cell>
          <cell r="B750" t="str">
            <v>IMPUESTO A LA RENTA DIFERIDO - PATRIMONIO</v>
          </cell>
        </row>
        <row r="751">
          <cell r="A751">
            <v>3712</v>
          </cell>
          <cell r="B751" t="str">
            <v xml:space="preserve">IMPUESTO A LA RENTA DIFERIDO - RESUSLTADOS </v>
          </cell>
        </row>
        <row r="752">
          <cell r="A752">
            <v>372</v>
          </cell>
          <cell r="B752" t="str">
            <v xml:space="preserve">PARTICIPACIONES DE LOS TRABAJADORES DIFERIDAS </v>
          </cell>
        </row>
        <row r="753">
          <cell r="A753">
            <v>3721</v>
          </cell>
          <cell r="B753" t="str">
            <v>PARTICIPACIONES DE LOS TRABAJADORES DIFERIDAS - PATRIMONIO</v>
          </cell>
        </row>
        <row r="754">
          <cell r="A754">
            <v>3722</v>
          </cell>
          <cell r="B754" t="str">
            <v>PARTICIPACIONES DE LOS TRABAJADORES DIFERIDAS - RESULTADOS</v>
          </cell>
        </row>
        <row r="755">
          <cell r="A755">
            <v>373</v>
          </cell>
          <cell r="B755" t="str">
            <v>INTERESES DIFERIDOS</v>
          </cell>
        </row>
        <row r="756">
          <cell r="A756">
            <v>3731</v>
          </cell>
          <cell r="B756" t="str">
            <v>INTERESES NO DEVENGADOS EN TRANSACCIONES CON TERCEROS</v>
          </cell>
        </row>
        <row r="757">
          <cell r="A757">
            <v>3732</v>
          </cell>
          <cell r="B757" t="str">
            <v>INTERESES NO DEVENGADOS EN MEDICIÓN A VALOR DESCONTADO</v>
          </cell>
        </row>
        <row r="758">
          <cell r="A758">
            <v>38</v>
          </cell>
          <cell r="B758" t="str">
            <v>OTROS ACTIVOS</v>
          </cell>
        </row>
        <row r="759">
          <cell r="A759">
            <v>381</v>
          </cell>
          <cell r="B759" t="str">
            <v>BIENES DE ARTE Y CULTURA</v>
          </cell>
        </row>
        <row r="760">
          <cell r="A760">
            <v>3811</v>
          </cell>
          <cell r="B760" t="str">
            <v>OBRAS DE ARTE</v>
          </cell>
        </row>
        <row r="761">
          <cell r="A761">
            <v>3812</v>
          </cell>
          <cell r="B761" t="str">
            <v>BIBLIOTECA</v>
          </cell>
        </row>
        <row r="762">
          <cell r="A762">
            <v>3813</v>
          </cell>
          <cell r="B762" t="str">
            <v>OTROS</v>
          </cell>
        </row>
        <row r="763">
          <cell r="A763">
            <v>382</v>
          </cell>
          <cell r="B763" t="str">
            <v>DIVERSOS</v>
          </cell>
        </row>
        <row r="764">
          <cell r="A764">
            <v>3821</v>
          </cell>
          <cell r="B764" t="str">
            <v>MONEDAS Y JOYAS</v>
          </cell>
        </row>
        <row r="765">
          <cell r="A765">
            <v>3822</v>
          </cell>
          <cell r="B765" t="str">
            <v>BIENES ENTREGADOS EN COMODATO</v>
          </cell>
        </row>
        <row r="766">
          <cell r="A766">
            <v>3823</v>
          </cell>
          <cell r="B766" t="str">
            <v>BIENES RECIBIDOS EN PAGO (ADJUDICADOS Y REALIZABLES)</v>
          </cell>
        </row>
        <row r="767">
          <cell r="A767">
            <v>3829</v>
          </cell>
          <cell r="B767" t="str">
            <v>OTROS</v>
          </cell>
        </row>
        <row r="768">
          <cell r="A768">
            <v>39</v>
          </cell>
          <cell r="B768" t="str">
            <v>DEPRECIACIÓN, AMORTIZACIÓN Y AGOTAMIENTO ACUMULADOS</v>
          </cell>
        </row>
        <row r="769">
          <cell r="A769">
            <v>391</v>
          </cell>
          <cell r="B769" t="str">
            <v>DEPRECIACIÓN ACUMULADA</v>
          </cell>
        </row>
        <row r="770">
          <cell r="A770">
            <v>3911</v>
          </cell>
          <cell r="B770" t="str">
            <v>INVERSIONES INMOBILIARIAS</v>
          </cell>
        </row>
        <row r="771">
          <cell r="A771">
            <v>39111</v>
          </cell>
          <cell r="B771" t="str">
            <v>EDIFICACIONES - COSTO DE ADQUISICIÓN O CONSTRUCCIÓN</v>
          </cell>
        </row>
        <row r="772">
          <cell r="A772">
            <v>39112</v>
          </cell>
          <cell r="B772" t="str">
            <v>EDIFICACIONES - REVALUACIÓN</v>
          </cell>
        </row>
        <row r="773">
          <cell r="A773">
            <v>39113</v>
          </cell>
          <cell r="B773" t="str">
            <v>EDIFICACIONES - COSTO DE FINANCIACIÓN</v>
          </cell>
        </row>
        <row r="774">
          <cell r="A774">
            <v>3912</v>
          </cell>
          <cell r="B774" t="str">
            <v>ACTIVOS ADQUIRIDOS EN ARRENDAMIENTO FINANCIERO</v>
          </cell>
        </row>
        <row r="775">
          <cell r="A775">
            <v>39121</v>
          </cell>
          <cell r="B775" t="str">
            <v>INVERSIONES INMOBILIARIAS - EDIFICACIONES</v>
          </cell>
        </row>
        <row r="776">
          <cell r="A776">
            <v>39122</v>
          </cell>
          <cell r="B776" t="str">
            <v>INMUEBLES, MAQUINARIA Y EQUIPO - EDIFICACIONES</v>
          </cell>
        </row>
        <row r="777">
          <cell r="A777">
            <v>39123</v>
          </cell>
          <cell r="B777" t="str">
            <v>INMUEBLES, MAQUINARIA Y EQUIPO - MAQUINARIAS Y EQUIPOS DE EXPLOTACIÓN</v>
          </cell>
        </row>
        <row r="778">
          <cell r="A778">
            <v>39124</v>
          </cell>
          <cell r="B778" t="str">
            <v>INMUEBLES, MAQUINARIA Y EQUIPO - EQUIPOS DE TRANSPORTE</v>
          </cell>
        </row>
        <row r="779">
          <cell r="A779">
            <v>39126</v>
          </cell>
          <cell r="B779" t="str">
            <v>INMUEBLES, MAQUINARIA Y EQUIPO - EQUIPOS DIVERSOS</v>
          </cell>
        </row>
        <row r="780">
          <cell r="A780">
            <v>3913</v>
          </cell>
          <cell r="B780" t="str">
            <v>INMUEBLES, MAQUINARIA Y EQUIPO - COSTO</v>
          </cell>
        </row>
        <row r="781">
          <cell r="A781">
            <v>39131</v>
          </cell>
          <cell r="B781" t="str">
            <v>EDIFICACIONES</v>
          </cell>
        </row>
        <row r="782">
          <cell r="A782">
            <v>39132</v>
          </cell>
          <cell r="B782" t="str">
            <v>MAQUINARIAS Y EQUIPOS DE EXPLOTACIÓN</v>
          </cell>
        </row>
        <row r="783">
          <cell r="A783">
            <v>39133</v>
          </cell>
          <cell r="B783" t="str">
            <v>EQUIPO DE TRANSPORTE</v>
          </cell>
        </row>
        <row r="784">
          <cell r="A784">
            <v>39134</v>
          </cell>
          <cell r="B784" t="str">
            <v>MUEBLES Y ENSERES</v>
          </cell>
        </row>
        <row r="785">
          <cell r="A785">
            <v>39135</v>
          </cell>
          <cell r="B785" t="str">
            <v>EQUIPOS DIVERSOS</v>
          </cell>
        </row>
        <row r="786">
          <cell r="A786">
            <v>39136</v>
          </cell>
          <cell r="B786" t="str">
            <v>HERRAMIENTAS Y UNIDADES DE REEMPLAZO</v>
          </cell>
        </row>
        <row r="787">
          <cell r="A787">
            <v>3914</v>
          </cell>
          <cell r="B787" t="str">
            <v>INMUEBLES, MAQUINARIA Y EQUIPO - REVALUACIÓN</v>
          </cell>
        </row>
        <row r="788">
          <cell r="A788">
            <v>39141</v>
          </cell>
          <cell r="B788" t="str">
            <v>EDIFICACIONES</v>
          </cell>
        </row>
        <row r="789">
          <cell r="A789">
            <v>39142</v>
          </cell>
          <cell r="B789" t="str">
            <v>MAQUINARIAS Y EQUIPOS DE EXPLOTACIÓN</v>
          </cell>
        </row>
        <row r="790">
          <cell r="A790">
            <v>39143</v>
          </cell>
          <cell r="B790" t="str">
            <v>EQUIPO DE TRANSPORTE</v>
          </cell>
        </row>
        <row r="791">
          <cell r="A791">
            <v>39144</v>
          </cell>
          <cell r="B791" t="str">
            <v>MUEBLES Y ENSERES</v>
          </cell>
        </row>
        <row r="792">
          <cell r="A792">
            <v>39145</v>
          </cell>
          <cell r="B792" t="str">
            <v>EQUIPOS DIVERSOS</v>
          </cell>
        </row>
        <row r="793">
          <cell r="A793">
            <v>39146</v>
          </cell>
          <cell r="B793" t="str">
            <v>HERRAMIENTAS Y UNIDADES DE REEMPLAZO</v>
          </cell>
        </row>
        <row r="794">
          <cell r="A794">
            <v>3915</v>
          </cell>
          <cell r="B794" t="str">
            <v>INMUEBLES, MAQUINARIA Y EQUIPO – COSTO DE FINANCIACIÓN</v>
          </cell>
        </row>
        <row r="795">
          <cell r="A795">
            <v>39151</v>
          </cell>
          <cell r="B795" t="str">
            <v>EDIFICACIONES</v>
          </cell>
        </row>
        <row r="796">
          <cell r="A796">
            <v>39152</v>
          </cell>
          <cell r="B796" t="str">
            <v>MAQUINARIAS Y EQUIPOS DE EXPLOTACIÓN</v>
          </cell>
        </row>
        <row r="797">
          <cell r="A797">
            <v>3916</v>
          </cell>
          <cell r="B797" t="str">
            <v>ACTIVOS BIOLÓGICOS EN PRODUCCIÓN – COSTO</v>
          </cell>
        </row>
        <row r="798">
          <cell r="A798">
            <v>39161</v>
          </cell>
          <cell r="B798" t="str">
            <v>ACTIVOS BIOLÓGICOS DE ORIGEN ANIMAL</v>
          </cell>
        </row>
        <row r="799">
          <cell r="A799">
            <v>39162</v>
          </cell>
          <cell r="B799" t="str">
            <v>ACTIVOS BIOLÓGICOS DE ORIGEN VEGETAL</v>
          </cell>
        </row>
        <row r="800">
          <cell r="A800">
            <v>3917</v>
          </cell>
          <cell r="B800" t="str">
            <v>ACTIVOS BIOLÓGICOS EN PRODUCCIÓN – COSTO DE FINANCIACIÓN</v>
          </cell>
        </row>
        <row r="801">
          <cell r="A801">
            <v>39171</v>
          </cell>
          <cell r="B801" t="str">
            <v>ACTIVOS BIOLÓGICOS DE ORIGEN ANIMAL</v>
          </cell>
        </row>
        <row r="802">
          <cell r="A802">
            <v>39172</v>
          </cell>
          <cell r="B802" t="str">
            <v>ACTIVOS BIOLÓGICOS DE ORIGEN VEGETAL</v>
          </cell>
        </row>
        <row r="803">
          <cell r="A803">
            <v>392</v>
          </cell>
          <cell r="B803" t="str">
            <v>AMORTIZACIÓN ACUMULADA</v>
          </cell>
        </row>
        <row r="804">
          <cell r="A804">
            <v>3921</v>
          </cell>
          <cell r="B804" t="str">
            <v>INTANGIBLES - COSTO</v>
          </cell>
        </row>
        <row r="805">
          <cell r="A805">
            <v>39211</v>
          </cell>
          <cell r="B805" t="str">
            <v>CONCESIONES, LICENCIAS Y OTROS DERECHOS</v>
          </cell>
        </row>
        <row r="806">
          <cell r="A806">
            <v>39212</v>
          </cell>
          <cell r="B806" t="str">
            <v>PATENTES Y PROPIEDAD INDUSTRIAL</v>
          </cell>
        </row>
        <row r="807">
          <cell r="A807">
            <v>39213</v>
          </cell>
          <cell r="B807" t="str">
            <v>PROGRAMAS DE COMPUTADORA (SOFTWARE)</v>
          </cell>
        </row>
        <row r="808">
          <cell r="A808">
            <v>39214</v>
          </cell>
          <cell r="B808" t="str">
            <v>COSTOS DE EXPLORACIÓN Y DESARROLLO</v>
          </cell>
        </row>
        <row r="809">
          <cell r="A809">
            <v>39215</v>
          </cell>
          <cell r="B809" t="str">
            <v>FÓRMULAS, DISEÑOS Y PROTOTIPOS</v>
          </cell>
        </row>
        <row r="810">
          <cell r="A810">
            <v>39219</v>
          </cell>
          <cell r="B810" t="str">
            <v>OTROS ACTIVOS INTANGIBLES</v>
          </cell>
        </row>
        <row r="811">
          <cell r="A811">
            <v>3922</v>
          </cell>
          <cell r="B811" t="str">
            <v>INTANGIBLES - REVALUACIÓN</v>
          </cell>
        </row>
        <row r="812">
          <cell r="A812">
            <v>39221</v>
          </cell>
          <cell r="B812" t="str">
            <v>CONCESIONES, LICENCIAS Y OTROS DERECHOS</v>
          </cell>
        </row>
        <row r="813">
          <cell r="A813">
            <v>39222</v>
          </cell>
          <cell r="B813" t="str">
            <v>PATENTES Y PROPIEDAD INDUSTRIAL</v>
          </cell>
        </row>
        <row r="814">
          <cell r="A814">
            <v>39223</v>
          </cell>
          <cell r="B814" t="str">
            <v>PROGRAMAS DE COMPUTADORA (SOFTWARE)</v>
          </cell>
        </row>
        <row r="815">
          <cell r="A815">
            <v>39224</v>
          </cell>
          <cell r="B815" t="str">
            <v>COSTO DE EXPLORACION Y DESARROLLO</v>
          </cell>
        </row>
        <row r="816">
          <cell r="A816">
            <v>39225</v>
          </cell>
          <cell r="B816" t="str">
            <v>FÓRMULAS, DISEÑOS Y PROTOTIPOS</v>
          </cell>
        </row>
        <row r="817">
          <cell r="A817">
            <v>39229</v>
          </cell>
          <cell r="B817" t="str">
            <v>OTROS ACTIVOS INTANGIBLES</v>
          </cell>
        </row>
        <row r="818">
          <cell r="A818">
            <v>3923</v>
          </cell>
          <cell r="B818" t="str">
            <v xml:space="preserve">INTAGIBLES - COSTO DE FINANCIACION </v>
          </cell>
        </row>
        <row r="819">
          <cell r="A819">
            <v>39234</v>
          </cell>
          <cell r="B819" t="str">
            <v>COSTO DE EXPLORACION Y DESARROLLO</v>
          </cell>
        </row>
        <row r="820">
          <cell r="A820">
            <v>393</v>
          </cell>
          <cell r="B820" t="str">
            <v>AGOTAMIENTO ACUMULADO</v>
          </cell>
        </row>
        <row r="821">
          <cell r="A821">
            <v>3931</v>
          </cell>
          <cell r="B821" t="str">
            <v>AGOTAMIENTO DE RESERVAS DE RECURSOS EXTRAÍBLES</v>
          </cell>
        </row>
        <row r="822">
          <cell r="A822">
            <v>40</v>
          </cell>
          <cell r="B822" t="str">
            <v>TRIBUTOS Y APORTES AL SISTEMA DE PENSIONES Y DE SALUD POR PAGAR</v>
          </cell>
        </row>
        <row r="823">
          <cell r="A823">
            <v>401</v>
          </cell>
          <cell r="B823" t="str">
            <v>GOBIERNO CENTRAL</v>
          </cell>
        </row>
        <row r="824">
          <cell r="A824">
            <v>4011</v>
          </cell>
          <cell r="B824" t="str">
            <v>IMPUESTO GENERAL A LAS VENTAS</v>
          </cell>
        </row>
        <row r="825">
          <cell r="A825">
            <v>40111</v>
          </cell>
          <cell r="B825" t="str">
            <v>IGV - CUENTA PROPIA</v>
          </cell>
        </row>
        <row r="826">
          <cell r="A826">
            <v>40112</v>
          </cell>
          <cell r="B826" t="str">
            <v>IGV - SERVICIOS PRESTADOS POR NO DOMICILIADOS</v>
          </cell>
        </row>
        <row r="827">
          <cell r="A827">
            <v>40113</v>
          </cell>
          <cell r="B827" t="str">
            <v>IGV - RÉGIMEN DE PERCEPCIONES</v>
          </cell>
        </row>
        <row r="828">
          <cell r="A828">
            <v>40114</v>
          </cell>
          <cell r="B828" t="str">
            <v>IGV - RÉGIMEN DE RETENCIONES</v>
          </cell>
        </row>
        <row r="829">
          <cell r="A829">
            <v>40115</v>
          </cell>
          <cell r="B829" t="str">
            <v>DETRACCIONES</v>
          </cell>
        </row>
        <row r="830">
          <cell r="A830">
            <v>4012</v>
          </cell>
          <cell r="B830" t="str">
            <v>IMPUESTO SELECTIVO AL CONSUMO</v>
          </cell>
        </row>
        <row r="831">
          <cell r="A831">
            <v>4015</v>
          </cell>
          <cell r="B831" t="str">
            <v>DERECHOS ADUANEROS</v>
          </cell>
        </row>
        <row r="832">
          <cell r="A832">
            <v>40151</v>
          </cell>
          <cell r="B832" t="str">
            <v>DERECHOS ARANCELARIOS</v>
          </cell>
        </row>
        <row r="833">
          <cell r="A833">
            <v>40152</v>
          </cell>
          <cell r="B833" t="str">
            <v>DERECHOS ADUANEROS POR VENTAS</v>
          </cell>
        </row>
        <row r="834">
          <cell r="A834">
            <v>4017</v>
          </cell>
          <cell r="B834" t="str">
            <v>IMPUESTO A LA RENTA</v>
          </cell>
        </row>
        <row r="835">
          <cell r="A835">
            <v>40171</v>
          </cell>
          <cell r="B835" t="str">
            <v>RENTA DE TERCERA CATEGORÍA</v>
          </cell>
        </row>
        <row r="836">
          <cell r="A836">
            <v>40172</v>
          </cell>
          <cell r="B836" t="str">
            <v>RENTA DE CUARTA CATEGORÍA</v>
          </cell>
        </row>
        <row r="837">
          <cell r="A837">
            <v>40173</v>
          </cell>
          <cell r="B837" t="str">
            <v>RENTA DE QUINTA CATEGORÍA</v>
          </cell>
        </row>
        <row r="838">
          <cell r="A838">
            <v>40174</v>
          </cell>
          <cell r="B838" t="str">
            <v>RENTA DE NO DOMICILIADOS</v>
          </cell>
        </row>
        <row r="839">
          <cell r="A839">
            <v>40175</v>
          </cell>
          <cell r="B839" t="str">
            <v>OTRAS RETENCIONES</v>
          </cell>
        </row>
        <row r="840">
          <cell r="A840">
            <v>4018</v>
          </cell>
          <cell r="B840" t="str">
            <v xml:space="preserve">OTROS IMPUESTOS Y CONTARPRESTACIONE </v>
          </cell>
        </row>
        <row r="841">
          <cell r="A841">
            <v>40181</v>
          </cell>
          <cell r="B841" t="str">
            <v>IMPUESTO A LAS TRANSACCIONES FINANCIERAS</v>
          </cell>
        </row>
        <row r="842">
          <cell r="A842">
            <v>40182</v>
          </cell>
          <cell r="B842" t="str">
            <v>IMPUESTO A LOS JUEGOS DE CASINO Y TRAGAMONEDAS</v>
          </cell>
        </row>
        <row r="843">
          <cell r="A843">
            <v>40183</v>
          </cell>
          <cell r="B843" t="str">
            <v>TASAS POR LA PRESTACIÓN DE SERVICIOS PÚBLICOS</v>
          </cell>
        </row>
        <row r="844">
          <cell r="A844">
            <v>40184</v>
          </cell>
          <cell r="B844" t="str">
            <v>REGALÍAS</v>
          </cell>
        </row>
        <row r="845">
          <cell r="A845">
            <v>40185</v>
          </cell>
          <cell r="B845" t="str">
            <v>IMPUESTO A LOS DIVIDENDOS</v>
          </cell>
        </row>
        <row r="846">
          <cell r="A846">
            <v>40186</v>
          </cell>
          <cell r="B846" t="str">
            <v xml:space="preserve">IMPUESTO TEMPORAL A LOS ACTIVOS NETOS </v>
          </cell>
        </row>
        <row r="847">
          <cell r="A847">
            <v>40189</v>
          </cell>
          <cell r="B847" t="str">
            <v xml:space="preserve">OTROS IMPUESTOS    </v>
          </cell>
        </row>
        <row r="848">
          <cell r="A848">
            <v>402</v>
          </cell>
          <cell r="B848" t="str">
            <v>CERTIFICADOS TRIBUTARIOS</v>
          </cell>
        </row>
        <row r="849">
          <cell r="A849">
            <v>403</v>
          </cell>
          <cell r="B849" t="str">
            <v>INSTITUCIONES PÚBLICAS</v>
          </cell>
        </row>
        <row r="850">
          <cell r="A850">
            <v>4031</v>
          </cell>
          <cell r="B850" t="str">
            <v>ESSALUD</v>
          </cell>
        </row>
        <row r="851">
          <cell r="A851">
            <v>4032</v>
          </cell>
          <cell r="B851" t="str">
            <v>ONP</v>
          </cell>
        </row>
        <row r="852">
          <cell r="A852">
            <v>4033</v>
          </cell>
          <cell r="B852" t="str">
            <v>CONTRIBUCIÓN AL SENATI</v>
          </cell>
        </row>
        <row r="853">
          <cell r="A853">
            <v>4034</v>
          </cell>
          <cell r="B853" t="str">
            <v>CONTRIBUCIÓN AL SENCICO</v>
          </cell>
        </row>
        <row r="854">
          <cell r="A854">
            <v>4039</v>
          </cell>
          <cell r="B854" t="str">
            <v>OTRAS INSTITUCIONES</v>
          </cell>
        </row>
        <row r="855">
          <cell r="A855">
            <v>405</v>
          </cell>
          <cell r="B855" t="str">
            <v>GOBIERNOS REGIONALES</v>
          </cell>
        </row>
        <row r="856">
          <cell r="A856">
            <v>406</v>
          </cell>
          <cell r="B856" t="str">
            <v>GOBIERNOS LOCALES</v>
          </cell>
        </row>
        <row r="857">
          <cell r="A857">
            <v>4061</v>
          </cell>
          <cell r="B857" t="str">
            <v>IMPUESTOS</v>
          </cell>
        </row>
        <row r="858">
          <cell r="A858">
            <v>40611</v>
          </cell>
          <cell r="B858" t="str">
            <v>IMPUESTO AL PATRIMONIO VEHICULAR</v>
          </cell>
        </row>
        <row r="859">
          <cell r="A859">
            <v>40612</v>
          </cell>
          <cell r="B859" t="str">
            <v>IMPUESTO A LAS APUESTAS</v>
          </cell>
        </row>
        <row r="860">
          <cell r="A860">
            <v>40613</v>
          </cell>
          <cell r="B860" t="str">
            <v>IMPUESTO A LOS JUEGOS</v>
          </cell>
        </row>
        <row r="861">
          <cell r="A861">
            <v>40614</v>
          </cell>
          <cell r="B861" t="str">
            <v>IMPUESTO DE ALCABALA</v>
          </cell>
        </row>
        <row r="862">
          <cell r="A862">
            <v>40615</v>
          </cell>
          <cell r="B862" t="str">
            <v>IMPUESTO PREDIAL</v>
          </cell>
        </row>
        <row r="863">
          <cell r="A863">
            <v>40616</v>
          </cell>
          <cell r="B863" t="str">
            <v>IMPUESTO A LOS ESPECTÁCULOS PÚBLICOS NO DEPORTIVOS</v>
          </cell>
        </row>
        <row r="864">
          <cell r="A864">
            <v>4062</v>
          </cell>
          <cell r="B864" t="str">
            <v>CONTRIBUCIONES</v>
          </cell>
        </row>
        <row r="865">
          <cell r="A865">
            <v>4063</v>
          </cell>
          <cell r="B865" t="str">
            <v>TASAS</v>
          </cell>
        </row>
        <row r="866">
          <cell r="A866">
            <v>40631</v>
          </cell>
          <cell r="B866" t="str">
            <v>LICENCIA DE APERTURA DE ESTABLECIMIENTOS</v>
          </cell>
        </row>
        <row r="867">
          <cell r="A867">
            <v>40632</v>
          </cell>
          <cell r="B867" t="str">
            <v>TRANSPORTE PÚBLICO</v>
          </cell>
        </row>
        <row r="868">
          <cell r="A868">
            <v>40633</v>
          </cell>
          <cell r="B868" t="str">
            <v>ESTACIONAMIENTO DE VEHÍCULOS</v>
          </cell>
        </row>
        <row r="869">
          <cell r="A869">
            <v>40634</v>
          </cell>
          <cell r="B869" t="str">
            <v>SERVICIOS PÚBLICOS O ARBITRIOS</v>
          </cell>
        </row>
        <row r="870">
          <cell r="A870">
            <v>40635</v>
          </cell>
          <cell r="B870" t="str">
            <v>SERVICIOS ADMINISTRATIVOS O DERECHOS</v>
          </cell>
        </row>
        <row r="871">
          <cell r="A871">
            <v>407</v>
          </cell>
          <cell r="B871" t="str">
            <v>ADMINISTRADORAS DE FONDOS DE PENSIONES</v>
          </cell>
        </row>
        <row r="872">
          <cell r="A872">
            <v>4071</v>
          </cell>
          <cell r="B872" t="str">
            <v>ADMINISTRADORAS DE FONDOS DE PENSIONES</v>
          </cell>
        </row>
        <row r="873">
          <cell r="A873">
            <v>408</v>
          </cell>
          <cell r="B873" t="str">
            <v>EMPRESAS PRESTADORAS DE SERVICIOS DE SALUD</v>
          </cell>
        </row>
        <row r="874">
          <cell r="A874">
            <v>4081</v>
          </cell>
          <cell r="B874" t="str">
            <v>CUENTA PROPIA</v>
          </cell>
        </row>
        <row r="875">
          <cell r="A875">
            <v>4082</v>
          </cell>
          <cell r="B875" t="str">
            <v>CUENTA DE TERCEROS</v>
          </cell>
        </row>
        <row r="876">
          <cell r="A876">
            <v>409</v>
          </cell>
          <cell r="B876" t="str">
            <v>OTROS COSTOS ADMINISTRATIVOS E INTERESES</v>
          </cell>
        </row>
        <row r="877">
          <cell r="A877">
            <v>41</v>
          </cell>
          <cell r="B877" t="str">
            <v>REMUNERACIONES Y PARTICIPACIONES POR PAGAR</v>
          </cell>
        </row>
        <row r="878">
          <cell r="A878">
            <v>411</v>
          </cell>
          <cell r="B878" t="str">
            <v>REMUNERACIONES POR PAGAR</v>
          </cell>
        </row>
        <row r="879">
          <cell r="A879">
            <v>4111</v>
          </cell>
          <cell r="B879" t="str">
            <v>SUELDOS Y SALARIOS POR PAGAR</v>
          </cell>
        </row>
        <row r="880">
          <cell r="A880">
            <v>4112</v>
          </cell>
          <cell r="B880" t="str">
            <v>COMISIONES POR PAGAR</v>
          </cell>
        </row>
        <row r="881">
          <cell r="A881">
            <v>4113</v>
          </cell>
          <cell r="B881" t="str">
            <v>REMUNERACIONES EN ESPECIE POR PAGAR</v>
          </cell>
        </row>
        <row r="882">
          <cell r="A882">
            <v>4114</v>
          </cell>
          <cell r="B882" t="str">
            <v>GRATIFICACIONES POR PAGAR</v>
          </cell>
        </row>
        <row r="883">
          <cell r="A883">
            <v>4115</v>
          </cell>
          <cell r="B883" t="str">
            <v>VACACIONES POR PAGAR</v>
          </cell>
        </row>
        <row r="884">
          <cell r="A884">
            <v>413</v>
          </cell>
          <cell r="B884" t="str">
            <v>PARTICIPACIÓN DE LOS TRABAJADORES POR PAGAR</v>
          </cell>
        </row>
        <row r="885">
          <cell r="A885">
            <v>415</v>
          </cell>
          <cell r="B885" t="str">
            <v>BENEFICIOS SOCIALES DE LOS TRABAJADORES POR PAGAR</v>
          </cell>
        </row>
        <row r="886">
          <cell r="A886">
            <v>4151</v>
          </cell>
          <cell r="B886" t="str">
            <v>COMPENSACIÓN POR TIEMPO DE SERVICIOS</v>
          </cell>
        </row>
        <row r="887">
          <cell r="A887">
            <v>4152</v>
          </cell>
          <cell r="B887" t="str">
            <v>ADELANTO DE COMPENSACIÓN POR TIEMPO DE SERVICIOS</v>
          </cell>
        </row>
        <row r="888">
          <cell r="A888">
            <v>4153</v>
          </cell>
          <cell r="B888" t="str">
            <v>PENSIONES Y JUBILACIONES</v>
          </cell>
        </row>
        <row r="889">
          <cell r="A889">
            <v>419</v>
          </cell>
          <cell r="B889" t="str">
            <v>OTRAS REMUNERACIONES Y PARTICIPACIONES POR PAGAR</v>
          </cell>
        </row>
        <row r="890">
          <cell r="A890">
            <v>42</v>
          </cell>
          <cell r="B890" t="str">
            <v>CUENTAS POR PAGAR COMERCIALES – TERCEROS</v>
          </cell>
        </row>
        <row r="891">
          <cell r="A891">
            <v>421</v>
          </cell>
          <cell r="B891" t="str">
            <v>FACTURAS, BOLETAS Y OTROS COMPROBANTES POR PAGAR</v>
          </cell>
        </row>
        <row r="892">
          <cell r="A892">
            <v>4211</v>
          </cell>
          <cell r="B892" t="str">
            <v>NO EMITIDAS</v>
          </cell>
        </row>
        <row r="893">
          <cell r="A893">
            <v>4212</v>
          </cell>
          <cell r="B893" t="str">
            <v>FACT. EMITIDAS</v>
          </cell>
        </row>
        <row r="894">
          <cell r="A894">
            <v>422</v>
          </cell>
          <cell r="B894" t="str">
            <v>ANTICIPOS A PROVEEDORES</v>
          </cell>
        </row>
        <row r="895">
          <cell r="A895">
            <v>423</v>
          </cell>
          <cell r="B895" t="str">
            <v>LETRAS POR PAGAR</v>
          </cell>
        </row>
        <row r="896">
          <cell r="A896">
            <v>424</v>
          </cell>
          <cell r="B896" t="str">
            <v>HONORARIOS POR PAGAR</v>
          </cell>
        </row>
        <row r="897">
          <cell r="A897">
            <v>43</v>
          </cell>
          <cell r="B897" t="str">
            <v>CUENTAS POR PAGAR COMERCIALES – RELACIONADAS</v>
          </cell>
        </row>
        <row r="898">
          <cell r="A898">
            <v>431</v>
          </cell>
          <cell r="B898" t="str">
            <v>FACTURAS, BOLETAS Y OTROS COMPROBANTES POR PAGAR</v>
          </cell>
        </row>
        <row r="899">
          <cell r="A899">
            <v>4311</v>
          </cell>
          <cell r="B899" t="str">
            <v>NO EMITIDAS</v>
          </cell>
        </row>
        <row r="900">
          <cell r="A900">
            <v>43111</v>
          </cell>
          <cell r="B900" t="str">
            <v>MATRIZ</v>
          </cell>
        </row>
        <row r="901">
          <cell r="A901">
            <v>43112</v>
          </cell>
          <cell r="B901" t="str">
            <v>SUBSIDIARIAS</v>
          </cell>
        </row>
        <row r="902">
          <cell r="A902">
            <v>43113</v>
          </cell>
          <cell r="B902" t="str">
            <v>ASOCIADAS</v>
          </cell>
        </row>
        <row r="903">
          <cell r="A903">
            <v>43114</v>
          </cell>
          <cell r="B903" t="str">
            <v>SUCURSALES</v>
          </cell>
        </row>
        <row r="904">
          <cell r="A904">
            <v>43115</v>
          </cell>
          <cell r="B904" t="str">
            <v>OTROS</v>
          </cell>
        </row>
        <row r="905">
          <cell r="A905">
            <v>4312</v>
          </cell>
          <cell r="B905" t="str">
            <v>EMITIDAS</v>
          </cell>
        </row>
        <row r="906">
          <cell r="A906">
            <v>43121</v>
          </cell>
          <cell r="B906" t="str">
            <v>MATRIZ</v>
          </cell>
        </row>
        <row r="907">
          <cell r="A907">
            <v>43122</v>
          </cell>
          <cell r="B907" t="str">
            <v>SUBSIDIARIAS</v>
          </cell>
        </row>
        <row r="908">
          <cell r="A908">
            <v>43123</v>
          </cell>
          <cell r="B908" t="str">
            <v>ASOCIADAS</v>
          </cell>
        </row>
        <row r="909">
          <cell r="A909">
            <v>43124</v>
          </cell>
          <cell r="B909" t="str">
            <v>SUCURSALES</v>
          </cell>
        </row>
        <row r="910">
          <cell r="A910">
            <v>43125</v>
          </cell>
          <cell r="B910" t="str">
            <v>OTROS</v>
          </cell>
        </row>
        <row r="911">
          <cell r="A911">
            <v>432</v>
          </cell>
          <cell r="B911" t="str">
            <v>ANTICIPOS OTORGADOS</v>
          </cell>
        </row>
        <row r="912">
          <cell r="A912">
            <v>4321</v>
          </cell>
          <cell r="B912" t="str">
            <v>ANTCIPOS OTORGADOS</v>
          </cell>
        </row>
        <row r="913">
          <cell r="A913">
            <v>43211</v>
          </cell>
          <cell r="B913" t="str">
            <v>MATRIZ</v>
          </cell>
        </row>
        <row r="914">
          <cell r="A914">
            <v>43212</v>
          </cell>
          <cell r="B914" t="str">
            <v>SUBSIDIARIAS</v>
          </cell>
        </row>
        <row r="915">
          <cell r="A915">
            <v>43213</v>
          </cell>
          <cell r="B915" t="str">
            <v>ASOCIADAS</v>
          </cell>
        </row>
        <row r="916">
          <cell r="A916">
            <v>43214</v>
          </cell>
          <cell r="B916" t="str">
            <v>SUCURSALES</v>
          </cell>
        </row>
        <row r="917">
          <cell r="A917">
            <v>43215</v>
          </cell>
          <cell r="B917" t="str">
            <v>OTROS</v>
          </cell>
        </row>
        <row r="918">
          <cell r="A918">
            <v>433</v>
          </cell>
          <cell r="B918" t="str">
            <v>LETRAS POR PAGAR</v>
          </cell>
        </row>
        <row r="919">
          <cell r="A919">
            <v>4331</v>
          </cell>
          <cell r="B919" t="str">
            <v>LETRAS POR PAGAR</v>
          </cell>
        </row>
        <row r="920">
          <cell r="A920">
            <v>43311</v>
          </cell>
          <cell r="B920" t="str">
            <v>MATRIZ</v>
          </cell>
        </row>
        <row r="921">
          <cell r="A921">
            <v>43312</v>
          </cell>
          <cell r="B921" t="str">
            <v>SUBSIDIARIAS</v>
          </cell>
        </row>
        <row r="922">
          <cell r="A922">
            <v>43313</v>
          </cell>
          <cell r="B922" t="str">
            <v>ASOCIADAS</v>
          </cell>
        </row>
        <row r="923">
          <cell r="A923">
            <v>43314</v>
          </cell>
          <cell r="B923" t="str">
            <v>SUCURSALES</v>
          </cell>
        </row>
        <row r="924">
          <cell r="A924">
            <v>43315</v>
          </cell>
          <cell r="B924" t="str">
            <v>OTROS</v>
          </cell>
        </row>
        <row r="925">
          <cell r="A925">
            <v>434</v>
          </cell>
          <cell r="B925" t="str">
            <v>HONORARIOS POR PAGAR</v>
          </cell>
        </row>
        <row r="926">
          <cell r="A926">
            <v>4341</v>
          </cell>
          <cell r="B926" t="str">
            <v>HONORARIOS POR PAGAR</v>
          </cell>
        </row>
        <row r="927">
          <cell r="A927">
            <v>43411</v>
          </cell>
          <cell r="B927" t="str">
            <v>MATRIZ</v>
          </cell>
        </row>
        <row r="928">
          <cell r="A928">
            <v>43412</v>
          </cell>
          <cell r="B928" t="str">
            <v>SUBSIDIARIAS</v>
          </cell>
        </row>
        <row r="929">
          <cell r="A929">
            <v>43413</v>
          </cell>
          <cell r="B929" t="str">
            <v>ASOCIADAS</v>
          </cell>
        </row>
        <row r="930">
          <cell r="A930">
            <v>43414</v>
          </cell>
          <cell r="B930" t="str">
            <v>SUCURSALES</v>
          </cell>
        </row>
        <row r="931">
          <cell r="A931">
            <v>43415</v>
          </cell>
          <cell r="B931" t="str">
            <v>OTROS</v>
          </cell>
        </row>
        <row r="932">
          <cell r="A932">
            <v>44</v>
          </cell>
          <cell r="B932" t="str">
            <v>CUENTAS POR PAGAR A LOS ACCIONISTAS, DIRECTORES Y GERENTES</v>
          </cell>
        </row>
        <row r="933">
          <cell r="A933">
            <v>441</v>
          </cell>
          <cell r="B933" t="str">
            <v>ACCIONISTAS (O SOCIOS)</v>
          </cell>
        </row>
        <row r="934">
          <cell r="A934">
            <v>4411</v>
          </cell>
          <cell r="B934" t="str">
            <v>PRÉSTAMOS</v>
          </cell>
        </row>
        <row r="935">
          <cell r="A935">
            <v>4412</v>
          </cell>
          <cell r="B935" t="str">
            <v>DIVIDENDOS</v>
          </cell>
        </row>
        <row r="936">
          <cell r="A936">
            <v>4419</v>
          </cell>
          <cell r="B936" t="str">
            <v>OTRAS CUENTAS POR PAGAR</v>
          </cell>
        </row>
        <row r="937">
          <cell r="A937">
            <v>442</v>
          </cell>
          <cell r="B937" t="str">
            <v>DIRECTORES</v>
          </cell>
        </row>
        <row r="938">
          <cell r="A938">
            <v>4421</v>
          </cell>
          <cell r="B938" t="str">
            <v>DIETAS</v>
          </cell>
        </row>
        <row r="939">
          <cell r="A939">
            <v>4429</v>
          </cell>
          <cell r="B939" t="str">
            <v>OTRAS CUENTAS POR PAGAR</v>
          </cell>
        </row>
        <row r="940">
          <cell r="A940">
            <v>443</v>
          </cell>
          <cell r="B940" t="str">
            <v>GERENTES</v>
          </cell>
        </row>
        <row r="941">
          <cell r="A941">
            <v>45</v>
          </cell>
          <cell r="B941" t="str">
            <v>OBLIGACIONES FINANCIERAS</v>
          </cell>
        </row>
        <row r="942">
          <cell r="A942">
            <v>451</v>
          </cell>
          <cell r="B942" t="str">
            <v>PRÉSTAMOS DE INSTITUCIONES FINANCIERAS Y OTRAS ENTIDADES</v>
          </cell>
        </row>
        <row r="943">
          <cell r="A943">
            <v>4511</v>
          </cell>
          <cell r="B943" t="str">
            <v>INSTITUCIONES FINANCIERAS</v>
          </cell>
        </row>
        <row r="944">
          <cell r="A944">
            <v>4512</v>
          </cell>
          <cell r="B944" t="str">
            <v>OTRAS ENTIDADES</v>
          </cell>
        </row>
        <row r="945">
          <cell r="A945">
            <v>452</v>
          </cell>
          <cell r="B945" t="str">
            <v>CONTRATOS DE ARRENDAMIENTO FINANCIERO</v>
          </cell>
        </row>
        <row r="946">
          <cell r="A946">
            <v>453</v>
          </cell>
          <cell r="B946" t="str">
            <v>OBLIGACIONES EMITIDAS</v>
          </cell>
        </row>
        <row r="947">
          <cell r="A947">
            <v>4531</v>
          </cell>
          <cell r="B947" t="str">
            <v xml:space="preserve">BONOS EMITIDOS </v>
          </cell>
        </row>
        <row r="948">
          <cell r="A948">
            <v>4532</v>
          </cell>
          <cell r="B948" t="str">
            <v>BONOS TITULIZADOS</v>
          </cell>
        </row>
        <row r="949">
          <cell r="A949">
            <v>4533</v>
          </cell>
          <cell r="B949" t="str">
            <v>PAPELES COMERCIALES</v>
          </cell>
        </row>
        <row r="950">
          <cell r="A950">
            <v>4539</v>
          </cell>
          <cell r="B950" t="str">
            <v xml:space="preserve">OTRAS OBLIGACIONES   </v>
          </cell>
        </row>
        <row r="951">
          <cell r="A951">
            <v>454</v>
          </cell>
          <cell r="B951" t="str">
            <v>OTROS INSTRUMENTOS FINANCIEROS POR PAGAR</v>
          </cell>
        </row>
        <row r="952">
          <cell r="A952">
            <v>4541</v>
          </cell>
          <cell r="B952" t="str">
            <v>LETRAS</v>
          </cell>
        </row>
        <row r="953">
          <cell r="A953">
            <v>4542</v>
          </cell>
          <cell r="B953" t="str">
            <v>PAPELES COMERCIALES</v>
          </cell>
        </row>
        <row r="954">
          <cell r="A954">
            <v>4543</v>
          </cell>
          <cell r="B954" t="str">
            <v>BONOS</v>
          </cell>
        </row>
        <row r="955">
          <cell r="A955">
            <v>4544</v>
          </cell>
          <cell r="B955" t="str">
            <v>PAGARÉS</v>
          </cell>
        </row>
        <row r="956">
          <cell r="A956">
            <v>4545</v>
          </cell>
          <cell r="B956" t="str">
            <v>FACTURAS CONFORMADAS</v>
          </cell>
        </row>
        <row r="957">
          <cell r="A957">
            <v>4549</v>
          </cell>
          <cell r="B957" t="str">
            <v>OTRAS OBLIGACIONES FINANCIERAS</v>
          </cell>
        </row>
        <row r="958">
          <cell r="A958">
            <v>455</v>
          </cell>
          <cell r="B958" t="str">
            <v>COSTOS DE FINANCIACIÓN POR PAGAR</v>
          </cell>
        </row>
        <row r="959">
          <cell r="A959">
            <v>4551</v>
          </cell>
          <cell r="B959" t="str">
            <v>PRÉSTAMOS DE INSTITUCIONES FINANCIERAS Y OTRAS ENTIDADES</v>
          </cell>
        </row>
        <row r="960">
          <cell r="A960">
            <v>45511</v>
          </cell>
          <cell r="B960" t="str">
            <v>INSTITUCIONES FINANCIERAS</v>
          </cell>
        </row>
        <row r="961">
          <cell r="A961">
            <v>45512</v>
          </cell>
          <cell r="B961" t="str">
            <v>OTRAS ENTIDADES</v>
          </cell>
        </row>
        <row r="962">
          <cell r="A962">
            <v>4552</v>
          </cell>
          <cell r="B962" t="str">
            <v>CONTRATOS DE ARRENDAMIENTO FINANCIERO</v>
          </cell>
        </row>
        <row r="963">
          <cell r="A963">
            <v>4553</v>
          </cell>
          <cell r="B963" t="str">
            <v>OBLIGACIONES EMITIDAS</v>
          </cell>
        </row>
        <row r="964">
          <cell r="A964">
            <v>45531</v>
          </cell>
          <cell r="B964" t="str">
            <v xml:space="preserve">BONOS EMITIDOS </v>
          </cell>
        </row>
        <row r="965">
          <cell r="A965">
            <v>45532</v>
          </cell>
          <cell r="B965" t="str">
            <v>BONOS TITULIZADOS</v>
          </cell>
        </row>
        <row r="966">
          <cell r="A966">
            <v>45533</v>
          </cell>
          <cell r="B966" t="str">
            <v>PAPELES COMERCIALES</v>
          </cell>
        </row>
        <row r="967">
          <cell r="A967">
            <v>45539</v>
          </cell>
          <cell r="B967" t="str">
            <v xml:space="preserve">OTRAS OBLIGACIONES   </v>
          </cell>
        </row>
        <row r="968">
          <cell r="A968">
            <v>4554</v>
          </cell>
          <cell r="B968" t="str">
            <v>OTROS INSTRUMENTOS FINANCIEROS POR PAGAR</v>
          </cell>
        </row>
        <row r="969">
          <cell r="A969">
            <v>45541</v>
          </cell>
          <cell r="B969" t="str">
            <v>LETRAS</v>
          </cell>
        </row>
        <row r="970">
          <cell r="A970">
            <v>45542</v>
          </cell>
          <cell r="B970" t="str">
            <v>PAPELES COMERCIALES</v>
          </cell>
        </row>
        <row r="971">
          <cell r="A971">
            <v>45543</v>
          </cell>
          <cell r="B971" t="str">
            <v>BONOS</v>
          </cell>
        </row>
        <row r="972">
          <cell r="A972">
            <v>45544</v>
          </cell>
          <cell r="B972" t="str">
            <v>PAGARÉS</v>
          </cell>
        </row>
        <row r="973">
          <cell r="A973">
            <v>45545</v>
          </cell>
          <cell r="B973" t="str">
            <v>FACTURAS CONFORMADAS</v>
          </cell>
        </row>
        <row r="974">
          <cell r="A974">
            <v>45549</v>
          </cell>
          <cell r="B974" t="str">
            <v>OTRAS OBLIGACIONES FINANCIERAS</v>
          </cell>
        </row>
        <row r="975">
          <cell r="A975">
            <v>456</v>
          </cell>
          <cell r="B975" t="str">
            <v>PRÉSTAMOS CON COMPROMISOS DE RECOMPRA</v>
          </cell>
        </row>
        <row r="976">
          <cell r="A976">
            <v>46</v>
          </cell>
          <cell r="B976" t="str">
            <v>CUENTAS POR PAGAR DIVERSAS – TERCEROS</v>
          </cell>
        </row>
        <row r="977">
          <cell r="A977">
            <v>461</v>
          </cell>
          <cell r="B977" t="str">
            <v>RECLAMACIONES DE TERCEROS</v>
          </cell>
        </row>
        <row r="978">
          <cell r="A978">
            <v>464</v>
          </cell>
          <cell r="B978" t="str">
            <v>PASIVOS POR INSTRUMENTOS FINANCIEROS DERIVADOS</v>
          </cell>
        </row>
        <row r="979">
          <cell r="A979">
            <v>4641</v>
          </cell>
          <cell r="B979" t="str">
            <v>INSTRUMENTOS FINANCEROS PRIMARIOS</v>
          </cell>
        </row>
        <row r="980">
          <cell r="A980">
            <v>4642</v>
          </cell>
          <cell r="B980" t="str">
            <v xml:space="preserve">INSTRUMENTOS FIANNCIEROS DERIVADOS </v>
          </cell>
        </row>
        <row r="981">
          <cell r="A981">
            <v>46421</v>
          </cell>
          <cell r="B981" t="str">
            <v xml:space="preserve">CARTERA DE NEGOCIACION  </v>
          </cell>
        </row>
        <row r="982">
          <cell r="A982">
            <v>46422</v>
          </cell>
          <cell r="B982" t="str">
            <v xml:space="preserve">INSTRUMENTOS DE COERTURA </v>
          </cell>
        </row>
        <row r="983">
          <cell r="A983">
            <v>465</v>
          </cell>
          <cell r="B983" t="str">
            <v>PASIVOS POR COMPRA DE ACTIVO INMOVILIZADO</v>
          </cell>
        </row>
        <row r="984">
          <cell r="A984">
            <v>4651</v>
          </cell>
          <cell r="B984" t="str">
            <v>INVESIONES MOVILIARIAS</v>
          </cell>
        </row>
        <row r="985">
          <cell r="A985">
            <v>4652</v>
          </cell>
          <cell r="B985" t="str">
            <v>INVERSIONES INMOBILIARIAS</v>
          </cell>
        </row>
        <row r="986">
          <cell r="A986">
            <v>4653</v>
          </cell>
          <cell r="B986" t="str">
            <v>ACTIVOS ADQUIRIDOS EN ARRENDAMIENTO FINANCIERO</v>
          </cell>
        </row>
        <row r="987">
          <cell r="A987">
            <v>4654</v>
          </cell>
          <cell r="B987" t="str">
            <v xml:space="preserve">INMUEBLE MAQUINARIAS Y EQUIPOS </v>
          </cell>
        </row>
        <row r="988">
          <cell r="A988">
            <v>4655</v>
          </cell>
          <cell r="B988" t="str">
            <v>INTANGIBLES</v>
          </cell>
        </row>
        <row r="989">
          <cell r="A989">
            <v>4656</v>
          </cell>
          <cell r="B989" t="str">
            <v>ACTIVOS BIOLOGICOS</v>
          </cell>
        </row>
        <row r="990">
          <cell r="A990">
            <v>467</v>
          </cell>
          <cell r="B990" t="str">
            <v>DEPÓSITOS RECIBIDOS EN GARANTÍA</v>
          </cell>
        </row>
        <row r="991">
          <cell r="A991">
            <v>469</v>
          </cell>
          <cell r="B991" t="str">
            <v>OTRAS CUENTAS POR PAGAR DIVERSAS</v>
          </cell>
        </row>
        <row r="992">
          <cell r="A992">
            <v>4691</v>
          </cell>
          <cell r="B992" t="str">
            <v>SUBSIDIOS GUBERNAMENTALES</v>
          </cell>
        </row>
        <row r="993">
          <cell r="A993">
            <v>4692</v>
          </cell>
          <cell r="B993" t="str">
            <v>DONACIONES CONDICIONADAS</v>
          </cell>
        </row>
        <row r="994">
          <cell r="A994">
            <v>4699</v>
          </cell>
          <cell r="B994" t="str">
            <v xml:space="preserve">OTRAS CUENTAS POR PAGAR </v>
          </cell>
        </row>
        <row r="995">
          <cell r="A995">
            <v>47</v>
          </cell>
          <cell r="B995" t="str">
            <v>CUENTAS POR PAGAR DIVERSAS – RELACIONADAS</v>
          </cell>
        </row>
        <row r="996">
          <cell r="A996">
            <v>471</v>
          </cell>
          <cell r="B996" t="str">
            <v>PRÉSTAMOS</v>
          </cell>
        </row>
        <row r="997">
          <cell r="A997">
            <v>4711</v>
          </cell>
          <cell r="B997" t="str">
            <v>MATRIZ</v>
          </cell>
        </row>
        <row r="998">
          <cell r="A998">
            <v>4712</v>
          </cell>
          <cell r="B998" t="str">
            <v>SUBSIDIARIAS</v>
          </cell>
        </row>
        <row r="999">
          <cell r="A999">
            <v>4713</v>
          </cell>
          <cell r="B999" t="str">
            <v>ASOCIADAS</v>
          </cell>
        </row>
        <row r="1000">
          <cell r="A1000">
            <v>4714</v>
          </cell>
          <cell r="B1000" t="str">
            <v>SUCURSALES</v>
          </cell>
        </row>
        <row r="1001">
          <cell r="A1001">
            <v>4715</v>
          </cell>
          <cell r="B1001" t="str">
            <v>OTRAS</v>
          </cell>
        </row>
        <row r="1002">
          <cell r="A1002">
            <v>472</v>
          </cell>
          <cell r="B1002" t="str">
            <v>COSTOS DE FINANCIACIÓN</v>
          </cell>
        </row>
        <row r="1003">
          <cell r="A1003">
            <v>4721</v>
          </cell>
          <cell r="B1003" t="str">
            <v>MATRIZ</v>
          </cell>
        </row>
        <row r="1004">
          <cell r="A1004">
            <v>4722</v>
          </cell>
          <cell r="B1004" t="str">
            <v>SUBSIDIARIAS</v>
          </cell>
        </row>
        <row r="1005">
          <cell r="A1005">
            <v>4723</v>
          </cell>
          <cell r="B1005" t="str">
            <v>ASOCIADAS</v>
          </cell>
        </row>
        <row r="1006">
          <cell r="A1006">
            <v>4724</v>
          </cell>
          <cell r="B1006" t="str">
            <v>SUCURSALES</v>
          </cell>
        </row>
        <row r="1007">
          <cell r="A1007">
            <v>4725</v>
          </cell>
          <cell r="B1007" t="str">
            <v>OTRAS</v>
          </cell>
        </row>
        <row r="1008">
          <cell r="A1008">
            <v>473</v>
          </cell>
          <cell r="B1008" t="str">
            <v>ANTICIPOS RECIBIDOS</v>
          </cell>
        </row>
        <row r="1009">
          <cell r="A1009">
            <v>4731</v>
          </cell>
          <cell r="B1009" t="str">
            <v>MATRIZ</v>
          </cell>
        </row>
        <row r="1010">
          <cell r="A1010">
            <v>4732</v>
          </cell>
          <cell r="B1010" t="str">
            <v>SUBSIDIARIAS</v>
          </cell>
        </row>
        <row r="1011">
          <cell r="A1011">
            <v>4733</v>
          </cell>
          <cell r="B1011" t="str">
            <v>ASOCIADAS</v>
          </cell>
        </row>
        <row r="1012">
          <cell r="A1012">
            <v>4734</v>
          </cell>
          <cell r="B1012" t="str">
            <v>SUCURSALES</v>
          </cell>
        </row>
        <row r="1013">
          <cell r="A1013">
            <v>4734</v>
          </cell>
          <cell r="B1013" t="str">
            <v>OTRAS</v>
          </cell>
        </row>
        <row r="1014">
          <cell r="A1014">
            <v>474</v>
          </cell>
          <cell r="B1014" t="str">
            <v>REGALÍAS</v>
          </cell>
        </row>
        <row r="1015">
          <cell r="A1015">
            <v>4741</v>
          </cell>
          <cell r="B1015" t="str">
            <v>MATRIZ</v>
          </cell>
        </row>
        <row r="1016">
          <cell r="A1016">
            <v>4742</v>
          </cell>
          <cell r="B1016" t="str">
            <v>SUBSIDIARIAS</v>
          </cell>
        </row>
        <row r="1017">
          <cell r="A1017">
            <v>4743</v>
          </cell>
          <cell r="B1017" t="str">
            <v>ASOCIADAS</v>
          </cell>
        </row>
        <row r="1018">
          <cell r="A1018">
            <v>4744</v>
          </cell>
          <cell r="B1018" t="str">
            <v>SUCURSALES</v>
          </cell>
        </row>
        <row r="1019">
          <cell r="A1019">
            <v>4745</v>
          </cell>
          <cell r="B1019" t="str">
            <v>OTRAS</v>
          </cell>
        </row>
        <row r="1020">
          <cell r="A1020">
            <v>475</v>
          </cell>
          <cell r="B1020" t="str">
            <v>DIVIDENDOS</v>
          </cell>
        </row>
        <row r="1021">
          <cell r="A1021">
            <v>4751</v>
          </cell>
          <cell r="B1021" t="str">
            <v>MATRIZ</v>
          </cell>
        </row>
        <row r="1022">
          <cell r="A1022">
            <v>4752</v>
          </cell>
          <cell r="B1022" t="str">
            <v>SUBSIDIARIAS</v>
          </cell>
        </row>
        <row r="1023">
          <cell r="A1023">
            <v>4753</v>
          </cell>
          <cell r="B1023" t="str">
            <v>ASOCIADAS</v>
          </cell>
        </row>
        <row r="1024">
          <cell r="A1024">
            <v>4754</v>
          </cell>
          <cell r="B1024" t="str">
            <v>SUCURSALES</v>
          </cell>
        </row>
        <row r="1025">
          <cell r="A1025">
            <v>4755</v>
          </cell>
          <cell r="B1025" t="str">
            <v>OTRAS</v>
          </cell>
        </row>
        <row r="1026">
          <cell r="A1026">
            <v>477</v>
          </cell>
          <cell r="B1026" t="str">
            <v>PASIVO POR COMPRA DE ACTIVO INMOVILIZADO</v>
          </cell>
        </row>
        <row r="1027">
          <cell r="A1027">
            <v>4771</v>
          </cell>
          <cell r="B1027" t="str">
            <v xml:space="preserve">INVERSIONES MOBILIARIAS   </v>
          </cell>
        </row>
        <row r="1028">
          <cell r="A1028">
            <v>47711</v>
          </cell>
          <cell r="B1028" t="str">
            <v>MATRIZ</v>
          </cell>
        </row>
        <row r="1029">
          <cell r="A1029">
            <v>47712</v>
          </cell>
          <cell r="B1029" t="str">
            <v>SUBSIDIARIAS</v>
          </cell>
        </row>
        <row r="1030">
          <cell r="A1030">
            <v>47713</v>
          </cell>
          <cell r="B1030" t="str">
            <v>ASOCIADAS</v>
          </cell>
        </row>
        <row r="1031">
          <cell r="A1031">
            <v>47714</v>
          </cell>
          <cell r="B1031" t="str">
            <v>SUCURSALES</v>
          </cell>
        </row>
        <row r="1032">
          <cell r="A1032">
            <v>47715</v>
          </cell>
          <cell r="B1032" t="str">
            <v>OTRAS</v>
          </cell>
        </row>
        <row r="1033">
          <cell r="A1033">
            <v>4772</v>
          </cell>
          <cell r="B1033" t="str">
            <v>INVERSIONES INMOBILIARIAS</v>
          </cell>
        </row>
        <row r="1034">
          <cell r="A1034">
            <v>47721</v>
          </cell>
          <cell r="B1034" t="str">
            <v>MATRIZ</v>
          </cell>
        </row>
        <row r="1035">
          <cell r="A1035">
            <v>47722</v>
          </cell>
          <cell r="B1035" t="str">
            <v>SUBSIDIARIAS</v>
          </cell>
        </row>
        <row r="1036">
          <cell r="A1036">
            <v>47723</v>
          </cell>
          <cell r="B1036" t="str">
            <v>ASOCIADAS</v>
          </cell>
        </row>
        <row r="1037">
          <cell r="A1037">
            <v>47724</v>
          </cell>
          <cell r="B1037" t="str">
            <v>SUCURSALES</v>
          </cell>
        </row>
        <row r="1038">
          <cell r="A1038">
            <v>47725</v>
          </cell>
          <cell r="B1038" t="str">
            <v>OTRAS</v>
          </cell>
        </row>
        <row r="1039">
          <cell r="A1039">
            <v>4773</v>
          </cell>
          <cell r="B1039" t="str">
            <v>ACTIVOS ADQUIRIDOS EN ARRENDAMIENTO FINANCIERO</v>
          </cell>
        </row>
        <row r="1040">
          <cell r="A1040">
            <v>47731</v>
          </cell>
          <cell r="B1040" t="str">
            <v>MATRIZ</v>
          </cell>
        </row>
        <row r="1041">
          <cell r="A1041">
            <v>47732</v>
          </cell>
          <cell r="B1041" t="str">
            <v>SUBSIDIARIAS</v>
          </cell>
        </row>
        <row r="1042">
          <cell r="A1042">
            <v>47733</v>
          </cell>
          <cell r="B1042" t="str">
            <v>ASOCIADAS</v>
          </cell>
        </row>
        <row r="1043">
          <cell r="A1043">
            <v>47734</v>
          </cell>
          <cell r="B1043" t="str">
            <v>SUCURSALES</v>
          </cell>
        </row>
        <row r="1044">
          <cell r="A1044">
            <v>47735</v>
          </cell>
          <cell r="B1044" t="str">
            <v>OTRAS</v>
          </cell>
        </row>
        <row r="1045">
          <cell r="A1045">
            <v>4774</v>
          </cell>
          <cell r="B1045" t="str">
            <v xml:space="preserve">INMUEBLE MAQUINARIAS Y EQUIPOS </v>
          </cell>
        </row>
        <row r="1046">
          <cell r="A1046">
            <v>47741</v>
          </cell>
          <cell r="B1046" t="str">
            <v>MATRIZ</v>
          </cell>
        </row>
        <row r="1047">
          <cell r="A1047">
            <v>47742</v>
          </cell>
          <cell r="B1047" t="str">
            <v>SUBSIDIARIAS</v>
          </cell>
        </row>
        <row r="1048">
          <cell r="A1048">
            <v>47743</v>
          </cell>
          <cell r="B1048" t="str">
            <v>ASOCIADAS</v>
          </cell>
        </row>
        <row r="1049">
          <cell r="A1049">
            <v>47744</v>
          </cell>
          <cell r="B1049" t="str">
            <v>SUCURSALES</v>
          </cell>
        </row>
        <row r="1050">
          <cell r="A1050">
            <v>47745</v>
          </cell>
          <cell r="B1050" t="str">
            <v>OTRAS</v>
          </cell>
        </row>
        <row r="1051">
          <cell r="A1051">
            <v>4775</v>
          </cell>
          <cell r="B1051" t="str">
            <v>INTANGIBLES</v>
          </cell>
        </row>
        <row r="1052">
          <cell r="A1052">
            <v>47751</v>
          </cell>
          <cell r="B1052" t="str">
            <v>MATRIZ</v>
          </cell>
        </row>
        <row r="1053">
          <cell r="A1053">
            <v>47752</v>
          </cell>
          <cell r="B1053" t="str">
            <v>SUBSIDIARIAS</v>
          </cell>
        </row>
        <row r="1054">
          <cell r="A1054">
            <v>47753</v>
          </cell>
          <cell r="B1054" t="str">
            <v>ASOCIADAS</v>
          </cell>
        </row>
        <row r="1055">
          <cell r="A1055">
            <v>47754</v>
          </cell>
          <cell r="B1055" t="str">
            <v>SUCURSALES</v>
          </cell>
        </row>
        <row r="1056">
          <cell r="A1056">
            <v>47755</v>
          </cell>
          <cell r="B1056" t="str">
            <v>OTRAS</v>
          </cell>
        </row>
        <row r="1057">
          <cell r="A1057">
            <v>4776</v>
          </cell>
          <cell r="B1057" t="str">
            <v>ACTIVOS BIOLOGICOS</v>
          </cell>
        </row>
        <row r="1058">
          <cell r="A1058">
            <v>47761</v>
          </cell>
          <cell r="B1058" t="str">
            <v>MATRIZ</v>
          </cell>
        </row>
        <row r="1059">
          <cell r="A1059">
            <v>47762</v>
          </cell>
          <cell r="B1059" t="str">
            <v>SUBSIDIARIAS</v>
          </cell>
        </row>
        <row r="1060">
          <cell r="A1060">
            <v>47763</v>
          </cell>
          <cell r="B1060" t="str">
            <v>ASOCIADAS</v>
          </cell>
        </row>
        <row r="1061">
          <cell r="A1061">
            <v>47764</v>
          </cell>
          <cell r="B1061" t="str">
            <v>SUCURSALES</v>
          </cell>
        </row>
        <row r="1062">
          <cell r="A1062">
            <v>47765</v>
          </cell>
          <cell r="B1062" t="str">
            <v>OTRAS</v>
          </cell>
        </row>
        <row r="1063">
          <cell r="A1063">
            <v>479</v>
          </cell>
          <cell r="B1063" t="str">
            <v>OTRAS CUENTAS POR PAGAR DIVERSAS</v>
          </cell>
        </row>
        <row r="1064">
          <cell r="A1064">
            <v>4791</v>
          </cell>
          <cell r="B1064" t="str">
            <v>OTRAS CUENTAS POR PAGAR DIVERSAS</v>
          </cell>
        </row>
        <row r="1065">
          <cell r="A1065">
            <v>47911</v>
          </cell>
          <cell r="B1065" t="str">
            <v>MATRIZ</v>
          </cell>
        </row>
        <row r="1066">
          <cell r="A1066">
            <v>47912</v>
          </cell>
          <cell r="B1066" t="str">
            <v>SUBSIDIARIAS</v>
          </cell>
        </row>
        <row r="1067">
          <cell r="A1067">
            <v>47913</v>
          </cell>
          <cell r="B1067" t="str">
            <v>ASOCIADAS</v>
          </cell>
        </row>
        <row r="1068">
          <cell r="A1068">
            <v>47914</v>
          </cell>
          <cell r="B1068" t="str">
            <v>SUCURSALES</v>
          </cell>
        </row>
        <row r="1069">
          <cell r="A1069">
            <v>47915</v>
          </cell>
          <cell r="B1069" t="str">
            <v>OTRAS</v>
          </cell>
        </row>
        <row r="1070">
          <cell r="A1070">
            <v>48</v>
          </cell>
          <cell r="B1070" t="str">
            <v>PROVISIONES</v>
          </cell>
        </row>
        <row r="1071">
          <cell r="A1071">
            <v>481</v>
          </cell>
          <cell r="B1071" t="str">
            <v>PROVISIÓN PARA LITIGIOS</v>
          </cell>
        </row>
        <row r="1072">
          <cell r="A1072">
            <v>482</v>
          </cell>
          <cell r="B1072" t="str">
            <v>PROVISIÓN POR DESMANTELAMIENTO, RETIRO O REHABILITACIÓN DEL INMOVILIZADO</v>
          </cell>
        </row>
        <row r="1073">
          <cell r="A1073">
            <v>483</v>
          </cell>
          <cell r="B1073" t="str">
            <v>PROVISIÓN PARA REESTRUCTURACIONES</v>
          </cell>
        </row>
        <row r="1074">
          <cell r="A1074">
            <v>484</v>
          </cell>
          <cell r="B1074" t="str">
            <v>PROVISIÓN PARA PROTECCIÓN Y REMEDIACIÓN DEL MEDIO AMBIENTE</v>
          </cell>
        </row>
        <row r="1075">
          <cell r="A1075">
            <v>485</v>
          </cell>
          <cell r="B1075" t="str">
            <v>PROVISIÓN PARA GASTOS DE RESPONSABILIDAD SOCIAL</v>
          </cell>
        </row>
        <row r="1076">
          <cell r="A1076">
            <v>489</v>
          </cell>
          <cell r="B1076" t="str">
            <v>OTRAS PROVISIONES</v>
          </cell>
        </row>
        <row r="1077">
          <cell r="A1077">
            <v>49</v>
          </cell>
          <cell r="B1077" t="str">
            <v>PASIVO DIFERIDO</v>
          </cell>
        </row>
        <row r="1078">
          <cell r="A1078">
            <v>491</v>
          </cell>
          <cell r="B1078" t="str">
            <v>IMPUESTO A LA RENTA DIFERIDO</v>
          </cell>
        </row>
        <row r="1079">
          <cell r="A1079">
            <v>4911</v>
          </cell>
          <cell r="B1079" t="str">
            <v>IMPUESTO A LA RENTA DIFERIDO - PATRIMONIO</v>
          </cell>
        </row>
        <row r="1080">
          <cell r="A1080">
            <v>4912</v>
          </cell>
          <cell r="B1080" t="str">
            <v>IMPUESTO A LA RENTA DIFERIDO - RESULTADOS</v>
          </cell>
        </row>
        <row r="1081">
          <cell r="A1081">
            <v>492</v>
          </cell>
          <cell r="B1081" t="str">
            <v>PARTICIPACIONES DE LOS TRABAJADORES DIFERIDAS</v>
          </cell>
        </row>
        <row r="1082">
          <cell r="A1082">
            <v>4921</v>
          </cell>
          <cell r="B1082" t="str">
            <v>PARTICIPACIONES DE LOS TRABAJADORES DIFERIDAS - PATRIMONIO</v>
          </cell>
        </row>
        <row r="1083">
          <cell r="A1083">
            <v>4922</v>
          </cell>
          <cell r="B1083" t="str">
            <v>PARTICIPACIONES DE LOS TRABAJADORES DIFERIDAS - RESULTADOS</v>
          </cell>
        </row>
        <row r="1084">
          <cell r="A1084">
            <v>493</v>
          </cell>
          <cell r="B1084" t="str">
            <v>INTERESES DIFERIDOS</v>
          </cell>
        </row>
        <row r="1085">
          <cell r="A1085">
            <v>4931</v>
          </cell>
          <cell r="B1085" t="str">
            <v>INTERESES NO DEVENGADOS EN TRANSACCIONES CON TERCEROS</v>
          </cell>
        </row>
        <row r="1086">
          <cell r="A1086">
            <v>4932</v>
          </cell>
          <cell r="B1086" t="str">
            <v>INTERESES NO DEVENGADOS EN MEDICIÓN A VALOR DESCONTADO</v>
          </cell>
        </row>
        <row r="1087">
          <cell r="A1087">
            <v>494</v>
          </cell>
          <cell r="B1087" t="str">
            <v>GANANCIA EN VENTA CON ARRENDAMIENTO FINANCIERO PARALELO</v>
          </cell>
        </row>
        <row r="1088">
          <cell r="A1088">
            <v>495</v>
          </cell>
          <cell r="B1088" t="str">
            <v>SUBSIDIOS RECIBIDOS DIFERIDOS</v>
          </cell>
        </row>
        <row r="1089">
          <cell r="A1089">
            <v>496</v>
          </cell>
          <cell r="B1089" t="str">
            <v>INGRESOS DIFERIDOS</v>
          </cell>
        </row>
        <row r="1090">
          <cell r="A1090">
            <v>497</v>
          </cell>
          <cell r="B1090" t="str">
            <v>COSTOS DIFERIDOS</v>
          </cell>
        </row>
        <row r="1091">
          <cell r="A1091">
            <v>50</v>
          </cell>
          <cell r="B1091" t="str">
            <v>CAPITAL</v>
          </cell>
        </row>
        <row r="1092">
          <cell r="A1092">
            <v>501</v>
          </cell>
          <cell r="B1092" t="str">
            <v>CAPITAL SOCIAL</v>
          </cell>
        </row>
        <row r="1093">
          <cell r="A1093">
            <v>5011</v>
          </cell>
          <cell r="B1093" t="str">
            <v>ACCIONES</v>
          </cell>
        </row>
        <row r="1094">
          <cell r="A1094">
            <v>5012</v>
          </cell>
          <cell r="B1094" t="str">
            <v>PARTICIPACIONES</v>
          </cell>
        </row>
        <row r="1095">
          <cell r="A1095">
            <v>502</v>
          </cell>
          <cell r="B1095" t="str">
            <v>ACCIONES EN TESORERÍA</v>
          </cell>
        </row>
        <row r="1096">
          <cell r="A1096">
            <v>51</v>
          </cell>
          <cell r="B1096" t="str">
            <v>ACCIONES DE INVERSIÓN</v>
          </cell>
        </row>
        <row r="1097">
          <cell r="A1097">
            <v>511</v>
          </cell>
          <cell r="B1097" t="str">
            <v>ACCIONES DE INVERSIÓN</v>
          </cell>
        </row>
        <row r="1098">
          <cell r="A1098">
            <v>512</v>
          </cell>
          <cell r="B1098" t="str">
            <v>ACCIONES DE INVERSIÓN EN TESORERÍA</v>
          </cell>
        </row>
        <row r="1099">
          <cell r="A1099">
            <v>52</v>
          </cell>
          <cell r="B1099" t="str">
            <v>CAPITAL ADICIONAL</v>
          </cell>
        </row>
        <row r="1100">
          <cell r="A1100">
            <v>521</v>
          </cell>
          <cell r="B1100" t="str">
            <v>PRIMAS (DESCUENTO) DE ACCIONES</v>
          </cell>
        </row>
        <row r="1101">
          <cell r="A1101">
            <v>522</v>
          </cell>
          <cell r="B1101" t="str">
            <v>CAPITALIZACIONES EN TRÁMITE</v>
          </cell>
        </row>
        <row r="1102">
          <cell r="A1102">
            <v>5221</v>
          </cell>
          <cell r="B1102" t="str">
            <v>APORTES</v>
          </cell>
        </row>
        <row r="1103">
          <cell r="A1103">
            <v>5222</v>
          </cell>
          <cell r="B1103" t="str">
            <v>RESERVAS</v>
          </cell>
        </row>
        <row r="1104">
          <cell r="A1104">
            <v>5223</v>
          </cell>
          <cell r="B1104" t="str">
            <v>ACREENCIAS</v>
          </cell>
        </row>
        <row r="1105">
          <cell r="A1105">
            <v>5224</v>
          </cell>
          <cell r="B1105" t="str">
            <v>UTILIDADES</v>
          </cell>
        </row>
        <row r="1106">
          <cell r="A1106">
            <v>523</v>
          </cell>
          <cell r="B1106" t="str">
            <v>REDUCCIONES DE CAPITAL PENDIENTES DE FORMALIZACIÓN</v>
          </cell>
        </row>
        <row r="1107">
          <cell r="A1107">
            <v>56</v>
          </cell>
          <cell r="B1107" t="str">
            <v>RESULTADOS NO REALIZADOS</v>
          </cell>
        </row>
        <row r="1108">
          <cell r="A1108">
            <v>561</v>
          </cell>
          <cell r="B1108" t="str">
            <v>DIFERENCIA EN CAMBIO DE INVERSIONES PERMANENTES EN ENTIDADES EXTRANJERAS</v>
          </cell>
        </row>
        <row r="1109">
          <cell r="A1109">
            <v>562</v>
          </cell>
          <cell r="B1109" t="str">
            <v>INSTRUMENTOS FINANCIEROS – COBERTURA DE FLUJO DE EFECTIVO</v>
          </cell>
        </row>
        <row r="1110">
          <cell r="A1110">
            <v>563</v>
          </cell>
          <cell r="B1110" t="str">
            <v>GANANCIA O PÉRDIDA EN ACTIVOS O PASIVOS FINANCIEROS DISPONIBLES PARA LA VENTA</v>
          </cell>
        </row>
        <row r="1111">
          <cell r="A1111">
            <v>5631</v>
          </cell>
          <cell r="B1111" t="str">
            <v>GANANCIA</v>
          </cell>
        </row>
        <row r="1112">
          <cell r="A1112">
            <v>5632</v>
          </cell>
          <cell r="B1112" t="str">
            <v>PÉRDIDA</v>
          </cell>
        </row>
        <row r="1113">
          <cell r="A1113">
            <v>564</v>
          </cell>
          <cell r="B1113" t="str">
            <v>GANANCIA O PÉRDIDA EN ACTIVOS O PASIVOS FINANCIEROS DISPONIBLES PARA LA VENTA - COMPRA O VENTA CONVENCIONAL FECHA DE LIQUIDACION</v>
          </cell>
        </row>
        <row r="1114">
          <cell r="A1114">
            <v>5641</v>
          </cell>
          <cell r="B1114" t="str">
            <v>GANANCIA</v>
          </cell>
        </row>
        <row r="1115">
          <cell r="A1115">
            <v>5642</v>
          </cell>
          <cell r="B1115" t="str">
            <v>PÉRDIDA</v>
          </cell>
        </row>
        <row r="1116">
          <cell r="A1116">
            <v>57</v>
          </cell>
          <cell r="B1116" t="str">
            <v>EXCEDENTE DE REVALUACIÓN</v>
          </cell>
        </row>
        <row r="1117">
          <cell r="A1117">
            <v>571</v>
          </cell>
          <cell r="B1117" t="str">
            <v>EXCEDENTE DE REVALUACIÓN</v>
          </cell>
        </row>
        <row r="1118">
          <cell r="A1118">
            <v>5711</v>
          </cell>
          <cell r="B1118" t="str">
            <v>INVERSIONES INMOBILIARIAS</v>
          </cell>
        </row>
        <row r="1119">
          <cell r="A1119">
            <v>5712</v>
          </cell>
          <cell r="B1119" t="str">
            <v>INMUEBLES, MAQUINARIA Y EQUIPOS</v>
          </cell>
        </row>
        <row r="1120">
          <cell r="A1120">
            <v>5713</v>
          </cell>
          <cell r="B1120" t="str">
            <v>INTANGIBLES</v>
          </cell>
        </row>
        <row r="1121">
          <cell r="A1121">
            <v>572</v>
          </cell>
          <cell r="B1121" t="str">
            <v>EXCEDENTE DE REVALUACIÓN – ACCIONES LIBERADAS RECIBIDAS</v>
          </cell>
        </row>
        <row r="1122">
          <cell r="A1122">
            <v>573</v>
          </cell>
          <cell r="B1122" t="str">
            <v>PARTICIPACIÓN EN EXCEDENTE DE REVALUACIÓN – INVERSIONES EN ENTIDADES RELACIONADAS</v>
          </cell>
        </row>
        <row r="1123">
          <cell r="A1123">
            <v>58</v>
          </cell>
          <cell r="B1123" t="str">
            <v>RESERVAS</v>
          </cell>
        </row>
        <row r="1124">
          <cell r="A1124">
            <v>581</v>
          </cell>
          <cell r="B1124" t="str">
            <v>REINVERSIÓN</v>
          </cell>
        </row>
        <row r="1125">
          <cell r="A1125">
            <v>582</v>
          </cell>
          <cell r="B1125" t="str">
            <v>LEGAL</v>
          </cell>
        </row>
        <row r="1126">
          <cell r="A1126">
            <v>583</v>
          </cell>
          <cell r="B1126" t="str">
            <v>CONTRACTUALES</v>
          </cell>
        </row>
        <row r="1127">
          <cell r="A1127">
            <v>584</v>
          </cell>
          <cell r="B1127" t="str">
            <v>ESTATUTARIAS</v>
          </cell>
        </row>
        <row r="1128">
          <cell r="A1128">
            <v>585</v>
          </cell>
          <cell r="B1128" t="str">
            <v>FACULTATIVAS</v>
          </cell>
        </row>
        <row r="1129">
          <cell r="A1129">
            <v>589</v>
          </cell>
          <cell r="B1129" t="str">
            <v>OTRAS RESERVAS</v>
          </cell>
        </row>
        <row r="1130">
          <cell r="A1130">
            <v>59</v>
          </cell>
          <cell r="B1130" t="str">
            <v>RESULTADOS ACUMULADOS</v>
          </cell>
        </row>
        <row r="1131">
          <cell r="A1131">
            <v>591</v>
          </cell>
          <cell r="B1131" t="str">
            <v>UTILIDADES NO DISTRIBUIDAS</v>
          </cell>
        </row>
        <row r="1132">
          <cell r="A1132">
            <v>5911</v>
          </cell>
          <cell r="B1132" t="str">
            <v>UTILIDADES ACUMULADAS</v>
          </cell>
        </row>
        <row r="1133">
          <cell r="A1133">
            <v>5912</v>
          </cell>
          <cell r="B1133" t="str">
            <v>INGRESOS DE AÑOS ANTERIORES</v>
          </cell>
        </row>
        <row r="1134">
          <cell r="A1134">
            <v>592</v>
          </cell>
          <cell r="B1134" t="str">
            <v>PÉRDIDAS ACUMULADAS</v>
          </cell>
        </row>
        <row r="1135">
          <cell r="A1135">
            <v>5921</v>
          </cell>
          <cell r="B1135" t="str">
            <v>PÉRDIDAS ACUMULADAS</v>
          </cell>
        </row>
        <row r="1136">
          <cell r="A1136">
            <v>5922</v>
          </cell>
          <cell r="B1136" t="str">
            <v>GASTOS DE AÑOS ANTERIORES</v>
          </cell>
        </row>
        <row r="1137">
          <cell r="A1137">
            <v>60</v>
          </cell>
          <cell r="B1137" t="str">
            <v>COMPRAS</v>
          </cell>
        </row>
        <row r="1138">
          <cell r="A1138">
            <v>601</v>
          </cell>
          <cell r="B1138" t="str">
            <v>MERCADERÍAS</v>
          </cell>
        </row>
        <row r="1139">
          <cell r="A1139">
            <v>6011</v>
          </cell>
          <cell r="B1139" t="str">
            <v>MERCADERÍAS MANUFACTURADAS</v>
          </cell>
        </row>
        <row r="1140">
          <cell r="A1140">
            <v>6012</v>
          </cell>
          <cell r="B1140" t="str">
            <v>MERCADERÍAS DE EXTRACCIÓN</v>
          </cell>
        </row>
        <row r="1141">
          <cell r="A1141">
            <v>6013</v>
          </cell>
          <cell r="B1141" t="str">
            <v>MERCADERÍAS AGROPECUARIAS Y PISCÍCOLAS</v>
          </cell>
        </row>
        <row r="1142">
          <cell r="A1142">
            <v>6014</v>
          </cell>
          <cell r="B1142" t="str">
            <v>MERCADERÍAS INMUEBLES</v>
          </cell>
        </row>
        <row r="1143">
          <cell r="A1143">
            <v>6018</v>
          </cell>
          <cell r="B1143" t="str">
            <v>OTRAS MERCADERÍAS</v>
          </cell>
        </row>
        <row r="1144">
          <cell r="A1144">
            <v>602</v>
          </cell>
          <cell r="B1144" t="str">
            <v>MATERIAS PRIMAS</v>
          </cell>
        </row>
        <row r="1145">
          <cell r="A1145">
            <v>6021</v>
          </cell>
          <cell r="B1145" t="str">
            <v>MATERIAS PRIMAS PARA PRODUCTOS MANUFACTURADOS</v>
          </cell>
        </row>
        <row r="1146">
          <cell r="A1146">
            <v>6022</v>
          </cell>
          <cell r="B1146" t="str">
            <v>MATERIAS PRIMAS PARA PRODUCTOS DE EXTRACCIÓN</v>
          </cell>
        </row>
        <row r="1147">
          <cell r="A1147">
            <v>6023</v>
          </cell>
          <cell r="B1147" t="str">
            <v>MATERIAS PRIMAS PARA PRODUCTOS PARA PRODUCTOS AGROPECUARIOS Y PISCÍCOLAS</v>
          </cell>
        </row>
        <row r="1148">
          <cell r="A1148">
            <v>6024</v>
          </cell>
          <cell r="B1148" t="str">
            <v>MATERIAS PRIMAS PARA PRODUCTOS INMUEBLES</v>
          </cell>
        </row>
        <row r="1149">
          <cell r="A1149">
            <v>603</v>
          </cell>
          <cell r="B1149" t="str">
            <v>MATERIALES AUXILIARES, SUMINISTROS Y REPUESTOS</v>
          </cell>
        </row>
        <row r="1150">
          <cell r="A1150">
            <v>6031</v>
          </cell>
          <cell r="B1150" t="str">
            <v>MATERIALES AUXILIARES</v>
          </cell>
        </row>
        <row r="1151">
          <cell r="A1151">
            <v>6032</v>
          </cell>
          <cell r="B1151" t="str">
            <v>SUMINISTROS</v>
          </cell>
        </row>
        <row r="1152">
          <cell r="A1152">
            <v>6033</v>
          </cell>
          <cell r="B1152" t="str">
            <v>REPUESTOS</v>
          </cell>
        </row>
        <row r="1153">
          <cell r="A1153">
            <v>604</v>
          </cell>
          <cell r="B1153" t="str">
            <v>ENVASES Y EMBALAJES</v>
          </cell>
        </row>
        <row r="1154">
          <cell r="A1154">
            <v>6041</v>
          </cell>
          <cell r="B1154" t="str">
            <v>ENVASES</v>
          </cell>
        </row>
        <row r="1155">
          <cell r="A1155">
            <v>6042</v>
          </cell>
          <cell r="B1155" t="str">
            <v>EMBALAJES</v>
          </cell>
        </row>
        <row r="1156">
          <cell r="A1156">
            <v>609</v>
          </cell>
          <cell r="B1156" t="str">
            <v>COSTOS VINCULADOS CON LAS COMPRAS</v>
          </cell>
        </row>
        <row r="1157">
          <cell r="A1157">
            <v>6091</v>
          </cell>
          <cell r="B1157" t="str">
            <v>COSTOS VINCULADOS CON LAS COMPRAS DE MERCADERÍAS</v>
          </cell>
        </row>
        <row r="1158">
          <cell r="A1158">
            <v>60911</v>
          </cell>
          <cell r="B1158" t="str">
            <v>TRANSPORTE</v>
          </cell>
        </row>
        <row r="1159">
          <cell r="A1159">
            <v>60912</v>
          </cell>
          <cell r="B1159" t="str">
            <v>SEGUROS</v>
          </cell>
        </row>
        <row r="1160">
          <cell r="A1160">
            <v>60913</v>
          </cell>
          <cell r="B1160" t="str">
            <v>DERECHOS ADUANEROS</v>
          </cell>
        </row>
        <row r="1161">
          <cell r="A1161">
            <v>60914</v>
          </cell>
          <cell r="B1161" t="str">
            <v>COMISIONES</v>
          </cell>
        </row>
        <row r="1162">
          <cell r="A1162">
            <v>60919</v>
          </cell>
          <cell r="B1162" t="str">
            <v>OTROS COSTOS VINCULADOS CON LAS COMPRAS DE MERCADERÍAS</v>
          </cell>
        </row>
        <row r="1163">
          <cell r="A1163">
            <v>6092</v>
          </cell>
          <cell r="B1163" t="str">
            <v>COSTOS VINCULADOS CON LAS COMPRAS DE MATERIAS PRIMAS</v>
          </cell>
        </row>
        <row r="1164">
          <cell r="A1164">
            <v>60921</v>
          </cell>
          <cell r="B1164" t="str">
            <v>TRANSPORTE</v>
          </cell>
        </row>
        <row r="1165">
          <cell r="A1165">
            <v>60922</v>
          </cell>
          <cell r="B1165" t="str">
            <v>SEGUROS</v>
          </cell>
        </row>
        <row r="1166">
          <cell r="A1166">
            <v>60923</v>
          </cell>
          <cell r="B1166" t="str">
            <v>DERECHOS ADUANEROS</v>
          </cell>
        </row>
        <row r="1167">
          <cell r="A1167">
            <v>60924</v>
          </cell>
          <cell r="B1167" t="str">
            <v>COMISIONES</v>
          </cell>
        </row>
        <row r="1168">
          <cell r="A1168">
            <v>60925</v>
          </cell>
          <cell r="B1168" t="str">
            <v>OTROS COSTOS VINCULADOS CON LAS COMPRAS DE MATERIALES</v>
          </cell>
        </row>
        <row r="1169">
          <cell r="A1169">
            <v>6093</v>
          </cell>
          <cell r="B1169" t="str">
            <v>COSTOS VINCULADOS CON LAS COMPRAS DE MATERIALES, SUMINISTROS Y REPUESTOS</v>
          </cell>
        </row>
        <row r="1170">
          <cell r="A1170">
            <v>60931</v>
          </cell>
          <cell r="B1170" t="str">
            <v>TRANSPORTE</v>
          </cell>
        </row>
        <row r="1171">
          <cell r="A1171">
            <v>60932</v>
          </cell>
          <cell r="B1171" t="str">
            <v>SEGUROS</v>
          </cell>
        </row>
        <row r="1172">
          <cell r="A1172">
            <v>60933</v>
          </cell>
          <cell r="B1172" t="str">
            <v xml:space="preserve">DRECHOS ADUANEROS   </v>
          </cell>
        </row>
        <row r="1173">
          <cell r="A1173">
            <v>60934</v>
          </cell>
          <cell r="B1173" t="str">
            <v>COMISIONES</v>
          </cell>
        </row>
        <row r="1174">
          <cell r="A1174">
            <v>60935</v>
          </cell>
          <cell r="B1174" t="str">
            <v>OTROS COSTOS VINCULADOS CON LAS COMPRAS DE MATERIALES, SUMINISTROS Y REPUESTOS</v>
          </cell>
        </row>
        <row r="1175">
          <cell r="A1175">
            <v>6094</v>
          </cell>
          <cell r="B1175" t="str">
            <v>COSTOS VINCULADOS CON LAS COMPRAS DE ENVASES Y EMBALAJES</v>
          </cell>
        </row>
        <row r="1176">
          <cell r="A1176">
            <v>60941</v>
          </cell>
          <cell r="B1176" t="str">
            <v>TRANSPORTE</v>
          </cell>
        </row>
        <row r="1177">
          <cell r="A1177">
            <v>60942</v>
          </cell>
          <cell r="B1177" t="str">
            <v>SEGUROS</v>
          </cell>
        </row>
        <row r="1178">
          <cell r="A1178">
            <v>60943</v>
          </cell>
          <cell r="B1178" t="str">
            <v xml:space="preserve">DRECHOS ADUANEROS   </v>
          </cell>
        </row>
        <row r="1179">
          <cell r="A1179">
            <v>60944</v>
          </cell>
          <cell r="B1179" t="str">
            <v>COMISIONES</v>
          </cell>
        </row>
        <row r="1180">
          <cell r="A1180">
            <v>60945</v>
          </cell>
          <cell r="B1180" t="str">
            <v>OTROS COSTOS VINCULADOS CON LAS COMPRAS DE MATERIALES, SUMINISTROS Y REPUESTOS</v>
          </cell>
        </row>
        <row r="1181">
          <cell r="A1181">
            <v>61</v>
          </cell>
          <cell r="B1181" t="str">
            <v>VARIACIÓN DE EXISTENCIAS</v>
          </cell>
        </row>
        <row r="1182">
          <cell r="A1182">
            <v>611</v>
          </cell>
          <cell r="B1182" t="str">
            <v>MERCADERÍAS</v>
          </cell>
        </row>
        <row r="1183">
          <cell r="A1183">
            <v>6111</v>
          </cell>
          <cell r="B1183" t="str">
            <v>MERCADERÍAS MANUFACTURADAS</v>
          </cell>
        </row>
        <row r="1184">
          <cell r="A1184">
            <v>6112</v>
          </cell>
          <cell r="B1184" t="str">
            <v>MERCADERÍAS DE EXTRACCIÓN</v>
          </cell>
        </row>
        <row r="1185">
          <cell r="A1185">
            <v>6113</v>
          </cell>
          <cell r="B1185" t="str">
            <v>MERCADERÍAS AGROPECUARIAS Y PISCÍCOLAS</v>
          </cell>
        </row>
        <row r="1186">
          <cell r="A1186">
            <v>6114</v>
          </cell>
          <cell r="B1186" t="str">
            <v>MERCADERÍAS INMUEBLES</v>
          </cell>
        </row>
        <row r="1187">
          <cell r="A1187">
            <v>6115</v>
          </cell>
          <cell r="B1187" t="str">
            <v>OTRAS MERCADERÍAS</v>
          </cell>
        </row>
        <row r="1188">
          <cell r="A1188">
            <v>612</v>
          </cell>
          <cell r="B1188" t="str">
            <v>MATERIAS PRIMAS</v>
          </cell>
        </row>
        <row r="1189">
          <cell r="A1189">
            <v>6121</v>
          </cell>
          <cell r="B1189" t="str">
            <v>MATERIAS PRIMAS PARA PRODUCTOS MANUFACTURADOS</v>
          </cell>
        </row>
        <row r="1190">
          <cell r="A1190">
            <v>6122</v>
          </cell>
          <cell r="B1190" t="str">
            <v>MATERIAS PRIMAS PARA PRODUCTOS DE EXTRACCIÓN</v>
          </cell>
        </row>
        <row r="1191">
          <cell r="A1191">
            <v>6123</v>
          </cell>
          <cell r="B1191" t="str">
            <v>MATERIAS PRIMAS PARA PRODUCTOS PARA PRODUCTOS AGROPECUARIOS Y PISCÍCOLAS</v>
          </cell>
        </row>
        <row r="1192">
          <cell r="A1192">
            <v>6124</v>
          </cell>
          <cell r="B1192" t="str">
            <v>MATERIAS PRIMAS PARA PRODUCTOS INMUEBLES</v>
          </cell>
        </row>
        <row r="1193">
          <cell r="A1193">
            <v>613</v>
          </cell>
          <cell r="B1193" t="str">
            <v>MATERIALES AUXILIARES, SUMINISTROS Y REPUESTOS</v>
          </cell>
        </row>
        <row r="1194">
          <cell r="A1194">
            <v>6131</v>
          </cell>
          <cell r="B1194" t="str">
            <v>MATERIALES AUXILIARES</v>
          </cell>
        </row>
        <row r="1195">
          <cell r="A1195">
            <v>6132</v>
          </cell>
          <cell r="B1195" t="str">
            <v>SUMINISTROS</v>
          </cell>
        </row>
        <row r="1196">
          <cell r="A1196">
            <v>6133</v>
          </cell>
          <cell r="B1196" t="str">
            <v>REPUESTOS</v>
          </cell>
        </row>
        <row r="1197">
          <cell r="A1197">
            <v>614</v>
          </cell>
          <cell r="B1197" t="str">
            <v>ENVASES Y EMBALAJES</v>
          </cell>
        </row>
        <row r="1198">
          <cell r="A1198">
            <v>6141</v>
          </cell>
          <cell r="B1198" t="str">
            <v>ENVASES</v>
          </cell>
        </row>
        <row r="1199">
          <cell r="A1199">
            <v>6142</v>
          </cell>
          <cell r="B1199" t="str">
            <v>EMBALAJES</v>
          </cell>
        </row>
        <row r="1200">
          <cell r="A1200">
            <v>62</v>
          </cell>
          <cell r="B1200" t="str">
            <v>GASTOS DE PERSONAL, DIRECTORES Y GERENTES</v>
          </cell>
        </row>
        <row r="1201">
          <cell r="A1201">
            <v>621</v>
          </cell>
          <cell r="B1201" t="str">
            <v>REMUNERACIONES</v>
          </cell>
        </row>
        <row r="1202">
          <cell r="A1202">
            <v>6211</v>
          </cell>
          <cell r="B1202" t="str">
            <v>SUELDOS Y SALARIOS</v>
          </cell>
        </row>
        <row r="1203">
          <cell r="A1203">
            <v>6212</v>
          </cell>
          <cell r="B1203" t="str">
            <v>COMISIONES</v>
          </cell>
        </row>
        <row r="1204">
          <cell r="A1204">
            <v>6213</v>
          </cell>
          <cell r="B1204" t="str">
            <v>REMUNERACIONES EN ESPECIE</v>
          </cell>
        </row>
        <row r="1205">
          <cell r="A1205">
            <v>6214</v>
          </cell>
          <cell r="B1205" t="str">
            <v>GRATIFICACIONES</v>
          </cell>
        </row>
        <row r="1206">
          <cell r="A1206">
            <v>6215</v>
          </cell>
          <cell r="B1206" t="str">
            <v>VACACIONES</v>
          </cell>
        </row>
        <row r="1207">
          <cell r="A1207">
            <v>622</v>
          </cell>
          <cell r="B1207" t="str">
            <v>OTRAS REMUNERACIONES</v>
          </cell>
        </row>
        <row r="1208">
          <cell r="A1208">
            <v>623</v>
          </cell>
          <cell r="B1208" t="str">
            <v>INDEMNIZACIONES AL PERSONAL</v>
          </cell>
        </row>
        <row r="1209">
          <cell r="A1209">
            <v>624</v>
          </cell>
          <cell r="B1209" t="str">
            <v>CAPACITACIÓN</v>
          </cell>
        </row>
        <row r="1210">
          <cell r="A1210">
            <v>625</v>
          </cell>
          <cell r="B1210" t="str">
            <v>ATENCIÓN AL PERSONAL</v>
          </cell>
        </row>
        <row r="1211">
          <cell r="A1211">
            <v>626</v>
          </cell>
          <cell r="B1211" t="str">
            <v>GERENTES</v>
          </cell>
        </row>
        <row r="1212">
          <cell r="A1212">
            <v>627</v>
          </cell>
          <cell r="B1212" t="str">
            <v xml:space="preserve">SEGURIDAD Y PREVISIÓN SOCIAL Y OTRAS CONTRIBUCIONES </v>
          </cell>
        </row>
        <row r="1213">
          <cell r="A1213">
            <v>6271</v>
          </cell>
          <cell r="B1213" t="str">
            <v>RÉGIMEN DE PRESTACIONES DE SALUD</v>
          </cell>
        </row>
        <row r="1214">
          <cell r="A1214">
            <v>6272</v>
          </cell>
          <cell r="B1214" t="str">
            <v>RÉGIMEN DE PENSIONES</v>
          </cell>
        </row>
        <row r="1215">
          <cell r="A1215">
            <v>6273</v>
          </cell>
          <cell r="B1215" t="str">
            <v>SEGURO COMPLEMENTARIO DE TRABAJO DE RIESGO, ACCIDENTES DE TRABAJO Y ENFERMEDADES PROFESIONALES</v>
          </cell>
        </row>
        <row r="1216">
          <cell r="A1216">
            <v>6274</v>
          </cell>
          <cell r="B1216" t="str">
            <v>SEGURO DE VIDA</v>
          </cell>
        </row>
        <row r="1217">
          <cell r="A1217">
            <v>6275</v>
          </cell>
          <cell r="B1217" t="str">
            <v>SEGUROS PARTICULARES DE PRESTACIONES DE SALUD - EPS Y OTROS PARTICULARES</v>
          </cell>
        </row>
        <row r="1218">
          <cell r="A1218">
            <v>6276</v>
          </cell>
          <cell r="B1218" t="str">
            <v>CAJA DE BENEFICIOS DE SEGURIDAD SOCIAL DEL PESCADOR</v>
          </cell>
        </row>
        <row r="1219">
          <cell r="A1219">
            <v>6277</v>
          </cell>
          <cell r="B1219" t="str">
            <v>CONTRIBUCIONES A SENCICO Y SENATI</v>
          </cell>
        </row>
        <row r="1220">
          <cell r="A1220">
            <v>628</v>
          </cell>
          <cell r="B1220" t="str">
            <v>REMUNERACIONES AL DIRECTORIO</v>
          </cell>
        </row>
        <row r="1221">
          <cell r="A1221">
            <v>629</v>
          </cell>
          <cell r="B1221" t="str">
            <v>BENEFICIOS SOCIALES DE LOS TRABAJADORES</v>
          </cell>
        </row>
        <row r="1222">
          <cell r="A1222">
            <v>6291</v>
          </cell>
          <cell r="B1222" t="str">
            <v>COMPENSACIÓN POR TIEMPO DE SERVICIO</v>
          </cell>
        </row>
        <row r="1223">
          <cell r="A1223">
            <v>6292</v>
          </cell>
          <cell r="B1223" t="str">
            <v>PENSIONES Y JUBILACIONES</v>
          </cell>
        </row>
        <row r="1224">
          <cell r="A1224">
            <v>6293</v>
          </cell>
          <cell r="B1224" t="str">
            <v>OTROS BENEFICIOS POST-EMPLEO</v>
          </cell>
        </row>
        <row r="1225">
          <cell r="A1225">
            <v>63</v>
          </cell>
          <cell r="B1225" t="str">
            <v>GASTOS DE SERVICIOS PRESTADOS POR TERCEROS</v>
          </cell>
        </row>
        <row r="1226">
          <cell r="A1226">
            <v>631</v>
          </cell>
          <cell r="B1226" t="str">
            <v>TRANSPORTE, CORREOS Y GASTOS DE VIAJE</v>
          </cell>
        </row>
        <row r="1227">
          <cell r="A1227">
            <v>6311</v>
          </cell>
          <cell r="B1227" t="str">
            <v>TRANSPORTE</v>
          </cell>
        </row>
        <row r="1228">
          <cell r="A1228">
            <v>63111</v>
          </cell>
          <cell r="B1228" t="str">
            <v>DE CARGA</v>
          </cell>
        </row>
        <row r="1229">
          <cell r="A1229">
            <v>63112</v>
          </cell>
          <cell r="B1229" t="str">
            <v>DE PASAJEROS</v>
          </cell>
        </row>
        <row r="1230">
          <cell r="A1230">
            <v>6312</v>
          </cell>
          <cell r="B1230" t="str">
            <v>CORREOS</v>
          </cell>
        </row>
        <row r="1231">
          <cell r="A1231">
            <v>6313</v>
          </cell>
          <cell r="B1231" t="str">
            <v>ALOJAMIENTO</v>
          </cell>
        </row>
        <row r="1232">
          <cell r="A1232">
            <v>6314</v>
          </cell>
          <cell r="B1232" t="str">
            <v>ALIMENTACIÓN</v>
          </cell>
        </row>
        <row r="1233">
          <cell r="A1233">
            <v>6315</v>
          </cell>
          <cell r="B1233" t="str">
            <v xml:space="preserve">OTROS GASTOS DE VIAJE </v>
          </cell>
        </row>
        <row r="1234">
          <cell r="A1234">
            <v>632</v>
          </cell>
          <cell r="B1234" t="str">
            <v>ASESORIA Y CONSULTORIA</v>
          </cell>
        </row>
        <row r="1235">
          <cell r="A1235">
            <v>6321</v>
          </cell>
          <cell r="B1235" t="str">
            <v xml:space="preserve">ADMINISTRATIVA </v>
          </cell>
        </row>
        <row r="1236">
          <cell r="A1236">
            <v>6322</v>
          </cell>
          <cell r="B1236" t="str">
            <v>LEGAL Y TRIBUTARIA</v>
          </cell>
        </row>
        <row r="1237">
          <cell r="A1237">
            <v>6323</v>
          </cell>
          <cell r="B1237" t="str">
            <v xml:space="preserve">AUDITORIA Y CONTABLE </v>
          </cell>
        </row>
        <row r="1238">
          <cell r="A1238">
            <v>6324</v>
          </cell>
          <cell r="B1238" t="str">
            <v>MERCADOTECNIA</v>
          </cell>
        </row>
        <row r="1239">
          <cell r="A1239">
            <v>6325</v>
          </cell>
          <cell r="B1239" t="str">
            <v>MEDIOAMBIENTAL</v>
          </cell>
        </row>
        <row r="1240">
          <cell r="A1240">
            <v>6326</v>
          </cell>
          <cell r="B1240" t="str">
            <v>INVESTIGACIOON Y DESARROLLLO</v>
          </cell>
        </row>
        <row r="1241">
          <cell r="A1241">
            <v>6327</v>
          </cell>
          <cell r="B1241" t="str">
            <v>PRODUCCION</v>
          </cell>
        </row>
        <row r="1242">
          <cell r="A1242">
            <v>6329</v>
          </cell>
          <cell r="B1242" t="str">
            <v xml:space="preserve">OTROS </v>
          </cell>
        </row>
        <row r="1243">
          <cell r="A1243">
            <v>633</v>
          </cell>
          <cell r="B1243" t="str">
            <v>PRODUCCIÓN ENCARGADA A TERCEROS</v>
          </cell>
        </row>
        <row r="1244">
          <cell r="A1244">
            <v>634</v>
          </cell>
          <cell r="B1244" t="str">
            <v>MANTENIMIENTO Y REPARACIONES</v>
          </cell>
        </row>
        <row r="1245">
          <cell r="A1245">
            <v>6341</v>
          </cell>
          <cell r="B1245" t="str">
            <v>INVERSIONES INMOBILIARIAS</v>
          </cell>
        </row>
        <row r="1246">
          <cell r="A1246">
            <v>6342</v>
          </cell>
          <cell r="B1246" t="str">
            <v>ACTIVOS ADQUIRIDOS EN ARRENDAMIENTO FINANCIERO</v>
          </cell>
        </row>
        <row r="1247">
          <cell r="A1247">
            <v>6343</v>
          </cell>
          <cell r="B1247" t="str">
            <v>INMUEBLES, MAQUINARIA Y EQUIPO</v>
          </cell>
        </row>
        <row r="1248">
          <cell r="A1248">
            <v>6344</v>
          </cell>
          <cell r="B1248" t="str">
            <v>INTANGIBLES</v>
          </cell>
        </row>
        <row r="1249">
          <cell r="A1249">
            <v>6345</v>
          </cell>
          <cell r="B1249" t="str">
            <v>ACTIVOS BIOLOGICOS</v>
          </cell>
        </row>
        <row r="1250">
          <cell r="A1250">
            <v>635</v>
          </cell>
          <cell r="B1250" t="str">
            <v>ALQUILERES</v>
          </cell>
        </row>
        <row r="1251">
          <cell r="A1251">
            <v>6351</v>
          </cell>
          <cell r="B1251" t="str">
            <v>TERRENOS</v>
          </cell>
        </row>
        <row r="1252">
          <cell r="A1252">
            <v>6352</v>
          </cell>
          <cell r="B1252" t="str">
            <v>EDIFICACIONES</v>
          </cell>
        </row>
        <row r="1253">
          <cell r="A1253">
            <v>6353</v>
          </cell>
          <cell r="B1253" t="str">
            <v>MAQUINARIAS Y EQUIPOS DE EXPLOTACIÓN</v>
          </cell>
        </row>
        <row r="1254">
          <cell r="A1254">
            <v>6354</v>
          </cell>
          <cell r="B1254" t="str">
            <v>EQUIPO DE TRANSPORTE</v>
          </cell>
        </row>
        <row r="1255">
          <cell r="A1255">
            <v>6356</v>
          </cell>
          <cell r="B1255" t="str">
            <v>EQUIPOS DIVERSOS</v>
          </cell>
        </row>
        <row r="1256">
          <cell r="A1256">
            <v>636</v>
          </cell>
          <cell r="B1256" t="str">
            <v>SERVICIOS BÁSICOS</v>
          </cell>
        </row>
        <row r="1257">
          <cell r="A1257">
            <v>6361</v>
          </cell>
          <cell r="B1257" t="str">
            <v>ENERGÍA ELÉCTRICA</v>
          </cell>
        </row>
        <row r="1258">
          <cell r="A1258">
            <v>6362</v>
          </cell>
          <cell r="B1258" t="str">
            <v>GAS</v>
          </cell>
        </row>
        <row r="1259">
          <cell r="A1259">
            <v>6363</v>
          </cell>
          <cell r="B1259" t="str">
            <v>AGUA</v>
          </cell>
        </row>
        <row r="1260">
          <cell r="A1260">
            <v>6364</v>
          </cell>
          <cell r="B1260" t="str">
            <v>TELÉFONO</v>
          </cell>
        </row>
        <row r="1261">
          <cell r="A1261">
            <v>6365</v>
          </cell>
          <cell r="B1261" t="str">
            <v>INTERNET</v>
          </cell>
        </row>
        <row r="1262">
          <cell r="A1262">
            <v>6366</v>
          </cell>
          <cell r="B1262" t="str">
            <v>RADIO</v>
          </cell>
        </row>
        <row r="1263">
          <cell r="A1263">
            <v>6367</v>
          </cell>
          <cell r="B1263" t="str">
            <v>CABLE</v>
          </cell>
        </row>
        <row r="1264">
          <cell r="A1264">
            <v>637</v>
          </cell>
          <cell r="B1264" t="str">
            <v>PUBLICIDAD, PUBLICACIONES, RELACIONES PÚBLICAS</v>
          </cell>
        </row>
        <row r="1265">
          <cell r="A1265">
            <v>6371</v>
          </cell>
          <cell r="B1265" t="str">
            <v xml:space="preserve">PUBLICIDAD  </v>
          </cell>
        </row>
        <row r="1266">
          <cell r="A1266">
            <v>6372</v>
          </cell>
          <cell r="B1266" t="str">
            <v xml:space="preserve">PUBLICACIONES </v>
          </cell>
        </row>
        <row r="1267">
          <cell r="A1267">
            <v>6373</v>
          </cell>
          <cell r="B1267" t="str">
            <v xml:space="preserve">RELACIONES PUBLICAS </v>
          </cell>
        </row>
        <row r="1268">
          <cell r="A1268">
            <v>638</v>
          </cell>
          <cell r="B1268" t="str">
            <v>SERVICIOS DE CONTRATISTAS</v>
          </cell>
        </row>
        <row r="1269">
          <cell r="A1269">
            <v>639</v>
          </cell>
          <cell r="B1269" t="str">
            <v>OTROS SERVICIOS PRESTADOS POR TERCEROS</v>
          </cell>
        </row>
        <row r="1270">
          <cell r="A1270">
            <v>6391</v>
          </cell>
          <cell r="B1270" t="str">
            <v>GASTOS BANCARIOS</v>
          </cell>
        </row>
        <row r="1271">
          <cell r="A1271">
            <v>6392</v>
          </cell>
          <cell r="B1271" t="str">
            <v>GASTOS DE LABORATORIO</v>
          </cell>
        </row>
        <row r="1272">
          <cell r="A1272">
            <v>64</v>
          </cell>
          <cell r="B1272" t="str">
            <v>GASTOS POR TRIBUTOS</v>
          </cell>
        </row>
        <row r="1273">
          <cell r="A1273">
            <v>641</v>
          </cell>
          <cell r="B1273" t="str">
            <v>GOBIERNO CENTRAL</v>
          </cell>
        </row>
        <row r="1274">
          <cell r="A1274">
            <v>6411</v>
          </cell>
          <cell r="B1274" t="str">
            <v>IMPUESTO GENERAL A LAS VENTAS</v>
          </cell>
        </row>
        <row r="1275">
          <cell r="A1275">
            <v>6412</v>
          </cell>
          <cell r="B1275" t="str">
            <v>CÁNONES Y DERECHOS</v>
          </cell>
        </row>
        <row r="1276">
          <cell r="A1276">
            <v>6413</v>
          </cell>
          <cell r="B1276" t="str">
            <v xml:space="preserve">IMPUESTO TEMPORAL A LOS ACTIVOS NETOS </v>
          </cell>
        </row>
        <row r="1277">
          <cell r="A1277">
            <v>6414</v>
          </cell>
          <cell r="B1277" t="str">
            <v xml:space="preserve">IMPUESTO A LOS JUEGOS DE CASINO Y MAQUINAS TRAGAMONEDAS </v>
          </cell>
        </row>
        <row r="1278">
          <cell r="A1278">
            <v>6415</v>
          </cell>
          <cell r="B1278" t="str">
            <v xml:space="preserve">REGALIAS MINERAS </v>
          </cell>
        </row>
        <row r="1279">
          <cell r="A1279">
            <v>6416</v>
          </cell>
          <cell r="B1279" t="str">
            <v xml:space="preserve">CANONES </v>
          </cell>
        </row>
        <row r="1280">
          <cell r="A1280">
            <v>6419</v>
          </cell>
          <cell r="B1280" t="str">
            <v xml:space="preserve">OTROS </v>
          </cell>
        </row>
        <row r="1281">
          <cell r="A1281">
            <v>642</v>
          </cell>
          <cell r="B1281" t="str">
            <v xml:space="preserve">GOBIERNO REGIONAL </v>
          </cell>
        </row>
        <row r="1282">
          <cell r="A1282">
            <v>643</v>
          </cell>
          <cell r="B1282" t="str">
            <v>GOBIERNO LOCAL</v>
          </cell>
        </row>
        <row r="1283">
          <cell r="A1283">
            <v>6431</v>
          </cell>
          <cell r="B1283" t="str">
            <v>IMPUESTO PREDIAL</v>
          </cell>
        </row>
        <row r="1284">
          <cell r="A1284">
            <v>6432</v>
          </cell>
          <cell r="B1284" t="str">
            <v>ARBITRIOS MUNICIPALES Y SEGURIDAD CIUDADANA</v>
          </cell>
        </row>
        <row r="1285">
          <cell r="A1285">
            <v>6433</v>
          </cell>
          <cell r="B1285" t="str">
            <v>IMPUESTO AL PATRIMONIO VEHICULAR</v>
          </cell>
        </row>
        <row r="1286">
          <cell r="A1286">
            <v>6434</v>
          </cell>
          <cell r="B1286" t="str">
            <v xml:space="preserve">LICENCIA DE FUNCIONAMIENTO </v>
          </cell>
        </row>
        <row r="1287">
          <cell r="A1287">
            <v>6439</v>
          </cell>
          <cell r="B1287" t="str">
            <v xml:space="preserve">OTROS </v>
          </cell>
        </row>
        <row r="1288">
          <cell r="A1288">
            <v>644</v>
          </cell>
          <cell r="B1288" t="str">
            <v xml:space="preserve">OTROS GASTOS POR TRIBUTOS </v>
          </cell>
        </row>
        <row r="1289">
          <cell r="A1289">
            <v>6441</v>
          </cell>
          <cell r="B1289" t="str">
            <v>CONTRIBUCION A SENATI</v>
          </cell>
        </row>
        <row r="1290">
          <cell r="A1290">
            <v>6442</v>
          </cell>
          <cell r="B1290" t="str">
            <v>CONTRIBUCION A SENCICO</v>
          </cell>
        </row>
        <row r="1291">
          <cell r="A1291">
            <v>6443</v>
          </cell>
          <cell r="B1291" t="str">
            <v xml:space="preserve">OTRO </v>
          </cell>
        </row>
        <row r="1292">
          <cell r="A1292">
            <v>65</v>
          </cell>
          <cell r="B1292" t="str">
            <v>OTROS GASTOS DE GESTIÓN</v>
          </cell>
        </row>
        <row r="1293">
          <cell r="A1293">
            <v>651</v>
          </cell>
          <cell r="B1293" t="str">
            <v>SEGUROS</v>
          </cell>
        </row>
        <row r="1294">
          <cell r="A1294">
            <v>652</v>
          </cell>
          <cell r="B1294" t="str">
            <v>REGALÍAS</v>
          </cell>
        </row>
        <row r="1295">
          <cell r="A1295">
            <v>653</v>
          </cell>
          <cell r="B1295" t="str">
            <v>SUSCRIPCIONES</v>
          </cell>
        </row>
        <row r="1296">
          <cell r="A1296">
            <v>654</v>
          </cell>
          <cell r="B1296" t="str">
            <v>LICENCIAS Y DERECHOS DE VIGENCIA</v>
          </cell>
        </row>
        <row r="1297">
          <cell r="A1297">
            <v>655</v>
          </cell>
          <cell r="B1297" t="str">
            <v>COSTO NETO DE ENAJENACIÓN DE ACTIVOS INMOVILIZADOS Y OPERACIONES DISCONTINUADAS</v>
          </cell>
        </row>
        <row r="1298">
          <cell r="A1298">
            <v>6551</v>
          </cell>
          <cell r="B1298" t="str">
            <v>COSTO NETO DE ENAJENACIÓN DE ACTIVOS INMOVILIZADOS</v>
          </cell>
        </row>
        <row r="1299">
          <cell r="A1299">
            <v>65511</v>
          </cell>
          <cell r="B1299" t="str">
            <v>INVERSIONES INMOBILIARIAS</v>
          </cell>
        </row>
        <row r="1300">
          <cell r="A1300">
            <v>65512</v>
          </cell>
          <cell r="B1300" t="str">
            <v>ACTIVOS ADQUIRIDOS EN ARRENDAMIENTO FINANCIERO</v>
          </cell>
        </row>
        <row r="1301">
          <cell r="A1301">
            <v>65513</v>
          </cell>
          <cell r="B1301" t="str">
            <v>INMUEBLES, MAQUINARIA Y EQUIPO</v>
          </cell>
        </row>
        <row r="1302">
          <cell r="A1302">
            <v>65514</v>
          </cell>
          <cell r="B1302" t="str">
            <v>INTANGIBLES</v>
          </cell>
        </row>
        <row r="1303">
          <cell r="A1303">
            <v>65515</v>
          </cell>
          <cell r="B1303" t="str">
            <v>ACTIVOS BIOLÓGICOS</v>
          </cell>
        </row>
        <row r="1304">
          <cell r="A1304">
            <v>6552</v>
          </cell>
          <cell r="B1304" t="str">
            <v xml:space="preserve">OPERACIONES DISCONTINUADAS - ABANDONO E ACTIVOS </v>
          </cell>
        </row>
        <row r="1305">
          <cell r="A1305">
            <v>65521</v>
          </cell>
          <cell r="B1305" t="str">
            <v>INVERSIONES INMOBILIARIAS</v>
          </cell>
        </row>
        <row r="1306">
          <cell r="A1306">
            <v>65522</v>
          </cell>
          <cell r="B1306" t="str">
            <v>ACTIVOS ADQUIRIDOS EN ARRENDAMIENTO FINANCIERO</v>
          </cell>
        </row>
        <row r="1307">
          <cell r="A1307">
            <v>65523</v>
          </cell>
          <cell r="B1307" t="str">
            <v xml:space="preserve">INMUEBLE, MAQUINARIA Y EQUIPOS </v>
          </cell>
        </row>
        <row r="1308">
          <cell r="A1308">
            <v>65524</v>
          </cell>
          <cell r="B1308" t="str">
            <v>INTANGIBLES</v>
          </cell>
        </row>
        <row r="1309">
          <cell r="A1309">
            <v>65525</v>
          </cell>
          <cell r="B1309" t="str">
            <v>ACTIVOS BIOLOGICOS</v>
          </cell>
        </row>
        <row r="1310">
          <cell r="A1310">
            <v>656</v>
          </cell>
          <cell r="B1310" t="str">
            <v>SUMINISTROS</v>
          </cell>
        </row>
        <row r="1311">
          <cell r="A1311">
            <v>6561</v>
          </cell>
          <cell r="B1311" t="str">
            <v>SUMINISTROS</v>
          </cell>
        </row>
        <row r="1312">
          <cell r="A1312">
            <v>658</v>
          </cell>
          <cell r="B1312" t="str">
            <v>GESTIÓN MEDIOAMBIENTAL</v>
          </cell>
        </row>
        <row r="1313">
          <cell r="A1313">
            <v>659</v>
          </cell>
          <cell r="B1313" t="str">
            <v>OTROS GASTOS DE GESTIÓN</v>
          </cell>
        </row>
        <row r="1314">
          <cell r="A1314">
            <v>6591</v>
          </cell>
          <cell r="B1314" t="str">
            <v>OTROS GASTOS</v>
          </cell>
        </row>
        <row r="1315">
          <cell r="A1315">
            <v>6592</v>
          </cell>
          <cell r="B1315" t="str">
            <v>SANCIONES ADMINISTRATIVAS</v>
          </cell>
        </row>
        <row r="1316">
          <cell r="A1316">
            <v>66</v>
          </cell>
          <cell r="B1316" t="str">
            <v>PÉRDIDA POR MEDICIÓN DE ACTIVOS NO FINANCIEROS AL VALOR RAZONABLE</v>
          </cell>
        </row>
        <row r="1317">
          <cell r="A1317">
            <v>661</v>
          </cell>
          <cell r="B1317" t="str">
            <v>ACTIVO REALIZABLE</v>
          </cell>
        </row>
        <row r="1318">
          <cell r="A1318">
            <v>6611</v>
          </cell>
          <cell r="B1318" t="str">
            <v>MERCADERÍAS</v>
          </cell>
        </row>
        <row r="1319">
          <cell r="A1319">
            <v>6612</v>
          </cell>
          <cell r="B1319" t="str">
            <v xml:space="preserve">PRODUCTOS TERMINADOS </v>
          </cell>
        </row>
        <row r="1320">
          <cell r="A1320">
            <v>6613</v>
          </cell>
          <cell r="B1320" t="str">
            <v>ACTIVOS NO CORRIENTES MANTENIDOS PARA LA VENTA</v>
          </cell>
        </row>
        <row r="1321">
          <cell r="A1321">
            <v>66131</v>
          </cell>
          <cell r="B1321" t="str">
            <v>INVERSIONES INMOBILIARIAS</v>
          </cell>
        </row>
        <row r="1322">
          <cell r="A1322">
            <v>66132</v>
          </cell>
          <cell r="B1322" t="str">
            <v xml:space="preserve">INMUEBLE, MAQUINARIA Y EQUIPOS </v>
          </cell>
        </row>
        <row r="1323">
          <cell r="A1323">
            <v>66133</v>
          </cell>
          <cell r="B1323" t="str">
            <v>INTANGIBLES</v>
          </cell>
        </row>
        <row r="1324">
          <cell r="A1324">
            <v>66134</v>
          </cell>
          <cell r="B1324" t="str">
            <v>ACTIVOS BIOLOGICOS</v>
          </cell>
        </row>
        <row r="1325">
          <cell r="A1325">
            <v>662</v>
          </cell>
          <cell r="B1325" t="str">
            <v>ACTIVO INMOVILIZADO</v>
          </cell>
        </row>
        <row r="1326">
          <cell r="A1326">
            <v>6621</v>
          </cell>
          <cell r="B1326" t="str">
            <v>INVERSIONES INMOBILIARIAS</v>
          </cell>
        </row>
        <row r="1327">
          <cell r="A1327">
            <v>6622</v>
          </cell>
          <cell r="B1327" t="str">
            <v>ACTIVOS BIOLÓGICOS</v>
          </cell>
        </row>
        <row r="1328">
          <cell r="A1328">
            <v>67</v>
          </cell>
          <cell r="B1328" t="str">
            <v>GASTOS FINANCIEROS</v>
          </cell>
        </row>
        <row r="1329">
          <cell r="A1329">
            <v>671</v>
          </cell>
          <cell r="B1329" t="str">
            <v>GASTOS EN OPERACIONES DE ENDEUDAMIENTO Y OTROS</v>
          </cell>
        </row>
        <row r="1330">
          <cell r="A1330">
            <v>6711</v>
          </cell>
          <cell r="B1330" t="str">
            <v>PRÉSTAMOS DE INSTITUCIONES FINANCIERAS Y OTRAS ENTIDADES</v>
          </cell>
        </row>
        <row r="1331">
          <cell r="A1331">
            <v>6712</v>
          </cell>
          <cell r="B1331" t="str">
            <v>CONTRATOS DE ARRENDAMIENTO FINANCIERO</v>
          </cell>
        </row>
        <row r="1332">
          <cell r="A1332">
            <v>6713</v>
          </cell>
          <cell r="B1332" t="str">
            <v>EMISIÓN Y COLOCACIÓN DE INSTRUMENTOS REPRESENTATIVOS DE DEUDA Y PATRIMONIO</v>
          </cell>
        </row>
        <row r="1333">
          <cell r="A1333">
            <v>6714</v>
          </cell>
          <cell r="B1333" t="str">
            <v>DOCUMENTOS VENDIDOS O DESCONTADOS</v>
          </cell>
        </row>
        <row r="1334">
          <cell r="A1334">
            <v>672</v>
          </cell>
          <cell r="B1334" t="str">
            <v>PÉRDIDA POR INSTRUMENTOS FINANCIEROS DERIVADOS</v>
          </cell>
        </row>
        <row r="1335">
          <cell r="A1335">
            <v>673</v>
          </cell>
          <cell r="B1335" t="str">
            <v>INTERESES POR PRÉSTAMOS Y OTRAS OBLIGACIONES</v>
          </cell>
        </row>
        <row r="1336">
          <cell r="A1336">
            <v>6731</v>
          </cell>
          <cell r="B1336" t="str">
            <v>PRÉSTAMOS DE INSTITUCIONES FINANCIERAS Y OTRAS ENTIDADES</v>
          </cell>
        </row>
        <row r="1337">
          <cell r="A1337">
            <v>67311</v>
          </cell>
          <cell r="B1337" t="str">
            <v>INSTITUCIONES FINANCIERAS</v>
          </cell>
        </row>
        <row r="1338">
          <cell r="A1338">
            <v>67312</v>
          </cell>
          <cell r="B1338" t="str">
            <v>OTRAS ENTIDADES</v>
          </cell>
        </row>
        <row r="1339">
          <cell r="A1339">
            <v>6732</v>
          </cell>
          <cell r="B1339" t="str">
            <v>CONTRATOS DE ARRENDAMIENTO FINANCIERO</v>
          </cell>
        </row>
        <row r="1340">
          <cell r="A1340">
            <v>6733</v>
          </cell>
          <cell r="B1340" t="str">
            <v>OTROS INSTRUMENTOS FINANCIEROS POR PAGAR</v>
          </cell>
        </row>
        <row r="1341">
          <cell r="A1341">
            <v>6734</v>
          </cell>
          <cell r="B1341" t="str">
            <v>DOCUMENTOS VENDIDOS O DESCONTADOS</v>
          </cell>
        </row>
        <row r="1342">
          <cell r="A1342">
            <v>6735</v>
          </cell>
          <cell r="B1342" t="str">
            <v>OBLIGACIONES EMITIDAS</v>
          </cell>
        </row>
        <row r="1343">
          <cell r="A1343">
            <v>6736</v>
          </cell>
          <cell r="B1343" t="str">
            <v>OBLIGACIONES COMERCIALES</v>
          </cell>
        </row>
        <row r="1344">
          <cell r="A1344">
            <v>6737</v>
          </cell>
          <cell r="B1344" t="str">
            <v>OBLIGACIONES TRIBUTARIAS</v>
          </cell>
        </row>
        <row r="1345">
          <cell r="A1345">
            <v>675</v>
          </cell>
          <cell r="B1345" t="str">
            <v>DESCUENTOS CONCEDIDOS POR PRONTO PAGO</v>
          </cell>
        </row>
        <row r="1346">
          <cell r="A1346">
            <v>676</v>
          </cell>
          <cell r="B1346" t="str">
            <v>DIFERENCIA DE CAMBIO</v>
          </cell>
        </row>
        <row r="1347">
          <cell r="A1347">
            <v>677</v>
          </cell>
          <cell r="B1347" t="str">
            <v>PÉRDIDA POR MEDICIÓN DE ACTIVOS Y PASIVOS FINANCIEROS AL VALOR RAZONABLE</v>
          </cell>
        </row>
        <row r="1348">
          <cell r="A1348">
            <v>679</v>
          </cell>
          <cell r="B1348" t="str">
            <v>OTROS GASTOS FINANCIEROS</v>
          </cell>
        </row>
        <row r="1349">
          <cell r="A1349">
            <v>6791</v>
          </cell>
          <cell r="B1349" t="str">
            <v>PRIMAS POR OPCIONES</v>
          </cell>
        </row>
        <row r="1350">
          <cell r="A1350">
            <v>6792</v>
          </cell>
          <cell r="B1350" t="str">
            <v>GASTOS FINANCIEROS EN MEDICIÓN A VALOR DESCONTADO</v>
          </cell>
        </row>
        <row r="1351">
          <cell r="A1351">
            <v>68</v>
          </cell>
          <cell r="B1351" t="str">
            <v>VALUACIÓN Y DETERIORO DE ACTIVOS Y PROVISIONES</v>
          </cell>
        </row>
        <row r="1352">
          <cell r="A1352">
            <v>681</v>
          </cell>
          <cell r="B1352" t="str">
            <v>DEPRECIACIÓN</v>
          </cell>
        </row>
        <row r="1353">
          <cell r="A1353">
            <v>6811</v>
          </cell>
          <cell r="B1353" t="str">
            <v>DEPRECIACIÓN DE INVERSIONES INMOBILIARIAS</v>
          </cell>
        </row>
        <row r="1354">
          <cell r="A1354">
            <v>68111</v>
          </cell>
          <cell r="B1354" t="str">
            <v>EDIFICACIONES - COSTO</v>
          </cell>
        </row>
        <row r="1355">
          <cell r="A1355">
            <v>68112</v>
          </cell>
          <cell r="B1355" t="str">
            <v>EDIFICACIONES - REVALUACIÓN</v>
          </cell>
        </row>
        <row r="1356">
          <cell r="A1356">
            <v>68113</v>
          </cell>
          <cell r="B1356" t="str">
            <v>EDIFICACIONES – COSTO DE FINANCIACIÓN</v>
          </cell>
        </row>
        <row r="1357">
          <cell r="A1357">
            <v>6812</v>
          </cell>
          <cell r="B1357" t="str">
            <v>DEPRECIACIÓN DE ACTIVOS ADQUIRIDOS EN ARRENDAMIENTO FINANCIERO – INVERSIONES INMOBILIARIAS</v>
          </cell>
        </row>
        <row r="1358">
          <cell r="A1358">
            <v>68121</v>
          </cell>
          <cell r="B1358" t="str">
            <v>EDIFICACIONES</v>
          </cell>
        </row>
        <row r="1359">
          <cell r="A1359">
            <v>6813</v>
          </cell>
          <cell r="B1359" t="str">
            <v>DEPRECIACIÓN DE ACTIVOS ADQUIRIDOS EN ARRENDAMIENTO FINANCIERO</v>
          </cell>
        </row>
        <row r="1360">
          <cell r="A1360">
            <v>68131</v>
          </cell>
          <cell r="B1360" t="str">
            <v>EDIFICACIONES</v>
          </cell>
        </row>
        <row r="1361">
          <cell r="A1361">
            <v>68132</v>
          </cell>
          <cell r="B1361" t="str">
            <v>MAQUINARIAS Y EQUIPOS DE EXPLOTACIÓN</v>
          </cell>
        </row>
        <row r="1362">
          <cell r="A1362">
            <v>68133</v>
          </cell>
          <cell r="B1362" t="str">
            <v>EQUIPO DE TRANSPORTE</v>
          </cell>
        </row>
        <row r="1363">
          <cell r="A1363">
            <v>68134</v>
          </cell>
          <cell r="B1363" t="str">
            <v>EQUIPOS DIVERSOS</v>
          </cell>
        </row>
        <row r="1364">
          <cell r="A1364">
            <v>6814</v>
          </cell>
          <cell r="B1364" t="str">
            <v>DEPRECIACIÓN DE INMUEBLES, MAQUINARIA Y EQUIPO – COSTO</v>
          </cell>
        </row>
        <row r="1365">
          <cell r="A1365">
            <v>68141</v>
          </cell>
          <cell r="B1365" t="str">
            <v>EDIFICACIONES</v>
          </cell>
        </row>
        <row r="1366">
          <cell r="A1366">
            <v>68142</v>
          </cell>
          <cell r="B1366" t="str">
            <v>MAQUINARIAS Y EQUIPOS DE EXPLOTACIÓN</v>
          </cell>
        </row>
        <row r="1367">
          <cell r="A1367">
            <v>68143</v>
          </cell>
          <cell r="B1367" t="str">
            <v>EQUIPO DE TRANSPORTE</v>
          </cell>
        </row>
        <row r="1368">
          <cell r="A1368">
            <v>68144</v>
          </cell>
          <cell r="B1368" t="str">
            <v>MUEBLES Y ENSERES</v>
          </cell>
        </row>
        <row r="1369">
          <cell r="A1369">
            <v>68145</v>
          </cell>
          <cell r="B1369" t="str">
            <v>EQUIPOS DIVERSOS</v>
          </cell>
        </row>
        <row r="1370">
          <cell r="A1370">
            <v>68146</v>
          </cell>
          <cell r="B1370" t="str">
            <v>HERRAMIENTAS Y UNIDADES DE REEMPLAZO</v>
          </cell>
        </row>
        <row r="1371">
          <cell r="A1371">
            <v>6815</v>
          </cell>
          <cell r="B1371" t="str">
            <v>DEPRECIACIÓN DE INMUEBLES, MAQUINARIA Y EQUIPO – REVALUACIÓN</v>
          </cell>
        </row>
        <row r="1372">
          <cell r="A1372">
            <v>68151</v>
          </cell>
          <cell r="B1372" t="str">
            <v>EDIFICACIONES</v>
          </cell>
        </row>
        <row r="1373">
          <cell r="A1373">
            <v>68152</v>
          </cell>
          <cell r="B1373" t="str">
            <v>MAQUINARIAS Y EQUIPOS DE EXPLOTACIÓN</v>
          </cell>
        </row>
        <row r="1374">
          <cell r="A1374">
            <v>68153</v>
          </cell>
          <cell r="B1374" t="str">
            <v>EQUIPO DE TRANSPORTE</v>
          </cell>
        </row>
        <row r="1375">
          <cell r="A1375">
            <v>68154</v>
          </cell>
          <cell r="B1375" t="str">
            <v>MUEBLES Y ENSERES</v>
          </cell>
        </row>
        <row r="1376">
          <cell r="A1376">
            <v>68155</v>
          </cell>
          <cell r="B1376" t="str">
            <v>EQUIPOS DIVERSOS</v>
          </cell>
        </row>
        <row r="1377">
          <cell r="A1377">
            <v>68156</v>
          </cell>
          <cell r="B1377" t="str">
            <v>HERRAMIENTAS Y UNIDADES DE REEMPLAZO</v>
          </cell>
        </row>
        <row r="1378">
          <cell r="A1378">
            <v>6816</v>
          </cell>
          <cell r="B1378" t="str">
            <v>DEPRECIACIÓN DE INMUEBLES, MAQUINARIA Y EQUIPO – COSTOS DE FINANCIACIÓN</v>
          </cell>
        </row>
        <row r="1379">
          <cell r="A1379">
            <v>68161</v>
          </cell>
          <cell r="B1379" t="str">
            <v>EDIFICACIONES</v>
          </cell>
        </row>
        <row r="1380">
          <cell r="A1380">
            <v>68162</v>
          </cell>
          <cell r="B1380" t="str">
            <v>MAQUINARIAS Y EQUIPOS DE EXPLOTACIÓN</v>
          </cell>
        </row>
        <row r="1381">
          <cell r="A1381">
            <v>6817</v>
          </cell>
          <cell r="B1381" t="str">
            <v>DEPRECIACIÓN DE ACTIVOS BIOLÓGICOS EN PRODUCCIÓN – COSTO</v>
          </cell>
        </row>
        <row r="1382">
          <cell r="A1382">
            <v>68171</v>
          </cell>
          <cell r="B1382" t="str">
            <v>ACTIVOS BIOLÓGICOS DE ORIGEN ANIMAL</v>
          </cell>
        </row>
        <row r="1383">
          <cell r="A1383">
            <v>68172</v>
          </cell>
          <cell r="B1383" t="str">
            <v>ACTIVOS BIOLÓGICOS DE ORIGEN VEGETAL</v>
          </cell>
        </row>
        <row r="1384">
          <cell r="A1384">
            <v>6818</v>
          </cell>
          <cell r="B1384" t="str">
            <v>DEPRECIACIÓN DE ACTIVOS BIOLÓGICOS EN PRODUCCIÓN – COSTO DE FINANCIACIÓN</v>
          </cell>
        </row>
        <row r="1385">
          <cell r="A1385">
            <v>68181</v>
          </cell>
          <cell r="B1385" t="str">
            <v>ACTIVOS BIOLÓGICOS DE ORIGEN ANIMAL</v>
          </cell>
        </row>
        <row r="1386">
          <cell r="A1386">
            <v>68182</v>
          </cell>
          <cell r="B1386" t="str">
            <v>ACTIVOS BIOLÓGICOS DE ORIGEN VEGETAL</v>
          </cell>
        </row>
        <row r="1387">
          <cell r="A1387">
            <v>682</v>
          </cell>
          <cell r="B1387" t="str">
            <v>AMORTIZACIÓN DE INTANGIBLES</v>
          </cell>
        </row>
        <row r="1388">
          <cell r="A1388">
            <v>6821</v>
          </cell>
          <cell r="B1388" t="str">
            <v>AMORTIZACIÓN DE INTANGIBLES ADQUIRIDOS – COSTO</v>
          </cell>
        </row>
        <row r="1389">
          <cell r="A1389">
            <v>68211</v>
          </cell>
          <cell r="B1389" t="str">
            <v>CONCESIONES, LICENCIAS Y OTROS DERECHOS</v>
          </cell>
        </row>
        <row r="1390">
          <cell r="A1390">
            <v>68212</v>
          </cell>
          <cell r="B1390" t="str">
            <v>PATENTES Y PROPIEDAD INDUSTRIAL</v>
          </cell>
        </row>
        <row r="1391">
          <cell r="A1391">
            <v>68213</v>
          </cell>
          <cell r="B1391" t="str">
            <v>PROGRAMAS DE COMPUTADORA (SOFTWARE)</v>
          </cell>
        </row>
        <row r="1392">
          <cell r="A1392">
            <v>68214</v>
          </cell>
          <cell r="B1392" t="str">
            <v>COSTOS DE EXPLORACIÓN Y DESARROLLO</v>
          </cell>
        </row>
        <row r="1393">
          <cell r="A1393">
            <v>68215</v>
          </cell>
          <cell r="B1393" t="str">
            <v>FÓRMULAS, DISEÑOS Y PROTOTIPOS</v>
          </cell>
        </row>
        <row r="1394">
          <cell r="A1394">
            <v>68219</v>
          </cell>
          <cell r="B1394" t="str">
            <v>OTROS ACTIVOS INTANGIBLES</v>
          </cell>
        </row>
        <row r="1395">
          <cell r="A1395">
            <v>6822</v>
          </cell>
          <cell r="B1395" t="str">
            <v>AMORTIZACIÓN DE INTANGIBLES ADQUIRIDOS – REVALUACIÓN</v>
          </cell>
        </row>
        <row r="1396">
          <cell r="A1396">
            <v>68221</v>
          </cell>
          <cell r="B1396" t="str">
            <v>CONCESIONES, LICENCIAS Y OTROS DERECHOS</v>
          </cell>
        </row>
        <row r="1397">
          <cell r="A1397">
            <v>68222</v>
          </cell>
          <cell r="B1397" t="str">
            <v>PATENTES Y PROPIEDAD INDUSTRIAL</v>
          </cell>
        </row>
        <row r="1398">
          <cell r="A1398">
            <v>68223</v>
          </cell>
          <cell r="B1398" t="str">
            <v>PROGRAMAS DE COMPUTADORA (SOFTWARE)</v>
          </cell>
        </row>
        <row r="1399">
          <cell r="A1399">
            <v>68224</v>
          </cell>
          <cell r="B1399" t="str">
            <v>COSTOS DE EXPLORACIÓN Y DESARROLLO</v>
          </cell>
        </row>
        <row r="1400">
          <cell r="A1400">
            <v>68225</v>
          </cell>
          <cell r="B1400" t="str">
            <v>FÓRMULAS, DISEÑOS Y PROTOTIPOS</v>
          </cell>
        </row>
        <row r="1401">
          <cell r="A1401">
            <v>68229</v>
          </cell>
          <cell r="B1401" t="str">
            <v>OTROS ACTIVOS INTANGIBLES</v>
          </cell>
        </row>
        <row r="1402">
          <cell r="A1402">
            <v>6823</v>
          </cell>
          <cell r="B1402" t="str">
            <v>AMORTIZACIÓN DE INTANGIBLES GENERADOS INTERNAMENTE – COSTO</v>
          </cell>
        </row>
        <row r="1403">
          <cell r="A1403">
            <v>68231</v>
          </cell>
          <cell r="B1403" t="str">
            <v>CONCESIONES, LICENCIAS Y OTROS DERECHOS</v>
          </cell>
        </row>
        <row r="1404">
          <cell r="A1404">
            <v>68232</v>
          </cell>
          <cell r="B1404" t="str">
            <v>PATENTES Y PROPIEDAD INDUSTRIAL</v>
          </cell>
        </row>
        <row r="1405">
          <cell r="A1405">
            <v>68233</v>
          </cell>
          <cell r="B1405" t="str">
            <v>PROGRAMAS DE COMPUTADORA (SOFTWARE)</v>
          </cell>
        </row>
        <row r="1406">
          <cell r="A1406">
            <v>68234</v>
          </cell>
          <cell r="B1406" t="str">
            <v>COSTOS DE EXPLORACIÓN Y DESARROLLO</v>
          </cell>
        </row>
        <row r="1407">
          <cell r="A1407">
            <v>68235</v>
          </cell>
          <cell r="B1407" t="str">
            <v>FÓRMULAS, DISEÑOS Y PROTOTIPOS</v>
          </cell>
        </row>
        <row r="1408">
          <cell r="A1408">
            <v>68239</v>
          </cell>
          <cell r="B1408" t="str">
            <v>OTROS ACTIVOS INTANGIBLES</v>
          </cell>
        </row>
        <row r="1409">
          <cell r="A1409">
            <v>6824</v>
          </cell>
          <cell r="B1409" t="str">
            <v>AMORTIZACIÓN DE INTANGIBLES GENERADOS INTERNAMENTE – REVALUACIÓN</v>
          </cell>
        </row>
        <row r="1410">
          <cell r="A1410">
            <v>68241</v>
          </cell>
          <cell r="B1410" t="str">
            <v>CONCESIONES, LICENCIAS Y OTROS DERECHOS</v>
          </cell>
        </row>
        <row r="1411">
          <cell r="A1411">
            <v>68242</v>
          </cell>
          <cell r="B1411" t="str">
            <v>PATENTES Y PROPIEDAD INDUSTRIAL</v>
          </cell>
        </row>
        <row r="1412">
          <cell r="A1412">
            <v>68243</v>
          </cell>
          <cell r="B1412" t="str">
            <v>PROGRAMAS DE COMPUTADORA (SOFTWARE)</v>
          </cell>
        </row>
        <row r="1413">
          <cell r="A1413">
            <v>68244</v>
          </cell>
          <cell r="B1413" t="str">
            <v>COSTOS DE EXPLORACIÓN Y DESARROLLO</v>
          </cell>
        </row>
        <row r="1414">
          <cell r="A1414">
            <v>68245</v>
          </cell>
          <cell r="B1414" t="str">
            <v>FÓRMULAS, DISEÑOS Y PROTOTIPOS</v>
          </cell>
        </row>
        <row r="1415">
          <cell r="A1415">
            <v>68259</v>
          </cell>
          <cell r="B1415" t="str">
            <v>OTROS ACTIVOS INTANGIBLES</v>
          </cell>
        </row>
        <row r="1416">
          <cell r="A1416">
            <v>683</v>
          </cell>
          <cell r="B1416" t="str">
            <v>AGOTAMIENTO</v>
          </cell>
        </row>
        <row r="1417">
          <cell r="A1417">
            <v>6831</v>
          </cell>
          <cell r="B1417" t="str">
            <v>AGOTAMIENTO DE RECURSOS NATURALES ADQUIRIDOS</v>
          </cell>
        </row>
        <row r="1418">
          <cell r="A1418">
            <v>684</v>
          </cell>
          <cell r="B1418" t="str">
            <v>VALUACIÓN DE ACTIVOS</v>
          </cell>
        </row>
        <row r="1419">
          <cell r="A1419">
            <v>6841</v>
          </cell>
          <cell r="B1419" t="str">
            <v>ESTIMACIÓN DE CUENTAS DE COBRANZA DUDOSA</v>
          </cell>
        </row>
        <row r="1420">
          <cell r="A1420">
            <v>6842</v>
          </cell>
          <cell r="B1420" t="str">
            <v>DESVALORIZACIÓN DE EXISTENCIAS</v>
          </cell>
        </row>
        <row r="1421">
          <cell r="A1421">
            <v>6843</v>
          </cell>
          <cell r="B1421" t="str">
            <v>DESVALORIZACIÓN DE INVERSIONES MOBILIARIAS</v>
          </cell>
        </row>
        <row r="1422">
          <cell r="A1422">
            <v>685</v>
          </cell>
          <cell r="B1422" t="str">
            <v>DETERIORO DEL VALOR DE LOS ACTIVOS</v>
          </cell>
        </row>
        <row r="1423">
          <cell r="A1423">
            <v>6851</v>
          </cell>
          <cell r="B1423" t="str">
            <v>DESVALORIZACIÓN DE INVERSIONES INMOBILIARIAS</v>
          </cell>
        </row>
        <row r="1424">
          <cell r="A1424">
            <v>68511</v>
          </cell>
          <cell r="B1424" t="str">
            <v>EDIFICACIONES</v>
          </cell>
        </row>
        <row r="1425">
          <cell r="A1425">
            <v>6852</v>
          </cell>
          <cell r="B1425" t="str">
            <v>DESVALORIZACIÓN DE INMUEBLES MAQUINARIA Y EQUIPO</v>
          </cell>
        </row>
        <row r="1426">
          <cell r="A1426">
            <v>68521</v>
          </cell>
          <cell r="B1426" t="str">
            <v>EDIFICACIONES</v>
          </cell>
        </row>
        <row r="1427">
          <cell r="A1427">
            <v>68522</v>
          </cell>
          <cell r="B1427" t="str">
            <v>MAQUINARIAS Y EQUIPOS DE EXPLOTACIÓN</v>
          </cell>
        </row>
        <row r="1428">
          <cell r="A1428">
            <v>68523</v>
          </cell>
          <cell r="B1428" t="str">
            <v>EQUIPO DE TRANSPORTE</v>
          </cell>
        </row>
        <row r="1429">
          <cell r="A1429">
            <v>68524</v>
          </cell>
          <cell r="B1429" t="str">
            <v>MUEBLES Y ENSERES</v>
          </cell>
        </row>
        <row r="1430">
          <cell r="A1430">
            <v>68525</v>
          </cell>
          <cell r="B1430" t="str">
            <v>EQUIPOS DIVERSOS</v>
          </cell>
        </row>
        <row r="1431">
          <cell r="A1431">
            <v>68526</v>
          </cell>
          <cell r="B1431" t="str">
            <v>HERRAMIENTAS Y UNIDADES DE REEMPLAZO</v>
          </cell>
        </row>
        <row r="1432">
          <cell r="A1432">
            <v>6853</v>
          </cell>
          <cell r="B1432" t="str">
            <v>DESVALORIZACIÓN DE INTANGIBLES</v>
          </cell>
        </row>
        <row r="1433">
          <cell r="A1433">
            <v>68531</v>
          </cell>
          <cell r="B1433" t="str">
            <v>CONCESIONES, LICENCIAS Y OTROS DERECHOS</v>
          </cell>
        </row>
        <row r="1434">
          <cell r="A1434">
            <v>68532</v>
          </cell>
          <cell r="B1434" t="str">
            <v>PATENTES Y PROPIEDAD INDUSTRIAL</v>
          </cell>
        </row>
        <row r="1435">
          <cell r="A1435">
            <v>68533</v>
          </cell>
          <cell r="B1435" t="str">
            <v>PROGRAMAS DE COMPUTADORA (SOFTWARE)</v>
          </cell>
        </row>
        <row r="1436">
          <cell r="A1436">
            <v>68534</v>
          </cell>
          <cell r="B1436" t="str">
            <v>COSTOS DE EXPLORACIÓN Y DESARROLLO</v>
          </cell>
        </row>
        <row r="1437">
          <cell r="A1437">
            <v>68535</v>
          </cell>
          <cell r="B1437" t="str">
            <v>FÓRMULAS, DISEÑOS Y PROTOTIPOS</v>
          </cell>
        </row>
        <row r="1438">
          <cell r="A1438">
            <v>68536</v>
          </cell>
          <cell r="B1438" t="str">
            <v>OTROS ACTIVOS INTANGIBLES</v>
          </cell>
        </row>
        <row r="1439">
          <cell r="A1439">
            <v>6854</v>
          </cell>
          <cell r="B1439" t="str">
            <v>DESVALORIZACIÓN DE ACTIVOS BIOLÓGICOS EN PRODUCCIÓN</v>
          </cell>
        </row>
        <row r="1440">
          <cell r="A1440">
            <v>68541</v>
          </cell>
          <cell r="B1440" t="str">
            <v>ACTIVOS BIOLÓGICOS DE ORIGEN ANIMAL</v>
          </cell>
        </row>
        <row r="1441">
          <cell r="A1441">
            <v>68542</v>
          </cell>
          <cell r="B1441" t="str">
            <v>ACTIVOS BIOLÓGICOS DE ORIGEN VEGETAL</v>
          </cell>
        </row>
        <row r="1442">
          <cell r="A1442">
            <v>686</v>
          </cell>
          <cell r="B1442" t="str">
            <v>PROVISIONES</v>
          </cell>
        </row>
        <row r="1443">
          <cell r="A1443">
            <v>6861</v>
          </cell>
          <cell r="B1443" t="str">
            <v>PROVISIÓN PARA LITIGIOS</v>
          </cell>
        </row>
        <row r="1444">
          <cell r="A1444">
            <v>68611</v>
          </cell>
          <cell r="B1444" t="str">
            <v>PROVISIÓN PARA LITIGIOS – COSTO</v>
          </cell>
        </row>
        <row r="1445">
          <cell r="A1445">
            <v>68612</v>
          </cell>
          <cell r="B1445" t="str">
            <v>PROVISIÓN PARA LITIGIOS – ACTUALIZACIÓN FINANCIERA</v>
          </cell>
        </row>
        <row r="1446">
          <cell r="A1446">
            <v>6862</v>
          </cell>
          <cell r="B1446" t="str">
            <v>PROVISIÓN POR DESMANTELAMIENTO, RETIRO O REHABILITACIÓN DEL INMOVILIZADO</v>
          </cell>
        </row>
        <row r="1447">
          <cell r="A1447">
            <v>68621</v>
          </cell>
          <cell r="B1447" t="str">
            <v>PROVISIÓN POR DESMANTELAMIENTO, RETIRO O REHABILITACIÓN DEL INMOVILIZADO – COSTO</v>
          </cell>
        </row>
        <row r="1448">
          <cell r="A1448">
            <v>68622</v>
          </cell>
          <cell r="B1448" t="str">
            <v>PROVISIÓN POR DESMANTELAMIENTO, RETIRO O REHABILITACIÓN DEL INMOVILIZADO – ACTUALIZACIÓN FINANCIERA</v>
          </cell>
        </row>
        <row r="1449">
          <cell r="A1449">
            <v>6863</v>
          </cell>
          <cell r="B1449" t="str">
            <v>PROVISIÓN PARA REESTRUCTURACIONES</v>
          </cell>
        </row>
        <row r="1450">
          <cell r="A1450">
            <v>6864</v>
          </cell>
          <cell r="B1450" t="str">
            <v>PROVISIÓN PARA PROTECCIÓN Y REMEDIACIÓN DEL MEDIO AMBIENTE</v>
          </cell>
        </row>
        <row r="1451">
          <cell r="A1451">
            <v>6865</v>
          </cell>
          <cell r="B1451" t="str">
            <v>PROVISIÓN PARA GASTOS DE RESPONSABILIDAD SOCIAL</v>
          </cell>
        </row>
        <row r="1452">
          <cell r="A1452">
            <v>6869</v>
          </cell>
          <cell r="B1452" t="str">
            <v>OTRAS PROVISIONES</v>
          </cell>
        </row>
        <row r="1453">
          <cell r="A1453">
            <v>69</v>
          </cell>
          <cell r="B1453" t="str">
            <v>COSTO DE VENTAS</v>
          </cell>
        </row>
        <row r="1454">
          <cell r="A1454">
            <v>691</v>
          </cell>
          <cell r="B1454" t="str">
            <v>MERCADERÍAS</v>
          </cell>
        </row>
        <row r="1455">
          <cell r="A1455">
            <v>6911</v>
          </cell>
          <cell r="B1455" t="str">
            <v>MERCADERÍAS MANUFACTURADAS</v>
          </cell>
        </row>
        <row r="1456">
          <cell r="A1456">
            <v>69111</v>
          </cell>
          <cell r="B1456" t="str">
            <v>TERCEROS</v>
          </cell>
        </row>
        <row r="1457">
          <cell r="A1457">
            <v>69112</v>
          </cell>
          <cell r="B1457" t="str">
            <v>RELACIONADAS</v>
          </cell>
        </row>
        <row r="1458">
          <cell r="A1458">
            <v>6912</v>
          </cell>
          <cell r="B1458" t="str">
            <v>MERCADERÍAS DE EXTRACCIÓN</v>
          </cell>
        </row>
        <row r="1459">
          <cell r="A1459">
            <v>69121</v>
          </cell>
          <cell r="B1459" t="str">
            <v>TERCEROS</v>
          </cell>
        </row>
        <row r="1460">
          <cell r="A1460">
            <v>69122</v>
          </cell>
          <cell r="B1460" t="str">
            <v>RELACIONADAS</v>
          </cell>
        </row>
        <row r="1461">
          <cell r="A1461">
            <v>6913</v>
          </cell>
          <cell r="B1461" t="str">
            <v>MERCADERÍAS AGROPECUARIAS Y PISCÍCOLAS</v>
          </cell>
        </row>
        <row r="1462">
          <cell r="A1462">
            <v>69131</v>
          </cell>
          <cell r="B1462" t="str">
            <v>TERCEROS</v>
          </cell>
        </row>
        <row r="1463">
          <cell r="A1463">
            <v>69132</v>
          </cell>
          <cell r="B1463" t="str">
            <v>RELACIONADAS</v>
          </cell>
        </row>
        <row r="1464">
          <cell r="A1464">
            <v>6914</v>
          </cell>
          <cell r="B1464" t="str">
            <v>MERCADERÍAS INMUEBLES</v>
          </cell>
        </row>
        <row r="1465">
          <cell r="A1465">
            <v>69141</v>
          </cell>
          <cell r="B1465" t="str">
            <v>TERCEROS</v>
          </cell>
        </row>
        <row r="1466">
          <cell r="A1466">
            <v>69142</v>
          </cell>
          <cell r="B1466" t="str">
            <v>RELACIONADAS</v>
          </cell>
        </row>
        <row r="1467">
          <cell r="A1467">
            <v>6915</v>
          </cell>
          <cell r="B1467" t="str">
            <v>OTRAS MERCADERÍAS</v>
          </cell>
        </row>
        <row r="1468">
          <cell r="A1468">
            <v>69151</v>
          </cell>
          <cell r="B1468" t="str">
            <v>TERCEROS</v>
          </cell>
        </row>
        <row r="1469">
          <cell r="A1469">
            <v>69152</v>
          </cell>
          <cell r="B1469" t="str">
            <v>RELACIONADAS</v>
          </cell>
        </row>
        <row r="1470">
          <cell r="A1470">
            <v>692</v>
          </cell>
          <cell r="B1470" t="str">
            <v>PRODUCTOS TERMINADOS</v>
          </cell>
        </row>
        <row r="1471">
          <cell r="A1471">
            <v>6921</v>
          </cell>
          <cell r="B1471" t="str">
            <v>PRODUCTOS MANUFACTURADOS</v>
          </cell>
        </row>
        <row r="1472">
          <cell r="A1472">
            <v>69211</v>
          </cell>
          <cell r="B1472" t="str">
            <v>TERCEROS</v>
          </cell>
        </row>
        <row r="1473">
          <cell r="A1473">
            <v>69212</v>
          </cell>
          <cell r="B1473" t="str">
            <v>RELACIONADAS</v>
          </cell>
        </row>
        <row r="1474">
          <cell r="A1474">
            <v>6922</v>
          </cell>
          <cell r="B1474" t="str">
            <v>PRODUCTOS DE EXTRACCIÓN TERMINADOS</v>
          </cell>
        </row>
        <row r="1475">
          <cell r="A1475">
            <v>69221</v>
          </cell>
          <cell r="B1475" t="str">
            <v>TERCEROS</v>
          </cell>
        </row>
        <row r="1476">
          <cell r="A1476">
            <v>69222</v>
          </cell>
          <cell r="B1476" t="str">
            <v>RELACIONADAS</v>
          </cell>
        </row>
        <row r="1477">
          <cell r="A1477">
            <v>6923</v>
          </cell>
          <cell r="B1477" t="str">
            <v>PRODUCTOS AGROPECUARIOS Y PISCÍCOLAS TERMINADOS</v>
          </cell>
        </row>
        <row r="1478">
          <cell r="A1478">
            <v>69231</v>
          </cell>
          <cell r="B1478" t="str">
            <v>TERCEROS</v>
          </cell>
        </row>
        <row r="1479">
          <cell r="A1479">
            <v>69232</v>
          </cell>
          <cell r="B1479" t="str">
            <v>RELACIONADAS</v>
          </cell>
        </row>
        <row r="1480">
          <cell r="A1480">
            <v>6924</v>
          </cell>
          <cell r="B1480" t="str">
            <v>PRODUCTOS INMUEBLES TERMINADOS</v>
          </cell>
        </row>
        <row r="1481">
          <cell r="A1481">
            <v>69241</v>
          </cell>
          <cell r="B1481" t="str">
            <v>TERCEROS</v>
          </cell>
        </row>
        <row r="1482">
          <cell r="A1482">
            <v>69242</v>
          </cell>
          <cell r="B1482" t="str">
            <v>RELACIONADAS</v>
          </cell>
        </row>
        <row r="1483">
          <cell r="A1483">
            <v>6925</v>
          </cell>
          <cell r="B1483" t="str">
            <v>EXISTENCIAS DE SERVICIOS TERMINADOS</v>
          </cell>
        </row>
        <row r="1484">
          <cell r="A1484">
            <v>69251</v>
          </cell>
          <cell r="B1484" t="str">
            <v>TERCEROS</v>
          </cell>
        </row>
        <row r="1485">
          <cell r="A1485">
            <v>69252</v>
          </cell>
          <cell r="B1485" t="str">
            <v>RELACIONADAS</v>
          </cell>
        </row>
        <row r="1486">
          <cell r="A1486">
            <v>6926</v>
          </cell>
          <cell r="B1486" t="str">
            <v>COSTOS DE FINANCIACIÓN – PRODUCTOS TERMINADOS</v>
          </cell>
        </row>
        <row r="1487">
          <cell r="A1487">
            <v>69261</v>
          </cell>
          <cell r="B1487" t="str">
            <v>TERCEROS</v>
          </cell>
        </row>
        <row r="1488">
          <cell r="A1488">
            <v>69262</v>
          </cell>
          <cell r="B1488" t="str">
            <v>RELACIONADAS</v>
          </cell>
        </row>
        <row r="1489">
          <cell r="A1489">
            <v>693</v>
          </cell>
          <cell r="B1489" t="str">
            <v>SUBPRODUCTOS, DESECHOS Y DESPERDICIOS</v>
          </cell>
        </row>
        <row r="1490">
          <cell r="A1490">
            <v>6931</v>
          </cell>
          <cell r="B1490" t="str">
            <v>SUBPRODUCTOS</v>
          </cell>
        </row>
        <row r="1491">
          <cell r="A1491">
            <v>69311</v>
          </cell>
          <cell r="B1491" t="str">
            <v>TERCEROS</v>
          </cell>
        </row>
        <row r="1492">
          <cell r="A1492">
            <v>69312</v>
          </cell>
          <cell r="B1492" t="str">
            <v>RELACIONADAS</v>
          </cell>
        </row>
        <row r="1493">
          <cell r="A1493">
            <v>6932</v>
          </cell>
          <cell r="B1493" t="str">
            <v>DESECHOS Y DESPERDICIOS</v>
          </cell>
        </row>
        <row r="1494">
          <cell r="A1494">
            <v>69321</v>
          </cell>
          <cell r="B1494" t="str">
            <v>TERCEROS</v>
          </cell>
        </row>
        <row r="1495">
          <cell r="A1495">
            <v>69322</v>
          </cell>
          <cell r="B1495" t="str">
            <v>RELACIONADAS</v>
          </cell>
        </row>
        <row r="1496">
          <cell r="A1496">
            <v>694</v>
          </cell>
          <cell r="B1496" t="str">
            <v>SERVICIOS</v>
          </cell>
        </row>
        <row r="1497">
          <cell r="A1497">
            <v>6941</v>
          </cell>
          <cell r="B1497" t="str">
            <v>TERCEROS</v>
          </cell>
        </row>
        <row r="1498">
          <cell r="A1498">
            <v>6942</v>
          </cell>
          <cell r="B1498" t="str">
            <v>RELACIONADAS</v>
          </cell>
        </row>
        <row r="1499">
          <cell r="A1499">
            <v>70</v>
          </cell>
          <cell r="B1499" t="str">
            <v>VENTAS</v>
          </cell>
        </row>
        <row r="1500">
          <cell r="A1500">
            <v>701</v>
          </cell>
          <cell r="B1500" t="str">
            <v>MERCADERÍAS</v>
          </cell>
        </row>
        <row r="1501">
          <cell r="A1501">
            <v>7011</v>
          </cell>
          <cell r="B1501" t="str">
            <v>MERCADERÍAS MANUFACTURADAS</v>
          </cell>
        </row>
        <row r="1502">
          <cell r="A1502">
            <v>70111</v>
          </cell>
          <cell r="B1502" t="str">
            <v>TERCEROS</v>
          </cell>
        </row>
        <row r="1503">
          <cell r="A1503">
            <v>70112</v>
          </cell>
          <cell r="B1503" t="str">
            <v>RELACIONADAS</v>
          </cell>
        </row>
        <row r="1504">
          <cell r="A1504">
            <v>7012</v>
          </cell>
          <cell r="B1504" t="str">
            <v>MERCADERÍAS DE EXTRACCIÓN</v>
          </cell>
        </row>
        <row r="1505">
          <cell r="A1505">
            <v>70121</v>
          </cell>
          <cell r="B1505" t="str">
            <v>TERCEROS</v>
          </cell>
        </row>
        <row r="1506">
          <cell r="A1506">
            <v>70122</v>
          </cell>
          <cell r="B1506" t="str">
            <v>RELACIONADAS</v>
          </cell>
        </row>
        <row r="1507">
          <cell r="A1507">
            <v>7013</v>
          </cell>
          <cell r="B1507" t="str">
            <v>MERCADERÍAS AGROPECUARIAS Y PISCÍCOLAS</v>
          </cell>
        </row>
        <row r="1508">
          <cell r="A1508">
            <v>70131</v>
          </cell>
          <cell r="B1508" t="str">
            <v>TERCEROS</v>
          </cell>
        </row>
        <row r="1509">
          <cell r="A1509">
            <v>70132</v>
          </cell>
          <cell r="B1509" t="str">
            <v>RELACIONADAS</v>
          </cell>
        </row>
        <row r="1510">
          <cell r="A1510">
            <v>7014</v>
          </cell>
          <cell r="B1510" t="str">
            <v>MERCADERÍAS INMUEBLES</v>
          </cell>
        </row>
        <row r="1511">
          <cell r="A1511">
            <v>70141</v>
          </cell>
          <cell r="B1511" t="str">
            <v>TERCEROS</v>
          </cell>
        </row>
        <row r="1512">
          <cell r="A1512">
            <v>70142</v>
          </cell>
          <cell r="B1512" t="str">
            <v>RELACIONADAS</v>
          </cell>
        </row>
        <row r="1513">
          <cell r="A1513">
            <v>7015</v>
          </cell>
          <cell r="B1513" t="str">
            <v>MERCADERÍAS – OTRAS</v>
          </cell>
        </row>
        <row r="1514">
          <cell r="A1514">
            <v>70151</v>
          </cell>
          <cell r="B1514" t="str">
            <v>TERCEROS</v>
          </cell>
        </row>
        <row r="1515">
          <cell r="A1515">
            <v>70152</v>
          </cell>
          <cell r="B1515" t="str">
            <v>RELACIONADAS</v>
          </cell>
        </row>
        <row r="1516">
          <cell r="A1516">
            <v>702</v>
          </cell>
          <cell r="B1516" t="str">
            <v>PRODUCTOS TERMINADOS</v>
          </cell>
        </row>
        <row r="1517">
          <cell r="A1517">
            <v>7021</v>
          </cell>
          <cell r="B1517" t="str">
            <v>PRODUCTOS MANUFACTURADOS</v>
          </cell>
        </row>
        <row r="1518">
          <cell r="A1518">
            <v>70211</v>
          </cell>
          <cell r="B1518" t="str">
            <v>TERCEROS</v>
          </cell>
        </row>
        <row r="1519">
          <cell r="A1519">
            <v>70212</v>
          </cell>
          <cell r="B1519" t="str">
            <v>RELACIONADAS</v>
          </cell>
        </row>
        <row r="1520">
          <cell r="A1520">
            <v>7022</v>
          </cell>
          <cell r="B1520" t="str">
            <v>PRODUCTOS DE EXTRACCIÓN TERMINADOS</v>
          </cell>
        </row>
        <row r="1521">
          <cell r="A1521">
            <v>70221</v>
          </cell>
          <cell r="B1521" t="str">
            <v>TERCEROS</v>
          </cell>
        </row>
        <row r="1522">
          <cell r="A1522">
            <v>70222</v>
          </cell>
          <cell r="B1522" t="str">
            <v>RELACIONADAS</v>
          </cell>
        </row>
        <row r="1523">
          <cell r="A1523">
            <v>7023</v>
          </cell>
          <cell r="B1523" t="str">
            <v>PRODUCTOS AGROPECUARIOS Y PISCÍCOLAS TERMINADOS</v>
          </cell>
        </row>
        <row r="1524">
          <cell r="A1524">
            <v>70231</v>
          </cell>
          <cell r="B1524" t="str">
            <v>TERCEROS</v>
          </cell>
        </row>
        <row r="1525">
          <cell r="A1525">
            <v>70232</v>
          </cell>
          <cell r="B1525" t="str">
            <v>RELACIONADAS</v>
          </cell>
        </row>
        <row r="1526">
          <cell r="A1526">
            <v>7024</v>
          </cell>
          <cell r="B1526" t="str">
            <v>PRODUCTOS INMUEBLES TERMINADOS</v>
          </cell>
        </row>
        <row r="1527">
          <cell r="A1527">
            <v>70241</v>
          </cell>
          <cell r="B1527" t="str">
            <v>TERCEROS</v>
          </cell>
        </row>
        <row r="1528">
          <cell r="A1528">
            <v>70242</v>
          </cell>
          <cell r="B1528" t="str">
            <v>RELACIONADAS</v>
          </cell>
        </row>
        <row r="1529">
          <cell r="A1529">
            <v>7025</v>
          </cell>
          <cell r="B1529" t="str">
            <v>EXISTENCIAS DE SERVICIOS TERMINADOS</v>
          </cell>
        </row>
        <row r="1530">
          <cell r="A1530">
            <v>70251</v>
          </cell>
          <cell r="B1530" t="str">
            <v>TERCEROS</v>
          </cell>
        </row>
        <row r="1531">
          <cell r="A1531">
            <v>70252</v>
          </cell>
          <cell r="B1531" t="str">
            <v>RELACIONADAS</v>
          </cell>
        </row>
        <row r="1532">
          <cell r="A1532">
            <v>703</v>
          </cell>
          <cell r="B1532" t="str">
            <v>SUBPRODUCTOS, DESECHOS Y DESPERDICIOS</v>
          </cell>
        </row>
        <row r="1533">
          <cell r="A1533">
            <v>7031</v>
          </cell>
          <cell r="B1533" t="str">
            <v>SUBPRODUCTOS</v>
          </cell>
        </row>
        <row r="1534">
          <cell r="A1534">
            <v>70311</v>
          </cell>
          <cell r="B1534" t="str">
            <v>TERCEROS</v>
          </cell>
        </row>
        <row r="1535">
          <cell r="A1535">
            <v>70312</v>
          </cell>
          <cell r="B1535" t="str">
            <v>RELACIONADAS</v>
          </cell>
        </row>
        <row r="1536">
          <cell r="A1536">
            <v>7032</v>
          </cell>
          <cell r="B1536" t="str">
            <v>DESECHOS Y DESPERDICIOS</v>
          </cell>
        </row>
        <row r="1537">
          <cell r="A1537">
            <v>70321</v>
          </cell>
          <cell r="B1537" t="str">
            <v>TERCEROS</v>
          </cell>
        </row>
        <row r="1538">
          <cell r="A1538">
            <v>70322</v>
          </cell>
          <cell r="B1538" t="str">
            <v>RELACIONADAS</v>
          </cell>
        </row>
        <row r="1539">
          <cell r="A1539">
            <v>704</v>
          </cell>
          <cell r="B1539" t="str">
            <v>PRESTACIÓN DE SERVICIOS</v>
          </cell>
        </row>
        <row r="1540">
          <cell r="A1540">
            <v>7041</v>
          </cell>
          <cell r="B1540" t="str">
            <v>TERCEROS</v>
          </cell>
        </row>
        <row r="1541">
          <cell r="A1541">
            <v>7042</v>
          </cell>
          <cell r="B1541" t="str">
            <v>RELACIONADAS</v>
          </cell>
        </row>
        <row r="1542">
          <cell r="A1542">
            <v>709</v>
          </cell>
          <cell r="B1542" t="str">
            <v>DEVOLUCIONES SOBRE VENTAS</v>
          </cell>
        </row>
        <row r="1543">
          <cell r="A1543">
            <v>7091</v>
          </cell>
          <cell r="B1543" t="str">
            <v>MERCADERÍAS – TERCEROS</v>
          </cell>
        </row>
        <row r="1544">
          <cell r="A1544">
            <v>70911</v>
          </cell>
          <cell r="B1544" t="str">
            <v>MERCADERÍAS MANUFACTURADAS</v>
          </cell>
        </row>
        <row r="1545">
          <cell r="A1545">
            <v>70912</v>
          </cell>
          <cell r="B1545" t="str">
            <v>MERCADERÍAS DE EXTRACCIÓN</v>
          </cell>
        </row>
        <row r="1546">
          <cell r="A1546">
            <v>70913</v>
          </cell>
          <cell r="B1546" t="str">
            <v>MERCADERÍAS AGROPECUARIAS Y PISCÍCOLAS</v>
          </cell>
        </row>
        <row r="1547">
          <cell r="A1547">
            <v>70914</v>
          </cell>
          <cell r="B1547" t="str">
            <v>MERCADERÍAS INMUEBLES</v>
          </cell>
        </row>
        <row r="1548">
          <cell r="A1548">
            <v>70915</v>
          </cell>
          <cell r="B1548" t="str">
            <v>MERCADERÍAS – OTRAS</v>
          </cell>
        </row>
        <row r="1549">
          <cell r="A1549">
            <v>7092</v>
          </cell>
          <cell r="B1549" t="str">
            <v>MERCADERÍAS – RELACIONADAS</v>
          </cell>
        </row>
        <row r="1550">
          <cell r="A1550">
            <v>70921</v>
          </cell>
          <cell r="B1550" t="str">
            <v>MERCADERÍAS MANUFACTURADAS</v>
          </cell>
        </row>
        <row r="1551">
          <cell r="A1551">
            <v>70922</v>
          </cell>
          <cell r="B1551" t="str">
            <v>MERCADERÍAS DE EXTRACCIÓN</v>
          </cell>
        </row>
        <row r="1552">
          <cell r="A1552">
            <v>70923</v>
          </cell>
          <cell r="B1552" t="str">
            <v>MERCADERÍAS AGROPECUARIAS Y PISCÍCOLAS</v>
          </cell>
        </row>
        <row r="1553">
          <cell r="A1553">
            <v>70924</v>
          </cell>
          <cell r="B1553" t="str">
            <v>MERCADERÍAS INMUEBLES</v>
          </cell>
        </row>
        <row r="1554">
          <cell r="A1554">
            <v>70925</v>
          </cell>
          <cell r="B1554" t="str">
            <v>MERCADERÍAS – OTRAS</v>
          </cell>
        </row>
        <row r="1555">
          <cell r="A1555">
            <v>7093</v>
          </cell>
          <cell r="B1555" t="str">
            <v>PRODUCTOS TERMINADOS – TERCEROS</v>
          </cell>
        </row>
        <row r="1556">
          <cell r="A1556">
            <v>70931</v>
          </cell>
          <cell r="B1556" t="str">
            <v>PRODUCTOS MANUFACTURADOS</v>
          </cell>
        </row>
        <row r="1557">
          <cell r="A1557">
            <v>70932</v>
          </cell>
          <cell r="B1557" t="str">
            <v>PRODUCTOS DE EXTRACCIÓN TERMINADOS</v>
          </cell>
        </row>
        <row r="1558">
          <cell r="A1558">
            <v>70933</v>
          </cell>
          <cell r="B1558" t="str">
            <v>PRODUCTOS AGROPECUARIOS Y PISCÍCOLAS TERMINADOS</v>
          </cell>
        </row>
        <row r="1559">
          <cell r="A1559">
            <v>70934</v>
          </cell>
          <cell r="B1559" t="str">
            <v>PRODUCTOS INMUEBLES TERMINADOS</v>
          </cell>
        </row>
        <row r="1560">
          <cell r="A1560">
            <v>70935</v>
          </cell>
          <cell r="B1560" t="str">
            <v>EXISTENCIAS DE SERVICIOS TERMINADOS</v>
          </cell>
        </row>
        <row r="1561">
          <cell r="A1561">
            <v>7094</v>
          </cell>
          <cell r="B1561" t="str">
            <v>PRODUCTOS TERMINADOS – RELACIONADAS</v>
          </cell>
        </row>
        <row r="1562">
          <cell r="A1562">
            <v>70941</v>
          </cell>
          <cell r="B1562" t="str">
            <v>PRODUCTOS MANUFACTURADOS</v>
          </cell>
        </row>
        <row r="1563">
          <cell r="A1563">
            <v>70942</v>
          </cell>
          <cell r="B1563" t="str">
            <v>PRODUCTOS DE EXTRACCIÓN TERMINADOS</v>
          </cell>
        </row>
        <row r="1564">
          <cell r="A1564">
            <v>70943</v>
          </cell>
          <cell r="B1564" t="str">
            <v>PRODUCTOS AGROPECUARIOS Y PISCÍCOLAS TERMINADOS</v>
          </cell>
        </row>
        <row r="1565">
          <cell r="A1565">
            <v>70944</v>
          </cell>
          <cell r="B1565" t="str">
            <v>PRODUCTOS INMUEBLES TERMINADOS</v>
          </cell>
        </row>
        <row r="1566">
          <cell r="A1566">
            <v>70945</v>
          </cell>
          <cell r="B1566" t="str">
            <v>EXISTENCIAS DE SERVICIOS TERMINADOS</v>
          </cell>
        </row>
        <row r="1567">
          <cell r="A1567">
            <v>7095</v>
          </cell>
          <cell r="B1567" t="str">
            <v>SUBPRODUCTOS, DESECHOS Y DESPERDICIOS – TERCEROS</v>
          </cell>
        </row>
        <row r="1568">
          <cell r="A1568">
            <v>70931</v>
          </cell>
          <cell r="B1568" t="str">
            <v>SUBPRODUCTOS</v>
          </cell>
        </row>
        <row r="1569">
          <cell r="A1569">
            <v>70932</v>
          </cell>
          <cell r="B1569" t="str">
            <v>DESECHOS Y DESPERDICIOS</v>
          </cell>
        </row>
        <row r="1570">
          <cell r="A1570">
            <v>7096</v>
          </cell>
          <cell r="B1570" t="str">
            <v>SUBPRODUCTOS, DESECHOS Y DESPERDICIOS – RELACIONADAS</v>
          </cell>
        </row>
        <row r="1571">
          <cell r="A1571">
            <v>70931</v>
          </cell>
          <cell r="B1571" t="str">
            <v>SUBPRODUCTOS</v>
          </cell>
        </row>
        <row r="1572">
          <cell r="A1572">
            <v>70932</v>
          </cell>
          <cell r="B1572" t="str">
            <v>DESECHOS Y DESPERDICIOS</v>
          </cell>
        </row>
        <row r="1573">
          <cell r="A1573">
            <v>7097</v>
          </cell>
          <cell r="B1573" t="str">
            <v>PRESTACIÓN DE SERVICIOS</v>
          </cell>
        </row>
        <row r="1574">
          <cell r="A1574">
            <v>70971</v>
          </cell>
          <cell r="B1574" t="str">
            <v>TERCEROS</v>
          </cell>
        </row>
        <row r="1575">
          <cell r="A1575">
            <v>70972</v>
          </cell>
          <cell r="B1575" t="str">
            <v>RELACIONADAS</v>
          </cell>
        </row>
        <row r="1576">
          <cell r="A1576">
            <v>71</v>
          </cell>
          <cell r="B1576" t="str">
            <v>VARIACIÓN DE LA PRODUCCIÓN ALMACENADA</v>
          </cell>
        </row>
        <row r="1577">
          <cell r="A1577">
            <v>711</v>
          </cell>
          <cell r="B1577" t="str">
            <v>VARIACIÓN DE PRODUCTOS TERMINADOS</v>
          </cell>
        </row>
        <row r="1578">
          <cell r="A1578">
            <v>7111</v>
          </cell>
          <cell r="B1578" t="str">
            <v>PRODUCTOS MANUFACTURADOS</v>
          </cell>
        </row>
        <row r="1579">
          <cell r="A1579">
            <v>7112</v>
          </cell>
          <cell r="B1579" t="str">
            <v>PRODUCTOS DE EXTRACCIÓN TERMINADOS</v>
          </cell>
        </row>
        <row r="1580">
          <cell r="A1580">
            <v>7113</v>
          </cell>
          <cell r="B1580" t="str">
            <v>PRODUCTOS AGROPECUARIOS Y PISCÍCOLAS TERMINADOS</v>
          </cell>
        </row>
        <row r="1581">
          <cell r="A1581">
            <v>7114</v>
          </cell>
          <cell r="B1581" t="str">
            <v>PRODUCTOS INMUEBLES TERMINADOS</v>
          </cell>
        </row>
        <row r="1582">
          <cell r="A1582">
            <v>7115</v>
          </cell>
          <cell r="B1582" t="str">
            <v>EXISTENCIAS DE SERVICIOS TERMINADOS</v>
          </cell>
        </row>
        <row r="1583">
          <cell r="A1583">
            <v>712</v>
          </cell>
          <cell r="B1583" t="str">
            <v>VARIACIÓN DE SUBPRODUCTOS, DESECHOS Y DESPERDICIOS</v>
          </cell>
        </row>
        <row r="1584">
          <cell r="A1584">
            <v>7121</v>
          </cell>
          <cell r="B1584" t="str">
            <v>SUBPRODUCTOS</v>
          </cell>
        </row>
        <row r="1585">
          <cell r="A1585">
            <v>7122</v>
          </cell>
          <cell r="B1585" t="str">
            <v>DESECHOS Y DESPERDICIOS</v>
          </cell>
        </row>
        <row r="1586">
          <cell r="A1586">
            <v>713</v>
          </cell>
          <cell r="B1586" t="str">
            <v>VARIACIÓN DE PRODUCTOS EN PROCESO</v>
          </cell>
        </row>
        <row r="1587">
          <cell r="A1587">
            <v>7131</v>
          </cell>
          <cell r="B1587" t="str">
            <v>PRODUCTOS EN PROCESO DE MANUFACTURA</v>
          </cell>
        </row>
        <row r="1588">
          <cell r="A1588">
            <v>7132</v>
          </cell>
          <cell r="B1588" t="str">
            <v>PRODUCTOS EXTRAÍDOS EN PROCESO DE TRANSFORMACIÓN</v>
          </cell>
        </row>
        <row r="1589">
          <cell r="A1589">
            <v>7133</v>
          </cell>
          <cell r="B1589" t="str">
            <v>PRODUCTOS AGROPECUARIOS Y PISCÍCOLAS EN PROCESO</v>
          </cell>
        </row>
        <row r="1590">
          <cell r="A1590">
            <v>7134</v>
          </cell>
          <cell r="B1590" t="str">
            <v>PRODUCTOS INMUEBLES EN PROCESO</v>
          </cell>
        </row>
        <row r="1591">
          <cell r="A1591">
            <v>7135</v>
          </cell>
          <cell r="B1591" t="str">
            <v>EXISTENCIAS DE SERVICIOS EN PROCESO</v>
          </cell>
        </row>
        <row r="1592">
          <cell r="A1592">
            <v>7138</v>
          </cell>
          <cell r="B1592" t="str">
            <v>OTROS PRODUCTOS EN PROCESO</v>
          </cell>
        </row>
        <row r="1593">
          <cell r="A1593">
            <v>714</v>
          </cell>
          <cell r="B1593" t="str">
            <v>VARIACIÓN DE ENVASES Y EMBALAJES</v>
          </cell>
        </row>
        <row r="1594">
          <cell r="A1594">
            <v>7141</v>
          </cell>
          <cell r="B1594" t="str">
            <v>ENVASES</v>
          </cell>
        </row>
        <row r="1595">
          <cell r="A1595">
            <v>7142</v>
          </cell>
          <cell r="B1595" t="str">
            <v>EMBALAJES</v>
          </cell>
        </row>
        <row r="1596">
          <cell r="A1596">
            <v>715</v>
          </cell>
          <cell r="B1596" t="str">
            <v>VARIACIÓN DE EXISTENCIAS DE SERVICIOS</v>
          </cell>
        </row>
        <row r="1597">
          <cell r="A1597">
            <v>72</v>
          </cell>
          <cell r="B1597" t="str">
            <v>PRODUCCIÓN DE ACTIVO INMOVILIZADO</v>
          </cell>
        </row>
        <row r="1598">
          <cell r="A1598">
            <v>721</v>
          </cell>
          <cell r="B1598" t="str">
            <v>INVERSIONES INMOBILIARIAS</v>
          </cell>
        </row>
        <row r="1599">
          <cell r="A1599">
            <v>7211</v>
          </cell>
          <cell r="B1599" t="str">
            <v>EDIFICACIONES</v>
          </cell>
        </row>
        <row r="1600">
          <cell r="A1600">
            <v>722</v>
          </cell>
          <cell r="B1600" t="str">
            <v>INMUEBLES, MAQUINARIA Y EQUIPO</v>
          </cell>
        </row>
        <row r="1601">
          <cell r="A1601">
            <v>7221</v>
          </cell>
          <cell r="B1601" t="str">
            <v>EDIFICACIONES</v>
          </cell>
        </row>
        <row r="1602">
          <cell r="A1602">
            <v>7222</v>
          </cell>
          <cell r="B1602" t="str">
            <v>MAQUINARIAS Y OTROS EQUIPOS DE EXPLOTACIÓN</v>
          </cell>
        </row>
        <row r="1603">
          <cell r="A1603">
            <v>7223</v>
          </cell>
          <cell r="B1603" t="str">
            <v>EQUIPO DE TRANSPORTE</v>
          </cell>
        </row>
        <row r="1604">
          <cell r="A1604">
            <v>7224</v>
          </cell>
          <cell r="B1604" t="str">
            <v>MUEBLES Y ENSERES</v>
          </cell>
        </row>
        <row r="1605">
          <cell r="A1605">
            <v>7225</v>
          </cell>
          <cell r="B1605" t="str">
            <v>EQUIPOS DIVERSOS</v>
          </cell>
        </row>
        <row r="1606">
          <cell r="A1606">
            <v>7226</v>
          </cell>
          <cell r="B1606" t="str">
            <v>EQUIPO DE COMUNICACIÓN</v>
          </cell>
        </row>
        <row r="1607">
          <cell r="A1607">
            <v>7227</v>
          </cell>
          <cell r="B1607" t="str">
            <v>EQUIPO DE SEGURIDAD</v>
          </cell>
        </row>
        <row r="1608">
          <cell r="A1608">
            <v>7228</v>
          </cell>
          <cell r="B1608" t="str">
            <v>OTROS EQUIPOS</v>
          </cell>
        </row>
        <row r="1609">
          <cell r="A1609">
            <v>723</v>
          </cell>
          <cell r="B1609" t="str">
            <v>INTANGIBLES</v>
          </cell>
        </row>
        <row r="1610">
          <cell r="A1610">
            <v>7231</v>
          </cell>
          <cell r="B1610" t="str">
            <v>PROGRAMAS DE COMPUTADORA (SOFTWARE)</v>
          </cell>
        </row>
        <row r="1611">
          <cell r="A1611">
            <v>7232</v>
          </cell>
          <cell r="B1611" t="str">
            <v>COSTOS DE EXPLORACIÓN Y DESARROLLO</v>
          </cell>
        </row>
        <row r="1612">
          <cell r="A1612">
            <v>7233</v>
          </cell>
          <cell r="B1612" t="str">
            <v>FÓRMULAS, DISEÑOS Y PROTOTIPOS</v>
          </cell>
        </row>
        <row r="1613">
          <cell r="A1613">
            <v>724</v>
          </cell>
          <cell r="B1613" t="str">
            <v>ACTIVOS BIOLÓGICOS</v>
          </cell>
        </row>
        <row r="1614">
          <cell r="A1614">
            <v>7241</v>
          </cell>
          <cell r="B1614" t="str">
            <v>ACTIVOS BIOLÓGICOS EN DESARROLLO DE ORIGEN ANIMAL</v>
          </cell>
        </row>
        <row r="1615">
          <cell r="A1615">
            <v>7242</v>
          </cell>
          <cell r="B1615" t="str">
            <v>ACTIVOS BIOLÓGICOS EN DESARROLLO DE ORIGEN VEGETAL</v>
          </cell>
        </row>
        <row r="1616">
          <cell r="A1616">
            <v>725</v>
          </cell>
          <cell r="B1616" t="str">
            <v>COSTOS DE FINANCIACIÓN CAPITALIZADOS</v>
          </cell>
        </row>
        <row r="1617">
          <cell r="A1617">
            <v>7251</v>
          </cell>
          <cell r="B1617" t="str">
            <v>COSTOS DE FINANCIACIÓN – INVERSIONES INMOBILIARIAS</v>
          </cell>
        </row>
        <row r="1618">
          <cell r="A1618">
            <v>72511</v>
          </cell>
          <cell r="B1618" t="str">
            <v>COSTOS DE FINANCIACIÓN – INVERSIONES INMOBILIARIAS – EDIFICACIONES</v>
          </cell>
        </row>
        <row r="1619">
          <cell r="A1619">
            <v>7252</v>
          </cell>
          <cell r="B1619" t="str">
            <v>COSTOS DE FINANCIACIÓN – INMUEBLES, MAQUINARIA Y EQUIPO</v>
          </cell>
        </row>
        <row r="1620">
          <cell r="A1620">
            <v>72521</v>
          </cell>
          <cell r="B1620" t="str">
            <v>EDIFICACIONES</v>
          </cell>
        </row>
        <row r="1621">
          <cell r="A1621">
            <v>72522</v>
          </cell>
          <cell r="B1621" t="str">
            <v>MAQUINARIAS Y OTROS EQUIPOS DE EXPLOTACIÓN</v>
          </cell>
        </row>
        <row r="1622">
          <cell r="A1622">
            <v>7253</v>
          </cell>
          <cell r="B1622" t="str">
            <v>COSTOS DE FINANCIACIÓN – INTANGIBLES</v>
          </cell>
        </row>
        <row r="1623">
          <cell r="A1623">
            <v>7254</v>
          </cell>
          <cell r="B1623" t="str">
            <v>COSTOS DE FINANCIACIÓN – ACTIVOS BIOLÓGICOS EN DESARROLLO</v>
          </cell>
        </row>
        <row r="1624">
          <cell r="A1624">
            <v>72541</v>
          </cell>
          <cell r="B1624" t="str">
            <v>ACTIVOS BIOLÓGICOS DE ORIGEN ANIMAL</v>
          </cell>
        </row>
        <row r="1625">
          <cell r="A1625">
            <v>72542</v>
          </cell>
          <cell r="B1625" t="str">
            <v>ACTIVOS BIOLÓGICOS DE ORIGEN VEGETAL</v>
          </cell>
        </row>
        <row r="1626">
          <cell r="A1626">
            <v>73</v>
          </cell>
          <cell r="B1626" t="str">
            <v>DESCUENTOS, REBAJAS Y BONIFICACIONES OBTENIDOS</v>
          </cell>
        </row>
        <row r="1627">
          <cell r="A1627">
            <v>731</v>
          </cell>
          <cell r="B1627" t="str">
            <v>DESCUENTOS, REBAJAS Y BONIFICACIONES OBTENIDOS</v>
          </cell>
        </row>
        <row r="1628">
          <cell r="A1628">
            <v>7311</v>
          </cell>
          <cell r="B1628" t="str">
            <v>TERCEROS</v>
          </cell>
        </row>
        <row r="1629">
          <cell r="A1629">
            <v>7312</v>
          </cell>
          <cell r="B1629" t="str">
            <v>RELACIONADAS</v>
          </cell>
        </row>
        <row r="1630">
          <cell r="A1630">
            <v>74</v>
          </cell>
          <cell r="B1630" t="str">
            <v>DESCUENTOS, REBAJAS Y BONIFICACIONES CONCEDIDOS</v>
          </cell>
        </row>
        <row r="1631">
          <cell r="A1631">
            <v>741</v>
          </cell>
          <cell r="B1631" t="str">
            <v>DESCUENTOS, REBAJAS Y BONIFICACIONES CONCEDIDOS</v>
          </cell>
        </row>
        <row r="1632">
          <cell r="A1632">
            <v>7411</v>
          </cell>
          <cell r="B1632" t="str">
            <v>TERCEROS</v>
          </cell>
        </row>
        <row r="1633">
          <cell r="A1633">
            <v>7412</v>
          </cell>
          <cell r="B1633" t="str">
            <v>RELACIONADAS</v>
          </cell>
        </row>
        <row r="1634">
          <cell r="A1634">
            <v>75</v>
          </cell>
          <cell r="B1634" t="str">
            <v>OTROS INGRESOS DE GESTIÓN</v>
          </cell>
        </row>
        <row r="1635">
          <cell r="A1635">
            <v>751</v>
          </cell>
          <cell r="B1635" t="str">
            <v>SERVICIOS EN BENEFICIO DEL PERSONAL</v>
          </cell>
        </row>
        <row r="1636">
          <cell r="A1636">
            <v>752</v>
          </cell>
          <cell r="B1636" t="str">
            <v>COMISIONES Y CORRETAJES</v>
          </cell>
        </row>
        <row r="1637">
          <cell r="A1637">
            <v>753</v>
          </cell>
          <cell r="B1637" t="str">
            <v>REGALÍAS</v>
          </cell>
        </row>
        <row r="1638">
          <cell r="A1638">
            <v>754</v>
          </cell>
          <cell r="B1638" t="str">
            <v>ALQUILERES</v>
          </cell>
        </row>
        <row r="1639">
          <cell r="A1639">
            <v>7541</v>
          </cell>
          <cell r="B1639" t="str">
            <v>TERRENOS</v>
          </cell>
        </row>
        <row r="1640">
          <cell r="A1640">
            <v>7542</v>
          </cell>
          <cell r="B1640" t="str">
            <v>EDIFICACIONES</v>
          </cell>
        </row>
        <row r="1641">
          <cell r="A1641">
            <v>7543</v>
          </cell>
          <cell r="B1641" t="str">
            <v>MAQUINARIAS Y EQUIPOS DE EXPLOTACIÓN</v>
          </cell>
        </row>
        <row r="1642">
          <cell r="A1642">
            <v>7544</v>
          </cell>
          <cell r="B1642" t="str">
            <v>EQUIPO DE TRANSPORTE</v>
          </cell>
        </row>
        <row r="1643">
          <cell r="A1643">
            <v>7545</v>
          </cell>
          <cell r="B1643" t="str">
            <v>EQUIPOS DIVERSOS</v>
          </cell>
        </row>
        <row r="1644">
          <cell r="A1644">
            <v>755</v>
          </cell>
          <cell r="B1644" t="str">
            <v>RECUPERACIÓN DE CUENTAS DE VALUACIÓN</v>
          </cell>
        </row>
        <row r="1645">
          <cell r="A1645">
            <v>7551</v>
          </cell>
          <cell r="B1645" t="str">
            <v>RECUPERACIÓN - CUENTAS DE COBRANZA DUDOSA</v>
          </cell>
        </row>
        <row r="1646">
          <cell r="A1646">
            <v>7552</v>
          </cell>
          <cell r="B1646" t="str">
            <v>RECUPERACIÓN - DESVALORIZACIÓN DE EXISTENCIAS</v>
          </cell>
        </row>
        <row r="1647">
          <cell r="A1647">
            <v>7553</v>
          </cell>
          <cell r="B1647" t="str">
            <v>RECUPERACIÓN – DESVALORIZACIÓN DE INVERSIONES MOBILIARIAS</v>
          </cell>
        </row>
        <row r="1648">
          <cell r="A1648">
            <v>756</v>
          </cell>
          <cell r="B1648" t="str">
            <v>ENAJENACIÓN DE ACTIVOS INMOVILIZADOS</v>
          </cell>
        </row>
        <row r="1649">
          <cell r="A1649">
            <v>7561</v>
          </cell>
          <cell r="B1649" t="str">
            <v>INVERSIONES INMOBILIARIAS</v>
          </cell>
        </row>
        <row r="1650">
          <cell r="A1650">
            <v>7562</v>
          </cell>
          <cell r="B1650" t="str">
            <v>ACTIVOS ADQUIRIDOS EN ARRENDAMIENTO FINANCIERO</v>
          </cell>
        </row>
        <row r="1651">
          <cell r="A1651">
            <v>7563</v>
          </cell>
          <cell r="B1651" t="str">
            <v>INMUEBLES, MAQUINARIA Y EQUIPO</v>
          </cell>
        </row>
        <row r="1652">
          <cell r="A1652">
            <v>7564</v>
          </cell>
          <cell r="B1652" t="str">
            <v>INTANGIBLES</v>
          </cell>
        </row>
        <row r="1653">
          <cell r="A1653">
            <v>7565</v>
          </cell>
          <cell r="B1653" t="str">
            <v>ACTIVOS BIOLÓGICOS</v>
          </cell>
        </row>
        <row r="1654">
          <cell r="A1654">
            <v>757</v>
          </cell>
          <cell r="B1654" t="str">
            <v>RECUPERACIÓN DE DETERIORO DE CUENTAS DE ACTIVOS INMOVILIZADOS</v>
          </cell>
        </row>
        <row r="1655">
          <cell r="A1655">
            <v>759</v>
          </cell>
          <cell r="B1655" t="str">
            <v>OTROS INGRESOS DE GESTIÓN</v>
          </cell>
        </row>
        <row r="1656">
          <cell r="A1656">
            <v>7591</v>
          </cell>
          <cell r="B1656" t="str">
            <v>SUBSIDIOS GUBERNAMENTALES</v>
          </cell>
        </row>
        <row r="1657">
          <cell r="A1657">
            <v>76</v>
          </cell>
          <cell r="B1657" t="str">
            <v>GANANCIA POR MEDICIÓN DE ACTIVOS NO FINANCIEROS AL VALOR RAZONABLE</v>
          </cell>
        </row>
        <row r="1658">
          <cell r="A1658">
            <v>761</v>
          </cell>
          <cell r="B1658" t="str">
            <v>ACTIVO REALIZABLE</v>
          </cell>
        </row>
        <row r="1659">
          <cell r="A1659">
            <v>7611</v>
          </cell>
          <cell r="B1659" t="str">
            <v>MERCADERÍAS</v>
          </cell>
        </row>
        <row r="1660">
          <cell r="A1660">
            <v>7612</v>
          </cell>
          <cell r="B1660" t="str">
            <v>PRODUCTOS EN PROCESO</v>
          </cell>
        </row>
        <row r="1661">
          <cell r="A1661">
            <v>7613</v>
          </cell>
          <cell r="B1661" t="str">
            <v>ACTIVOS NO CORRIENTES MANTENIDOS PARA LA VENTA</v>
          </cell>
        </row>
        <row r="1662">
          <cell r="A1662">
            <v>762</v>
          </cell>
          <cell r="B1662" t="str">
            <v>ACTIVO INMOVILIZADO</v>
          </cell>
        </row>
        <row r="1663">
          <cell r="A1663">
            <v>7621</v>
          </cell>
          <cell r="B1663" t="str">
            <v>INVERSIONES INMOBILIARIAS</v>
          </cell>
        </row>
        <row r="1664">
          <cell r="A1664">
            <v>7622</v>
          </cell>
          <cell r="B1664" t="str">
            <v>ACTIVOS BIOLÓGICOS</v>
          </cell>
        </row>
        <row r="1665">
          <cell r="A1665">
            <v>763</v>
          </cell>
          <cell r="B1665" t="str">
            <v>PARTICIPACIÓN EN LOS RESULTADOS DE SUBSIDIARIAS Y ASOCIADAS BAJO EL MÉTODO DEL VALOR PATRIMONIAL</v>
          </cell>
        </row>
        <row r="1666">
          <cell r="A1666">
            <v>764</v>
          </cell>
          <cell r="B1666" t="str">
            <v>INGRESOS POR PARTICIPACIONES EN NEGOCIOS CONJUNTOS</v>
          </cell>
        </row>
        <row r="1667">
          <cell r="A1667">
            <v>77</v>
          </cell>
          <cell r="B1667" t="str">
            <v>INGRESOS FINANCIEROS</v>
          </cell>
        </row>
        <row r="1668">
          <cell r="A1668">
            <v>771</v>
          </cell>
          <cell r="B1668" t="str">
            <v>GANANCIA POR INSTRUMENTO FINANCIERO DERIVADO</v>
          </cell>
        </row>
        <row r="1669">
          <cell r="A1669">
            <v>772</v>
          </cell>
          <cell r="B1669" t="str">
            <v>RENDIMIENTOS GANADOS</v>
          </cell>
        </row>
        <row r="1670">
          <cell r="A1670">
            <v>7721</v>
          </cell>
          <cell r="B1670" t="str">
            <v>DEPÓSITOS EN INSTITUCIONES FINANCIERAS</v>
          </cell>
        </row>
        <row r="1671">
          <cell r="A1671">
            <v>7722</v>
          </cell>
          <cell r="B1671" t="str">
            <v>CUENTAS POR COBRAR COMERCIALES</v>
          </cell>
        </row>
        <row r="1672">
          <cell r="A1672">
            <v>7723</v>
          </cell>
          <cell r="B1672" t="str">
            <v>PRÉSTAMOS OTORGADOS</v>
          </cell>
        </row>
        <row r="1673">
          <cell r="A1673">
            <v>7724</v>
          </cell>
          <cell r="B1673" t="str">
            <v>INVERSIONES A SER MANTENIDAS HASTA EL VENCIMIENTO</v>
          </cell>
        </row>
        <row r="1674">
          <cell r="A1674">
            <v>7725</v>
          </cell>
          <cell r="B1674" t="str">
            <v>INSTRUMENTOS FINANCIEROS REPRESENTATIVOS DE DERECHO PATRIMONIAL</v>
          </cell>
        </row>
        <row r="1675">
          <cell r="A1675">
            <v>773</v>
          </cell>
          <cell r="B1675" t="str">
            <v>DIVIDENDOS</v>
          </cell>
        </row>
        <row r="1676">
          <cell r="A1676">
            <v>775</v>
          </cell>
          <cell r="B1676" t="str">
            <v>DESCUENTOS OBTENIDOS POR PRONTO PAGO</v>
          </cell>
        </row>
        <row r="1677">
          <cell r="A1677">
            <v>776</v>
          </cell>
          <cell r="B1677" t="str">
            <v>DIFERENCIA EN CAMBIO</v>
          </cell>
        </row>
        <row r="1678">
          <cell r="A1678">
            <v>777</v>
          </cell>
          <cell r="B1678" t="str">
            <v>GANANCIA POR MEDICIÓN DE ACTIVOS Y PASIVOS FINANCIEROS AL VALOR RAZONABLE</v>
          </cell>
        </row>
        <row r="1679">
          <cell r="A1679">
            <v>779</v>
          </cell>
          <cell r="B1679" t="str">
            <v>OTROS INGRESOS FINANCIEROS</v>
          </cell>
        </row>
        <row r="1680">
          <cell r="A1680">
            <v>7792</v>
          </cell>
          <cell r="B1680" t="str">
            <v>INGRESOS FINANCIEROS EN MEDICIÓN A VALOR DESCONTADO</v>
          </cell>
        </row>
        <row r="1681">
          <cell r="A1681">
            <v>78</v>
          </cell>
          <cell r="B1681" t="str">
            <v>CARGAS CUBIERTAS POR PROVISIONES</v>
          </cell>
        </row>
        <row r="1682">
          <cell r="A1682">
            <v>781</v>
          </cell>
          <cell r="B1682" t="str">
            <v>CARGAS CUBIERTAS POR PROVISIONES</v>
          </cell>
        </row>
        <row r="1683">
          <cell r="A1683">
            <v>79</v>
          </cell>
          <cell r="B1683" t="str">
            <v>CARGAS IMPUTABLES A CUENTAS DE COSTOS Y GASTOS</v>
          </cell>
        </row>
        <row r="1684">
          <cell r="A1684">
            <v>791</v>
          </cell>
          <cell r="B1684" t="str">
            <v>CARGAS IMPUTABLES A CUENTAS DE COSTOS Y GASTOS</v>
          </cell>
        </row>
        <row r="1685">
          <cell r="A1685">
            <v>7911</v>
          </cell>
          <cell r="B1685" t="str">
            <v>CARGAS IMPUTABLES A CUENTAS DE COSTOS Y GASTOS</v>
          </cell>
        </row>
        <row r="1686">
          <cell r="A1686">
            <v>792</v>
          </cell>
          <cell r="B1686" t="str">
            <v>GASTOS FINANCIEROS IMPUTABLES A CUENTAS DE EXISTENCIAS</v>
          </cell>
        </row>
        <row r="1687">
          <cell r="A1687">
            <v>80</v>
          </cell>
          <cell r="B1687" t="str">
            <v>MARGEN COMERCIAL</v>
          </cell>
        </row>
        <row r="1688">
          <cell r="A1688">
            <v>801</v>
          </cell>
          <cell r="B1688" t="str">
            <v>MARGEN COMERCIAL</v>
          </cell>
        </row>
        <row r="1689">
          <cell r="A1689">
            <v>81</v>
          </cell>
          <cell r="B1689" t="str">
            <v>PRODUCCIÓN DEL EJERCICIO</v>
          </cell>
        </row>
        <row r="1690">
          <cell r="A1690">
            <v>811</v>
          </cell>
          <cell r="B1690" t="str">
            <v>PRODUCCIÓN DE BIENES</v>
          </cell>
        </row>
        <row r="1691">
          <cell r="A1691">
            <v>812</v>
          </cell>
          <cell r="B1691" t="str">
            <v>PRODUCCIÓN DE SERVICIOS</v>
          </cell>
        </row>
        <row r="1692">
          <cell r="A1692">
            <v>813</v>
          </cell>
          <cell r="B1692" t="str">
            <v>PRODUCCIÓN DE ACTIVO INMOVILIZADO</v>
          </cell>
        </row>
        <row r="1693">
          <cell r="A1693">
            <v>82</v>
          </cell>
          <cell r="B1693" t="str">
            <v>VALOR AGREGADO</v>
          </cell>
        </row>
        <row r="1694">
          <cell r="A1694">
            <v>821</v>
          </cell>
          <cell r="B1694" t="str">
            <v>VALOR AGREGADO</v>
          </cell>
        </row>
        <row r="1695">
          <cell r="A1695">
            <v>83</v>
          </cell>
          <cell r="B1695" t="str">
            <v>EXCEDENTE BRUTO (INSUFICIENCIA BRUTA) DE EXPLOTACIÓN</v>
          </cell>
        </row>
        <row r="1696">
          <cell r="A1696">
            <v>831</v>
          </cell>
          <cell r="B1696" t="str">
            <v>EXCEDENTE BRUTO (INSUFICIENCIA BRUTA) DE EXPLOTACIÓN</v>
          </cell>
        </row>
        <row r="1697">
          <cell r="A1697">
            <v>84</v>
          </cell>
          <cell r="B1697" t="str">
            <v>RESULTADO DE EXPLOTACIÓN</v>
          </cell>
        </row>
        <row r="1698">
          <cell r="A1698">
            <v>841</v>
          </cell>
          <cell r="B1698" t="str">
            <v>RESULTADO DE EXPLOTACIÓN</v>
          </cell>
        </row>
        <row r="1699">
          <cell r="A1699">
            <v>85</v>
          </cell>
          <cell r="B1699" t="str">
            <v>RESULTADO ANTES DE PARTICIPACIONES E IMPUESTOS</v>
          </cell>
        </row>
        <row r="1700">
          <cell r="A1700">
            <v>851</v>
          </cell>
          <cell r="B1700" t="str">
            <v>RESULTADO ANTES DE PARTICIPACIONES E IMPUESTOS</v>
          </cell>
        </row>
        <row r="1701">
          <cell r="A1701">
            <v>87</v>
          </cell>
          <cell r="B1701" t="str">
            <v>PARTICIPACIONES DE LOS TRABAJADORES</v>
          </cell>
        </row>
        <row r="1702">
          <cell r="A1702">
            <v>871</v>
          </cell>
          <cell r="B1702" t="str">
            <v>PARTICIPACIÓN DE LOS TRABAJADORES – CORRIENTE</v>
          </cell>
        </row>
        <row r="1703">
          <cell r="A1703">
            <v>872</v>
          </cell>
          <cell r="B1703" t="str">
            <v>PARTICIPACIÓN DE LOS TRABAJADORES – DIFERIDA</v>
          </cell>
        </row>
        <row r="1704">
          <cell r="A1704">
            <v>88</v>
          </cell>
          <cell r="B1704" t="str">
            <v>IMPUESTO A LA RENTA</v>
          </cell>
        </row>
        <row r="1705">
          <cell r="A1705">
            <v>881</v>
          </cell>
          <cell r="B1705" t="str">
            <v>IMPUESTO A LA RENTA – CORRIENTE</v>
          </cell>
        </row>
        <row r="1706">
          <cell r="A1706">
            <v>8811</v>
          </cell>
          <cell r="B1706" t="str">
            <v>IMPUESTO A LA RENTA - CORRIENTE</v>
          </cell>
        </row>
        <row r="1707">
          <cell r="A1707">
            <v>882</v>
          </cell>
          <cell r="B1707" t="str">
            <v>IMPUESTO A LA RENTA - DIFERIDO</v>
          </cell>
        </row>
        <row r="1708">
          <cell r="A1708">
            <v>89</v>
          </cell>
          <cell r="B1708" t="str">
            <v>DETERMINACIÓN DEL RESULTADO DEL EJERCICIO</v>
          </cell>
        </row>
        <row r="1709">
          <cell r="A1709">
            <v>891</v>
          </cell>
          <cell r="B1709" t="str">
            <v>UTILIDAD</v>
          </cell>
        </row>
        <row r="1710">
          <cell r="A1710">
            <v>892</v>
          </cell>
          <cell r="B1710" t="str">
            <v>PÉRDIDA</v>
          </cell>
        </row>
        <row r="1711">
          <cell r="A1711">
            <v>91</v>
          </cell>
          <cell r="B1711" t="str">
            <v>COSTOS POR DISTRIBUIR.</v>
          </cell>
        </row>
        <row r="1712">
          <cell r="A1712">
            <v>92</v>
          </cell>
          <cell r="B1712" t="str">
            <v>COSTOS DE PRODUCCIÓN.</v>
          </cell>
        </row>
        <row r="1713">
          <cell r="A1713">
            <v>93</v>
          </cell>
          <cell r="B1713" t="str">
            <v>CENTROS DE COSTOS.</v>
          </cell>
        </row>
        <row r="1714">
          <cell r="A1714">
            <v>94</v>
          </cell>
          <cell r="B1714" t="str">
            <v>GASTOS ADMINISTRATIVOS.</v>
          </cell>
        </row>
        <row r="1715">
          <cell r="A1715">
            <v>941</v>
          </cell>
          <cell r="B1715" t="str">
            <v>GASTOS ADMINISTRATIVOS.</v>
          </cell>
        </row>
        <row r="1716">
          <cell r="A1716">
            <v>9411</v>
          </cell>
          <cell r="B1716" t="str">
            <v>GASTOS ADMINISTRATIVOS.</v>
          </cell>
        </row>
        <row r="1717">
          <cell r="A1717">
            <v>95</v>
          </cell>
          <cell r="B1717" t="str">
            <v>GASTOS DE VENTAS.</v>
          </cell>
        </row>
        <row r="1718">
          <cell r="A1718">
            <v>951</v>
          </cell>
          <cell r="B1718" t="str">
            <v>GASTOS DE VENTAS.</v>
          </cell>
        </row>
        <row r="1719">
          <cell r="A1719">
            <v>96</v>
          </cell>
          <cell r="B1719" t="str">
            <v>GASTOS FINANCIEROS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3">
          <cell r="M23">
            <v>117796.61016949153</v>
          </cell>
        </row>
      </sheetData>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 1"/>
      <sheetName val="CASO 2"/>
      <sheetName val="CASO 3"/>
      <sheetName val="CASO 4"/>
      <sheetName val="plan"/>
      <sheetName val="Hoja1"/>
    </sheetNames>
    <sheetDataSet>
      <sheetData sheetId="0"/>
      <sheetData sheetId="1"/>
      <sheetData sheetId="2"/>
      <sheetData sheetId="3"/>
      <sheetData sheetId="4">
        <row r="2">
          <cell r="A2" t="str">
            <v>CÓDIGO</v>
          </cell>
          <cell r="B2" t="str">
            <v>DESCRIPCIÓN DE LA CUENTA</v>
          </cell>
        </row>
        <row r="3">
          <cell r="A3">
            <v>10</v>
          </cell>
          <cell r="B3" t="str">
            <v>EFECTIVO Y EQUIVALENTES DE EFECTIVO</v>
          </cell>
        </row>
        <row r="4">
          <cell r="A4">
            <v>101</v>
          </cell>
          <cell r="B4" t="str">
            <v>CAJA</v>
          </cell>
        </row>
        <row r="5">
          <cell r="A5">
            <v>102</v>
          </cell>
          <cell r="B5" t="str">
            <v>FONDOS FIJOS</v>
          </cell>
        </row>
        <row r="6">
          <cell r="A6">
            <v>103</v>
          </cell>
          <cell r="B6" t="str">
            <v>EFECTIVO EN TRÁNSITO</v>
          </cell>
        </row>
        <row r="7">
          <cell r="A7">
            <v>104</v>
          </cell>
          <cell r="B7" t="str">
            <v>CUENTAS CORRIENTES EN INSTITUCIONES FINANCIERAS</v>
          </cell>
        </row>
        <row r="8">
          <cell r="A8">
            <v>1041</v>
          </cell>
          <cell r="B8" t="str">
            <v>CUENTAS CORRIENTES OPERATIVAS</v>
          </cell>
        </row>
        <row r="9">
          <cell r="A9">
            <v>1042</v>
          </cell>
          <cell r="B9" t="str">
            <v>CUENTAS CORRIENTES PARA FINES ESPECÍFICOS</v>
          </cell>
        </row>
        <row r="10">
          <cell r="A10">
            <v>105</v>
          </cell>
          <cell r="B10" t="str">
            <v>OTROS EQUIVALENTES DE EFECTIVO</v>
          </cell>
        </row>
        <row r="11">
          <cell r="A11">
            <v>1051</v>
          </cell>
          <cell r="B11" t="str">
            <v>OTROS EQUIVALENTES DE EFECTIVO</v>
          </cell>
        </row>
        <row r="12">
          <cell r="A12">
            <v>106</v>
          </cell>
          <cell r="B12" t="str">
            <v>DEPÓSITOS EN INSTITUCIONES FINANCIERAS</v>
          </cell>
        </row>
        <row r="13">
          <cell r="A13">
            <v>1061</v>
          </cell>
          <cell r="B13" t="str">
            <v>DEPÓSITOS DE AHORRO</v>
          </cell>
        </row>
        <row r="14">
          <cell r="A14">
            <v>1062</v>
          </cell>
          <cell r="B14" t="str">
            <v>DEPÓSITOS A PLAZO</v>
          </cell>
        </row>
        <row r="15">
          <cell r="A15">
            <v>107</v>
          </cell>
          <cell r="B15" t="str">
            <v>FONDOS SUJETOS A RESTRICCIÓN</v>
          </cell>
        </row>
        <row r="16">
          <cell r="A16">
            <v>1071</v>
          </cell>
          <cell r="B16" t="str">
            <v>FONDOS SUJETOS A RESTRICCIÓN</v>
          </cell>
        </row>
        <row r="17">
          <cell r="A17">
            <v>11</v>
          </cell>
          <cell r="B17" t="str">
            <v>INVERSIONES FINANCIERAS</v>
          </cell>
        </row>
        <row r="18">
          <cell r="A18">
            <v>111</v>
          </cell>
          <cell r="B18" t="str">
            <v>INVERSIONES MANTENIDAS PARA NEGOCIACION</v>
          </cell>
        </row>
        <row r="19">
          <cell r="A19">
            <v>1111</v>
          </cell>
          <cell r="B19" t="str">
            <v>VALORES EMITIDOS O GARANTIZADOS POR EL ESTADO</v>
          </cell>
        </row>
        <row r="20">
          <cell r="A20">
            <v>11111</v>
          </cell>
          <cell r="B20" t="str">
            <v xml:space="preserve">COSTO </v>
          </cell>
        </row>
        <row r="21">
          <cell r="A21">
            <v>11112</v>
          </cell>
          <cell r="B21" t="str">
            <v>VALOR RAZONABLE</v>
          </cell>
        </row>
        <row r="22">
          <cell r="A22">
            <v>1112</v>
          </cell>
          <cell r="B22" t="str">
            <v>VALORES EMITIDOS POR EL SISTEMA FINANCIERO</v>
          </cell>
        </row>
        <row r="23">
          <cell r="A23">
            <v>11121</v>
          </cell>
          <cell r="B23" t="str">
            <v xml:space="preserve">COSTO </v>
          </cell>
        </row>
        <row r="24">
          <cell r="A24">
            <v>11122</v>
          </cell>
          <cell r="B24" t="str">
            <v>VALOR RAZONABLE</v>
          </cell>
        </row>
        <row r="25">
          <cell r="A25">
            <v>1113</v>
          </cell>
          <cell r="B25" t="str">
            <v>VALORES EMITIDOS POR EMPRESAS</v>
          </cell>
        </row>
        <row r="26">
          <cell r="A26">
            <v>11131</v>
          </cell>
          <cell r="B26" t="str">
            <v>COSTO</v>
          </cell>
        </row>
        <row r="27">
          <cell r="A27">
            <v>11132</v>
          </cell>
          <cell r="B27" t="str">
            <v>VALOR RAZONABLE</v>
          </cell>
        </row>
        <row r="28">
          <cell r="A28">
            <v>1114</v>
          </cell>
          <cell r="B28" t="str">
            <v>OTROS TÍTULOS REPRESENTATIVOS DE DEUDA</v>
          </cell>
        </row>
        <row r="29">
          <cell r="A29">
            <v>11141</v>
          </cell>
          <cell r="B29" t="str">
            <v>COSTO</v>
          </cell>
        </row>
        <row r="30">
          <cell r="A30">
            <v>11142</v>
          </cell>
          <cell r="B30" t="str">
            <v>VALOR RAZONABLE</v>
          </cell>
        </row>
        <row r="31">
          <cell r="A31">
            <v>1115</v>
          </cell>
          <cell r="B31" t="str">
            <v>PARTICIPACIONES EN ENTIDADES</v>
          </cell>
        </row>
        <row r="32">
          <cell r="A32">
            <v>11151</v>
          </cell>
          <cell r="B32" t="str">
            <v>COSTO</v>
          </cell>
        </row>
        <row r="33">
          <cell r="A33">
            <v>11152</v>
          </cell>
          <cell r="B33" t="str">
            <v>VALOR RAZONABLE</v>
          </cell>
        </row>
        <row r="34">
          <cell r="A34">
            <v>112</v>
          </cell>
          <cell r="B34" t="str">
            <v>INVERSIONES DISPONIBLES PARA LA VENTA</v>
          </cell>
        </row>
        <row r="35">
          <cell r="A35">
            <v>1121</v>
          </cell>
          <cell r="B35" t="str">
            <v>VALORES EMITIDOS O GARANTIZADOS POR EL ESTADO</v>
          </cell>
        </row>
        <row r="36">
          <cell r="A36">
            <v>11211</v>
          </cell>
          <cell r="B36" t="str">
            <v>COSTO</v>
          </cell>
        </row>
        <row r="37">
          <cell r="A37">
            <v>11212</v>
          </cell>
          <cell r="B37" t="str">
            <v>VALOR RAZONABLE</v>
          </cell>
        </row>
        <row r="38">
          <cell r="A38">
            <v>1122</v>
          </cell>
          <cell r="B38" t="str">
            <v>VALORES EMITIDOS POR EL SISTEMA FINANCIERO</v>
          </cell>
        </row>
        <row r="39">
          <cell r="A39">
            <v>11221</v>
          </cell>
          <cell r="B39" t="str">
            <v>COSTO</v>
          </cell>
        </row>
        <row r="40">
          <cell r="A40">
            <v>11222</v>
          </cell>
          <cell r="B40" t="str">
            <v>VALOR RAZONABLE</v>
          </cell>
        </row>
        <row r="41">
          <cell r="A41">
            <v>1123</v>
          </cell>
          <cell r="B41" t="str">
            <v>VALORES EMITIDOS POR EMPRESAS</v>
          </cell>
        </row>
        <row r="42">
          <cell r="A42">
            <v>11231</v>
          </cell>
          <cell r="B42" t="str">
            <v>COSTO</v>
          </cell>
        </row>
        <row r="43">
          <cell r="A43">
            <v>11232</v>
          </cell>
          <cell r="B43" t="str">
            <v>VALOR RAZONABLE</v>
          </cell>
        </row>
        <row r="44">
          <cell r="A44">
            <v>1124</v>
          </cell>
          <cell r="B44" t="str">
            <v>OTROS TÍTULOS REPRESENTATIVOS DE DEUDA</v>
          </cell>
        </row>
        <row r="45">
          <cell r="A45">
            <v>11241</v>
          </cell>
          <cell r="B45" t="str">
            <v>COSTO</v>
          </cell>
        </row>
        <row r="46">
          <cell r="A46">
            <v>11242</v>
          </cell>
          <cell r="B46" t="str">
            <v>VALOR RAZONABLE</v>
          </cell>
        </row>
        <row r="47">
          <cell r="A47">
            <v>113</v>
          </cell>
          <cell r="B47" t="str">
            <v>ACTIVOS FINANCIEROS – ACUERDO DE COMPRA</v>
          </cell>
        </row>
        <row r="48">
          <cell r="A48">
            <v>1131</v>
          </cell>
          <cell r="B48" t="str">
            <v>INVERSIONES MANTENIDAS PARA NEGOCIACION - ACUERDO DE COMPRA</v>
          </cell>
        </row>
        <row r="49">
          <cell r="A49">
            <v>11311</v>
          </cell>
          <cell r="B49" t="str">
            <v>COSTO</v>
          </cell>
        </row>
        <row r="50">
          <cell r="A50">
            <v>11312</v>
          </cell>
          <cell r="B50" t="str">
            <v>VALOR RAZONABLE</v>
          </cell>
        </row>
        <row r="51">
          <cell r="A51">
            <v>1132</v>
          </cell>
          <cell r="B51" t="str">
            <v>INVERSIONES DISPONIBLES PARA LA VENTA - ACUERDO DE COMPRA</v>
          </cell>
        </row>
        <row r="52">
          <cell r="A52">
            <v>11321</v>
          </cell>
          <cell r="B52" t="str">
            <v>COSTO</v>
          </cell>
        </row>
        <row r="53">
          <cell r="A53">
            <v>11322</v>
          </cell>
          <cell r="B53" t="str">
            <v>VALOR RAZONABLE</v>
          </cell>
        </row>
        <row r="54">
          <cell r="A54">
            <v>12</v>
          </cell>
          <cell r="B54" t="str">
            <v>CUENTAS POR COBRAR COMERCIALES – TERCEROS</v>
          </cell>
        </row>
        <row r="55">
          <cell r="A55">
            <v>121</v>
          </cell>
          <cell r="B55" t="str">
            <v>FACTURAS, BOLETAS Y OTROS COMPROBANTES POR COBRAR</v>
          </cell>
        </row>
        <row r="56">
          <cell r="A56">
            <v>1211</v>
          </cell>
          <cell r="B56" t="str">
            <v>NO EMITIDAS</v>
          </cell>
        </row>
        <row r="57">
          <cell r="A57">
            <v>1212</v>
          </cell>
          <cell r="B57" t="str">
            <v>EMITIDAS EN CARTERA</v>
          </cell>
        </row>
        <row r="58">
          <cell r="A58">
            <v>1213</v>
          </cell>
          <cell r="B58" t="str">
            <v>EN COBRANZA</v>
          </cell>
        </row>
        <row r="59">
          <cell r="A59">
            <v>1214</v>
          </cell>
          <cell r="B59" t="str">
            <v>EN DESCUENTO</v>
          </cell>
        </row>
        <row r="60">
          <cell r="A60">
            <v>122</v>
          </cell>
          <cell r="B60" t="str">
            <v>ANTICIPOS DE CLIENTES</v>
          </cell>
        </row>
        <row r="61">
          <cell r="A61">
            <v>123</v>
          </cell>
          <cell r="B61" t="str">
            <v>LETRAS POR COBRAR</v>
          </cell>
        </row>
        <row r="62">
          <cell r="A62">
            <v>1231</v>
          </cell>
          <cell r="B62" t="str">
            <v>EN CARTERA</v>
          </cell>
        </row>
        <row r="63">
          <cell r="A63">
            <v>1232</v>
          </cell>
          <cell r="B63" t="str">
            <v>EN COBRANZA</v>
          </cell>
        </row>
        <row r="64">
          <cell r="A64">
            <v>1233</v>
          </cell>
          <cell r="B64" t="str">
            <v>EN DESCUENTO</v>
          </cell>
        </row>
        <row r="65">
          <cell r="A65">
            <v>13</v>
          </cell>
          <cell r="B65" t="str">
            <v>CUENTAS POR COBRAR COMERCIALES – RELACIONADAS</v>
          </cell>
        </row>
        <row r="66">
          <cell r="A66">
            <v>131</v>
          </cell>
          <cell r="B66" t="str">
            <v>FACTURAS, BOLETAS Y OTROS COMPROBANTES POR COBRAR</v>
          </cell>
        </row>
        <row r="67">
          <cell r="A67">
            <v>1311</v>
          </cell>
          <cell r="B67" t="str">
            <v>NO EMITIDAS</v>
          </cell>
        </row>
        <row r="68">
          <cell r="A68">
            <v>13111</v>
          </cell>
          <cell r="B68" t="str">
            <v>MATRIZ</v>
          </cell>
        </row>
        <row r="69">
          <cell r="A69">
            <v>13112</v>
          </cell>
          <cell r="B69" t="str">
            <v>SUBSIDIARIAS</v>
          </cell>
        </row>
        <row r="70">
          <cell r="A70">
            <v>13113</v>
          </cell>
          <cell r="B70" t="str">
            <v>ASOCIADAS</v>
          </cell>
        </row>
        <row r="71">
          <cell r="A71">
            <v>13114</v>
          </cell>
          <cell r="B71" t="str">
            <v>SUCURSALES</v>
          </cell>
        </row>
        <row r="72">
          <cell r="A72">
            <v>13115</v>
          </cell>
          <cell r="B72" t="str">
            <v>OTROS</v>
          </cell>
        </row>
        <row r="73">
          <cell r="A73">
            <v>1312</v>
          </cell>
          <cell r="B73" t="str">
            <v>EMITIDAS EN CARTERA</v>
          </cell>
        </row>
        <row r="74">
          <cell r="A74">
            <v>13121</v>
          </cell>
          <cell r="B74" t="str">
            <v>MATRIZ</v>
          </cell>
        </row>
        <row r="75">
          <cell r="A75">
            <v>13122</v>
          </cell>
          <cell r="B75" t="str">
            <v>SUBSIDIARIAS</v>
          </cell>
        </row>
        <row r="76">
          <cell r="A76">
            <v>13123</v>
          </cell>
          <cell r="B76" t="str">
            <v>ASOCIADAS</v>
          </cell>
        </row>
        <row r="77">
          <cell r="A77">
            <v>13124</v>
          </cell>
          <cell r="B77" t="str">
            <v>SUCURSALES</v>
          </cell>
        </row>
        <row r="78">
          <cell r="A78">
            <v>1313</v>
          </cell>
          <cell r="B78" t="str">
            <v>EN COBRANZA</v>
          </cell>
        </row>
        <row r="79">
          <cell r="A79">
            <v>13131</v>
          </cell>
          <cell r="B79" t="str">
            <v>MATRIZ</v>
          </cell>
        </row>
        <row r="80">
          <cell r="A80">
            <v>13132</v>
          </cell>
          <cell r="B80" t="str">
            <v>SUBSIDIARIAS</v>
          </cell>
        </row>
        <row r="81">
          <cell r="A81">
            <v>13133</v>
          </cell>
          <cell r="B81" t="str">
            <v>ASOCIADAS</v>
          </cell>
        </row>
        <row r="82">
          <cell r="A82">
            <v>13134</v>
          </cell>
          <cell r="B82" t="str">
            <v>SUCURSALES</v>
          </cell>
        </row>
        <row r="83">
          <cell r="A83">
            <v>13135</v>
          </cell>
          <cell r="B83" t="str">
            <v>OTROS</v>
          </cell>
        </row>
        <row r="84">
          <cell r="A84">
            <v>1314</v>
          </cell>
          <cell r="B84" t="str">
            <v>EN DESCUENTO</v>
          </cell>
        </row>
        <row r="85">
          <cell r="A85">
            <v>13141</v>
          </cell>
          <cell r="B85" t="str">
            <v>MATRIZ</v>
          </cell>
        </row>
        <row r="86">
          <cell r="A86">
            <v>13142</v>
          </cell>
          <cell r="B86" t="str">
            <v>SUBSIDIARIAS</v>
          </cell>
        </row>
        <row r="87">
          <cell r="A87">
            <v>13143</v>
          </cell>
          <cell r="B87" t="str">
            <v>ASOCIADAS</v>
          </cell>
        </row>
        <row r="88">
          <cell r="A88">
            <v>13144</v>
          </cell>
          <cell r="B88" t="str">
            <v>SUCURSALES</v>
          </cell>
        </row>
        <row r="89">
          <cell r="A89">
            <v>13145</v>
          </cell>
          <cell r="B89" t="str">
            <v>OTROS</v>
          </cell>
        </row>
        <row r="90">
          <cell r="A90">
            <v>132</v>
          </cell>
          <cell r="B90" t="str">
            <v>ANTICIPOS RECIBIDOS</v>
          </cell>
        </row>
        <row r="91">
          <cell r="A91">
            <v>1321</v>
          </cell>
          <cell r="B91" t="str">
            <v>ANTICIPOS RECIBIDOS</v>
          </cell>
        </row>
        <row r="92">
          <cell r="A92">
            <v>13211</v>
          </cell>
          <cell r="B92" t="str">
            <v>MATRIZ</v>
          </cell>
        </row>
        <row r="93">
          <cell r="A93">
            <v>13212</v>
          </cell>
          <cell r="B93" t="str">
            <v>SUBSIDIARIAS</v>
          </cell>
        </row>
        <row r="94">
          <cell r="A94">
            <v>13213</v>
          </cell>
          <cell r="B94" t="str">
            <v>ASOCIADAS</v>
          </cell>
        </row>
        <row r="95">
          <cell r="A95">
            <v>13214</v>
          </cell>
          <cell r="B95" t="str">
            <v>SUCURSALES</v>
          </cell>
        </row>
        <row r="96">
          <cell r="A96">
            <v>13215</v>
          </cell>
          <cell r="B96" t="str">
            <v>OTROS</v>
          </cell>
        </row>
        <row r="97">
          <cell r="A97">
            <v>133</v>
          </cell>
          <cell r="B97" t="str">
            <v>LETRAS POR COBRAR</v>
          </cell>
        </row>
        <row r="98">
          <cell r="A98">
            <v>1331</v>
          </cell>
          <cell r="B98" t="str">
            <v>EN CARTERA</v>
          </cell>
        </row>
        <row r="99">
          <cell r="A99">
            <v>13311</v>
          </cell>
          <cell r="B99" t="str">
            <v>MATRIZ</v>
          </cell>
        </row>
        <row r="100">
          <cell r="A100">
            <v>13312</v>
          </cell>
          <cell r="B100" t="str">
            <v>SUBSIDIARIAS</v>
          </cell>
        </row>
        <row r="101">
          <cell r="A101">
            <v>13313</v>
          </cell>
          <cell r="B101" t="str">
            <v>ASOCIADAS</v>
          </cell>
        </row>
        <row r="102">
          <cell r="A102">
            <v>13314</v>
          </cell>
          <cell r="B102" t="str">
            <v>SUCURSALES</v>
          </cell>
        </row>
        <row r="103">
          <cell r="A103">
            <v>13315</v>
          </cell>
          <cell r="B103" t="str">
            <v>OTROS</v>
          </cell>
        </row>
        <row r="104">
          <cell r="A104">
            <v>1332</v>
          </cell>
          <cell r="B104" t="str">
            <v>EN COBRANZA</v>
          </cell>
        </row>
        <row r="105">
          <cell r="A105">
            <v>13321</v>
          </cell>
          <cell r="B105" t="str">
            <v>MATRIZ</v>
          </cell>
        </row>
        <row r="106">
          <cell r="A106">
            <v>13322</v>
          </cell>
          <cell r="B106" t="str">
            <v>SUBSIDIARIAS</v>
          </cell>
        </row>
        <row r="107">
          <cell r="A107">
            <v>13323</v>
          </cell>
          <cell r="B107" t="str">
            <v>ASOCIADAS</v>
          </cell>
        </row>
        <row r="108">
          <cell r="A108">
            <v>13324</v>
          </cell>
          <cell r="B108" t="str">
            <v>SUCURSALES</v>
          </cell>
        </row>
        <row r="109">
          <cell r="A109">
            <v>13325</v>
          </cell>
          <cell r="B109" t="str">
            <v>OTROS</v>
          </cell>
        </row>
        <row r="110">
          <cell r="A110">
            <v>1333</v>
          </cell>
          <cell r="B110" t="str">
            <v>EN DESCUENTO</v>
          </cell>
        </row>
        <row r="111">
          <cell r="A111">
            <v>13331</v>
          </cell>
          <cell r="B111" t="str">
            <v>MATRIZ</v>
          </cell>
        </row>
        <row r="112">
          <cell r="A112">
            <v>13332</v>
          </cell>
          <cell r="B112" t="str">
            <v>SUBSIDIARIAS</v>
          </cell>
        </row>
        <row r="113">
          <cell r="A113">
            <v>13333</v>
          </cell>
          <cell r="B113" t="str">
            <v>ASOCIADAS</v>
          </cell>
        </row>
        <row r="114">
          <cell r="A114">
            <v>13334</v>
          </cell>
          <cell r="B114" t="str">
            <v>SUCURSALES</v>
          </cell>
        </row>
        <row r="115">
          <cell r="A115">
            <v>13335</v>
          </cell>
          <cell r="B115" t="str">
            <v>OTROS</v>
          </cell>
        </row>
        <row r="116">
          <cell r="A116">
            <v>14</v>
          </cell>
          <cell r="B116" t="str">
            <v>CUENTAS POR COBRAR AL PERSONAL, A LOS ACCIONISTAS (SOCIOS), DIRECTORES Y GERENTES</v>
          </cell>
        </row>
        <row r="117">
          <cell r="A117">
            <v>141</v>
          </cell>
          <cell r="B117" t="str">
            <v>PERSONAL</v>
          </cell>
        </row>
        <row r="118">
          <cell r="A118">
            <v>1411</v>
          </cell>
          <cell r="B118" t="str">
            <v>PRÉSTAMOS</v>
          </cell>
        </row>
        <row r="119">
          <cell r="A119">
            <v>1412</v>
          </cell>
          <cell r="B119" t="str">
            <v>ADELANTO DE REMUNERACIONES</v>
          </cell>
        </row>
        <row r="120">
          <cell r="A120">
            <v>1413</v>
          </cell>
          <cell r="B120" t="str">
            <v>ENTREGAS A RENDIR CUENTA</v>
          </cell>
        </row>
        <row r="121">
          <cell r="A121">
            <v>1419</v>
          </cell>
          <cell r="B121" t="str">
            <v>OTRAS CUENTAS POR COBRAR AL PERSONAL</v>
          </cell>
        </row>
        <row r="122">
          <cell r="A122">
            <v>142</v>
          </cell>
          <cell r="B122" t="str">
            <v>ACCIONISTAS (O SOCIOS)</v>
          </cell>
        </row>
        <row r="123">
          <cell r="A123">
            <v>1421</v>
          </cell>
          <cell r="B123" t="str">
            <v>SUSCRIPCIONES POR COBRAR A SOCIOS O ACCIONISTAS</v>
          </cell>
        </row>
        <row r="124">
          <cell r="A124">
            <v>1422</v>
          </cell>
          <cell r="B124" t="str">
            <v>PRÉSTAMOS</v>
          </cell>
        </row>
        <row r="125">
          <cell r="A125">
            <v>143</v>
          </cell>
          <cell r="B125" t="str">
            <v>DIRECTORES</v>
          </cell>
        </row>
        <row r="126">
          <cell r="A126">
            <v>1431</v>
          </cell>
          <cell r="B126" t="str">
            <v>PRÉSTAMOS</v>
          </cell>
        </row>
        <row r="127">
          <cell r="A127">
            <v>1432</v>
          </cell>
          <cell r="B127" t="str">
            <v>ADELANTO DE DIETAS</v>
          </cell>
        </row>
        <row r="128">
          <cell r="A128">
            <v>1433</v>
          </cell>
          <cell r="B128" t="str">
            <v>ENTREGAS A RENDIR CUENTA</v>
          </cell>
        </row>
        <row r="129">
          <cell r="A129">
            <v>144</v>
          </cell>
          <cell r="B129" t="str">
            <v>GERENTES</v>
          </cell>
        </row>
        <row r="130">
          <cell r="A130">
            <v>1441</v>
          </cell>
          <cell r="B130" t="str">
            <v>PRÉSTAMOS</v>
          </cell>
        </row>
        <row r="131">
          <cell r="A131">
            <v>1442</v>
          </cell>
          <cell r="B131" t="str">
            <v>ADELANTO DE NUMERACIONES</v>
          </cell>
        </row>
        <row r="132">
          <cell r="A132">
            <v>1443</v>
          </cell>
          <cell r="B132" t="str">
            <v>ENTREGAS A RENDIR CUENTA</v>
          </cell>
        </row>
        <row r="133">
          <cell r="A133">
            <v>148</v>
          </cell>
          <cell r="B133" t="str">
            <v>DIVERSAS</v>
          </cell>
        </row>
        <row r="134">
          <cell r="A134">
            <v>16</v>
          </cell>
          <cell r="B134" t="str">
            <v>CUENTAS POR COBRAR DIVERSAS - TERCEROS</v>
          </cell>
        </row>
        <row r="135">
          <cell r="A135">
            <v>161</v>
          </cell>
          <cell r="B135" t="str">
            <v>PRÉSTAMOS</v>
          </cell>
        </row>
        <row r="136">
          <cell r="A136">
            <v>1611</v>
          </cell>
          <cell r="B136" t="str">
            <v>CON GARANTÍA</v>
          </cell>
        </row>
        <row r="137">
          <cell r="A137">
            <v>1612</v>
          </cell>
          <cell r="B137" t="str">
            <v>SIN GARANTÍA</v>
          </cell>
        </row>
        <row r="138">
          <cell r="A138">
            <v>162</v>
          </cell>
          <cell r="B138" t="str">
            <v>RECLAMACIONES A TERCEROS</v>
          </cell>
        </row>
        <row r="139">
          <cell r="A139">
            <v>1621</v>
          </cell>
          <cell r="B139" t="str">
            <v>COMPAÑÍAS ASEGURADORAS</v>
          </cell>
        </row>
        <row r="140">
          <cell r="A140">
            <v>1622</v>
          </cell>
          <cell r="B140" t="str">
            <v>TRANSPORTADORAS</v>
          </cell>
        </row>
        <row r="141">
          <cell r="A141">
            <v>1623</v>
          </cell>
          <cell r="B141" t="str">
            <v>SERVICIOS PÚBLICOS</v>
          </cell>
        </row>
        <row r="142">
          <cell r="A142">
            <v>1624</v>
          </cell>
          <cell r="B142" t="str">
            <v>TRIBUTOS</v>
          </cell>
        </row>
        <row r="143">
          <cell r="A143">
            <v>1629</v>
          </cell>
          <cell r="B143" t="str">
            <v>OTRAS</v>
          </cell>
        </row>
        <row r="144">
          <cell r="A144">
            <v>163</v>
          </cell>
          <cell r="B144" t="str">
            <v>INTERESES, REGALÍAS Y DIVIDENDOS</v>
          </cell>
        </row>
        <row r="145">
          <cell r="A145">
            <v>1631</v>
          </cell>
          <cell r="B145" t="str">
            <v>INTERESES</v>
          </cell>
        </row>
        <row r="146">
          <cell r="A146">
            <v>1632</v>
          </cell>
          <cell r="B146" t="str">
            <v>REGALÍAS</v>
          </cell>
        </row>
        <row r="147">
          <cell r="A147">
            <v>1633</v>
          </cell>
          <cell r="B147" t="str">
            <v>DIVIDENDOS</v>
          </cell>
        </row>
        <row r="148">
          <cell r="A148">
            <v>164</v>
          </cell>
          <cell r="B148" t="str">
            <v>DEPÓSITOS OTORGADOS EN GARANTÍA</v>
          </cell>
        </row>
        <row r="149">
          <cell r="A149">
            <v>1641</v>
          </cell>
          <cell r="B149" t="str">
            <v>PRÉSTAMOS DE INSTITUCIONES NO FINANCIERAS</v>
          </cell>
        </row>
        <row r="150">
          <cell r="A150">
            <v>1642</v>
          </cell>
          <cell r="B150" t="str">
            <v>PRÉSTAMOS DE INSTITUCIONES FINANCIERAS</v>
          </cell>
        </row>
        <row r="151">
          <cell r="A151">
            <v>1644</v>
          </cell>
          <cell r="B151" t="str">
            <v>DEPÓSITO EN GARANTÍA POR ALQUILERES</v>
          </cell>
        </row>
        <row r="152">
          <cell r="A152">
            <v>1649</v>
          </cell>
          <cell r="B152" t="str">
            <v>OTROS DEPÓSITOS EN GARANTÍA</v>
          </cell>
        </row>
        <row r="153">
          <cell r="A153">
            <v>165</v>
          </cell>
          <cell r="B153" t="str">
            <v>VENTA DE ACTIVO INMOVILIZADO</v>
          </cell>
        </row>
        <row r="154">
          <cell r="A154">
            <v>1651</v>
          </cell>
          <cell r="B154" t="str">
            <v>INVERSIÓN MOBILIARIA</v>
          </cell>
        </row>
        <row r="155">
          <cell r="A155">
            <v>1652</v>
          </cell>
          <cell r="B155" t="str">
            <v>INVERSIÓN INMOBILIARIA</v>
          </cell>
        </row>
        <row r="156">
          <cell r="A156">
            <v>1653</v>
          </cell>
          <cell r="B156" t="str">
            <v>INMUEBLES, MAQUINARIA Y EQUIPO</v>
          </cell>
        </row>
        <row r="157">
          <cell r="A157">
            <v>1654</v>
          </cell>
          <cell r="B157" t="str">
            <v>INTANGIBLES</v>
          </cell>
        </row>
        <row r="158">
          <cell r="A158">
            <v>1655</v>
          </cell>
          <cell r="B158" t="str">
            <v>ACTIVOS BIOLÓGICOS</v>
          </cell>
        </row>
        <row r="159">
          <cell r="A159">
            <v>166</v>
          </cell>
          <cell r="B159" t="str">
            <v>ACTIVOS POR INSTRUMENTOS FINANCIEROS DERIVADOS</v>
          </cell>
        </row>
        <row r="160">
          <cell r="A160">
            <v>1661</v>
          </cell>
          <cell r="B160" t="str">
            <v>INSTRUMENTOS FINANCIEROS</v>
          </cell>
        </row>
        <row r="161">
          <cell r="A161">
            <v>1662</v>
          </cell>
          <cell r="B161" t="str">
            <v>INSTRUMENTOS FINANCIEROS DERIVADOS</v>
          </cell>
        </row>
        <row r="162">
          <cell r="A162">
            <v>16621</v>
          </cell>
          <cell r="B162" t="str">
            <v>CARTERA DE NEGOCIACIÓN</v>
          </cell>
        </row>
        <row r="163">
          <cell r="A163">
            <v>16622</v>
          </cell>
          <cell r="B163" t="str">
            <v>INSTRUMENTOS DE COBERTURA</v>
          </cell>
        </row>
        <row r="164">
          <cell r="A164">
            <v>168</v>
          </cell>
          <cell r="B164" t="str">
            <v>OTRAS CUENTAS POR COBRAR DIVERSAS</v>
          </cell>
        </row>
        <row r="165">
          <cell r="A165">
            <v>1681</v>
          </cell>
          <cell r="B165" t="str">
            <v>ENTREGAS A RENDIR CUENTA A TERCEROS</v>
          </cell>
        </row>
        <row r="166">
          <cell r="A166">
            <v>1682</v>
          </cell>
          <cell r="B166" t="str">
            <v>OTRAS CUENTAS POR COBRAR DIVERSAS</v>
          </cell>
        </row>
        <row r="167">
          <cell r="A167">
            <v>17</v>
          </cell>
          <cell r="B167" t="str">
            <v>CUENTAS POR COBRAR DIVERSAS - RELACIONADAS</v>
          </cell>
        </row>
        <row r="168">
          <cell r="A168">
            <v>171</v>
          </cell>
          <cell r="B168" t="str">
            <v>PRÉSTAMOS</v>
          </cell>
        </row>
        <row r="169">
          <cell r="A169">
            <v>1711</v>
          </cell>
          <cell r="B169" t="str">
            <v>CON GARANTÍA</v>
          </cell>
        </row>
        <row r="170">
          <cell r="A170">
            <v>17111</v>
          </cell>
          <cell r="B170" t="str">
            <v>MATRIZ</v>
          </cell>
        </row>
        <row r="171">
          <cell r="A171">
            <v>17112</v>
          </cell>
          <cell r="B171" t="str">
            <v>SUBSIDIARIAS</v>
          </cell>
        </row>
        <row r="172">
          <cell r="A172">
            <v>17113</v>
          </cell>
          <cell r="B172" t="str">
            <v>ASOCIADAS</v>
          </cell>
        </row>
        <row r="173">
          <cell r="A173">
            <v>17114</v>
          </cell>
          <cell r="B173" t="str">
            <v>SUCURSALES</v>
          </cell>
        </row>
        <row r="174">
          <cell r="A174">
            <v>17115</v>
          </cell>
          <cell r="B174" t="str">
            <v>OTROS</v>
          </cell>
        </row>
        <row r="175">
          <cell r="A175">
            <v>1712</v>
          </cell>
          <cell r="B175" t="str">
            <v>SIN GARANTÍA</v>
          </cell>
        </row>
        <row r="176">
          <cell r="A176">
            <v>17121</v>
          </cell>
          <cell r="B176" t="str">
            <v>MATRIZ</v>
          </cell>
        </row>
        <row r="177">
          <cell r="A177">
            <v>17122</v>
          </cell>
          <cell r="B177" t="str">
            <v>SUBSIDIARIAS</v>
          </cell>
        </row>
        <row r="178">
          <cell r="A178">
            <v>17123</v>
          </cell>
          <cell r="B178" t="str">
            <v>ASOCIADAS</v>
          </cell>
        </row>
        <row r="179">
          <cell r="A179">
            <v>17124</v>
          </cell>
          <cell r="B179" t="str">
            <v>SUCURSALES</v>
          </cell>
        </row>
        <row r="180">
          <cell r="A180">
            <v>17125</v>
          </cell>
          <cell r="B180" t="str">
            <v>OTROS</v>
          </cell>
        </row>
        <row r="181">
          <cell r="A181">
            <v>173</v>
          </cell>
          <cell r="B181" t="str">
            <v>INTERESES, REGALÍAS Y DIVIDENDOS</v>
          </cell>
        </row>
        <row r="182">
          <cell r="A182">
            <v>1731</v>
          </cell>
          <cell r="B182" t="str">
            <v>INTERESES</v>
          </cell>
        </row>
        <row r="183">
          <cell r="A183">
            <v>17311</v>
          </cell>
          <cell r="B183" t="str">
            <v>MATRIZ</v>
          </cell>
        </row>
        <row r="184">
          <cell r="A184">
            <v>17312</v>
          </cell>
          <cell r="B184" t="str">
            <v>SUBSIDIARIAS</v>
          </cell>
        </row>
        <row r="185">
          <cell r="A185">
            <v>17313</v>
          </cell>
          <cell r="B185" t="str">
            <v>ASOCIADAS</v>
          </cell>
        </row>
        <row r="186">
          <cell r="A186">
            <v>17314</v>
          </cell>
          <cell r="B186" t="str">
            <v>SUCURSALES</v>
          </cell>
        </row>
        <row r="187">
          <cell r="A187">
            <v>17315</v>
          </cell>
          <cell r="B187" t="str">
            <v>OTROS</v>
          </cell>
        </row>
        <row r="188">
          <cell r="A188">
            <v>1732</v>
          </cell>
          <cell r="B188" t="str">
            <v>REGALÍAS</v>
          </cell>
        </row>
        <row r="189">
          <cell r="A189">
            <v>17321</v>
          </cell>
          <cell r="B189" t="str">
            <v>MATRIZ</v>
          </cell>
        </row>
        <row r="190">
          <cell r="A190">
            <v>17322</v>
          </cell>
          <cell r="B190" t="str">
            <v>SUBSIDIARIAS</v>
          </cell>
        </row>
        <row r="191">
          <cell r="A191">
            <v>17323</v>
          </cell>
          <cell r="B191" t="str">
            <v>ASOCIADAS</v>
          </cell>
        </row>
        <row r="192">
          <cell r="A192">
            <v>17324</v>
          </cell>
          <cell r="B192" t="str">
            <v>SUCURSALES</v>
          </cell>
        </row>
        <row r="193">
          <cell r="A193">
            <v>17325</v>
          </cell>
          <cell r="B193" t="str">
            <v>OTROS</v>
          </cell>
        </row>
        <row r="194">
          <cell r="A194">
            <v>1733</v>
          </cell>
          <cell r="B194" t="str">
            <v>DIVIDENDOS</v>
          </cell>
        </row>
        <row r="195">
          <cell r="A195">
            <v>17331</v>
          </cell>
          <cell r="B195" t="str">
            <v>MATRIZ</v>
          </cell>
        </row>
        <row r="196">
          <cell r="A196">
            <v>17332</v>
          </cell>
          <cell r="B196" t="str">
            <v>SUBSIDIARIAS</v>
          </cell>
        </row>
        <row r="197">
          <cell r="A197">
            <v>17333</v>
          </cell>
          <cell r="B197" t="str">
            <v>ASOCIADAS</v>
          </cell>
        </row>
        <row r="198">
          <cell r="A198">
            <v>17334</v>
          </cell>
          <cell r="B198" t="str">
            <v>OTROS</v>
          </cell>
        </row>
        <row r="199">
          <cell r="A199">
            <v>174</v>
          </cell>
          <cell r="B199" t="str">
            <v>DEPÓSITOS OTORGADOS EN GARANTÍA</v>
          </cell>
        </row>
        <row r="200">
          <cell r="A200">
            <v>175</v>
          </cell>
          <cell r="B200" t="str">
            <v>VENTA DE ACTIVO INMOVILIZADO</v>
          </cell>
        </row>
        <row r="201">
          <cell r="A201">
            <v>1751</v>
          </cell>
          <cell r="B201" t="str">
            <v>INVERSIÓN MOBILIARIA</v>
          </cell>
        </row>
        <row r="202">
          <cell r="A202">
            <v>1752</v>
          </cell>
          <cell r="B202" t="str">
            <v>INVERSIÓN INMOBILIARIA</v>
          </cell>
        </row>
        <row r="203">
          <cell r="A203">
            <v>1753</v>
          </cell>
          <cell r="B203" t="str">
            <v>INMUEBLES, MAQUINARIA Y EQUIPO</v>
          </cell>
        </row>
        <row r="204">
          <cell r="A204">
            <v>1754</v>
          </cell>
          <cell r="B204" t="str">
            <v>INTANGIBLES</v>
          </cell>
        </row>
        <row r="205">
          <cell r="A205">
            <v>1755</v>
          </cell>
          <cell r="B205" t="str">
            <v>ACTIVOS BIOLÓGICOS</v>
          </cell>
        </row>
        <row r="206">
          <cell r="A206">
            <v>176</v>
          </cell>
          <cell r="B206" t="str">
            <v>ACTIVOS POR INSTRUMENTOS FINANCIEROS DERIVADOS</v>
          </cell>
        </row>
        <row r="207">
          <cell r="A207">
            <v>178</v>
          </cell>
          <cell r="B207" t="str">
            <v>OTRAS CUENTAS POR COBRAR DIVERSAS</v>
          </cell>
        </row>
        <row r="208">
          <cell r="A208">
            <v>18</v>
          </cell>
          <cell r="B208" t="str">
            <v>SERVICIOS Y OTROS CONTRATADOS POR ANTICIPADO</v>
          </cell>
        </row>
        <row r="209">
          <cell r="A209">
            <v>181</v>
          </cell>
          <cell r="B209" t="str">
            <v>COSTOS FINANCIEROS</v>
          </cell>
        </row>
        <row r="210">
          <cell r="A210">
            <v>182</v>
          </cell>
          <cell r="B210" t="str">
            <v>SEGUROS</v>
          </cell>
        </row>
        <row r="211">
          <cell r="A211">
            <v>183</v>
          </cell>
          <cell r="B211" t="str">
            <v>ALQUILERES</v>
          </cell>
        </row>
        <row r="212">
          <cell r="A212">
            <v>184</v>
          </cell>
          <cell r="B212" t="str">
            <v>PRIMAS PAGADAS POR OPCIONES</v>
          </cell>
        </row>
        <row r="213">
          <cell r="A213">
            <v>185</v>
          </cell>
          <cell r="B213" t="str">
            <v>MANTENIMIENTO DE ACTIVOS INMOVILIZADOS</v>
          </cell>
        </row>
        <row r="214">
          <cell r="A214">
            <v>189</v>
          </cell>
          <cell r="B214" t="str">
            <v>OTROS GASTOS CONTRATADOS POR ANTICIPADO</v>
          </cell>
        </row>
        <row r="215">
          <cell r="A215">
            <v>19</v>
          </cell>
          <cell r="B215" t="str">
            <v>ESTIMACIÓN DE CUENTAS DE COBRANZA DUDOSA</v>
          </cell>
        </row>
        <row r="216">
          <cell r="A216">
            <v>191</v>
          </cell>
          <cell r="B216" t="str">
            <v>CUENTAS POR COBRAR COMERCIALES - TERCEROS</v>
          </cell>
        </row>
        <row r="217">
          <cell r="A217">
            <v>1911</v>
          </cell>
          <cell r="B217" t="str">
            <v>FACTURAS, BOLETAS Y OTROS COMPROBANTES POR COBRAR</v>
          </cell>
        </row>
        <row r="218">
          <cell r="A218">
            <v>1913</v>
          </cell>
          <cell r="B218" t="str">
            <v>LETRAS POR COBRAR</v>
          </cell>
        </row>
        <row r="219">
          <cell r="A219">
            <v>192</v>
          </cell>
          <cell r="B219" t="str">
            <v>CUENTAS POR COBRAR COMERCIALES - RELACIONADAS</v>
          </cell>
        </row>
        <row r="220">
          <cell r="A220">
            <v>1921</v>
          </cell>
          <cell r="B220" t="str">
            <v>FACTURAS, BOLETAS Y OTROS COMPROBANTES POR COBRAR</v>
          </cell>
        </row>
        <row r="221">
          <cell r="A221">
            <v>1922</v>
          </cell>
          <cell r="B221" t="str">
            <v>LETRAS POR COBRAR</v>
          </cell>
        </row>
        <row r="222">
          <cell r="A222">
            <v>193</v>
          </cell>
          <cell r="B222" t="str">
            <v>CUENTAS POR COBRAR AL PERSONAL, A LOS ACCIONISTAS (SOCIOS), DIRECTORES Y GERENTES</v>
          </cell>
        </row>
        <row r="223">
          <cell r="A223">
            <v>1931</v>
          </cell>
          <cell r="B223" t="str">
            <v>PERSONAL</v>
          </cell>
        </row>
        <row r="224">
          <cell r="A224">
            <v>1932</v>
          </cell>
          <cell r="B224" t="str">
            <v>ACCIONISTAS</v>
          </cell>
        </row>
        <row r="225">
          <cell r="A225">
            <v>1933</v>
          </cell>
          <cell r="B225" t="str">
            <v>DIRECTORES</v>
          </cell>
        </row>
        <row r="226">
          <cell r="A226">
            <v>1934</v>
          </cell>
          <cell r="B226" t="str">
            <v>GERENTES</v>
          </cell>
        </row>
        <row r="227">
          <cell r="A227">
            <v>1938</v>
          </cell>
          <cell r="B227" t="str">
            <v>DIVERSAS</v>
          </cell>
        </row>
        <row r="228">
          <cell r="A228">
            <v>194</v>
          </cell>
          <cell r="B228" t="str">
            <v>CUENTAS POR COBRAR DIVERSAS- TERCEROS</v>
          </cell>
        </row>
        <row r="229">
          <cell r="A229">
            <v>1941</v>
          </cell>
          <cell r="B229" t="str">
            <v>PRESTAMOS</v>
          </cell>
        </row>
        <row r="230">
          <cell r="A230">
            <v>1942</v>
          </cell>
          <cell r="B230" t="str">
            <v>RECLAMACIONES A TERCEROS</v>
          </cell>
        </row>
        <row r="231">
          <cell r="A231">
            <v>1943</v>
          </cell>
          <cell r="B231" t="str">
            <v xml:space="preserve">INTERESES REGALIAS Y DIVIDENDOS </v>
          </cell>
        </row>
        <row r="232">
          <cell r="A232">
            <v>1944</v>
          </cell>
          <cell r="B232" t="str">
            <v>DEPOSITOS OTORGADOS EN GARANTIA</v>
          </cell>
        </row>
        <row r="233">
          <cell r="A233">
            <v>1945</v>
          </cell>
          <cell r="B233" t="str">
            <v>VENTA DE ACTIVO INMOVILIZADO</v>
          </cell>
        </row>
        <row r="234">
          <cell r="A234">
            <v>1946</v>
          </cell>
          <cell r="B234" t="str">
            <v xml:space="preserve">ACTIVOS POR INSTRUMENTOS FINANCIEROS </v>
          </cell>
        </row>
        <row r="235">
          <cell r="A235">
            <v>1949</v>
          </cell>
          <cell r="B235" t="str">
            <v>OTRAS CUENTAS POR COBRAR DIVERSAS</v>
          </cell>
        </row>
        <row r="236">
          <cell r="A236">
            <v>195</v>
          </cell>
          <cell r="B236" t="str">
            <v>CUENTAS POR COBRAR DIVERSAS - RELACIONADAS</v>
          </cell>
        </row>
        <row r="237">
          <cell r="A237">
            <v>1951</v>
          </cell>
          <cell r="B237" t="str">
            <v>PRESTAMOS</v>
          </cell>
        </row>
        <row r="238">
          <cell r="A238">
            <v>1953</v>
          </cell>
          <cell r="B238" t="str">
            <v xml:space="preserve">INTERESES REGALIAS Y DIVIDENDOS </v>
          </cell>
        </row>
        <row r="239">
          <cell r="A239">
            <v>1954</v>
          </cell>
          <cell r="B239" t="str">
            <v>DEPOSITOS OTORGADOS EN GARANTIA</v>
          </cell>
        </row>
        <row r="240">
          <cell r="A240">
            <v>1955</v>
          </cell>
          <cell r="B240" t="str">
            <v>VENTA DE ACTIVO INMOVILIZADO</v>
          </cell>
        </row>
        <row r="241">
          <cell r="A241">
            <v>1956</v>
          </cell>
          <cell r="B241" t="str">
            <v xml:space="preserve">ACTIVOS POR INSTRUMENTOS FINANCIEROS </v>
          </cell>
        </row>
        <row r="242">
          <cell r="A242">
            <v>1958</v>
          </cell>
          <cell r="B242" t="str">
            <v>OTRAS CUENTAS POR COBRAR DIVERSAS</v>
          </cell>
        </row>
        <row r="243">
          <cell r="A243">
            <v>20</v>
          </cell>
          <cell r="B243" t="str">
            <v>INVENTARIOS</v>
          </cell>
        </row>
        <row r="244">
          <cell r="A244">
            <v>201</v>
          </cell>
          <cell r="B244" t="str">
            <v>MERCADERÍAS MANUFACTURADAS</v>
          </cell>
        </row>
        <row r="245">
          <cell r="A245">
            <v>2011</v>
          </cell>
          <cell r="B245" t="str">
            <v>MERCADERÍAS MANUFACTURADAS</v>
          </cell>
        </row>
        <row r="246">
          <cell r="A246">
            <v>20111</v>
          </cell>
          <cell r="B246" t="str">
            <v>COSTO</v>
          </cell>
        </row>
        <row r="247">
          <cell r="A247">
            <v>20112</v>
          </cell>
          <cell r="B247" t="str">
            <v>VALOR RAZONABLE</v>
          </cell>
        </row>
        <row r="248">
          <cell r="A248">
            <v>202</v>
          </cell>
          <cell r="B248" t="str">
            <v>MERCADERÍAS DE EXTRACCIÓN</v>
          </cell>
        </row>
        <row r="249">
          <cell r="A249">
            <v>203</v>
          </cell>
          <cell r="B249" t="str">
            <v>MERCADERÍAS AGROPECUARIAS Y PISCÍCOLAS</v>
          </cell>
        </row>
        <row r="250">
          <cell r="A250">
            <v>2031</v>
          </cell>
          <cell r="B250" t="str">
            <v>DE ORIGEN ANIMAL</v>
          </cell>
        </row>
        <row r="251">
          <cell r="A251">
            <v>2032</v>
          </cell>
          <cell r="B251" t="str">
            <v>DE ORIGEN VEGETAL</v>
          </cell>
        </row>
        <row r="252">
          <cell r="A252">
            <v>204</v>
          </cell>
          <cell r="B252" t="str">
            <v>MERCADERÍAS INMUEBLES</v>
          </cell>
        </row>
        <row r="253">
          <cell r="A253">
            <v>208</v>
          </cell>
          <cell r="B253" t="str">
            <v>OTRAS MERCADERÍAS</v>
          </cell>
        </row>
        <row r="254">
          <cell r="A254">
            <v>21</v>
          </cell>
          <cell r="B254" t="str">
            <v>PRODUCTOS TERMINADOS</v>
          </cell>
        </row>
        <row r="255">
          <cell r="A255">
            <v>211</v>
          </cell>
          <cell r="B255" t="str">
            <v>PRODUCTOS MANUFACTURADOS</v>
          </cell>
        </row>
        <row r="256">
          <cell r="A256">
            <v>212</v>
          </cell>
          <cell r="B256" t="str">
            <v>PRODUCTOS DE EXTRACCIÓN TERMINADOS</v>
          </cell>
        </row>
        <row r="257">
          <cell r="A257">
            <v>213</v>
          </cell>
          <cell r="B257" t="str">
            <v>PRODUCTOS AGROPECUARIOS Y PISCÍCOLAS TERMINADOS</v>
          </cell>
        </row>
        <row r="258">
          <cell r="A258">
            <v>2131</v>
          </cell>
          <cell r="B258" t="str">
            <v>DE ORIGEN ANIMAL</v>
          </cell>
        </row>
        <row r="259">
          <cell r="A259">
            <v>21311</v>
          </cell>
          <cell r="B259" t="str">
            <v>COSTO</v>
          </cell>
        </row>
        <row r="260">
          <cell r="A260">
            <v>21312</v>
          </cell>
          <cell r="B260" t="str">
            <v>VALOR RAZONABLE</v>
          </cell>
        </row>
        <row r="261">
          <cell r="A261">
            <v>2132</v>
          </cell>
          <cell r="B261" t="str">
            <v>DE ORIGEN VEGETAL</v>
          </cell>
        </row>
        <row r="262">
          <cell r="A262">
            <v>21321</v>
          </cell>
          <cell r="B262" t="str">
            <v>COSTO</v>
          </cell>
        </row>
        <row r="263">
          <cell r="A263">
            <v>21322</v>
          </cell>
          <cell r="B263" t="str">
            <v>VALOR RAZONABLE</v>
          </cell>
        </row>
        <row r="264">
          <cell r="A264">
            <v>214</v>
          </cell>
          <cell r="B264" t="str">
            <v>PRODUCTOS INMUEBLES</v>
          </cell>
        </row>
        <row r="265">
          <cell r="A265">
            <v>215</v>
          </cell>
          <cell r="B265" t="str">
            <v>EXISTENCIAS DE SERVICIOS TERMINADOS</v>
          </cell>
        </row>
        <row r="266">
          <cell r="A266">
            <v>217</v>
          </cell>
          <cell r="B266" t="str">
            <v>OTROS PRODUCTOS TERMINADOS</v>
          </cell>
        </row>
        <row r="267">
          <cell r="A267">
            <v>218</v>
          </cell>
          <cell r="B267" t="str">
            <v>COSTOS DE FINANCIACIÓN – PRODUCTOS TERMINADOS</v>
          </cell>
        </row>
        <row r="268">
          <cell r="A268">
            <v>22</v>
          </cell>
          <cell r="B268" t="str">
            <v>SUBPRODUCTOS, DESECHOS Y DESPERDICIOS</v>
          </cell>
        </row>
        <row r="269">
          <cell r="A269">
            <v>221</v>
          </cell>
          <cell r="B269" t="str">
            <v>SUBPRODUCTOS</v>
          </cell>
        </row>
        <row r="270">
          <cell r="A270">
            <v>222</v>
          </cell>
          <cell r="B270" t="str">
            <v>DESECHOS Y DESPERDICIOS</v>
          </cell>
        </row>
        <row r="271">
          <cell r="A271">
            <v>23</v>
          </cell>
          <cell r="B271" t="str">
            <v>PRODUCTOS EN PROCESO</v>
          </cell>
        </row>
        <row r="272">
          <cell r="A272">
            <v>231</v>
          </cell>
          <cell r="B272" t="str">
            <v>PRODUCTOS EN PROCESO DE MANUFACTURA</v>
          </cell>
        </row>
        <row r="273">
          <cell r="A273">
            <v>232</v>
          </cell>
          <cell r="B273" t="str">
            <v>PRODUCTOS EXTRAÍDOS EN PROCESO DE TRANSFORMACIÓN</v>
          </cell>
        </row>
        <row r="274">
          <cell r="A274">
            <v>233</v>
          </cell>
          <cell r="B274" t="str">
            <v>PRODUCTOS AGROPECUARIOS Y PISCÍCOLAS EN PROCESO</v>
          </cell>
        </row>
        <row r="275">
          <cell r="A275">
            <v>2331</v>
          </cell>
          <cell r="B275" t="str">
            <v>DE ORIGEN ANIMAL</v>
          </cell>
        </row>
        <row r="276">
          <cell r="A276">
            <v>23311</v>
          </cell>
          <cell r="B276" t="str">
            <v>COSTO</v>
          </cell>
        </row>
        <row r="277">
          <cell r="A277">
            <v>23312</v>
          </cell>
          <cell r="B277" t="str">
            <v>VALOR RAZONABLE</v>
          </cell>
        </row>
        <row r="278">
          <cell r="A278">
            <v>2332</v>
          </cell>
          <cell r="B278" t="str">
            <v>DE ORIGEN VEGETAL</v>
          </cell>
        </row>
        <row r="279">
          <cell r="A279">
            <v>23321</v>
          </cell>
          <cell r="B279" t="str">
            <v>COSTO</v>
          </cell>
        </row>
        <row r="280">
          <cell r="A280">
            <v>23322</v>
          </cell>
          <cell r="B280" t="str">
            <v>VALOR RAZONABLE</v>
          </cell>
        </row>
        <row r="281">
          <cell r="A281">
            <v>234</v>
          </cell>
          <cell r="B281" t="str">
            <v>PRODUCTOS INMUEBLES EN PROCESO</v>
          </cell>
        </row>
        <row r="282">
          <cell r="A282">
            <v>235</v>
          </cell>
          <cell r="B282" t="str">
            <v>EXISTENCIAS DE SERVICIOS EN PROCESO</v>
          </cell>
        </row>
        <row r="283">
          <cell r="A283">
            <v>237</v>
          </cell>
          <cell r="B283" t="str">
            <v>OTROS PRODUCTOS EN PROCESO</v>
          </cell>
        </row>
        <row r="284">
          <cell r="A284">
            <v>238</v>
          </cell>
          <cell r="B284" t="str">
            <v>COSTOS DE FINANCIACIÓN – PRODUCTOS EN PROCESO</v>
          </cell>
        </row>
        <row r="285">
          <cell r="A285">
            <v>24</v>
          </cell>
          <cell r="B285" t="str">
            <v>MATERIAS PRIMAS</v>
          </cell>
        </row>
        <row r="286">
          <cell r="A286">
            <v>241</v>
          </cell>
          <cell r="B286" t="str">
            <v>MATERIAS PRIMAS PARA PRODUCTOS MANUFACTURADOS</v>
          </cell>
        </row>
        <row r="287">
          <cell r="A287">
            <v>242</v>
          </cell>
          <cell r="B287" t="str">
            <v>MATERIAS PRIMAS PARA PRODUCTOS DE EXTRACCIÓN</v>
          </cell>
        </row>
        <row r="288">
          <cell r="A288">
            <v>243</v>
          </cell>
          <cell r="B288" t="str">
            <v>MATERIAS PRIMAS PARA PRODUCTOS AGROPECUARIOS Y PISCÍCOLAS</v>
          </cell>
        </row>
        <row r="289">
          <cell r="A289">
            <v>244</v>
          </cell>
          <cell r="B289" t="str">
            <v>MATERIAS PRIMAS PARA PRODUCTOS INMUEBLES</v>
          </cell>
        </row>
        <row r="290">
          <cell r="A290">
            <v>25</v>
          </cell>
          <cell r="B290" t="str">
            <v>MATERIALES AUXILIARES, SUMINISTROS Y REPUESTOS</v>
          </cell>
        </row>
        <row r="291">
          <cell r="A291">
            <v>251</v>
          </cell>
          <cell r="B291" t="str">
            <v>MATERIALES AUXILIARES</v>
          </cell>
        </row>
        <row r="292">
          <cell r="A292">
            <v>252</v>
          </cell>
          <cell r="B292" t="str">
            <v>SUMINISTROS</v>
          </cell>
        </row>
        <row r="293">
          <cell r="A293">
            <v>2521</v>
          </cell>
          <cell r="B293" t="str">
            <v>COMBUSTIBLES</v>
          </cell>
        </row>
        <row r="294">
          <cell r="A294">
            <v>2522</v>
          </cell>
          <cell r="B294" t="str">
            <v>LUBRICANTES</v>
          </cell>
        </row>
        <row r="295">
          <cell r="A295">
            <v>2523</v>
          </cell>
          <cell r="B295" t="str">
            <v>ENERGÍA</v>
          </cell>
        </row>
        <row r="296">
          <cell r="A296">
            <v>2524</v>
          </cell>
          <cell r="B296" t="str">
            <v>OTROS SUMINISTROS</v>
          </cell>
        </row>
        <row r="297">
          <cell r="A297">
            <v>253</v>
          </cell>
          <cell r="B297" t="str">
            <v>REPUESTOS</v>
          </cell>
        </row>
        <row r="298">
          <cell r="A298">
            <v>26</v>
          </cell>
          <cell r="B298" t="str">
            <v>ENVASES Y EMBALAJES</v>
          </cell>
        </row>
        <row r="299">
          <cell r="A299">
            <v>261</v>
          </cell>
          <cell r="B299" t="str">
            <v>ENVASES</v>
          </cell>
        </row>
        <row r="300">
          <cell r="A300">
            <v>262</v>
          </cell>
          <cell r="B300" t="str">
            <v>EMBALAJES</v>
          </cell>
        </row>
        <row r="301">
          <cell r="A301">
            <v>27</v>
          </cell>
          <cell r="B301" t="str">
            <v>ACTIVOS NO CORRIENTES MANTENIDOS PARA LA VENTA</v>
          </cell>
        </row>
        <row r="302">
          <cell r="A302">
            <v>271</v>
          </cell>
          <cell r="B302" t="str">
            <v>INVERSIONES INMOBILIARIAS</v>
          </cell>
        </row>
        <row r="303">
          <cell r="A303">
            <v>2711</v>
          </cell>
          <cell r="B303" t="str">
            <v>TERRENOS</v>
          </cell>
        </row>
        <row r="304">
          <cell r="A304">
            <v>27111</v>
          </cell>
          <cell r="B304" t="str">
            <v>VOLOR RAZONABLE</v>
          </cell>
        </row>
        <row r="305">
          <cell r="A305">
            <v>27112</v>
          </cell>
          <cell r="B305" t="str">
            <v>COSTO</v>
          </cell>
        </row>
        <row r="306">
          <cell r="A306">
            <v>27113</v>
          </cell>
          <cell r="B306" t="str">
            <v>REVALUACIÓN</v>
          </cell>
        </row>
        <row r="307">
          <cell r="A307">
            <v>2712</v>
          </cell>
          <cell r="B307" t="str">
            <v>EDIFICACIONES</v>
          </cell>
        </row>
        <row r="308">
          <cell r="A308">
            <v>27121</v>
          </cell>
          <cell r="B308" t="str">
            <v>VALOR RAZONABLE</v>
          </cell>
        </row>
        <row r="309">
          <cell r="A309">
            <v>27122</v>
          </cell>
          <cell r="B309" t="str">
            <v>COSTO</v>
          </cell>
        </row>
        <row r="310">
          <cell r="A310">
            <v>27123</v>
          </cell>
          <cell r="B310" t="str">
            <v>REVALUACIÓN</v>
          </cell>
        </row>
        <row r="311">
          <cell r="A311">
            <v>27124</v>
          </cell>
          <cell r="B311" t="str">
            <v>COSTO DE FINANCIACION</v>
          </cell>
        </row>
        <row r="312">
          <cell r="A312">
            <v>272</v>
          </cell>
          <cell r="B312" t="str">
            <v>INMUEBLES, MAQUINARIA Y EQUIPO</v>
          </cell>
        </row>
        <row r="313">
          <cell r="A313">
            <v>2721</v>
          </cell>
          <cell r="B313" t="str">
            <v>TERRENOS</v>
          </cell>
        </row>
        <row r="314">
          <cell r="A314">
            <v>27211</v>
          </cell>
          <cell r="B314" t="str">
            <v>VALOR RAZONABLE</v>
          </cell>
        </row>
        <row r="315">
          <cell r="A315">
            <v>27212</v>
          </cell>
          <cell r="B315" t="str">
            <v>COSTO</v>
          </cell>
        </row>
        <row r="316">
          <cell r="A316">
            <v>27213</v>
          </cell>
          <cell r="B316" t="str">
            <v>REVALUACIÓN</v>
          </cell>
        </row>
        <row r="317">
          <cell r="A317">
            <v>2722</v>
          </cell>
          <cell r="B317" t="str">
            <v>EDIFICACIONES</v>
          </cell>
        </row>
        <row r="318">
          <cell r="A318">
            <v>27221</v>
          </cell>
          <cell r="B318" t="str">
            <v>COSTO DE ADQUISICION O CONSTRUCCION</v>
          </cell>
        </row>
        <row r="319">
          <cell r="A319">
            <v>27222</v>
          </cell>
          <cell r="B319" t="str">
            <v>REVALUACIÓN</v>
          </cell>
        </row>
        <row r="320">
          <cell r="A320">
            <v>27223</v>
          </cell>
          <cell r="B320" t="str">
            <v>COSTO DE FINANCIACION</v>
          </cell>
        </row>
        <row r="321">
          <cell r="A321">
            <v>2723</v>
          </cell>
          <cell r="B321" t="str">
            <v>MAQUINARIAS Y EQUIPOS DE EXPLOTACIÓN</v>
          </cell>
        </row>
        <row r="322">
          <cell r="A322">
            <v>27231</v>
          </cell>
          <cell r="B322" t="str">
            <v>COSTO DE ADQUISICION O CONSTRUCCION</v>
          </cell>
        </row>
        <row r="323">
          <cell r="A323">
            <v>27232</v>
          </cell>
          <cell r="B323" t="str">
            <v>REVALUACIÓN</v>
          </cell>
        </row>
        <row r="324">
          <cell r="A324">
            <v>27233</v>
          </cell>
          <cell r="B324" t="str">
            <v>COSTO DE FINANCIACION</v>
          </cell>
        </row>
        <row r="325">
          <cell r="A325">
            <v>2724</v>
          </cell>
          <cell r="B325" t="str">
            <v>EQUIPO DE TRANSPORTE</v>
          </cell>
        </row>
        <row r="326">
          <cell r="A326">
            <v>27241</v>
          </cell>
          <cell r="B326" t="str">
            <v>COSTO</v>
          </cell>
        </row>
        <row r="327">
          <cell r="A327">
            <v>27242</v>
          </cell>
          <cell r="B327" t="str">
            <v>REVALUACIÓN</v>
          </cell>
        </row>
        <row r="328">
          <cell r="A328">
            <v>2725</v>
          </cell>
          <cell r="B328" t="str">
            <v>MUEBLES Y ENSERES</v>
          </cell>
        </row>
        <row r="329">
          <cell r="A329">
            <v>27251</v>
          </cell>
          <cell r="B329" t="str">
            <v>COSTO</v>
          </cell>
        </row>
        <row r="330">
          <cell r="A330">
            <v>27252</v>
          </cell>
          <cell r="B330" t="str">
            <v>REVALUACIÓN</v>
          </cell>
        </row>
        <row r="331">
          <cell r="A331">
            <v>2726</v>
          </cell>
          <cell r="B331" t="str">
            <v>EQUIPOS DIVERSOS</v>
          </cell>
        </row>
        <row r="332">
          <cell r="A332">
            <v>27261</v>
          </cell>
          <cell r="B332" t="str">
            <v>COSTO</v>
          </cell>
        </row>
        <row r="333">
          <cell r="A333">
            <v>27262</v>
          </cell>
          <cell r="B333" t="str">
            <v>REVALUACIÓN</v>
          </cell>
        </row>
        <row r="334">
          <cell r="A334">
            <v>2727</v>
          </cell>
          <cell r="B334" t="str">
            <v>HERRAMIENTAS Y UNIDADES DE REEMPLAZO</v>
          </cell>
        </row>
        <row r="335">
          <cell r="A335">
            <v>27271</v>
          </cell>
          <cell r="B335" t="str">
            <v>COSTO</v>
          </cell>
        </row>
        <row r="336">
          <cell r="A336">
            <v>27272</v>
          </cell>
          <cell r="B336" t="str">
            <v>REVALUACIÓN</v>
          </cell>
        </row>
        <row r="337">
          <cell r="A337">
            <v>273</v>
          </cell>
          <cell r="B337" t="str">
            <v>INTANGIBLES</v>
          </cell>
        </row>
        <row r="338">
          <cell r="A338">
            <v>2731</v>
          </cell>
          <cell r="B338" t="str">
            <v>CONCESIONES, LICENCIAS Y DERECHOS</v>
          </cell>
        </row>
        <row r="339">
          <cell r="A339">
            <v>27311</v>
          </cell>
          <cell r="B339" t="str">
            <v>COSTO</v>
          </cell>
        </row>
        <row r="340">
          <cell r="A340">
            <v>27312</v>
          </cell>
          <cell r="B340" t="str">
            <v>REVALUACIÓN</v>
          </cell>
        </row>
        <row r="341">
          <cell r="A341">
            <v>2732</v>
          </cell>
          <cell r="B341" t="str">
            <v>PATENTES Y PROPIEDAD INDUSTRIAL</v>
          </cell>
        </row>
        <row r="342">
          <cell r="A342">
            <v>27321</v>
          </cell>
          <cell r="B342" t="str">
            <v>COSTO</v>
          </cell>
        </row>
        <row r="343">
          <cell r="A343">
            <v>27322</v>
          </cell>
          <cell r="B343" t="str">
            <v>REVALUACIÓN</v>
          </cell>
        </row>
        <row r="344">
          <cell r="A344">
            <v>2733</v>
          </cell>
          <cell r="B344" t="str">
            <v>PROGRAMAS DE COMPUTADORA (SOFTWARE)</v>
          </cell>
        </row>
        <row r="345">
          <cell r="A345">
            <v>27331</v>
          </cell>
          <cell r="B345" t="str">
            <v>COSTO</v>
          </cell>
        </row>
        <row r="346">
          <cell r="A346">
            <v>27332</v>
          </cell>
          <cell r="B346" t="str">
            <v>REVALUACIÓN</v>
          </cell>
        </row>
        <row r="347">
          <cell r="A347">
            <v>2734</v>
          </cell>
          <cell r="B347" t="str">
            <v>COSTO DE EXPLORACION Y DESARROLLO</v>
          </cell>
        </row>
        <row r="348">
          <cell r="A348">
            <v>27341</v>
          </cell>
          <cell r="B348" t="str">
            <v>COSTO</v>
          </cell>
        </row>
        <row r="349">
          <cell r="A349">
            <v>27342</v>
          </cell>
          <cell r="B349" t="str">
            <v>REVALUACIÓN</v>
          </cell>
        </row>
        <row r="350">
          <cell r="A350">
            <v>2735</v>
          </cell>
          <cell r="B350" t="str">
            <v>FÓRMULAS, DISEÑOS Y PROTOTIPOS</v>
          </cell>
        </row>
        <row r="351">
          <cell r="A351">
            <v>27351</v>
          </cell>
          <cell r="B351" t="str">
            <v>COSTO</v>
          </cell>
        </row>
        <row r="352">
          <cell r="A352">
            <v>27352</v>
          </cell>
          <cell r="B352" t="str">
            <v>REVALUACIÓN</v>
          </cell>
        </row>
        <row r="353">
          <cell r="A353">
            <v>2736</v>
          </cell>
          <cell r="B353" t="str">
            <v>RESERVAS DE RECURSOS EXTRAÍBLES</v>
          </cell>
        </row>
        <row r="354">
          <cell r="A354">
            <v>27361</v>
          </cell>
          <cell r="B354" t="str">
            <v>COSTO</v>
          </cell>
        </row>
        <row r="355">
          <cell r="A355">
            <v>37362</v>
          </cell>
          <cell r="B355" t="str">
            <v>REVALUACIÓN</v>
          </cell>
        </row>
        <row r="356">
          <cell r="A356">
            <v>2739</v>
          </cell>
          <cell r="B356" t="str">
            <v>OTROS ACTIVOS INTANGIBLES</v>
          </cell>
        </row>
        <row r="357">
          <cell r="A357">
            <v>27391</v>
          </cell>
          <cell r="B357" t="str">
            <v>COSTO</v>
          </cell>
        </row>
        <row r="358">
          <cell r="A358">
            <v>37392</v>
          </cell>
          <cell r="B358" t="str">
            <v>REVALUACIÓN</v>
          </cell>
        </row>
        <row r="359">
          <cell r="A359">
            <v>274</v>
          </cell>
          <cell r="B359" t="str">
            <v>ACTIVOS BIOLÓGICOS</v>
          </cell>
        </row>
        <row r="360">
          <cell r="A360">
            <v>2741</v>
          </cell>
          <cell r="B360" t="str">
            <v>ACTIVOS BIOLÓGICOS EN PRODUCCIÓN</v>
          </cell>
        </row>
        <row r="361">
          <cell r="A361">
            <v>27411</v>
          </cell>
          <cell r="B361" t="str">
            <v>VALOR RAZONABLE</v>
          </cell>
        </row>
        <row r="362">
          <cell r="A362">
            <v>27412</v>
          </cell>
          <cell r="B362" t="str">
            <v>COSTO</v>
          </cell>
        </row>
        <row r="363">
          <cell r="A363">
            <v>27413</v>
          </cell>
          <cell r="B363" t="str">
            <v>COSTO DE FINANCIACION</v>
          </cell>
        </row>
        <row r="364">
          <cell r="A364">
            <v>2742</v>
          </cell>
          <cell r="B364" t="str">
            <v>ACTIVOS BIOLÓGICOS EN DESARROLLO</v>
          </cell>
        </row>
        <row r="365">
          <cell r="A365">
            <v>27421</v>
          </cell>
          <cell r="B365" t="str">
            <v>VALOR RAZONABLE</v>
          </cell>
        </row>
        <row r="366">
          <cell r="A366">
            <v>27422</v>
          </cell>
          <cell r="B366" t="str">
            <v>COSTO</v>
          </cell>
        </row>
        <row r="367">
          <cell r="A367">
            <v>27423</v>
          </cell>
          <cell r="B367" t="str">
            <v>COSTO DE FINANCIACION</v>
          </cell>
        </row>
        <row r="368">
          <cell r="A368">
            <v>275</v>
          </cell>
          <cell r="B368" t="str">
            <v xml:space="preserve">DEPRECIAION ACUMULADA - INVERSION INMOBILIARIA </v>
          </cell>
        </row>
        <row r="369">
          <cell r="A369">
            <v>2752</v>
          </cell>
          <cell r="B369" t="str">
            <v xml:space="preserve">EDIFICACIONES </v>
          </cell>
        </row>
        <row r="370">
          <cell r="A370">
            <v>27521</v>
          </cell>
          <cell r="B370" t="str">
            <v>VALOR RAZONABLE</v>
          </cell>
        </row>
        <row r="371">
          <cell r="A371">
            <v>27522</v>
          </cell>
          <cell r="B371" t="str">
            <v>COSTO</v>
          </cell>
        </row>
        <row r="372">
          <cell r="A372">
            <v>27523</v>
          </cell>
          <cell r="B372" t="str">
            <v>REVALUACIÓN</v>
          </cell>
        </row>
        <row r="373">
          <cell r="A373">
            <v>276</v>
          </cell>
          <cell r="B373" t="str">
            <v xml:space="preserve">DEPRECIAION ACUMULADA - INMUEBLE  MAQUINARIA Y EQUIPO </v>
          </cell>
        </row>
        <row r="374">
          <cell r="A374">
            <v>2762</v>
          </cell>
          <cell r="B374" t="str">
            <v xml:space="preserve">EDIFICACIONES </v>
          </cell>
        </row>
        <row r="375">
          <cell r="A375">
            <v>27621</v>
          </cell>
          <cell r="B375" t="str">
            <v>COSTO DE ADQUISICION O CONSTRUCCION</v>
          </cell>
        </row>
        <row r="376">
          <cell r="A376">
            <v>27622</v>
          </cell>
          <cell r="B376" t="str">
            <v>REVALUACIÓN</v>
          </cell>
        </row>
        <row r="377">
          <cell r="A377">
            <v>27623</v>
          </cell>
          <cell r="B377" t="str">
            <v>COSTO DE FINANCIACION</v>
          </cell>
        </row>
        <row r="378">
          <cell r="A378">
            <v>2763</v>
          </cell>
          <cell r="B378" t="str">
            <v>MAQUINARIAS Y EQUIPOS DE EXPLOTACIÓN</v>
          </cell>
        </row>
        <row r="379">
          <cell r="A379">
            <v>27631</v>
          </cell>
          <cell r="B379" t="str">
            <v>COSTO DE ADQUISICION O CONSTRUCCION</v>
          </cell>
        </row>
        <row r="380">
          <cell r="A380">
            <v>27632</v>
          </cell>
          <cell r="B380" t="str">
            <v>REVALUACIÓN</v>
          </cell>
        </row>
        <row r="381">
          <cell r="A381">
            <v>27633</v>
          </cell>
          <cell r="B381" t="str">
            <v>COSTO DE FINANCIACION</v>
          </cell>
        </row>
        <row r="382">
          <cell r="A382">
            <v>2764</v>
          </cell>
          <cell r="B382" t="str">
            <v xml:space="preserve">EQUIPOS E TRANSPORTE </v>
          </cell>
        </row>
        <row r="383">
          <cell r="A383">
            <v>27641</v>
          </cell>
          <cell r="B383" t="str">
            <v xml:space="preserve">COSTO </v>
          </cell>
        </row>
        <row r="384">
          <cell r="A384">
            <v>27642</v>
          </cell>
          <cell r="B384" t="str">
            <v>REVALUACIÓN</v>
          </cell>
        </row>
        <row r="385">
          <cell r="A385">
            <v>2765</v>
          </cell>
          <cell r="B385" t="str">
            <v>MUEBLES Y ENSERES</v>
          </cell>
        </row>
        <row r="386">
          <cell r="A386">
            <v>27651</v>
          </cell>
          <cell r="B386" t="str">
            <v xml:space="preserve">COSTO </v>
          </cell>
        </row>
        <row r="387">
          <cell r="A387">
            <v>27652</v>
          </cell>
          <cell r="B387" t="str">
            <v>REVALUACIÓN</v>
          </cell>
        </row>
        <row r="388">
          <cell r="A388">
            <v>2766</v>
          </cell>
          <cell r="B388" t="str">
            <v xml:space="preserve">EQUIPOS DIVERSOS </v>
          </cell>
        </row>
        <row r="389">
          <cell r="A389">
            <v>27661</v>
          </cell>
          <cell r="B389" t="str">
            <v xml:space="preserve">COSTO </v>
          </cell>
        </row>
        <row r="390">
          <cell r="A390">
            <v>27662</v>
          </cell>
          <cell r="B390" t="str">
            <v>REVALUACIÓN</v>
          </cell>
        </row>
        <row r="391">
          <cell r="A391">
            <v>2767</v>
          </cell>
          <cell r="B391" t="str">
            <v>HERRAMIENTAS Y UNIDADES DE REEMPLAZO</v>
          </cell>
        </row>
        <row r="392">
          <cell r="A392">
            <v>27671</v>
          </cell>
          <cell r="B392" t="str">
            <v xml:space="preserve">COSTO </v>
          </cell>
        </row>
        <row r="393">
          <cell r="A393">
            <v>27672</v>
          </cell>
          <cell r="B393" t="str">
            <v>REVALUACIÓN</v>
          </cell>
        </row>
        <row r="394">
          <cell r="A394">
            <v>277</v>
          </cell>
          <cell r="B394" t="str">
            <v xml:space="preserve">AMORTIZACION ACUMULADA - INTANGIBLES </v>
          </cell>
        </row>
        <row r="395">
          <cell r="A395">
            <v>2771</v>
          </cell>
          <cell r="B395" t="str">
            <v>CONCESIONES, LICENCIAS Y DERECHOS</v>
          </cell>
        </row>
        <row r="396">
          <cell r="A396">
            <v>27711</v>
          </cell>
          <cell r="B396" t="str">
            <v xml:space="preserve">COSTO </v>
          </cell>
        </row>
        <row r="397">
          <cell r="A397">
            <v>27712</v>
          </cell>
          <cell r="B397" t="str">
            <v>REVALUACIÓN</v>
          </cell>
        </row>
        <row r="398">
          <cell r="A398">
            <v>2772</v>
          </cell>
          <cell r="B398" t="str">
            <v>PATENTES Y PROPIEDAD INDUSTRIAL</v>
          </cell>
        </row>
        <row r="399">
          <cell r="A399">
            <v>27711</v>
          </cell>
          <cell r="B399" t="str">
            <v xml:space="preserve">COSTO </v>
          </cell>
        </row>
        <row r="400">
          <cell r="A400">
            <v>27712</v>
          </cell>
          <cell r="B400" t="str">
            <v>REVALUACIÓN</v>
          </cell>
        </row>
        <row r="401">
          <cell r="A401">
            <v>2773</v>
          </cell>
          <cell r="B401" t="str">
            <v>PROGRAMAS DE COMPUTADORA (SOFTWARE)</v>
          </cell>
        </row>
        <row r="402">
          <cell r="A402">
            <v>27721</v>
          </cell>
          <cell r="B402" t="str">
            <v xml:space="preserve">COSTO </v>
          </cell>
        </row>
        <row r="403">
          <cell r="A403">
            <v>27722</v>
          </cell>
          <cell r="B403" t="str">
            <v>REVALUACIÓN</v>
          </cell>
        </row>
        <row r="404">
          <cell r="A404">
            <v>2774</v>
          </cell>
          <cell r="B404" t="str">
            <v>COSTO DE EXPLORACION Y DESARROLLO</v>
          </cell>
        </row>
        <row r="405">
          <cell r="A405">
            <v>27741</v>
          </cell>
          <cell r="B405" t="str">
            <v xml:space="preserve">COSTO </v>
          </cell>
        </row>
        <row r="406">
          <cell r="A406">
            <v>27742</v>
          </cell>
          <cell r="B406" t="str">
            <v>REVALUACIÓN</v>
          </cell>
        </row>
        <row r="407">
          <cell r="A407">
            <v>2775</v>
          </cell>
          <cell r="B407" t="str">
            <v>FORMULAS DISEÑOS Y PROTOTIPOS</v>
          </cell>
        </row>
        <row r="408">
          <cell r="A408">
            <v>27751</v>
          </cell>
          <cell r="B408" t="str">
            <v xml:space="preserve">COSTO </v>
          </cell>
        </row>
        <row r="409">
          <cell r="A409">
            <v>27752</v>
          </cell>
          <cell r="B409" t="str">
            <v>REVALUACIÓN</v>
          </cell>
        </row>
        <row r="410">
          <cell r="A410">
            <v>2776</v>
          </cell>
          <cell r="B410" t="str">
            <v xml:space="preserve">RESERVAS DE RECURSOS EXTRAIBLES </v>
          </cell>
        </row>
        <row r="411">
          <cell r="A411">
            <v>27761</v>
          </cell>
          <cell r="B411" t="str">
            <v xml:space="preserve">COSTO </v>
          </cell>
        </row>
        <row r="412">
          <cell r="A412">
            <v>27662</v>
          </cell>
          <cell r="B412" t="str">
            <v>REVALUACIÓN</v>
          </cell>
        </row>
        <row r="413">
          <cell r="A413">
            <v>2779</v>
          </cell>
          <cell r="B413" t="str">
            <v xml:space="preserve">OTROS ACTIVOS </v>
          </cell>
        </row>
        <row r="414">
          <cell r="A414">
            <v>27791</v>
          </cell>
          <cell r="B414" t="str">
            <v xml:space="preserve">COSTO </v>
          </cell>
        </row>
        <row r="415">
          <cell r="A415">
            <v>27792</v>
          </cell>
          <cell r="B415" t="str">
            <v>REVALUACIÓN</v>
          </cell>
        </row>
        <row r="416">
          <cell r="A416">
            <v>278</v>
          </cell>
          <cell r="B416" t="str">
            <v xml:space="preserve">DEPRECIACION ACUMULADA - ACTIVOS BIOLOGICOS </v>
          </cell>
        </row>
        <row r="417">
          <cell r="A417">
            <v>2781</v>
          </cell>
          <cell r="B417" t="str">
            <v xml:space="preserve">ACTIVOS BIOLOGICOS EN PRODUCCION </v>
          </cell>
        </row>
        <row r="418">
          <cell r="A418">
            <v>27812</v>
          </cell>
          <cell r="B418" t="str">
            <v xml:space="preserve">COSTO </v>
          </cell>
        </row>
        <row r="419">
          <cell r="A419">
            <v>2782</v>
          </cell>
          <cell r="B419" t="str">
            <v>ACTIVOS BIOLOGICOS EN DESARROLLO</v>
          </cell>
        </row>
        <row r="420">
          <cell r="A420">
            <v>27822</v>
          </cell>
          <cell r="B420" t="str">
            <v xml:space="preserve">COSTO </v>
          </cell>
        </row>
        <row r="421">
          <cell r="A421">
            <v>279</v>
          </cell>
          <cell r="B421" t="str">
            <v>DESVALORIZACION ACUMULADA</v>
          </cell>
        </row>
        <row r="422">
          <cell r="A422">
            <v>2791</v>
          </cell>
          <cell r="B422" t="str">
            <v>INVERSION INMOBILIARIA</v>
          </cell>
        </row>
        <row r="423">
          <cell r="A423">
            <v>27911</v>
          </cell>
          <cell r="B423" t="str">
            <v>TERRENOS</v>
          </cell>
        </row>
        <row r="424">
          <cell r="A424">
            <v>27912</v>
          </cell>
          <cell r="B424" t="str">
            <v xml:space="preserve">EDIFICACIONES </v>
          </cell>
        </row>
        <row r="425">
          <cell r="A425">
            <v>2793</v>
          </cell>
          <cell r="B425" t="str">
            <v>INMUEBLES, MAQUINARIA Y EQUIPO</v>
          </cell>
        </row>
        <row r="426">
          <cell r="A426">
            <v>27931</v>
          </cell>
          <cell r="B426" t="str">
            <v>TERRENOS</v>
          </cell>
        </row>
        <row r="427">
          <cell r="A427">
            <v>27932</v>
          </cell>
          <cell r="B427" t="str">
            <v>EDIFICACIONES</v>
          </cell>
        </row>
        <row r="428">
          <cell r="A428">
            <v>27933</v>
          </cell>
          <cell r="B428" t="str">
            <v>MAQUINARIAS Y EQUIPOS DE EXPLOTACIÓN</v>
          </cell>
        </row>
        <row r="429">
          <cell r="A429">
            <v>27934</v>
          </cell>
          <cell r="B429" t="str">
            <v>EQUIPOS DE TRANSPORTE</v>
          </cell>
        </row>
        <row r="430">
          <cell r="A430">
            <v>27935</v>
          </cell>
          <cell r="B430" t="str">
            <v>MUEBLES Y ENSERES</v>
          </cell>
        </row>
        <row r="431">
          <cell r="A431">
            <v>27936</v>
          </cell>
          <cell r="B431" t="str">
            <v xml:space="preserve">EQUIPOS DIVERSOS </v>
          </cell>
        </row>
        <row r="432">
          <cell r="A432">
            <v>27937</v>
          </cell>
          <cell r="B432" t="str">
            <v>HERRAMIENTAS Y UNIDADES DE REEMPLAZO</v>
          </cell>
        </row>
        <row r="433">
          <cell r="A433">
            <v>2794</v>
          </cell>
          <cell r="B433" t="str">
            <v xml:space="preserve">INTANGIBLES </v>
          </cell>
        </row>
        <row r="434">
          <cell r="A434">
            <v>27941</v>
          </cell>
          <cell r="B434" t="str">
            <v>CONCESIONES, LICENCIAS Y DERECHOS</v>
          </cell>
        </row>
        <row r="435">
          <cell r="A435">
            <v>27942</v>
          </cell>
          <cell r="B435" t="str">
            <v>PATENTES Y PROPIEDAD INDUSTRIAL</v>
          </cell>
        </row>
        <row r="436">
          <cell r="A436">
            <v>27943</v>
          </cell>
          <cell r="B436" t="str">
            <v>PROGRAMAS DE COMPUTADORA (SOFTWARE)</v>
          </cell>
        </row>
        <row r="437">
          <cell r="A437">
            <v>27944</v>
          </cell>
          <cell r="B437" t="str">
            <v>COSTO DE EXPLORACION Y DESARROLLO</v>
          </cell>
        </row>
        <row r="438">
          <cell r="A438">
            <v>27945</v>
          </cell>
          <cell r="B438" t="str">
            <v>FORMULAS DISEÑOS Y PROTOTIPOS</v>
          </cell>
        </row>
        <row r="439">
          <cell r="A439">
            <v>27946</v>
          </cell>
          <cell r="B439" t="str">
            <v xml:space="preserve">RESERVAS DE RECURSOS EXTRAIBLES </v>
          </cell>
        </row>
        <row r="440">
          <cell r="A440">
            <v>2795</v>
          </cell>
          <cell r="B440" t="str">
            <v xml:space="preserve">ACTIVOS BIOLOGICOS </v>
          </cell>
        </row>
        <row r="441">
          <cell r="A441">
            <v>27951</v>
          </cell>
          <cell r="B441" t="str">
            <v xml:space="preserve">ACTIVOS BIOLOGICOS EN PRODUCCION </v>
          </cell>
        </row>
        <row r="442">
          <cell r="A442">
            <v>27952</v>
          </cell>
          <cell r="B442" t="str">
            <v>ACTIVOS BIOLOGICOS ES DESARROLLO</v>
          </cell>
        </row>
        <row r="443">
          <cell r="A443">
            <v>28</v>
          </cell>
          <cell r="B443" t="str">
            <v>EXISTENCIAS POR RECIBIR</v>
          </cell>
        </row>
        <row r="444">
          <cell r="A444">
            <v>281</v>
          </cell>
          <cell r="B444" t="str">
            <v>MERCADERÍAS</v>
          </cell>
        </row>
        <row r="445">
          <cell r="A445">
            <v>284</v>
          </cell>
          <cell r="B445" t="str">
            <v>MATERIAS PRIMAS</v>
          </cell>
        </row>
        <row r="446">
          <cell r="A446">
            <v>285</v>
          </cell>
          <cell r="B446" t="str">
            <v>MATERIALES AUXILIARES, SUMINISTROS Y REPUESTOS</v>
          </cell>
        </row>
        <row r="447">
          <cell r="A447">
            <v>286</v>
          </cell>
          <cell r="B447" t="str">
            <v>ENVASES Y EMBALAJES</v>
          </cell>
        </row>
        <row r="448">
          <cell r="A448">
            <v>29</v>
          </cell>
          <cell r="B448" t="str">
            <v>DESVALORIZACIÓN DE EXISTENCIAS</v>
          </cell>
        </row>
        <row r="449">
          <cell r="A449">
            <v>291</v>
          </cell>
          <cell r="B449" t="str">
            <v>MERCADERÍAS</v>
          </cell>
        </row>
        <row r="450">
          <cell r="A450">
            <v>2911</v>
          </cell>
          <cell r="B450" t="str">
            <v>MERCADERÍAS MANUFACTURADAS</v>
          </cell>
        </row>
        <row r="451">
          <cell r="A451">
            <v>2912</v>
          </cell>
          <cell r="B451" t="str">
            <v>MERCADERÍAS DE EXTRACCIÓN</v>
          </cell>
        </row>
        <row r="452">
          <cell r="A452">
            <v>2913</v>
          </cell>
          <cell r="B452" t="str">
            <v>MERCADERÍAS AGROPECUARIAS Y PISCÍCOLAS</v>
          </cell>
        </row>
        <row r="453">
          <cell r="A453">
            <v>2914</v>
          </cell>
          <cell r="B453" t="str">
            <v>MERCADERÍAS INMUEBLES</v>
          </cell>
        </row>
        <row r="454">
          <cell r="A454">
            <v>2918</v>
          </cell>
          <cell r="B454" t="str">
            <v>OTRAS MERCADERÍAS</v>
          </cell>
        </row>
        <row r="455">
          <cell r="A455">
            <v>292</v>
          </cell>
          <cell r="B455" t="str">
            <v>PRODUCTOS TERMINADOS</v>
          </cell>
        </row>
        <row r="456">
          <cell r="A456">
            <v>2921</v>
          </cell>
          <cell r="B456" t="str">
            <v>PRODUCTOS MANUFACTURADOS</v>
          </cell>
        </row>
        <row r="457">
          <cell r="A457">
            <v>2922</v>
          </cell>
          <cell r="B457" t="str">
            <v>PRODUCTOS DE EXTRACCIÓN TERMINADOS</v>
          </cell>
        </row>
        <row r="458">
          <cell r="A458">
            <v>2923</v>
          </cell>
          <cell r="B458" t="str">
            <v>PRODUCTOS AGROPECUARIOS Y PISCÍCOLAS TERMINADOS</v>
          </cell>
        </row>
        <row r="459">
          <cell r="A459">
            <v>2924</v>
          </cell>
          <cell r="B459" t="str">
            <v>PRODUCTOS INMUEBLES</v>
          </cell>
        </row>
        <row r="460">
          <cell r="A460">
            <v>2925</v>
          </cell>
          <cell r="B460" t="str">
            <v>EXISTENCIAS DE SERVICIOS TERMINADOS</v>
          </cell>
        </row>
        <row r="461">
          <cell r="A461">
            <v>2927</v>
          </cell>
          <cell r="B461" t="str">
            <v>OTROS PRODUCTOS TERMINADOS</v>
          </cell>
        </row>
        <row r="462">
          <cell r="A462">
            <v>2928</v>
          </cell>
          <cell r="B462" t="str">
            <v>COSTOS DE FINANCIACIÓN – PRODUCTOS TERMINADOS</v>
          </cell>
        </row>
        <row r="463">
          <cell r="A463">
            <v>293</v>
          </cell>
          <cell r="B463" t="str">
            <v>SUBPRODUCTOS, DESECHOS Y DESPERDICIOS</v>
          </cell>
        </row>
        <row r="464">
          <cell r="A464">
            <v>2931</v>
          </cell>
          <cell r="B464" t="str">
            <v>SUBPRODUCTOS</v>
          </cell>
        </row>
        <row r="465">
          <cell r="A465">
            <v>2932</v>
          </cell>
          <cell r="B465" t="str">
            <v>DESECHOS Y DESPERDICIOS</v>
          </cell>
        </row>
        <row r="466">
          <cell r="A466">
            <v>294</v>
          </cell>
          <cell r="B466" t="str">
            <v>PRODUCTOS EN PROCESO</v>
          </cell>
        </row>
        <row r="467">
          <cell r="A467">
            <v>2941</v>
          </cell>
          <cell r="B467" t="str">
            <v>PRODUCTOS EN PROCESO DE MANUFACTURA</v>
          </cell>
        </row>
        <row r="468">
          <cell r="A468">
            <v>2942</v>
          </cell>
          <cell r="B468" t="str">
            <v xml:space="preserve">PRODUCTOS EXTRAÍDOS EN PROCESO DE TRANSFORMACIÓN </v>
          </cell>
        </row>
        <row r="469">
          <cell r="A469">
            <v>2943</v>
          </cell>
          <cell r="B469" t="str">
            <v>PRODUCTOS AGROPECUARIOS Y PISCÍCOLAS EN PROCESO</v>
          </cell>
        </row>
        <row r="470">
          <cell r="A470">
            <v>2944</v>
          </cell>
          <cell r="B470" t="str">
            <v>PRODUCTOS INMUEBLES EN PROCESO</v>
          </cell>
        </row>
        <row r="471">
          <cell r="A471">
            <v>2945</v>
          </cell>
          <cell r="B471" t="str">
            <v>EXISTENCIAS DE SERVICIOS EN PROCESO</v>
          </cell>
        </row>
        <row r="472">
          <cell r="A472">
            <v>2947</v>
          </cell>
          <cell r="B472" t="str">
            <v>OTROS PRODUCTOS EN PROCESO</v>
          </cell>
        </row>
        <row r="473">
          <cell r="A473">
            <v>2948</v>
          </cell>
          <cell r="B473" t="str">
            <v>COSTOS DE FINANCIACIÓN – PRODUCTOS EN PROCESO</v>
          </cell>
        </row>
        <row r="474">
          <cell r="A474">
            <v>295</v>
          </cell>
          <cell r="B474" t="str">
            <v>MATERIAS PRIMAS</v>
          </cell>
        </row>
        <row r="475">
          <cell r="A475">
            <v>2951</v>
          </cell>
          <cell r="B475" t="str">
            <v>MATERIAS PRIMAS PARA PRODUCTOS MANUFACTURADOS</v>
          </cell>
        </row>
        <row r="476">
          <cell r="A476">
            <v>2952</v>
          </cell>
          <cell r="B476" t="str">
            <v>MATERIAS PRIMAS PARA PRODUCTOS DE EXTRACCIÓN</v>
          </cell>
        </row>
        <row r="477">
          <cell r="A477">
            <v>2953</v>
          </cell>
          <cell r="B477" t="str">
            <v>MATERIAS PRIMAS PARA PRODUCTOS AGROPECUARIOS Y PISCÍCOLAS</v>
          </cell>
        </row>
        <row r="478">
          <cell r="A478">
            <v>2954</v>
          </cell>
          <cell r="B478" t="str">
            <v>MATERIAS PRIMAS PARA PRODUCTOS INMUEBLES</v>
          </cell>
        </row>
        <row r="479">
          <cell r="A479">
            <v>296</v>
          </cell>
          <cell r="B479" t="str">
            <v>MATERIALES AUXILIARES, SUMINISTROS Y REPUESTOS</v>
          </cell>
        </row>
        <row r="480">
          <cell r="A480">
            <v>2961</v>
          </cell>
          <cell r="B480" t="str">
            <v>MATERIALES AUXILIARES</v>
          </cell>
        </row>
        <row r="481">
          <cell r="A481">
            <v>2962</v>
          </cell>
          <cell r="B481" t="str">
            <v>SUMINISTROS</v>
          </cell>
        </row>
        <row r="482">
          <cell r="A482">
            <v>2963</v>
          </cell>
          <cell r="B482" t="str">
            <v>REPUESTOS</v>
          </cell>
        </row>
        <row r="483">
          <cell r="A483">
            <v>297</v>
          </cell>
          <cell r="B483" t="str">
            <v>ENVASES Y EMBALAJES</v>
          </cell>
        </row>
        <row r="484">
          <cell r="A484">
            <v>2971</v>
          </cell>
          <cell r="B484" t="str">
            <v>ENVASES</v>
          </cell>
        </row>
        <row r="485">
          <cell r="A485">
            <v>2972</v>
          </cell>
          <cell r="B485" t="str">
            <v>EMBALAJES</v>
          </cell>
        </row>
        <row r="486">
          <cell r="A486">
            <v>298</v>
          </cell>
          <cell r="B486" t="str">
            <v>EXISTENCIAS POR RECIBIR</v>
          </cell>
        </row>
        <row r="487">
          <cell r="A487">
            <v>2981</v>
          </cell>
          <cell r="B487" t="str">
            <v>MERCADERÍAS</v>
          </cell>
        </row>
        <row r="488">
          <cell r="A488">
            <v>2982</v>
          </cell>
          <cell r="B488" t="str">
            <v>MATERIAS PRIMAS</v>
          </cell>
        </row>
        <row r="489">
          <cell r="A489">
            <v>2983</v>
          </cell>
          <cell r="B489" t="str">
            <v>MATERIALES AUXILIARES, SUMINISTROS Y REPUESTOS</v>
          </cell>
        </row>
        <row r="490">
          <cell r="A490">
            <v>2984</v>
          </cell>
          <cell r="B490" t="str">
            <v>ENVASES Y EMBALAJES</v>
          </cell>
        </row>
        <row r="491">
          <cell r="A491">
            <v>30</v>
          </cell>
          <cell r="B491" t="str">
            <v>INVERSIONES MOBILIARIAS</v>
          </cell>
        </row>
        <row r="492">
          <cell r="A492">
            <v>301</v>
          </cell>
          <cell r="B492" t="str">
            <v>INVERSIONES A SER MANTENIDAS HASTA EL VENCIMIENTO</v>
          </cell>
        </row>
        <row r="493">
          <cell r="A493">
            <v>3011</v>
          </cell>
          <cell r="B493" t="str">
            <v>INSTRUMENTOS FINANCIEROS REPRESENTATIVOS DE DEUDA</v>
          </cell>
        </row>
        <row r="494">
          <cell r="A494">
            <v>30111</v>
          </cell>
          <cell r="B494" t="str">
            <v>VALORES EMITIDOS O GARANTIZADOS POR EL ESTADO</v>
          </cell>
        </row>
        <row r="495">
          <cell r="A495">
            <v>30112</v>
          </cell>
          <cell r="B495" t="str">
            <v>VALORES EMITIDOS POR EL SISTEMA FINANCIERO</v>
          </cell>
        </row>
        <row r="496">
          <cell r="A496">
            <v>30113</v>
          </cell>
          <cell r="B496" t="str">
            <v>VALORES EMITIDOS POR LAS EMPRESAS</v>
          </cell>
        </row>
        <row r="497">
          <cell r="A497">
            <v>30114</v>
          </cell>
          <cell r="B497" t="str">
            <v>OTROS TÍTULOS REPRESENTATIVOS DE DEUDA</v>
          </cell>
        </row>
        <row r="498">
          <cell r="A498">
            <v>302</v>
          </cell>
          <cell r="B498" t="str">
            <v>INSTRUMENTOS FINANCIEROS REPRESENTATIVOS DE DERECHO PATRIMONIAL</v>
          </cell>
        </row>
        <row r="499">
          <cell r="A499">
            <v>3021</v>
          </cell>
          <cell r="B499" t="str">
            <v>CERTIFICADOS DE SUSCRIPCIÓN PREFERENTE</v>
          </cell>
        </row>
        <row r="500">
          <cell r="A500">
            <v>3022</v>
          </cell>
          <cell r="B500" t="str">
            <v>ACCIONES REPRESENTATIVAS DE CAPITAL SOCIAL - COMUNES</v>
          </cell>
        </row>
        <row r="501">
          <cell r="A501">
            <v>30221</v>
          </cell>
          <cell r="B501" t="str">
            <v>COSTO</v>
          </cell>
        </row>
        <row r="502">
          <cell r="A502">
            <v>30222</v>
          </cell>
          <cell r="B502" t="str">
            <v>VALOR RAZONABLE</v>
          </cell>
        </row>
        <row r="503">
          <cell r="A503">
            <v>30223</v>
          </cell>
          <cell r="B503" t="str">
            <v>PARTICIPACION PATRIMONIAL</v>
          </cell>
        </row>
        <row r="504">
          <cell r="A504">
            <v>3023</v>
          </cell>
          <cell r="B504" t="str">
            <v>ACCIONES REPRESENTATIVAS DE CAPITAL SOCIAL - PREFERENTES</v>
          </cell>
        </row>
        <row r="505">
          <cell r="A505">
            <v>30231</v>
          </cell>
          <cell r="B505" t="str">
            <v>COSTO</v>
          </cell>
        </row>
        <row r="506">
          <cell r="A506">
            <v>30232</v>
          </cell>
          <cell r="B506" t="str">
            <v>VALOR RAZONABLE</v>
          </cell>
        </row>
        <row r="507">
          <cell r="A507">
            <v>30233</v>
          </cell>
          <cell r="B507" t="str">
            <v>PARTICIPACION PATRIMONIAL</v>
          </cell>
        </row>
        <row r="508">
          <cell r="A508">
            <v>3024</v>
          </cell>
          <cell r="B508" t="str">
            <v>ACCIONES DE INVERSION</v>
          </cell>
        </row>
        <row r="509">
          <cell r="A509">
            <v>30241</v>
          </cell>
          <cell r="B509" t="str">
            <v>COSTO</v>
          </cell>
        </row>
        <row r="510">
          <cell r="A510">
            <v>30242</v>
          </cell>
          <cell r="B510" t="str">
            <v>VALOR RAZONABLE</v>
          </cell>
        </row>
        <row r="511">
          <cell r="A511">
            <v>30243</v>
          </cell>
          <cell r="B511" t="str">
            <v>PARTICIPACION PATRIMONIAL</v>
          </cell>
        </row>
        <row r="512">
          <cell r="A512">
            <v>3025</v>
          </cell>
          <cell r="B512" t="str">
            <v xml:space="preserve">CERTIFICADOS DE PARTICIPACIÓN DE FONDOS DE INVERSION </v>
          </cell>
        </row>
        <row r="513">
          <cell r="A513">
            <v>30251</v>
          </cell>
          <cell r="B513" t="str">
            <v xml:space="preserve">COSTO </v>
          </cell>
        </row>
        <row r="514">
          <cell r="A514">
            <v>30242</v>
          </cell>
          <cell r="B514" t="str">
            <v>VALOR RAZONABLE</v>
          </cell>
        </row>
        <row r="515">
          <cell r="A515">
            <v>3026</v>
          </cell>
          <cell r="B515" t="str">
            <v xml:space="preserve">CERTIFICADO DE PARTICIPACION EN FONDOS MUTUOS </v>
          </cell>
        </row>
        <row r="516">
          <cell r="A516">
            <v>30261</v>
          </cell>
          <cell r="B516" t="str">
            <v xml:space="preserve">COSTO </v>
          </cell>
        </row>
        <row r="517">
          <cell r="A517">
            <v>30262</v>
          </cell>
          <cell r="B517" t="str">
            <v>VALOR RAZONABLE</v>
          </cell>
        </row>
        <row r="518">
          <cell r="A518">
            <v>3027</v>
          </cell>
          <cell r="B518" t="str">
            <v xml:space="preserve">PARTICIPACIONES EN ASOCIACIONES EN PARTICIPACION Y CONSORCIOS </v>
          </cell>
        </row>
        <row r="519">
          <cell r="A519">
            <v>30271</v>
          </cell>
          <cell r="B519" t="str">
            <v>COSTO</v>
          </cell>
        </row>
        <row r="520">
          <cell r="A520">
            <v>30272</v>
          </cell>
          <cell r="B520" t="str">
            <v>VALOR RAZONABLE</v>
          </cell>
        </row>
        <row r="521">
          <cell r="A521">
            <v>30273</v>
          </cell>
          <cell r="B521" t="str">
            <v>PARTICIPACION PATRIMONIAL</v>
          </cell>
        </row>
        <row r="522">
          <cell r="A522">
            <v>3028</v>
          </cell>
          <cell r="B522" t="str">
            <v>OTROS TÍTULOS REPRESENTATIVOS DE PATRIMONIO</v>
          </cell>
        </row>
        <row r="523">
          <cell r="A523">
            <v>30281</v>
          </cell>
          <cell r="B523" t="str">
            <v xml:space="preserve">COSTO </v>
          </cell>
        </row>
        <row r="524">
          <cell r="A524">
            <v>30282</v>
          </cell>
          <cell r="B524" t="str">
            <v>VALOR RAZONABLE</v>
          </cell>
        </row>
        <row r="525">
          <cell r="A525">
            <v>308</v>
          </cell>
          <cell r="B525" t="str">
            <v>INVERSIONES MOVILIARIAS - ACUERDO DE COMPRA</v>
          </cell>
        </row>
        <row r="526">
          <cell r="A526">
            <v>3081</v>
          </cell>
          <cell r="B526" t="str">
            <v xml:space="preserve">INVERSIONES A SER MANTENIDAS HASTA EL VENCIMIENTO - ACUERDO DE COMPRA </v>
          </cell>
        </row>
        <row r="527">
          <cell r="A527">
            <v>3082</v>
          </cell>
          <cell r="B527" t="str">
            <v xml:space="preserve">INSTRUMENTOS FINANCIEROS REPRESENTATIVOS DE DERECHO PATRIMONIAL - ACUERDO DE COMPRA </v>
          </cell>
        </row>
        <row r="528">
          <cell r="A528">
            <v>31</v>
          </cell>
          <cell r="B528" t="str">
            <v>INVERSIONES INMOBILIARIAS</v>
          </cell>
        </row>
        <row r="529">
          <cell r="A529">
            <v>311</v>
          </cell>
          <cell r="B529" t="str">
            <v>TERRENOS</v>
          </cell>
        </row>
        <row r="530">
          <cell r="A530">
            <v>3111</v>
          </cell>
          <cell r="B530" t="str">
            <v>URBANOS</v>
          </cell>
        </row>
        <row r="531">
          <cell r="A531">
            <v>31111</v>
          </cell>
          <cell r="B531" t="str">
            <v>VALOR RAZONABLE</v>
          </cell>
        </row>
        <row r="532">
          <cell r="A532">
            <v>31112</v>
          </cell>
          <cell r="B532" t="str">
            <v>COSTO</v>
          </cell>
        </row>
        <row r="533">
          <cell r="A533">
            <v>31113</v>
          </cell>
          <cell r="B533" t="str">
            <v>REVALUACIÓN</v>
          </cell>
        </row>
        <row r="534">
          <cell r="A534">
            <v>3112</v>
          </cell>
          <cell r="B534" t="str">
            <v>RURALES</v>
          </cell>
        </row>
        <row r="535">
          <cell r="A535">
            <v>31121</v>
          </cell>
          <cell r="B535" t="str">
            <v>VALOR RAZONABLE</v>
          </cell>
        </row>
        <row r="536">
          <cell r="A536">
            <v>31122</v>
          </cell>
          <cell r="B536" t="str">
            <v>COSTO</v>
          </cell>
        </row>
        <row r="537">
          <cell r="A537">
            <v>31123</v>
          </cell>
          <cell r="B537" t="str">
            <v>REVALUACIÓN</v>
          </cell>
        </row>
        <row r="538">
          <cell r="A538">
            <v>312</v>
          </cell>
          <cell r="B538" t="str">
            <v>EDIFICACIONES</v>
          </cell>
        </row>
        <row r="539">
          <cell r="A539">
            <v>3121</v>
          </cell>
          <cell r="B539" t="str">
            <v>EDIFICACIONES</v>
          </cell>
        </row>
        <row r="540">
          <cell r="A540">
            <v>31211</v>
          </cell>
          <cell r="B540" t="str">
            <v>VALOR RAZONABLE</v>
          </cell>
        </row>
        <row r="541">
          <cell r="A541">
            <v>31212</v>
          </cell>
          <cell r="B541" t="str">
            <v>COSTO</v>
          </cell>
        </row>
        <row r="542">
          <cell r="A542">
            <v>31213</v>
          </cell>
          <cell r="B542" t="str">
            <v>REVALUACIÓN</v>
          </cell>
        </row>
        <row r="543">
          <cell r="A543">
            <v>31214</v>
          </cell>
          <cell r="B543" t="str">
            <v>COSTOS DE FINANCIACIÓN – INVERSIONES INMOBILIARIAS</v>
          </cell>
        </row>
        <row r="544">
          <cell r="A544">
            <v>32</v>
          </cell>
          <cell r="B544" t="str">
            <v>ACTIVOS ADQUIRIDOS EN ARRENDAMIENTO FINANCIERO</v>
          </cell>
        </row>
        <row r="545">
          <cell r="A545">
            <v>321</v>
          </cell>
          <cell r="B545" t="str">
            <v>INVERSIONES INMOBILIARIAS</v>
          </cell>
        </row>
        <row r="546">
          <cell r="A546">
            <v>3211</v>
          </cell>
          <cell r="B546" t="str">
            <v>TERRENOS</v>
          </cell>
        </row>
        <row r="547">
          <cell r="A547">
            <v>3212</v>
          </cell>
          <cell r="B547" t="str">
            <v>EDIFICACIONES</v>
          </cell>
        </row>
        <row r="548">
          <cell r="A548">
            <v>322</v>
          </cell>
          <cell r="B548" t="str">
            <v>INMUEBLES, MAQUINARIA Y EQUIPO</v>
          </cell>
        </row>
        <row r="549">
          <cell r="A549">
            <v>3221</v>
          </cell>
          <cell r="B549" t="str">
            <v>TERRENOS</v>
          </cell>
        </row>
        <row r="550">
          <cell r="A550">
            <v>3222</v>
          </cell>
          <cell r="B550" t="str">
            <v>EDIFICACIONES</v>
          </cell>
        </row>
        <row r="551">
          <cell r="A551">
            <v>3223</v>
          </cell>
          <cell r="B551" t="str">
            <v>MAQUINARIAS Y EQUIPOS DE EXPLOTACIÓN</v>
          </cell>
        </row>
        <row r="552">
          <cell r="A552">
            <v>3224</v>
          </cell>
          <cell r="B552" t="str">
            <v>EQUIPO DE TRANSPORTE</v>
          </cell>
        </row>
        <row r="553">
          <cell r="A553">
            <v>3225</v>
          </cell>
          <cell r="B553" t="str">
            <v>MUEBLES Y ENSERES</v>
          </cell>
        </row>
        <row r="554">
          <cell r="A554">
            <v>3226</v>
          </cell>
          <cell r="B554" t="str">
            <v>EQUIPOS DIVERSOS</v>
          </cell>
        </row>
        <row r="555">
          <cell r="A555">
            <v>3227</v>
          </cell>
          <cell r="B555" t="str">
            <v>HERRAMIENTAS Y UNIDADES DE REEMPLAZO</v>
          </cell>
        </row>
        <row r="556">
          <cell r="A556">
            <v>33</v>
          </cell>
          <cell r="B556" t="str">
            <v>INMUEBLES, MAQUINARIA Y EQUIPO</v>
          </cell>
        </row>
        <row r="557">
          <cell r="A557">
            <v>331</v>
          </cell>
          <cell r="B557" t="str">
            <v>TERRENOS</v>
          </cell>
        </row>
        <row r="558">
          <cell r="A558">
            <v>3311</v>
          </cell>
          <cell r="B558" t="str">
            <v>TERRENOS</v>
          </cell>
        </row>
        <row r="559">
          <cell r="A559">
            <v>33111</v>
          </cell>
          <cell r="B559" t="str">
            <v>COSTO</v>
          </cell>
        </row>
        <row r="560">
          <cell r="A560">
            <v>33112</v>
          </cell>
          <cell r="B560" t="str">
            <v>REVALUACIÓN</v>
          </cell>
        </row>
        <row r="561">
          <cell r="A561">
            <v>332</v>
          </cell>
          <cell r="B561" t="str">
            <v>EDIFICACIONES</v>
          </cell>
        </row>
        <row r="562">
          <cell r="A562">
            <v>3321</v>
          </cell>
          <cell r="B562" t="str">
            <v>EDIFICACIONES ADMINISTRATIVAS</v>
          </cell>
        </row>
        <row r="563">
          <cell r="A563">
            <v>33211</v>
          </cell>
          <cell r="B563" t="str">
            <v>COSTO DE ADQUISICIÓN O CONSTRUCCION</v>
          </cell>
        </row>
        <row r="564">
          <cell r="A564">
            <v>33212</v>
          </cell>
          <cell r="B564" t="str">
            <v>REVALUACIÓN</v>
          </cell>
        </row>
        <row r="565">
          <cell r="A565">
            <v>33213</v>
          </cell>
          <cell r="B565" t="str">
            <v>COSTO DE FINANCIACIÓN - EDIFICACIONES</v>
          </cell>
        </row>
        <row r="566">
          <cell r="A566">
            <v>3322</v>
          </cell>
          <cell r="B566" t="str">
            <v>ALMACENES</v>
          </cell>
        </row>
        <row r="567">
          <cell r="A567">
            <v>33221</v>
          </cell>
          <cell r="B567" t="str">
            <v xml:space="preserve">COSTO DE ADQUISICIÓN O CONSTRUCCION </v>
          </cell>
        </row>
        <row r="568">
          <cell r="A568">
            <v>33222</v>
          </cell>
          <cell r="B568" t="str">
            <v>REVALUACIÓN</v>
          </cell>
        </row>
        <row r="569">
          <cell r="A569">
            <v>33223</v>
          </cell>
          <cell r="B569" t="str">
            <v>COSTO DE FINANCIACIÓN - ALMACENES</v>
          </cell>
        </row>
        <row r="570">
          <cell r="A570">
            <v>3323</v>
          </cell>
          <cell r="B570" t="str">
            <v>EDIFICACIONES PARA PRODUCCIÓN</v>
          </cell>
        </row>
        <row r="571">
          <cell r="A571">
            <v>33231</v>
          </cell>
          <cell r="B571" t="str">
            <v xml:space="preserve">COSTO DE ADQUISICIÓN O CONTRUCCION </v>
          </cell>
        </row>
        <row r="572">
          <cell r="A572">
            <v>33232</v>
          </cell>
          <cell r="B572" t="str">
            <v>REVALUACIÓN</v>
          </cell>
        </row>
        <row r="573">
          <cell r="A573">
            <v>33233</v>
          </cell>
          <cell r="B573" t="str">
            <v>COSTO DE FINANCIACIÓN – EDIFICACIONES PARA PRODUCCIÓN</v>
          </cell>
        </row>
        <row r="574">
          <cell r="A574">
            <v>3324</v>
          </cell>
          <cell r="B574" t="str">
            <v>INSTALACIONES</v>
          </cell>
        </row>
        <row r="575">
          <cell r="A575">
            <v>33241</v>
          </cell>
          <cell r="B575" t="str">
            <v xml:space="preserve">COSTO DE ADQUISICIÓN O CONTRUCCION </v>
          </cell>
        </row>
        <row r="576">
          <cell r="A576">
            <v>33242</v>
          </cell>
          <cell r="B576" t="str">
            <v>REVALUACIÓN</v>
          </cell>
        </row>
        <row r="577">
          <cell r="A577">
            <v>33243</v>
          </cell>
          <cell r="B577" t="str">
            <v>COSTO DE FINANCIACIÓN – INSTALACIONES</v>
          </cell>
        </row>
        <row r="578">
          <cell r="A578">
            <v>333</v>
          </cell>
          <cell r="B578" t="str">
            <v>MAQUINARIAS Y EQUIPOS DE EXPLOTACIÓN</v>
          </cell>
        </row>
        <row r="579">
          <cell r="A579">
            <v>3331</v>
          </cell>
          <cell r="B579" t="str">
            <v>MAQUINARIAS Y EQUIPOS DE EXPLOTACIÓN</v>
          </cell>
        </row>
        <row r="580">
          <cell r="A580">
            <v>33311</v>
          </cell>
          <cell r="B580" t="str">
            <v xml:space="preserve">COSTO DE ADQUISICIÓN O CONSTRUCCION </v>
          </cell>
        </row>
        <row r="581">
          <cell r="A581">
            <v>33312</v>
          </cell>
          <cell r="B581" t="str">
            <v>REVALUACIÓN</v>
          </cell>
        </row>
        <row r="582">
          <cell r="A582">
            <v>33313</v>
          </cell>
          <cell r="B582" t="str">
            <v>COSTO DE FINANCIACIÓN – MAQUINARIAS Y EQUIPOS DE EXPLOTACIÓN</v>
          </cell>
        </row>
        <row r="583">
          <cell r="A583">
            <v>334</v>
          </cell>
          <cell r="B583" t="str">
            <v>EQUIPO DE TRANSPORTE</v>
          </cell>
        </row>
        <row r="584">
          <cell r="A584">
            <v>3341</v>
          </cell>
          <cell r="B584" t="str">
            <v>VEHÍCULOS MOTORIZADOS</v>
          </cell>
        </row>
        <row r="585">
          <cell r="A585">
            <v>33411</v>
          </cell>
          <cell r="B585" t="str">
            <v>COSTO</v>
          </cell>
        </row>
        <row r="586">
          <cell r="A586">
            <v>33412</v>
          </cell>
          <cell r="B586" t="str">
            <v>REVALUACIÓN</v>
          </cell>
        </row>
        <row r="587">
          <cell r="A587">
            <v>3342</v>
          </cell>
          <cell r="B587" t="str">
            <v>VEHÍCULOS NO MOTORIZADOS</v>
          </cell>
        </row>
        <row r="588">
          <cell r="A588">
            <v>33421</v>
          </cell>
          <cell r="B588" t="str">
            <v>COSTO</v>
          </cell>
        </row>
        <row r="589">
          <cell r="A589">
            <v>33422</v>
          </cell>
          <cell r="B589" t="str">
            <v>REVALUACIÓN</v>
          </cell>
        </row>
        <row r="590">
          <cell r="A590">
            <v>335</v>
          </cell>
          <cell r="B590" t="str">
            <v>MUEBLES Y ENSERES</v>
          </cell>
        </row>
        <row r="591">
          <cell r="A591">
            <v>3351</v>
          </cell>
          <cell r="B591" t="str">
            <v>MUEBLES</v>
          </cell>
        </row>
        <row r="592">
          <cell r="A592">
            <v>33511</v>
          </cell>
          <cell r="B592" t="str">
            <v>COSTO</v>
          </cell>
        </row>
        <row r="593">
          <cell r="A593">
            <v>33512</v>
          </cell>
          <cell r="B593" t="str">
            <v>REVALUACIÓN</v>
          </cell>
        </row>
        <row r="594">
          <cell r="A594">
            <v>3352</v>
          </cell>
          <cell r="B594" t="str">
            <v>ENSERES</v>
          </cell>
        </row>
        <row r="595">
          <cell r="A595">
            <v>33521</v>
          </cell>
          <cell r="B595" t="str">
            <v>COSTO</v>
          </cell>
        </row>
        <row r="596">
          <cell r="A596">
            <v>33522</v>
          </cell>
          <cell r="B596" t="str">
            <v>REVALUACIÓN</v>
          </cell>
        </row>
        <row r="597">
          <cell r="A597">
            <v>336</v>
          </cell>
          <cell r="B597" t="str">
            <v>EQUIPOS DIVERSOS</v>
          </cell>
        </row>
        <row r="598">
          <cell r="A598">
            <v>3361</v>
          </cell>
          <cell r="B598" t="str">
            <v>EQUIPO PARA PROCESAMIENTO DE INFORMACIÓN (DE CÓMPUTO)</v>
          </cell>
        </row>
        <row r="599">
          <cell r="A599">
            <v>33611</v>
          </cell>
          <cell r="B599" t="str">
            <v>COSTO</v>
          </cell>
        </row>
        <row r="600">
          <cell r="A600">
            <v>33612</v>
          </cell>
          <cell r="B600" t="str">
            <v>REVALUACIÓN</v>
          </cell>
        </row>
        <row r="601">
          <cell r="A601">
            <v>3362</v>
          </cell>
          <cell r="B601" t="str">
            <v>EQUIPO DE COMUNICACIÓN</v>
          </cell>
        </row>
        <row r="602">
          <cell r="A602">
            <v>33621</v>
          </cell>
          <cell r="B602" t="str">
            <v>COSTO</v>
          </cell>
        </row>
        <row r="603">
          <cell r="A603">
            <v>33622</v>
          </cell>
          <cell r="B603" t="str">
            <v>REVALUACIÓN</v>
          </cell>
        </row>
        <row r="604">
          <cell r="A604">
            <v>3363</v>
          </cell>
          <cell r="B604" t="str">
            <v>EQUIPO DE SEGURIDAD</v>
          </cell>
        </row>
        <row r="605">
          <cell r="A605">
            <v>33631</v>
          </cell>
          <cell r="B605" t="str">
            <v>COSTO</v>
          </cell>
        </row>
        <row r="606">
          <cell r="A606">
            <v>33632</v>
          </cell>
          <cell r="B606" t="str">
            <v>REVALUACIÓN</v>
          </cell>
        </row>
        <row r="607">
          <cell r="A607">
            <v>3369</v>
          </cell>
          <cell r="B607" t="str">
            <v>OTROS EQUIPOS</v>
          </cell>
        </row>
        <row r="608">
          <cell r="A608">
            <v>33691</v>
          </cell>
          <cell r="B608" t="str">
            <v>COSTO</v>
          </cell>
        </row>
        <row r="609">
          <cell r="A609">
            <v>33692</v>
          </cell>
          <cell r="B609" t="str">
            <v>REVALUACIÓN</v>
          </cell>
        </row>
        <row r="610">
          <cell r="A610">
            <v>337</v>
          </cell>
          <cell r="B610" t="str">
            <v>HERRAMIENTAS Y UNIDADES DE REEMPLAZO</v>
          </cell>
        </row>
        <row r="611">
          <cell r="A611">
            <v>3371</v>
          </cell>
          <cell r="B611" t="str">
            <v>HERRAMIENTAS</v>
          </cell>
        </row>
        <row r="612">
          <cell r="A612">
            <v>33711</v>
          </cell>
          <cell r="B612" t="str">
            <v>COSTO</v>
          </cell>
        </row>
        <row r="613">
          <cell r="A613">
            <v>33712</v>
          </cell>
          <cell r="B613" t="str">
            <v>REVALUACIÓN</v>
          </cell>
        </row>
        <row r="614">
          <cell r="A614">
            <v>3372</v>
          </cell>
          <cell r="B614" t="str">
            <v>UNIDADES DE REEMPLAZO</v>
          </cell>
        </row>
        <row r="615">
          <cell r="A615">
            <v>33721</v>
          </cell>
          <cell r="B615" t="str">
            <v>COSTO</v>
          </cell>
        </row>
        <row r="616">
          <cell r="A616">
            <v>33722</v>
          </cell>
          <cell r="B616" t="str">
            <v>REVALUACIÓN</v>
          </cell>
        </row>
        <row r="617">
          <cell r="A617">
            <v>338</v>
          </cell>
          <cell r="B617" t="str">
            <v>UNIDADES POR RECIBIR</v>
          </cell>
        </row>
        <row r="618">
          <cell r="A618">
            <v>3381</v>
          </cell>
          <cell r="B618" t="str">
            <v>MAQUINARIAS Y EQUIPOS DE EXPLOTACIÓN</v>
          </cell>
        </row>
        <row r="619">
          <cell r="A619">
            <v>3382</v>
          </cell>
          <cell r="B619" t="str">
            <v>EQUIPO DE TRANSPORTE</v>
          </cell>
        </row>
        <row r="620">
          <cell r="A620">
            <v>3383</v>
          </cell>
          <cell r="B620" t="str">
            <v>MUEBLES Y ENSERES</v>
          </cell>
        </row>
        <row r="621">
          <cell r="A621">
            <v>3386</v>
          </cell>
          <cell r="B621" t="str">
            <v>EQUIPOS DIVERSOS</v>
          </cell>
        </row>
        <row r="622">
          <cell r="A622">
            <v>3387</v>
          </cell>
          <cell r="B622" t="str">
            <v>HERRAMIENTAS Y UNIDADES DE REEMPLAZO</v>
          </cell>
        </row>
        <row r="623">
          <cell r="A623">
            <v>339</v>
          </cell>
          <cell r="B623" t="str">
            <v>CONSTRUCCIONES Y OBRAS EN CURSO</v>
          </cell>
        </row>
        <row r="624">
          <cell r="A624">
            <v>3391</v>
          </cell>
          <cell r="B624" t="str">
            <v>ADAPTACIÓN DE TERRENOS</v>
          </cell>
        </row>
        <row r="625">
          <cell r="A625">
            <v>3392</v>
          </cell>
          <cell r="B625" t="str">
            <v>CONSTRUCCIONES EN CURSO</v>
          </cell>
        </row>
        <row r="626">
          <cell r="A626">
            <v>3393</v>
          </cell>
          <cell r="B626" t="str">
            <v>MAQUINARIA EN MONTAJE</v>
          </cell>
        </row>
        <row r="627">
          <cell r="A627">
            <v>3394</v>
          </cell>
          <cell r="B627" t="str">
            <v>INVERSIÓN INMOBILIARIA EN CURSO</v>
          </cell>
        </row>
        <row r="628">
          <cell r="A628">
            <v>3397</v>
          </cell>
          <cell r="B628" t="str">
            <v>COSTO DE FINANCIACIÓN – INVERSIONES INMOBILIARIAS</v>
          </cell>
        </row>
        <row r="629">
          <cell r="A629">
            <v>33971</v>
          </cell>
          <cell r="B629" t="str">
            <v>COSTO DE FINANCIACIÓN - EDIFICACIONES</v>
          </cell>
        </row>
        <row r="630">
          <cell r="A630">
            <v>3398</v>
          </cell>
          <cell r="B630" t="str">
            <v>COSTO DE FINANCIACIÓN – INMUEBLES, MAQUINARIA Y EQUIPO</v>
          </cell>
        </row>
        <row r="631">
          <cell r="A631">
            <v>33981</v>
          </cell>
          <cell r="B631" t="str">
            <v>COSTO DE FINANCIACIÓN – EDIFICACIONES</v>
          </cell>
        </row>
        <row r="632">
          <cell r="A632">
            <v>33982</v>
          </cell>
          <cell r="B632" t="str">
            <v>COSTO DE FINANCIACIÓN – MAQUINARIAS Y EQUIPOS DE EXPLOTACIÓN</v>
          </cell>
        </row>
        <row r="633">
          <cell r="A633">
            <v>3399</v>
          </cell>
          <cell r="B633" t="str">
            <v>OTROS ACTIVOS EN CURSO</v>
          </cell>
        </row>
        <row r="634">
          <cell r="A634">
            <v>34</v>
          </cell>
          <cell r="B634" t="str">
            <v>INTANGIBLES</v>
          </cell>
        </row>
        <row r="635">
          <cell r="A635">
            <v>341</v>
          </cell>
          <cell r="B635" t="str">
            <v>CONCESIONES, LICENCIAS Y OTROS DERECHOS</v>
          </cell>
        </row>
        <row r="636">
          <cell r="A636">
            <v>3411</v>
          </cell>
          <cell r="B636" t="str">
            <v>CONCESIONES</v>
          </cell>
        </row>
        <row r="637">
          <cell r="A637">
            <v>34111</v>
          </cell>
          <cell r="B637" t="str">
            <v>COSTO</v>
          </cell>
        </row>
        <row r="638">
          <cell r="A638">
            <v>34112</v>
          </cell>
          <cell r="B638" t="str">
            <v>REVALUACIÓN</v>
          </cell>
        </row>
        <row r="639">
          <cell r="A639">
            <v>3412</v>
          </cell>
          <cell r="B639" t="str">
            <v>LICENCIAS</v>
          </cell>
        </row>
        <row r="640">
          <cell r="A640">
            <v>34121</v>
          </cell>
          <cell r="B640" t="str">
            <v>COSTO</v>
          </cell>
        </row>
        <row r="641">
          <cell r="A641">
            <v>34122</v>
          </cell>
          <cell r="B641" t="str">
            <v>REVALUACIÓN</v>
          </cell>
        </row>
        <row r="642">
          <cell r="A642">
            <v>3419</v>
          </cell>
          <cell r="B642" t="str">
            <v>OTROS DERECHOS</v>
          </cell>
        </row>
        <row r="643">
          <cell r="A643">
            <v>34191</v>
          </cell>
          <cell r="B643" t="str">
            <v>COSTO</v>
          </cell>
        </row>
        <row r="644">
          <cell r="A644">
            <v>34192</v>
          </cell>
          <cell r="B644" t="str">
            <v>REVALUACIÓN</v>
          </cell>
        </row>
        <row r="645">
          <cell r="A645">
            <v>342</v>
          </cell>
          <cell r="B645" t="str">
            <v>PATENTES Y PROPIEDAD INDUSTRIAL</v>
          </cell>
        </row>
        <row r="646">
          <cell r="A646">
            <v>3421</v>
          </cell>
          <cell r="B646" t="str">
            <v>PATENTES</v>
          </cell>
        </row>
        <row r="647">
          <cell r="A647">
            <v>34211</v>
          </cell>
          <cell r="B647" t="str">
            <v>COSTO</v>
          </cell>
        </row>
        <row r="648">
          <cell r="A648">
            <v>34212</v>
          </cell>
          <cell r="B648" t="str">
            <v>REVALUACIÓN</v>
          </cell>
        </row>
        <row r="649">
          <cell r="A649">
            <v>3422</v>
          </cell>
          <cell r="B649" t="str">
            <v>MARCAS</v>
          </cell>
        </row>
        <row r="650">
          <cell r="A650">
            <v>34221</v>
          </cell>
          <cell r="B650" t="str">
            <v>COSTO</v>
          </cell>
        </row>
        <row r="651">
          <cell r="A651">
            <v>34222</v>
          </cell>
          <cell r="B651" t="str">
            <v>REVALUACIÓN</v>
          </cell>
        </row>
        <row r="652">
          <cell r="A652">
            <v>343</v>
          </cell>
          <cell r="B652" t="str">
            <v>PROGRAMAS DE COMPUTADORA (SOFTWARE)</v>
          </cell>
        </row>
        <row r="653">
          <cell r="A653">
            <v>3431</v>
          </cell>
          <cell r="B653" t="str">
            <v>APLICACIONES INFORMÁTICAS</v>
          </cell>
        </row>
        <row r="654">
          <cell r="A654">
            <v>34311</v>
          </cell>
          <cell r="B654" t="str">
            <v>COSTO</v>
          </cell>
        </row>
        <row r="655">
          <cell r="A655">
            <v>34312</v>
          </cell>
          <cell r="B655" t="str">
            <v>REVALUACIÓN</v>
          </cell>
        </row>
        <row r="656">
          <cell r="A656">
            <v>344</v>
          </cell>
          <cell r="B656" t="str">
            <v>COSTOS DE EXPLORACIÓN Y DESARROLLO</v>
          </cell>
        </row>
        <row r="657">
          <cell r="A657">
            <v>3441</v>
          </cell>
          <cell r="B657" t="str">
            <v>COSTOS DE EXPLORACIÓN</v>
          </cell>
        </row>
        <row r="658">
          <cell r="A658">
            <v>34411</v>
          </cell>
          <cell r="B658" t="str">
            <v>COSTO</v>
          </cell>
        </row>
        <row r="659">
          <cell r="A659">
            <v>34412</v>
          </cell>
          <cell r="B659" t="str">
            <v>REVALUACION</v>
          </cell>
        </row>
        <row r="660">
          <cell r="A660">
            <v>34413</v>
          </cell>
          <cell r="B660" t="str">
            <v>COSTO DE FINANCIACION</v>
          </cell>
        </row>
        <row r="661">
          <cell r="A661">
            <v>3442</v>
          </cell>
          <cell r="B661" t="str">
            <v>COSTOS DE DESARROLLO</v>
          </cell>
        </row>
        <row r="662">
          <cell r="A662">
            <v>34421</v>
          </cell>
          <cell r="B662" t="str">
            <v>COSTO</v>
          </cell>
        </row>
        <row r="663">
          <cell r="A663">
            <v>34422</v>
          </cell>
          <cell r="B663" t="str">
            <v>REVALUACIÓN</v>
          </cell>
        </row>
        <row r="664">
          <cell r="A664">
            <v>34423</v>
          </cell>
          <cell r="B664" t="str">
            <v>COSTO DE FINANCIACION</v>
          </cell>
        </row>
        <row r="665">
          <cell r="A665">
            <v>345</v>
          </cell>
          <cell r="B665" t="str">
            <v>FÓRMULAS, DISEÑOS Y PROTOTIPOS</v>
          </cell>
        </row>
        <row r="666">
          <cell r="A666">
            <v>3451</v>
          </cell>
          <cell r="B666" t="str">
            <v>FÓRMULAS</v>
          </cell>
        </row>
        <row r="667">
          <cell r="A667">
            <v>34511</v>
          </cell>
          <cell r="B667" t="str">
            <v>COSTO</v>
          </cell>
        </row>
        <row r="668">
          <cell r="A668">
            <v>34512</v>
          </cell>
          <cell r="B668" t="str">
            <v>REVALUACIÓN</v>
          </cell>
        </row>
        <row r="669">
          <cell r="A669">
            <v>3452</v>
          </cell>
          <cell r="B669" t="str">
            <v>DISEÑOS Y PROTOTIPOS</v>
          </cell>
        </row>
        <row r="670">
          <cell r="A670">
            <v>34521</v>
          </cell>
          <cell r="B670" t="str">
            <v>COSTO</v>
          </cell>
        </row>
        <row r="671">
          <cell r="A671">
            <v>34522</v>
          </cell>
          <cell r="B671" t="str">
            <v>REVALUACIÓN</v>
          </cell>
        </row>
        <row r="672">
          <cell r="A672">
            <v>346</v>
          </cell>
          <cell r="B672" t="str">
            <v>RESERVAS DE RECURSOS EXTRAÍBLES</v>
          </cell>
        </row>
        <row r="673">
          <cell r="A673">
            <v>3461</v>
          </cell>
          <cell r="B673" t="str">
            <v>MINERALES</v>
          </cell>
        </row>
        <row r="674">
          <cell r="A674">
            <v>34611</v>
          </cell>
          <cell r="B674" t="str">
            <v xml:space="preserve">COSTO </v>
          </cell>
        </row>
        <row r="675">
          <cell r="A675">
            <v>34612</v>
          </cell>
          <cell r="B675" t="str">
            <v>REVALUACION</v>
          </cell>
        </row>
        <row r="676">
          <cell r="A676">
            <v>3462</v>
          </cell>
          <cell r="B676" t="str">
            <v>PETRÓLEO Y GAS</v>
          </cell>
        </row>
        <row r="677">
          <cell r="A677">
            <v>34621</v>
          </cell>
          <cell r="B677" t="str">
            <v xml:space="preserve">COSTO </v>
          </cell>
        </row>
        <row r="678">
          <cell r="A678">
            <v>34622</v>
          </cell>
          <cell r="B678" t="str">
            <v>REVALUACION</v>
          </cell>
        </row>
        <row r="679">
          <cell r="A679">
            <v>3463</v>
          </cell>
          <cell r="B679" t="str">
            <v>MADERA</v>
          </cell>
        </row>
        <row r="680">
          <cell r="A680">
            <v>34631</v>
          </cell>
          <cell r="B680" t="str">
            <v xml:space="preserve">COSTO </v>
          </cell>
        </row>
        <row r="681">
          <cell r="A681">
            <v>34632</v>
          </cell>
          <cell r="B681" t="str">
            <v>REVALUACION</v>
          </cell>
        </row>
        <row r="682">
          <cell r="A682">
            <v>3469</v>
          </cell>
          <cell r="B682" t="str">
            <v>OTROS RECURSOS EXTRAÍBLES</v>
          </cell>
        </row>
        <row r="683">
          <cell r="A683">
            <v>34691</v>
          </cell>
          <cell r="B683" t="str">
            <v xml:space="preserve">COSTO </v>
          </cell>
        </row>
        <row r="684">
          <cell r="A684">
            <v>34692</v>
          </cell>
          <cell r="B684" t="str">
            <v>REVALUACION</v>
          </cell>
        </row>
        <row r="685">
          <cell r="A685">
            <v>347</v>
          </cell>
          <cell r="B685" t="str">
            <v>PLUSVALÍA MERCANTIL</v>
          </cell>
        </row>
        <row r="686">
          <cell r="A686">
            <v>3471</v>
          </cell>
          <cell r="B686" t="str">
            <v>PLUSVALÍA MERCANTIL</v>
          </cell>
        </row>
        <row r="687">
          <cell r="A687">
            <v>349</v>
          </cell>
          <cell r="B687" t="str">
            <v>OTROS ACTIVOS INTANGIBLES</v>
          </cell>
        </row>
        <row r="688">
          <cell r="A688">
            <v>3491</v>
          </cell>
          <cell r="B688" t="str">
            <v>OTROS ACTIVOS INTANGIBLES</v>
          </cell>
        </row>
        <row r="689">
          <cell r="A689">
            <v>34911</v>
          </cell>
          <cell r="B689" t="str">
            <v xml:space="preserve">COSTO </v>
          </cell>
        </row>
        <row r="690">
          <cell r="A690">
            <v>34912</v>
          </cell>
          <cell r="B690" t="str">
            <v>REVALUACION</v>
          </cell>
        </row>
        <row r="691">
          <cell r="A691">
            <v>35</v>
          </cell>
          <cell r="B691" t="str">
            <v>ACTIVOS BIOLÓGICOS</v>
          </cell>
        </row>
        <row r="692">
          <cell r="A692">
            <v>351</v>
          </cell>
          <cell r="B692" t="str">
            <v>ACTIVOS BIOLÓGICOS EN PRODUCCIÓN</v>
          </cell>
        </row>
        <row r="693">
          <cell r="A693">
            <v>3511</v>
          </cell>
          <cell r="B693" t="str">
            <v>DE ORIGEN ANIMAL</v>
          </cell>
        </row>
        <row r="694">
          <cell r="A694">
            <v>35111</v>
          </cell>
          <cell r="B694" t="str">
            <v>VALOR RAZONABLE</v>
          </cell>
        </row>
        <row r="695">
          <cell r="A695">
            <v>35112</v>
          </cell>
          <cell r="B695" t="str">
            <v>COSTO</v>
          </cell>
        </row>
        <row r="696">
          <cell r="A696">
            <v>35113</v>
          </cell>
          <cell r="B696" t="str">
            <v>COSTO DE FINANCIACION</v>
          </cell>
        </row>
        <row r="697">
          <cell r="A697">
            <v>3512</v>
          </cell>
          <cell r="B697" t="str">
            <v>DE ORIGEN VEGETAL</v>
          </cell>
        </row>
        <row r="698">
          <cell r="A698">
            <v>35121</v>
          </cell>
          <cell r="B698" t="str">
            <v>VALOR RAZONABLE</v>
          </cell>
        </row>
        <row r="699">
          <cell r="A699">
            <v>35122</v>
          </cell>
          <cell r="B699" t="str">
            <v>COSTO</v>
          </cell>
        </row>
        <row r="700">
          <cell r="A700">
            <v>35123</v>
          </cell>
          <cell r="B700" t="str">
            <v>COSTO DE FINANCIACION</v>
          </cell>
        </row>
        <row r="701">
          <cell r="A701">
            <v>352</v>
          </cell>
          <cell r="B701" t="str">
            <v>ACTIVOS BIOLÓGICOS EN DESARROLLO</v>
          </cell>
        </row>
        <row r="702">
          <cell r="A702">
            <v>3521</v>
          </cell>
          <cell r="B702" t="str">
            <v>DE ORIGEN ANIMAL</v>
          </cell>
        </row>
        <row r="703">
          <cell r="A703">
            <v>35211</v>
          </cell>
          <cell r="B703" t="str">
            <v>VALOR RAZONABLE</v>
          </cell>
        </row>
        <row r="704">
          <cell r="A704">
            <v>35212</v>
          </cell>
          <cell r="B704" t="str">
            <v>COSTO</v>
          </cell>
        </row>
        <row r="705">
          <cell r="A705">
            <v>35213</v>
          </cell>
          <cell r="B705" t="str">
            <v xml:space="preserve">COSTO DE FINANCIACIÓN </v>
          </cell>
        </row>
        <row r="706">
          <cell r="A706">
            <v>3522</v>
          </cell>
          <cell r="B706" t="str">
            <v>DE ORIGEN VEGETAL</v>
          </cell>
        </row>
        <row r="707">
          <cell r="A707">
            <v>35221</v>
          </cell>
          <cell r="B707" t="str">
            <v>VALOR RAZONABLE</v>
          </cell>
        </row>
        <row r="708">
          <cell r="A708">
            <v>35222</v>
          </cell>
          <cell r="B708" t="str">
            <v>COSTO</v>
          </cell>
        </row>
        <row r="709">
          <cell r="A709">
            <v>35223</v>
          </cell>
          <cell r="B709" t="str">
            <v xml:space="preserve">COSTO DE FINANCIACIÓN </v>
          </cell>
        </row>
        <row r="710">
          <cell r="A710">
            <v>36</v>
          </cell>
          <cell r="B710" t="str">
            <v>DESVALORIZACIÓN DE ACTIVO INMOVILIZADO</v>
          </cell>
        </row>
        <row r="711">
          <cell r="A711">
            <v>361</v>
          </cell>
          <cell r="B711" t="str">
            <v xml:space="preserve"> DESVALORIZACION DE INVERSIONES INMOBILIARIAS</v>
          </cell>
        </row>
        <row r="712">
          <cell r="A712">
            <v>3611</v>
          </cell>
          <cell r="B712" t="str">
            <v>TERRENOS</v>
          </cell>
        </row>
        <row r="713">
          <cell r="A713">
            <v>3612</v>
          </cell>
          <cell r="B713" t="str">
            <v>EDIFICACIONES</v>
          </cell>
        </row>
        <row r="714">
          <cell r="A714">
            <v>36121</v>
          </cell>
          <cell r="B714" t="str">
            <v>EDIFICACIONES - COSTO DE DE ADQUISICION O CONSTRUCCIÓN</v>
          </cell>
        </row>
        <row r="715">
          <cell r="A715">
            <v>36122</v>
          </cell>
          <cell r="B715" t="str">
            <v>EDIFICACIONES - COSTO DE FINANCIACIÓN</v>
          </cell>
        </row>
        <row r="716">
          <cell r="A716">
            <v>363</v>
          </cell>
          <cell r="B716" t="str">
            <v>DESVALORIZACION DE INMUEBLES, MAQUINARIA Y EQUIPO</v>
          </cell>
        </row>
        <row r="717">
          <cell r="A717">
            <v>3631</v>
          </cell>
          <cell r="B717" t="str">
            <v>TERRENOS</v>
          </cell>
        </row>
        <row r="718">
          <cell r="A718">
            <v>3632</v>
          </cell>
          <cell r="B718" t="str">
            <v>EDIFICACIONES</v>
          </cell>
        </row>
        <row r="719">
          <cell r="A719">
            <v>36321</v>
          </cell>
          <cell r="B719" t="str">
            <v>EDIFICACIONES - COSTO DE ADQUISICION O CONSTRUCCIÓN</v>
          </cell>
        </row>
        <row r="720">
          <cell r="A720">
            <v>36322</v>
          </cell>
          <cell r="B720" t="str">
            <v>EDIFICACIONES - COSTO DE FINANCIACIÓN</v>
          </cell>
        </row>
        <row r="721">
          <cell r="A721">
            <v>3633</v>
          </cell>
          <cell r="B721" t="str">
            <v>MAQUINARIAS Y EQUIPOS DE EXPLOTACIÓN</v>
          </cell>
        </row>
        <row r="722">
          <cell r="A722">
            <v>36331</v>
          </cell>
          <cell r="B722" t="str">
            <v>MAQUINARIAS Y EQUIPOS DE EXPLOTACIÓN - COSTO DE ADQUISICION O CONSTRUCCIÓN</v>
          </cell>
        </row>
        <row r="723">
          <cell r="A723">
            <v>36332</v>
          </cell>
          <cell r="B723" t="str">
            <v>MAQUINARIAS Y EQUIPOS DE EXPLOTACIÓN - COSTO DE FINANCIACIÓN</v>
          </cell>
        </row>
        <row r="724">
          <cell r="A724">
            <v>3634</v>
          </cell>
          <cell r="B724" t="str">
            <v>EQUIPO DE TRANSPORTE</v>
          </cell>
        </row>
        <row r="725">
          <cell r="A725">
            <v>3635</v>
          </cell>
          <cell r="B725" t="str">
            <v>MUEBLES Y ENSERES</v>
          </cell>
        </row>
        <row r="726">
          <cell r="A726">
            <v>3636</v>
          </cell>
          <cell r="B726" t="str">
            <v>EQUIPOS DIVERSOS</v>
          </cell>
        </row>
        <row r="727">
          <cell r="A727">
            <v>3637</v>
          </cell>
          <cell r="B727" t="str">
            <v>HERRAMIENTAS Y UNIDADES DE REEMPLAZO</v>
          </cell>
        </row>
        <row r="728">
          <cell r="A728">
            <v>364</v>
          </cell>
          <cell r="B728" t="str">
            <v>DESVALORIZAACION DE INTANGIBLES</v>
          </cell>
        </row>
        <row r="729">
          <cell r="A729">
            <v>3641</v>
          </cell>
          <cell r="B729" t="str">
            <v>CONCESIONES, LICENCIAS Y OTROS DERECHOS</v>
          </cell>
        </row>
        <row r="730">
          <cell r="A730">
            <v>3642</v>
          </cell>
          <cell r="B730" t="str">
            <v>PATENTES Y PROPIEDAD INDUSTRIAL</v>
          </cell>
        </row>
        <row r="731">
          <cell r="A731">
            <v>3643</v>
          </cell>
          <cell r="B731" t="str">
            <v>PROGRAMAS DE COMPUTADORA (SOFTWARE)</v>
          </cell>
        </row>
        <row r="732">
          <cell r="A732">
            <v>3644</v>
          </cell>
          <cell r="B732" t="str">
            <v>COSTOS DE EXPLORACIÓN Y DESARROLLO</v>
          </cell>
        </row>
        <row r="733">
          <cell r="A733">
            <v>36441</v>
          </cell>
          <cell r="B733" t="str">
            <v xml:space="preserve">COSTO </v>
          </cell>
        </row>
        <row r="734">
          <cell r="A734">
            <v>36442</v>
          </cell>
          <cell r="B734" t="str">
            <v>COSTO DE FINANCIACION</v>
          </cell>
        </row>
        <row r="735">
          <cell r="A735">
            <v>3645</v>
          </cell>
          <cell r="B735" t="str">
            <v>FÓRMULAS, DISEÑOS Y PROTOTIPOS</v>
          </cell>
        </row>
        <row r="736">
          <cell r="A736">
            <v>3647</v>
          </cell>
          <cell r="B736" t="str">
            <v>PLUSVALÍA MERCANTIL</v>
          </cell>
        </row>
        <row r="737">
          <cell r="A737">
            <v>3649</v>
          </cell>
          <cell r="B737" t="str">
            <v>OTROS ACTIVOS INTANGIBLES</v>
          </cell>
        </row>
        <row r="738">
          <cell r="A738">
            <v>365</v>
          </cell>
          <cell r="B738" t="str">
            <v>DESVALORIZACION DE ACTIVOS BIOLÓGICOS</v>
          </cell>
        </row>
        <row r="739">
          <cell r="A739">
            <v>3651</v>
          </cell>
          <cell r="B739" t="str">
            <v>ACTIVOS BIOLÓGICOS EN PRODUCCIÓN</v>
          </cell>
        </row>
        <row r="740">
          <cell r="A740">
            <v>3652</v>
          </cell>
          <cell r="B740" t="str">
            <v>ACTIVOS BIOLÓGICOS EN DESARROLLO</v>
          </cell>
        </row>
        <row r="741">
          <cell r="A741">
            <v>36521</v>
          </cell>
          <cell r="B741" t="str">
            <v>COSTO</v>
          </cell>
        </row>
        <row r="742">
          <cell r="A742">
            <v>36522</v>
          </cell>
          <cell r="B742" t="str">
            <v>COSTO DE FINANCIACIÓN</v>
          </cell>
        </row>
        <row r="743">
          <cell r="A743">
            <v>366</v>
          </cell>
          <cell r="B743" t="str">
            <v xml:space="preserve">DESVALORIZACION DE INVERSIONES INMOBOLIARIAS </v>
          </cell>
        </row>
        <row r="744">
          <cell r="A744">
            <v>3661</v>
          </cell>
          <cell r="B744" t="str">
            <v xml:space="preserve">INVERSIONES A SER MANTENIDAS HASTA EL VENCIMIENTO </v>
          </cell>
        </row>
        <row r="745">
          <cell r="A745">
            <v>3662</v>
          </cell>
          <cell r="B745" t="str">
            <v>INVERSIONES FINANCERAS REPRESENTATIVAS DE DERECHO PATRIMONIAL</v>
          </cell>
        </row>
        <row r="746">
          <cell r="A746">
            <v>37</v>
          </cell>
          <cell r="B746" t="str">
            <v>ACTIVO DIFERIDO</v>
          </cell>
        </row>
        <row r="747">
          <cell r="A747">
            <v>371</v>
          </cell>
          <cell r="B747" t="str">
            <v>IMPUESTO A LA RENTA DIFERIDO</v>
          </cell>
        </row>
        <row r="748">
          <cell r="A748">
            <v>3711</v>
          </cell>
          <cell r="B748" t="str">
            <v>IMPUESTO A LA RENTA DIFERIDO - PATRIMONIO</v>
          </cell>
        </row>
        <row r="749">
          <cell r="A749">
            <v>3712</v>
          </cell>
          <cell r="B749" t="str">
            <v xml:space="preserve">IMPUESTO A LA RENTA DIFERIDO - RESUSLTADOS </v>
          </cell>
        </row>
        <row r="750">
          <cell r="A750">
            <v>372</v>
          </cell>
          <cell r="B750" t="str">
            <v xml:space="preserve">PARTICIPACIONES DE LOS TRABAJADORES DIFERIDAS </v>
          </cell>
        </row>
        <row r="751">
          <cell r="A751">
            <v>3721</v>
          </cell>
          <cell r="B751" t="str">
            <v>PARTICIPACIONES DE LOS TRABAJADORES DIFERIDAS - PATRIMONIO</v>
          </cell>
        </row>
        <row r="752">
          <cell r="A752">
            <v>3722</v>
          </cell>
          <cell r="B752" t="str">
            <v>PARTICIPACIONES DE LOS TRABAJADORES DIFERIDAS - RESULTADOS</v>
          </cell>
        </row>
        <row r="753">
          <cell r="A753">
            <v>373</v>
          </cell>
          <cell r="B753" t="str">
            <v>INTERESES DIFERIDOS</v>
          </cell>
        </row>
        <row r="754">
          <cell r="A754">
            <v>3731</v>
          </cell>
          <cell r="B754" t="str">
            <v>INTERESES NO DEVENGADOS EN TRANSACCIONES CON TERCEROS</v>
          </cell>
        </row>
        <row r="755">
          <cell r="A755">
            <v>3732</v>
          </cell>
          <cell r="B755" t="str">
            <v>INTERESES NO DEVENGADOS EN MEDICIÓN A VALOR DESCONTADO</v>
          </cell>
        </row>
        <row r="756">
          <cell r="A756">
            <v>38</v>
          </cell>
          <cell r="B756" t="str">
            <v>OTROS ACTIVOS</v>
          </cell>
        </row>
        <row r="757">
          <cell r="A757">
            <v>381</v>
          </cell>
          <cell r="B757" t="str">
            <v>BIENES DE ARTE Y CULTURA</v>
          </cell>
        </row>
        <row r="758">
          <cell r="A758">
            <v>3811</v>
          </cell>
          <cell r="B758" t="str">
            <v>OBRAS DE ARTE</v>
          </cell>
        </row>
        <row r="759">
          <cell r="A759">
            <v>3812</v>
          </cell>
          <cell r="B759" t="str">
            <v>BIBLIOTECA</v>
          </cell>
        </row>
        <row r="760">
          <cell r="A760">
            <v>3813</v>
          </cell>
          <cell r="B760" t="str">
            <v>OTROS</v>
          </cell>
        </row>
        <row r="761">
          <cell r="A761">
            <v>382</v>
          </cell>
          <cell r="B761" t="str">
            <v>DIVERSOS</v>
          </cell>
        </row>
        <row r="762">
          <cell r="A762">
            <v>3821</v>
          </cell>
          <cell r="B762" t="str">
            <v>MONEDAS Y JOYAS</v>
          </cell>
        </row>
        <row r="763">
          <cell r="A763">
            <v>3822</v>
          </cell>
          <cell r="B763" t="str">
            <v>BIENES ENTREGADOS EN COMODATO</v>
          </cell>
        </row>
        <row r="764">
          <cell r="A764">
            <v>3823</v>
          </cell>
          <cell r="B764" t="str">
            <v>BIENES RECIBIDOS EN PAGO (ADJUDICADOS Y REALIZABLES)</v>
          </cell>
        </row>
        <row r="765">
          <cell r="A765">
            <v>3829</v>
          </cell>
          <cell r="B765" t="str">
            <v>OTROS</v>
          </cell>
        </row>
        <row r="766">
          <cell r="A766">
            <v>39</v>
          </cell>
          <cell r="B766" t="str">
            <v>DEPRECIACIÓN, AMORTIZACIÓN Y AGOTAMIENTO ACUMULADOS</v>
          </cell>
        </row>
        <row r="767">
          <cell r="A767">
            <v>391</v>
          </cell>
          <cell r="B767" t="str">
            <v>DEPRECIACIÓN ACUMULADA</v>
          </cell>
        </row>
        <row r="768">
          <cell r="A768">
            <v>3911</v>
          </cell>
          <cell r="B768" t="str">
            <v>INVERSIONES INMOBILIARIAS</v>
          </cell>
        </row>
        <row r="769">
          <cell r="A769">
            <v>39111</v>
          </cell>
          <cell r="B769" t="str">
            <v>EDIFICACIONES - COSTO DE ADQUISICIÓN O CONSTRUCCIÓN</v>
          </cell>
        </row>
        <row r="770">
          <cell r="A770">
            <v>39112</v>
          </cell>
          <cell r="B770" t="str">
            <v>EDIFICACIONES - REVALUACIÓN</v>
          </cell>
        </row>
        <row r="771">
          <cell r="A771">
            <v>39113</v>
          </cell>
          <cell r="B771" t="str">
            <v>EDIFICACIONES - COSTO DE FINANCIACIÓN</v>
          </cell>
        </row>
        <row r="772">
          <cell r="A772">
            <v>3912</v>
          </cell>
          <cell r="B772" t="str">
            <v>ACTIVOS ADQUIRIDOS EN ARRENDAMIENTO FINANCIERO</v>
          </cell>
        </row>
        <row r="773">
          <cell r="A773">
            <v>39121</v>
          </cell>
          <cell r="B773" t="str">
            <v>INVERSIONES INMOBILIARIAS - EDIFICACIONES</v>
          </cell>
        </row>
        <row r="774">
          <cell r="A774">
            <v>39122</v>
          </cell>
          <cell r="B774" t="str">
            <v>INMUEBLES, MAQUINARIA Y EQUIPO - EDIFICACIONES</v>
          </cell>
        </row>
        <row r="775">
          <cell r="A775">
            <v>39123</v>
          </cell>
          <cell r="B775" t="str">
            <v>INMUEBLES, MAQUINARIA Y EQUIPO - MAQUINARIAS Y EQUIPOS DE EXPLOTACIÓN</v>
          </cell>
        </row>
        <row r="776">
          <cell r="A776">
            <v>39124</v>
          </cell>
          <cell r="B776" t="str">
            <v>INMUEBLES, MAQUINARIA Y EQUIPO - EQUIPOS DE TRANSPORTE</v>
          </cell>
        </row>
        <row r="777">
          <cell r="A777">
            <v>39126</v>
          </cell>
          <cell r="B777" t="str">
            <v>INMUEBLES, MAQUINARIA Y EQUIPO - EQUIPOS DIVERSOS</v>
          </cell>
        </row>
        <row r="778">
          <cell r="A778">
            <v>3913</v>
          </cell>
          <cell r="B778" t="str">
            <v>INMUEBLES, MAQUINARIA Y EQUIPO - COSTO</v>
          </cell>
        </row>
        <row r="779">
          <cell r="A779">
            <v>39131</v>
          </cell>
          <cell r="B779" t="str">
            <v>EDIFICACIONES</v>
          </cell>
        </row>
        <row r="780">
          <cell r="A780">
            <v>39132</v>
          </cell>
          <cell r="B780" t="str">
            <v>MAQUINARIAS Y EQUIPOS DE EXPLOTACIÓN</v>
          </cell>
        </row>
        <row r="781">
          <cell r="A781">
            <v>39133</v>
          </cell>
          <cell r="B781" t="str">
            <v>EQUIPO DE TRANSPORTE</v>
          </cell>
        </row>
        <row r="782">
          <cell r="A782">
            <v>39134</v>
          </cell>
          <cell r="B782" t="str">
            <v>MUEBLES Y ENSERES</v>
          </cell>
        </row>
        <row r="783">
          <cell r="A783">
            <v>39135</v>
          </cell>
          <cell r="B783" t="str">
            <v>EQUIPOS DIVERSOS</v>
          </cell>
        </row>
        <row r="784">
          <cell r="A784">
            <v>39136</v>
          </cell>
          <cell r="B784" t="str">
            <v>HERRAMIENTAS Y UNIDADES DE REEMPLAZO</v>
          </cell>
        </row>
        <row r="785">
          <cell r="A785">
            <v>3914</v>
          </cell>
          <cell r="B785" t="str">
            <v>INMUEBLES, MAQUINARIA Y EQUIPO - REVALUACIÓN</v>
          </cell>
        </row>
        <row r="786">
          <cell r="A786">
            <v>39141</v>
          </cell>
          <cell r="B786" t="str">
            <v>EDIFICACIONES</v>
          </cell>
        </row>
        <row r="787">
          <cell r="A787">
            <v>39142</v>
          </cell>
          <cell r="B787" t="str">
            <v>MAQUINARIAS Y EQUIPOS DE EXPLOTACIÓN</v>
          </cell>
        </row>
        <row r="788">
          <cell r="A788">
            <v>39143</v>
          </cell>
          <cell r="B788" t="str">
            <v>EQUIPO DE TRANSPORTE</v>
          </cell>
        </row>
        <row r="789">
          <cell r="A789">
            <v>39144</v>
          </cell>
          <cell r="B789" t="str">
            <v>MUEBLES Y ENSERES</v>
          </cell>
        </row>
        <row r="790">
          <cell r="A790">
            <v>39145</v>
          </cell>
          <cell r="B790" t="str">
            <v>EQUIPOS DIVERSOS</v>
          </cell>
        </row>
        <row r="791">
          <cell r="A791">
            <v>39146</v>
          </cell>
          <cell r="B791" t="str">
            <v>HERRAMIENTAS Y UNIDADES DE REEMPLAZO</v>
          </cell>
        </row>
        <row r="792">
          <cell r="A792">
            <v>3915</v>
          </cell>
          <cell r="B792" t="str">
            <v>INMUEBLES, MAQUINARIA Y EQUIPO – COSTO DE FINANCIACIÓN</v>
          </cell>
        </row>
        <row r="793">
          <cell r="A793">
            <v>39151</v>
          </cell>
          <cell r="B793" t="str">
            <v>EDIFICACIONES</v>
          </cell>
        </row>
        <row r="794">
          <cell r="A794">
            <v>39152</v>
          </cell>
          <cell r="B794" t="str">
            <v>MAQUINARIAS Y EQUIPOS DE EXPLOTACIÓN</v>
          </cell>
        </row>
        <row r="795">
          <cell r="A795">
            <v>3916</v>
          </cell>
          <cell r="B795" t="str">
            <v>ACTIVOS BIOLÓGICOS EN PRODUCCIÓN – COSTO</v>
          </cell>
        </row>
        <row r="796">
          <cell r="A796">
            <v>39161</v>
          </cell>
          <cell r="B796" t="str">
            <v>ACTIVOS BIOLÓGICOS DE ORIGEN ANIMAL</v>
          </cell>
        </row>
        <row r="797">
          <cell r="A797">
            <v>39162</v>
          </cell>
          <cell r="B797" t="str">
            <v>ACTIVOS BIOLÓGICOS DE ORIGEN VEGETAL</v>
          </cell>
        </row>
        <row r="798">
          <cell r="A798">
            <v>3917</v>
          </cell>
          <cell r="B798" t="str">
            <v>ACTIVOS BIOLÓGICOS EN PRODUCCIÓN – COSTO DE FINANCIACIÓN</v>
          </cell>
        </row>
        <row r="799">
          <cell r="A799">
            <v>39171</v>
          </cell>
          <cell r="B799" t="str">
            <v>ACTIVOS BIOLÓGICOS DE ORIGEN ANIMAL</v>
          </cell>
        </row>
        <row r="800">
          <cell r="A800">
            <v>39172</v>
          </cell>
          <cell r="B800" t="str">
            <v>ACTIVOS BIOLÓGICOS DE ORIGEN VEGETAL</v>
          </cell>
        </row>
        <row r="801">
          <cell r="A801">
            <v>392</v>
          </cell>
          <cell r="B801" t="str">
            <v>AMORTIZACIÓN ACUMULADA</v>
          </cell>
        </row>
        <row r="802">
          <cell r="A802">
            <v>3921</v>
          </cell>
          <cell r="B802" t="str">
            <v>INTANGIBLES - COSTO</v>
          </cell>
        </row>
        <row r="803">
          <cell r="A803">
            <v>39211</v>
          </cell>
          <cell r="B803" t="str">
            <v>CONCESIONES, LICENCIAS Y OTROS DERECHOS</v>
          </cell>
        </row>
        <row r="804">
          <cell r="A804">
            <v>39212</v>
          </cell>
          <cell r="B804" t="str">
            <v>PATENTES Y PROPIEDAD INDUSTRIAL</v>
          </cell>
        </row>
        <row r="805">
          <cell r="A805">
            <v>39213</v>
          </cell>
          <cell r="B805" t="str">
            <v>PROGRAMAS DE COMPUTADORA (SOFTWARE)</v>
          </cell>
        </row>
        <row r="806">
          <cell r="A806">
            <v>39214</v>
          </cell>
          <cell r="B806" t="str">
            <v>COSTOS DE EXPLORACIÓN Y DESARROLLO</v>
          </cell>
        </row>
        <row r="807">
          <cell r="A807">
            <v>39215</v>
          </cell>
          <cell r="B807" t="str">
            <v>FÓRMULAS, DISEÑOS Y PROTOTIPOS</v>
          </cell>
        </row>
        <row r="808">
          <cell r="A808">
            <v>39219</v>
          </cell>
          <cell r="B808" t="str">
            <v>OTROS ACTIVOS INTANGIBLES</v>
          </cell>
        </row>
        <row r="809">
          <cell r="A809">
            <v>3922</v>
          </cell>
          <cell r="B809" t="str">
            <v>INTANGIBLES - REVALUACIÓN</v>
          </cell>
        </row>
        <row r="810">
          <cell r="A810">
            <v>39221</v>
          </cell>
          <cell r="B810" t="str">
            <v>CONCESIONES, LICENCIAS Y OTROS DERECHOS</v>
          </cell>
        </row>
        <row r="811">
          <cell r="A811">
            <v>39222</v>
          </cell>
          <cell r="B811" t="str">
            <v>PATENTES Y PROPIEDAD INDUSTRIAL</v>
          </cell>
        </row>
        <row r="812">
          <cell r="A812">
            <v>39223</v>
          </cell>
          <cell r="B812" t="str">
            <v>PROGRAMAS DE COMPUTADORA (SOFTWARE)</v>
          </cell>
        </row>
        <row r="813">
          <cell r="A813">
            <v>39224</v>
          </cell>
          <cell r="B813" t="str">
            <v>COSTO DE EXPLORACION Y DESARROLLO</v>
          </cell>
        </row>
        <row r="814">
          <cell r="A814">
            <v>39225</v>
          </cell>
          <cell r="B814" t="str">
            <v>FÓRMULAS, DISEÑOS Y PROTOTIPOS</v>
          </cell>
        </row>
        <row r="815">
          <cell r="A815">
            <v>39229</v>
          </cell>
          <cell r="B815" t="str">
            <v>OTROS ACTIVOS INTANGIBLES</v>
          </cell>
        </row>
        <row r="816">
          <cell r="A816">
            <v>3923</v>
          </cell>
          <cell r="B816" t="str">
            <v xml:space="preserve">INTAGIBLES - COSTO DE FINANCIACION </v>
          </cell>
        </row>
        <row r="817">
          <cell r="A817">
            <v>39234</v>
          </cell>
          <cell r="B817" t="str">
            <v>COSTO DE EXPLORACION Y DESARROLLO</v>
          </cell>
        </row>
        <row r="818">
          <cell r="A818">
            <v>393</v>
          </cell>
          <cell r="B818" t="str">
            <v>AGOTAMIENTO ACUMULADO</v>
          </cell>
        </row>
        <row r="819">
          <cell r="A819">
            <v>3931</v>
          </cell>
          <cell r="B819" t="str">
            <v>AGOTAMIENTO DE RESERVAS DE RECURSOS EXTRAÍBLES</v>
          </cell>
        </row>
        <row r="820">
          <cell r="A820">
            <v>40</v>
          </cell>
          <cell r="B820" t="str">
            <v>TRIBUTOS Y APORTES AL SISTEMA DE PENSIONES Y DE SALUD POR PAGAR</v>
          </cell>
        </row>
        <row r="821">
          <cell r="A821">
            <v>401</v>
          </cell>
          <cell r="B821" t="str">
            <v>GOBIERNO CENTRAL</v>
          </cell>
        </row>
        <row r="822">
          <cell r="A822">
            <v>4011</v>
          </cell>
          <cell r="B822" t="str">
            <v>IMPUESTO GENERAL A LAS VENTAS</v>
          </cell>
        </row>
        <row r="823">
          <cell r="A823">
            <v>40111</v>
          </cell>
          <cell r="B823" t="str">
            <v>IGV - CUENTA PROPIA</v>
          </cell>
        </row>
        <row r="824">
          <cell r="A824">
            <v>40112</v>
          </cell>
          <cell r="B824" t="str">
            <v>IGV - SERVICIOS PRESTADOS POR NO DOMICILIADOS</v>
          </cell>
        </row>
        <row r="825">
          <cell r="A825">
            <v>40113</v>
          </cell>
          <cell r="B825" t="str">
            <v>IGV - RÉGIMEN DE PERCEPCIONES</v>
          </cell>
        </row>
        <row r="826">
          <cell r="A826">
            <v>40114</v>
          </cell>
          <cell r="B826" t="str">
            <v>IGV - RÉGIMEN DE RETENCIONES</v>
          </cell>
        </row>
        <row r="827">
          <cell r="A827">
            <v>4012</v>
          </cell>
          <cell r="B827" t="str">
            <v>IMPUESTO SELECTIVO AL CONSUMO</v>
          </cell>
        </row>
        <row r="828">
          <cell r="A828">
            <v>4015</v>
          </cell>
          <cell r="B828" t="str">
            <v>DERECHOS ADUANEROS</v>
          </cell>
        </row>
        <row r="829">
          <cell r="A829">
            <v>40151</v>
          </cell>
          <cell r="B829" t="str">
            <v>DERECHOS ARANCELARIOS</v>
          </cell>
        </row>
        <row r="830">
          <cell r="A830">
            <v>40152</v>
          </cell>
          <cell r="B830" t="str">
            <v>DERECHOS ADUANEROS POR VENTAS</v>
          </cell>
        </row>
        <row r="831">
          <cell r="A831">
            <v>4017</v>
          </cell>
          <cell r="B831" t="str">
            <v>IMPUESTO A LA RENTA</v>
          </cell>
        </row>
        <row r="832">
          <cell r="A832">
            <v>40171</v>
          </cell>
          <cell r="B832" t="str">
            <v>RENTA DE TERCERA CATEGORÍA</v>
          </cell>
        </row>
        <row r="833">
          <cell r="A833">
            <v>40172</v>
          </cell>
          <cell r="B833" t="str">
            <v>RENTA DE CUARTA CATEGORÍA</v>
          </cell>
        </row>
        <row r="834">
          <cell r="A834">
            <v>40173</v>
          </cell>
          <cell r="B834" t="str">
            <v>RENTA DE QUINTA CATEGORÍA</v>
          </cell>
        </row>
        <row r="835">
          <cell r="A835">
            <v>40174</v>
          </cell>
          <cell r="B835" t="str">
            <v>RENTA DE NO DOMICILIADOS</v>
          </cell>
        </row>
        <row r="836">
          <cell r="A836">
            <v>40175</v>
          </cell>
          <cell r="B836" t="str">
            <v>OTRAS RETENCIONES</v>
          </cell>
        </row>
        <row r="837">
          <cell r="A837">
            <v>4018</v>
          </cell>
          <cell r="B837" t="str">
            <v xml:space="preserve">OTROS IMPUESTOS Y CONTARPRESTACIONE </v>
          </cell>
        </row>
        <row r="838">
          <cell r="A838">
            <v>40181</v>
          </cell>
          <cell r="B838" t="str">
            <v>IMPUESTO A LAS TRANSACCIONES FINANCIERAS</v>
          </cell>
        </row>
        <row r="839">
          <cell r="A839">
            <v>40182</v>
          </cell>
          <cell r="B839" t="str">
            <v>IMPUESTO A LOS JUEGOS DE CASINO Y TRAGAMONEDAS</v>
          </cell>
        </row>
        <row r="840">
          <cell r="A840">
            <v>40183</v>
          </cell>
          <cell r="B840" t="str">
            <v>TASAS POR LA PRESTACIÓN DE SERVICIOS PÚBLICOS</v>
          </cell>
        </row>
        <row r="841">
          <cell r="A841">
            <v>40184</v>
          </cell>
          <cell r="B841" t="str">
            <v>REGALÍAS</v>
          </cell>
        </row>
        <row r="842">
          <cell r="A842">
            <v>40185</v>
          </cell>
          <cell r="B842" t="str">
            <v>IMPUESTO A LOS DIVIDENDOS</v>
          </cell>
        </row>
        <row r="843">
          <cell r="A843">
            <v>40186</v>
          </cell>
          <cell r="B843" t="str">
            <v xml:space="preserve">IMPUESTO TEMPORAL A LOS ACTIVOS NETOS </v>
          </cell>
        </row>
        <row r="844">
          <cell r="A844">
            <v>40189</v>
          </cell>
          <cell r="B844" t="str">
            <v xml:space="preserve">OTROS IMPUESTOS    </v>
          </cell>
        </row>
        <row r="845">
          <cell r="A845">
            <v>402</v>
          </cell>
          <cell r="B845" t="str">
            <v>CERTIFICADOS TRIBUTARIOS</v>
          </cell>
        </row>
        <row r="846">
          <cell r="A846">
            <v>403</v>
          </cell>
          <cell r="B846" t="str">
            <v>INSTITUCIONES PÚBLICAS</v>
          </cell>
        </row>
        <row r="847">
          <cell r="A847">
            <v>4031</v>
          </cell>
          <cell r="B847" t="str">
            <v>ESSALUD</v>
          </cell>
        </row>
        <row r="848">
          <cell r="A848">
            <v>4032</v>
          </cell>
          <cell r="B848" t="str">
            <v>ONP</v>
          </cell>
        </row>
        <row r="849">
          <cell r="A849">
            <v>4033</v>
          </cell>
          <cell r="B849" t="str">
            <v>CONTRIBUCIÓN AL SENATI</v>
          </cell>
        </row>
        <row r="850">
          <cell r="A850">
            <v>4034</v>
          </cell>
          <cell r="B850" t="str">
            <v>CONTRIBUCIÓN AL SENCICO</v>
          </cell>
        </row>
        <row r="851">
          <cell r="A851">
            <v>4039</v>
          </cell>
          <cell r="B851" t="str">
            <v>OTRAS INSTITUCIONES</v>
          </cell>
        </row>
        <row r="852">
          <cell r="A852">
            <v>405</v>
          </cell>
          <cell r="B852" t="str">
            <v>GOBIERNOS REGIONALES</v>
          </cell>
        </row>
        <row r="853">
          <cell r="A853">
            <v>406</v>
          </cell>
          <cell r="B853" t="str">
            <v>GOBIERNOS LOCALES</v>
          </cell>
        </row>
        <row r="854">
          <cell r="A854">
            <v>4061</v>
          </cell>
          <cell r="B854" t="str">
            <v>IMPUESTOS</v>
          </cell>
        </row>
        <row r="855">
          <cell r="A855">
            <v>40611</v>
          </cell>
          <cell r="B855" t="str">
            <v>IMPUESTO AL PATRIMONIO VEHICULAR</v>
          </cell>
        </row>
        <row r="856">
          <cell r="A856">
            <v>40612</v>
          </cell>
          <cell r="B856" t="str">
            <v>IMPUESTO A LAS APUESTAS</v>
          </cell>
        </row>
        <row r="857">
          <cell r="A857">
            <v>40613</v>
          </cell>
          <cell r="B857" t="str">
            <v>IMPUESTO A LOS JUEGOS</v>
          </cell>
        </row>
        <row r="858">
          <cell r="A858">
            <v>40614</v>
          </cell>
          <cell r="B858" t="str">
            <v>IMPUESTO DE ALCABALA</v>
          </cell>
        </row>
        <row r="859">
          <cell r="A859">
            <v>40615</v>
          </cell>
          <cell r="B859" t="str">
            <v>IMPUESTO PREDIAL</v>
          </cell>
        </row>
        <row r="860">
          <cell r="A860">
            <v>40616</v>
          </cell>
          <cell r="B860" t="str">
            <v>IMPUESTO A LOS ESPECTÁCULOS PÚBLICOS NO DEPORTIVOS</v>
          </cell>
        </row>
        <row r="861">
          <cell r="A861">
            <v>4062</v>
          </cell>
          <cell r="B861" t="str">
            <v>CONTRIBUCIONES</v>
          </cell>
        </row>
        <row r="862">
          <cell r="A862">
            <v>4063</v>
          </cell>
          <cell r="B862" t="str">
            <v>TASAS</v>
          </cell>
        </row>
        <row r="863">
          <cell r="A863">
            <v>40631</v>
          </cell>
          <cell r="B863" t="str">
            <v>LICENCIA DE APERTURA DE ESTABLECIMIENTOS</v>
          </cell>
        </row>
        <row r="864">
          <cell r="A864">
            <v>40632</v>
          </cell>
          <cell r="B864" t="str">
            <v>TRANSPORTE PÚBLICO</v>
          </cell>
        </row>
        <row r="865">
          <cell r="A865">
            <v>40633</v>
          </cell>
          <cell r="B865" t="str">
            <v>ESTACIONAMIENTO DE VEHÍCULOS</v>
          </cell>
        </row>
        <row r="866">
          <cell r="A866">
            <v>40634</v>
          </cell>
          <cell r="B866" t="str">
            <v>SERVICIOS PÚBLICOS O ARBITRIOS</v>
          </cell>
        </row>
        <row r="867">
          <cell r="A867">
            <v>40635</v>
          </cell>
          <cell r="B867" t="str">
            <v>SERVICIOS ADMINISTRATIVOS O DERECHOS</v>
          </cell>
        </row>
        <row r="868">
          <cell r="A868">
            <v>407</v>
          </cell>
          <cell r="B868" t="str">
            <v>ADMINISTRADORAS DE FONDOS DE PENSIONES</v>
          </cell>
        </row>
        <row r="869">
          <cell r="A869">
            <v>408</v>
          </cell>
          <cell r="B869" t="str">
            <v>EMPRESAS PRESTADORAS DE SERVICIOS DE SALUD</v>
          </cell>
        </row>
        <row r="870">
          <cell r="A870">
            <v>4081</v>
          </cell>
          <cell r="B870" t="str">
            <v>CUENTA PROPIA</v>
          </cell>
        </row>
        <row r="871">
          <cell r="A871">
            <v>4082</v>
          </cell>
          <cell r="B871" t="str">
            <v>CUENTA DE TERCEROS</v>
          </cell>
        </row>
        <row r="872">
          <cell r="A872">
            <v>409</v>
          </cell>
          <cell r="B872" t="str">
            <v>OTROS COSTOS ADMINISTRATIVOS E INTERESES</v>
          </cell>
        </row>
        <row r="873">
          <cell r="A873">
            <v>41</v>
          </cell>
          <cell r="B873" t="str">
            <v>REMUNERACIONES Y PARTICIPACIONES POR PAGAR</v>
          </cell>
        </row>
        <row r="874">
          <cell r="A874">
            <v>411</v>
          </cell>
          <cell r="B874" t="str">
            <v>REMUNERACIONES POR PAGAR</v>
          </cell>
        </row>
        <row r="875">
          <cell r="A875">
            <v>4111</v>
          </cell>
          <cell r="B875" t="str">
            <v>SUELDOS Y SALARIOS POR PAGAR</v>
          </cell>
        </row>
        <row r="876">
          <cell r="A876">
            <v>4112</v>
          </cell>
          <cell r="B876" t="str">
            <v>COMISIONES POR PAGAR</v>
          </cell>
        </row>
        <row r="877">
          <cell r="A877">
            <v>4113</v>
          </cell>
          <cell r="B877" t="str">
            <v>REMUNERACIONES EN ESPECIE POR PAGAR</v>
          </cell>
        </row>
        <row r="878">
          <cell r="A878">
            <v>4114</v>
          </cell>
          <cell r="B878" t="str">
            <v>GRATIFICACIONES POR PAGAR</v>
          </cell>
        </row>
        <row r="879">
          <cell r="A879">
            <v>4115</v>
          </cell>
          <cell r="B879" t="str">
            <v>VACACIONES POR PAGAR</v>
          </cell>
        </row>
        <row r="880">
          <cell r="A880">
            <v>413</v>
          </cell>
          <cell r="B880" t="str">
            <v>PARTICIPACIÓN DE LOS TRABAJADORES POR PAGAR</v>
          </cell>
        </row>
        <row r="881">
          <cell r="A881">
            <v>415</v>
          </cell>
          <cell r="B881" t="str">
            <v>BENEFICIOS SOCIALES DE LOS TRABAJADORES POR PAGAR</v>
          </cell>
        </row>
        <row r="882">
          <cell r="A882">
            <v>4151</v>
          </cell>
          <cell r="B882" t="str">
            <v>COMPENSACIÓN POR TIEMPO DE SERVICIOS</v>
          </cell>
        </row>
        <row r="883">
          <cell r="A883">
            <v>4152</v>
          </cell>
          <cell r="B883" t="str">
            <v>ADELANTO DE COMPENSACIÓN POR TIEMPO DE SERVICIOS</v>
          </cell>
        </row>
        <row r="884">
          <cell r="A884">
            <v>4153</v>
          </cell>
          <cell r="B884" t="str">
            <v>PENSIONES Y JUBILACIONES</v>
          </cell>
        </row>
        <row r="885">
          <cell r="A885">
            <v>419</v>
          </cell>
          <cell r="B885" t="str">
            <v>OTRAS REMUNERACIONES Y PARTICIPACIONES POR PAGAR</v>
          </cell>
        </row>
        <row r="886">
          <cell r="A886">
            <v>42</v>
          </cell>
          <cell r="B886" t="str">
            <v>CUENTAS POR PAGAR COMERCIALES – TERCEROS</v>
          </cell>
        </row>
        <row r="887">
          <cell r="A887">
            <v>421</v>
          </cell>
          <cell r="B887" t="str">
            <v>FACTURAS, BOLETAS Y OTROS COMPROBANTES POR PAGAR</v>
          </cell>
        </row>
        <row r="888">
          <cell r="A888">
            <v>4211</v>
          </cell>
          <cell r="B888" t="str">
            <v>NO EMITIDAS</v>
          </cell>
        </row>
        <row r="889">
          <cell r="A889">
            <v>4212</v>
          </cell>
          <cell r="B889" t="str">
            <v>EMITIDAS</v>
          </cell>
        </row>
        <row r="890">
          <cell r="A890">
            <v>422</v>
          </cell>
          <cell r="B890" t="str">
            <v>ANTICIPOS A PROVEEDORES</v>
          </cell>
        </row>
        <row r="891">
          <cell r="A891">
            <v>423</v>
          </cell>
          <cell r="B891" t="str">
            <v>LETRAS POR PAGAR</v>
          </cell>
        </row>
        <row r="892">
          <cell r="A892">
            <v>424</v>
          </cell>
          <cell r="B892" t="str">
            <v>HONORARIOS POR PAGAR</v>
          </cell>
        </row>
        <row r="893">
          <cell r="A893">
            <v>43</v>
          </cell>
          <cell r="B893" t="str">
            <v>CUENTAS POR PAGAR COMERCIALES – RELACIONADAS</v>
          </cell>
        </row>
        <row r="894">
          <cell r="A894">
            <v>431</v>
          </cell>
          <cell r="B894" t="str">
            <v>FACTURAS, BOLETAS Y OTROS COMPROBANTES POR PAGAR</v>
          </cell>
        </row>
        <row r="895">
          <cell r="A895">
            <v>4311</v>
          </cell>
          <cell r="B895" t="str">
            <v>NO EMITIDAS</v>
          </cell>
        </row>
        <row r="896">
          <cell r="A896">
            <v>43111</v>
          </cell>
          <cell r="B896" t="str">
            <v>MATRIZ</v>
          </cell>
        </row>
        <row r="897">
          <cell r="A897">
            <v>43112</v>
          </cell>
          <cell r="B897" t="str">
            <v>SUBSIDIARIAS</v>
          </cell>
        </row>
        <row r="898">
          <cell r="A898">
            <v>43113</v>
          </cell>
          <cell r="B898" t="str">
            <v>ASOCIADAS</v>
          </cell>
        </row>
        <row r="899">
          <cell r="A899">
            <v>43114</v>
          </cell>
          <cell r="B899" t="str">
            <v>SUCURSALES</v>
          </cell>
        </row>
        <row r="900">
          <cell r="A900">
            <v>43115</v>
          </cell>
          <cell r="B900" t="str">
            <v>OTROS</v>
          </cell>
        </row>
        <row r="901">
          <cell r="A901">
            <v>4312</v>
          </cell>
          <cell r="B901" t="str">
            <v>EMITIDAS</v>
          </cell>
        </row>
        <row r="902">
          <cell r="A902">
            <v>43121</v>
          </cell>
          <cell r="B902" t="str">
            <v>MATRIZ</v>
          </cell>
        </row>
        <row r="903">
          <cell r="A903">
            <v>43122</v>
          </cell>
          <cell r="B903" t="str">
            <v>SUBSIDIARIAS</v>
          </cell>
        </row>
        <row r="904">
          <cell r="A904">
            <v>43123</v>
          </cell>
          <cell r="B904" t="str">
            <v>ASOCIADAS</v>
          </cell>
        </row>
        <row r="905">
          <cell r="A905">
            <v>43124</v>
          </cell>
          <cell r="B905" t="str">
            <v>SUCURSALES</v>
          </cell>
        </row>
        <row r="906">
          <cell r="A906">
            <v>43125</v>
          </cell>
          <cell r="B906" t="str">
            <v>OTROS</v>
          </cell>
        </row>
        <row r="907">
          <cell r="A907">
            <v>432</v>
          </cell>
          <cell r="B907" t="str">
            <v>ANTICIPOS OTORGADOS</v>
          </cell>
        </row>
        <row r="908">
          <cell r="A908">
            <v>4321</v>
          </cell>
          <cell r="B908" t="str">
            <v>ANTCIPOS OTORGADOS</v>
          </cell>
        </row>
        <row r="909">
          <cell r="A909">
            <v>43211</v>
          </cell>
          <cell r="B909" t="str">
            <v>MATRIZ</v>
          </cell>
        </row>
        <row r="910">
          <cell r="A910">
            <v>43212</v>
          </cell>
          <cell r="B910" t="str">
            <v>SUBSIDIARIAS</v>
          </cell>
        </row>
        <row r="911">
          <cell r="A911">
            <v>43213</v>
          </cell>
          <cell r="B911" t="str">
            <v>ASOCIADAS</v>
          </cell>
        </row>
        <row r="912">
          <cell r="A912">
            <v>43214</v>
          </cell>
          <cell r="B912" t="str">
            <v>SUCURSALES</v>
          </cell>
        </row>
        <row r="913">
          <cell r="A913">
            <v>43215</v>
          </cell>
          <cell r="B913" t="str">
            <v>OTROS</v>
          </cell>
        </row>
        <row r="914">
          <cell r="A914">
            <v>433</v>
          </cell>
          <cell r="B914" t="str">
            <v>LETRAS POR PAGAR</v>
          </cell>
        </row>
        <row r="915">
          <cell r="A915">
            <v>4331</v>
          </cell>
          <cell r="B915" t="str">
            <v>LETRAS POR PAGAR</v>
          </cell>
        </row>
        <row r="916">
          <cell r="A916">
            <v>43311</v>
          </cell>
          <cell r="B916" t="str">
            <v>MATRIZ</v>
          </cell>
        </row>
        <row r="917">
          <cell r="A917">
            <v>43312</v>
          </cell>
          <cell r="B917" t="str">
            <v>SUBSIDIARIAS</v>
          </cell>
        </row>
        <row r="918">
          <cell r="A918">
            <v>43313</v>
          </cell>
          <cell r="B918" t="str">
            <v>ASOCIADAS</v>
          </cell>
        </row>
        <row r="919">
          <cell r="A919">
            <v>43314</v>
          </cell>
          <cell r="B919" t="str">
            <v>SUCURSALES</v>
          </cell>
        </row>
        <row r="920">
          <cell r="A920">
            <v>43315</v>
          </cell>
          <cell r="B920" t="str">
            <v>OTROS</v>
          </cell>
        </row>
        <row r="921">
          <cell r="A921">
            <v>434</v>
          </cell>
          <cell r="B921" t="str">
            <v>HONORARIOS POR PAGAR</v>
          </cell>
        </row>
        <row r="922">
          <cell r="A922">
            <v>4341</v>
          </cell>
          <cell r="B922" t="str">
            <v>HONORARIOS POR PAGAR</v>
          </cell>
        </row>
        <row r="923">
          <cell r="A923">
            <v>43411</v>
          </cell>
          <cell r="B923" t="str">
            <v>MATRIZ</v>
          </cell>
        </row>
        <row r="924">
          <cell r="A924">
            <v>43412</v>
          </cell>
          <cell r="B924" t="str">
            <v>SUBSIDIARIAS</v>
          </cell>
        </row>
        <row r="925">
          <cell r="A925">
            <v>43413</v>
          </cell>
          <cell r="B925" t="str">
            <v>ASOCIADAS</v>
          </cell>
        </row>
        <row r="926">
          <cell r="A926">
            <v>43414</v>
          </cell>
          <cell r="B926" t="str">
            <v>SUCURSALES</v>
          </cell>
        </row>
        <row r="927">
          <cell r="A927">
            <v>43415</v>
          </cell>
          <cell r="B927" t="str">
            <v>OTROS</v>
          </cell>
        </row>
        <row r="928">
          <cell r="A928">
            <v>44</v>
          </cell>
          <cell r="B928" t="str">
            <v>CUENTAS POR PAGAR A LOS ACCIONISTAS, DIRECTORES Y GERENTES</v>
          </cell>
        </row>
        <row r="929">
          <cell r="A929">
            <v>441</v>
          </cell>
          <cell r="B929" t="str">
            <v>ACCIONISTAS (O SOCIOS)</v>
          </cell>
        </row>
        <row r="930">
          <cell r="A930">
            <v>4411</v>
          </cell>
          <cell r="B930" t="str">
            <v>PRÉSTAMOS</v>
          </cell>
        </row>
        <row r="931">
          <cell r="A931">
            <v>4412</v>
          </cell>
          <cell r="B931" t="str">
            <v>DIVIDENDOS</v>
          </cell>
        </row>
        <row r="932">
          <cell r="A932">
            <v>4419</v>
          </cell>
          <cell r="B932" t="str">
            <v>OTRAS CUENTAS POR PAGAR</v>
          </cell>
        </row>
        <row r="933">
          <cell r="A933">
            <v>442</v>
          </cell>
          <cell r="B933" t="str">
            <v>DIRECTORES</v>
          </cell>
        </row>
        <row r="934">
          <cell r="A934">
            <v>4421</v>
          </cell>
          <cell r="B934" t="str">
            <v>DIETAS</v>
          </cell>
        </row>
        <row r="935">
          <cell r="A935">
            <v>4429</v>
          </cell>
          <cell r="B935" t="str">
            <v>OTRAS CUENTAS POR PAGAR</v>
          </cell>
        </row>
        <row r="936">
          <cell r="A936">
            <v>443</v>
          </cell>
          <cell r="B936" t="str">
            <v>GERENTES</v>
          </cell>
        </row>
        <row r="937">
          <cell r="A937">
            <v>45</v>
          </cell>
          <cell r="B937" t="str">
            <v>OBLIGACIONES FINANCIERAS</v>
          </cell>
        </row>
        <row r="938">
          <cell r="A938">
            <v>451</v>
          </cell>
          <cell r="B938" t="str">
            <v>PRÉSTAMOS DE INSTITUCIONES FINANCIERAS Y OTRAS ENTIDADES</v>
          </cell>
        </row>
        <row r="939">
          <cell r="A939">
            <v>4511</v>
          </cell>
          <cell r="B939" t="str">
            <v>INSTITUCIONES FINANCIERAS</v>
          </cell>
        </row>
        <row r="940">
          <cell r="A940">
            <v>4512</v>
          </cell>
          <cell r="B940" t="str">
            <v>OTRAS ENTIDADES</v>
          </cell>
        </row>
        <row r="941">
          <cell r="A941">
            <v>452</v>
          </cell>
          <cell r="B941" t="str">
            <v>CONTRATOS DE ARRENDAMIENTO FINANCIERO</v>
          </cell>
        </row>
        <row r="942">
          <cell r="A942">
            <v>453</v>
          </cell>
          <cell r="B942" t="str">
            <v>OBLIGACIONES EMITIDAS</v>
          </cell>
        </row>
        <row r="943">
          <cell r="A943">
            <v>4531</v>
          </cell>
          <cell r="B943" t="str">
            <v xml:space="preserve">BONOS EMITIDOS </v>
          </cell>
        </row>
        <row r="944">
          <cell r="A944">
            <v>4532</v>
          </cell>
          <cell r="B944" t="str">
            <v>BONOS TITULIZADOS</v>
          </cell>
        </row>
        <row r="945">
          <cell r="A945">
            <v>4533</v>
          </cell>
          <cell r="B945" t="str">
            <v>PAPELES COMERCIALES</v>
          </cell>
        </row>
        <row r="946">
          <cell r="A946">
            <v>4539</v>
          </cell>
          <cell r="B946" t="str">
            <v xml:space="preserve">OTRAS OBLIGACIONES   </v>
          </cell>
        </row>
        <row r="947">
          <cell r="A947">
            <v>454</v>
          </cell>
          <cell r="B947" t="str">
            <v>OTROS INSTRUMENTOS FINANCIEROS POR PAGAR</v>
          </cell>
        </row>
        <row r="948">
          <cell r="A948">
            <v>4541</v>
          </cell>
          <cell r="B948" t="str">
            <v>LETRAS</v>
          </cell>
        </row>
        <row r="949">
          <cell r="A949">
            <v>4542</v>
          </cell>
          <cell r="B949" t="str">
            <v>PAPELES COMERCIALES</v>
          </cell>
        </row>
        <row r="950">
          <cell r="A950">
            <v>4543</v>
          </cell>
          <cell r="B950" t="str">
            <v>BONOS</v>
          </cell>
        </row>
        <row r="951">
          <cell r="A951">
            <v>4544</v>
          </cell>
          <cell r="B951" t="str">
            <v>PAGARÉS</v>
          </cell>
        </row>
        <row r="952">
          <cell r="A952">
            <v>4545</v>
          </cell>
          <cell r="B952" t="str">
            <v>FACTURAS CONFORMADAS</v>
          </cell>
        </row>
        <row r="953">
          <cell r="A953">
            <v>4549</v>
          </cell>
          <cell r="B953" t="str">
            <v>OTRAS OBLIGACIONES FINANCIERAS</v>
          </cell>
        </row>
        <row r="954">
          <cell r="A954">
            <v>455</v>
          </cell>
          <cell r="B954" t="str">
            <v>COSTOS DE FINANCIACIÓN POR PAGAR</v>
          </cell>
        </row>
        <row r="955">
          <cell r="A955">
            <v>4551</v>
          </cell>
          <cell r="B955" t="str">
            <v>PRÉSTAMOS DE INSTITUCIONES FINANCIERAS Y OTRAS ENTIDADES</v>
          </cell>
        </row>
        <row r="956">
          <cell r="A956">
            <v>45511</v>
          </cell>
          <cell r="B956" t="str">
            <v>INSTITUCIONES FINANCIERAS</v>
          </cell>
        </row>
        <row r="957">
          <cell r="A957">
            <v>45512</v>
          </cell>
          <cell r="B957" t="str">
            <v>OTRAS ENTIDADES</v>
          </cell>
        </row>
        <row r="958">
          <cell r="A958">
            <v>4552</v>
          </cell>
          <cell r="B958" t="str">
            <v>CONTRATOS DE ARRENDAMIENTO FINANCIERO</v>
          </cell>
        </row>
        <row r="959">
          <cell r="A959">
            <v>4553</v>
          </cell>
          <cell r="B959" t="str">
            <v>OBLIGACIONES EMITIDAS</v>
          </cell>
        </row>
        <row r="960">
          <cell r="A960">
            <v>45531</v>
          </cell>
          <cell r="B960" t="str">
            <v xml:space="preserve">BONOS EMITIDOS </v>
          </cell>
        </row>
        <row r="961">
          <cell r="A961">
            <v>45532</v>
          </cell>
          <cell r="B961" t="str">
            <v>BONOS TITULIZADOS</v>
          </cell>
        </row>
        <row r="962">
          <cell r="A962">
            <v>45533</v>
          </cell>
          <cell r="B962" t="str">
            <v>PAPELES COMERCIALES</v>
          </cell>
        </row>
        <row r="963">
          <cell r="A963">
            <v>45539</v>
          </cell>
          <cell r="B963" t="str">
            <v xml:space="preserve">OTRAS OBLIGACIONES   </v>
          </cell>
        </row>
        <row r="964">
          <cell r="A964">
            <v>4554</v>
          </cell>
          <cell r="B964" t="str">
            <v>OTROS INSTRUMENTOS FINANCIEROS POR PAGAR</v>
          </cell>
        </row>
        <row r="965">
          <cell r="A965">
            <v>45541</v>
          </cell>
          <cell r="B965" t="str">
            <v>LETRAS</v>
          </cell>
        </row>
        <row r="966">
          <cell r="A966">
            <v>45542</v>
          </cell>
          <cell r="B966" t="str">
            <v>PAPELES COMERCIALES</v>
          </cell>
        </row>
        <row r="967">
          <cell r="A967">
            <v>45543</v>
          </cell>
          <cell r="B967" t="str">
            <v>BONOS</v>
          </cell>
        </row>
        <row r="968">
          <cell r="A968">
            <v>45544</v>
          </cell>
          <cell r="B968" t="str">
            <v>PAGARÉS</v>
          </cell>
        </row>
        <row r="969">
          <cell r="A969">
            <v>45545</v>
          </cell>
          <cell r="B969" t="str">
            <v>FACTURAS CONFORMADAS</v>
          </cell>
        </row>
        <row r="970">
          <cell r="A970">
            <v>45549</v>
          </cell>
          <cell r="B970" t="str">
            <v>OTRAS OBLIGACIONES FINANCIERAS</v>
          </cell>
        </row>
        <row r="971">
          <cell r="A971">
            <v>456</v>
          </cell>
          <cell r="B971" t="str">
            <v>PRÉSTAMOS CON COMPROMISOS DE RECOMPRA</v>
          </cell>
        </row>
        <row r="972">
          <cell r="A972">
            <v>46</v>
          </cell>
          <cell r="B972" t="str">
            <v>CUENTAS POR PAGAR DIVERSAS – TERCEROS</v>
          </cell>
        </row>
        <row r="973">
          <cell r="A973">
            <v>461</v>
          </cell>
          <cell r="B973" t="str">
            <v>RECLAMACIONES DE TERCEROS</v>
          </cell>
        </row>
        <row r="974">
          <cell r="A974">
            <v>464</v>
          </cell>
          <cell r="B974" t="str">
            <v>PASIVOS POR INSTRUMENTOS FINANCIEROS DERIVADOS</v>
          </cell>
        </row>
        <row r="975">
          <cell r="A975">
            <v>4641</v>
          </cell>
          <cell r="B975" t="str">
            <v>INSTRUMENTOS FINANCEROS PRIMARIOS</v>
          </cell>
        </row>
        <row r="976">
          <cell r="A976">
            <v>4642</v>
          </cell>
          <cell r="B976" t="str">
            <v xml:space="preserve">INSTRUMENTOS FIANNCIEROS DERIVADOS </v>
          </cell>
        </row>
        <row r="977">
          <cell r="A977">
            <v>46421</v>
          </cell>
          <cell r="B977" t="str">
            <v xml:space="preserve">CARTERA DE NEGOCIACION  </v>
          </cell>
        </row>
        <row r="978">
          <cell r="A978">
            <v>46422</v>
          </cell>
          <cell r="B978" t="str">
            <v xml:space="preserve">INSTRUMENTOS DE COERTURA </v>
          </cell>
        </row>
        <row r="979">
          <cell r="A979">
            <v>465</v>
          </cell>
          <cell r="B979" t="str">
            <v>PASIVOS POR COMPRA DE ACTIVO INMOVILIZADO</v>
          </cell>
        </row>
        <row r="980">
          <cell r="A980">
            <v>4651</v>
          </cell>
          <cell r="B980" t="str">
            <v>INVESIONES MOVILIARIAS</v>
          </cell>
        </row>
        <row r="981">
          <cell r="A981">
            <v>4652</v>
          </cell>
          <cell r="B981" t="str">
            <v>INVERSIONES INMOBILIARIAS</v>
          </cell>
        </row>
        <row r="982">
          <cell r="A982">
            <v>4653</v>
          </cell>
          <cell r="B982" t="str">
            <v>ACTIVOS ADQUIRIDOS EN ARRENDAMIENTO FINANCIERO</v>
          </cell>
        </row>
        <row r="983">
          <cell r="A983">
            <v>4654</v>
          </cell>
          <cell r="B983" t="str">
            <v xml:space="preserve">INMUEBLE MAQUINARIAS Y EQUIPOS </v>
          </cell>
        </row>
        <row r="984">
          <cell r="A984">
            <v>4655</v>
          </cell>
          <cell r="B984" t="str">
            <v>INTANGIBLES</v>
          </cell>
        </row>
        <row r="985">
          <cell r="A985">
            <v>4656</v>
          </cell>
          <cell r="B985" t="str">
            <v>ACTIVOS BIOLOGICOS</v>
          </cell>
        </row>
        <row r="986">
          <cell r="A986">
            <v>467</v>
          </cell>
          <cell r="B986" t="str">
            <v>DEPÓSITOS RECIBIDOS EN GARANTÍA</v>
          </cell>
        </row>
        <row r="987">
          <cell r="A987">
            <v>469</v>
          </cell>
          <cell r="B987" t="str">
            <v>OTRAS CUENTAS POR PAGAR DIVERSAS</v>
          </cell>
        </row>
        <row r="988">
          <cell r="A988">
            <v>4691</v>
          </cell>
          <cell r="B988" t="str">
            <v>SUBSIDIOS GUBERNAMENTALES</v>
          </cell>
        </row>
        <row r="989">
          <cell r="A989">
            <v>4692</v>
          </cell>
          <cell r="B989" t="str">
            <v>DONACIONES CONDICIONADAS</v>
          </cell>
        </row>
        <row r="990">
          <cell r="A990">
            <v>4699</v>
          </cell>
          <cell r="B990" t="str">
            <v xml:space="preserve">OTRAS CUENTAS POR PAGAR </v>
          </cell>
        </row>
        <row r="991">
          <cell r="A991">
            <v>47</v>
          </cell>
          <cell r="B991" t="str">
            <v>CUENTAS POR PAGAR DIVERSAS – RELACIONADAS</v>
          </cell>
        </row>
        <row r="992">
          <cell r="A992">
            <v>471</v>
          </cell>
          <cell r="B992" t="str">
            <v>PRÉSTAMOS</v>
          </cell>
        </row>
        <row r="993">
          <cell r="A993">
            <v>4711</v>
          </cell>
          <cell r="B993" t="str">
            <v>MATRIZ</v>
          </cell>
        </row>
        <row r="994">
          <cell r="A994">
            <v>4712</v>
          </cell>
          <cell r="B994" t="str">
            <v>SUBSIDIARIAS</v>
          </cell>
        </row>
        <row r="995">
          <cell r="A995">
            <v>4713</v>
          </cell>
          <cell r="B995" t="str">
            <v>ASOCIADAS</v>
          </cell>
        </row>
        <row r="996">
          <cell r="A996">
            <v>4714</v>
          </cell>
          <cell r="B996" t="str">
            <v>SUCURSALES</v>
          </cell>
        </row>
        <row r="997">
          <cell r="A997">
            <v>4715</v>
          </cell>
          <cell r="B997" t="str">
            <v>OTRAS</v>
          </cell>
        </row>
        <row r="998">
          <cell r="A998">
            <v>472</v>
          </cell>
          <cell r="B998" t="str">
            <v>COSTOS DE FINANCIACIÓN</v>
          </cell>
        </row>
        <row r="999">
          <cell r="A999">
            <v>4721</v>
          </cell>
          <cell r="B999" t="str">
            <v>MATRIZ</v>
          </cell>
        </row>
        <row r="1000">
          <cell r="A1000">
            <v>4722</v>
          </cell>
          <cell r="B1000" t="str">
            <v>SUBSIDIARIAS</v>
          </cell>
        </row>
        <row r="1001">
          <cell r="A1001">
            <v>4723</v>
          </cell>
          <cell r="B1001" t="str">
            <v>ASOCIADAS</v>
          </cell>
        </row>
        <row r="1002">
          <cell r="A1002">
            <v>4724</v>
          </cell>
          <cell r="B1002" t="str">
            <v>SUCURSALES</v>
          </cell>
        </row>
        <row r="1003">
          <cell r="A1003">
            <v>4725</v>
          </cell>
          <cell r="B1003" t="str">
            <v>OTRAS</v>
          </cell>
        </row>
        <row r="1004">
          <cell r="A1004">
            <v>473</v>
          </cell>
          <cell r="B1004" t="str">
            <v>ANTICIPOS RECIBIDOS</v>
          </cell>
        </row>
        <row r="1005">
          <cell r="A1005">
            <v>4731</v>
          </cell>
          <cell r="B1005" t="str">
            <v>MATRIZ</v>
          </cell>
        </row>
        <row r="1006">
          <cell r="A1006">
            <v>4732</v>
          </cell>
          <cell r="B1006" t="str">
            <v>SUBSIDIARIAS</v>
          </cell>
        </row>
        <row r="1007">
          <cell r="A1007">
            <v>4733</v>
          </cell>
          <cell r="B1007" t="str">
            <v>ASOCIADAS</v>
          </cell>
        </row>
        <row r="1008">
          <cell r="A1008">
            <v>4734</v>
          </cell>
          <cell r="B1008" t="str">
            <v>SUCURSALES</v>
          </cell>
        </row>
        <row r="1009">
          <cell r="A1009">
            <v>4734</v>
          </cell>
          <cell r="B1009" t="str">
            <v>OTRAS</v>
          </cell>
        </row>
        <row r="1010">
          <cell r="A1010">
            <v>474</v>
          </cell>
          <cell r="B1010" t="str">
            <v>REGALÍAS</v>
          </cell>
        </row>
        <row r="1011">
          <cell r="A1011">
            <v>4741</v>
          </cell>
          <cell r="B1011" t="str">
            <v>MATRIZ</v>
          </cell>
        </row>
        <row r="1012">
          <cell r="A1012">
            <v>4742</v>
          </cell>
          <cell r="B1012" t="str">
            <v>SUBSIDIARIAS</v>
          </cell>
        </row>
        <row r="1013">
          <cell r="A1013">
            <v>4743</v>
          </cell>
          <cell r="B1013" t="str">
            <v>ASOCIADAS</v>
          </cell>
        </row>
        <row r="1014">
          <cell r="A1014">
            <v>4744</v>
          </cell>
          <cell r="B1014" t="str">
            <v>SUCURSALES</v>
          </cell>
        </row>
        <row r="1015">
          <cell r="A1015">
            <v>4745</v>
          </cell>
          <cell r="B1015" t="str">
            <v>OTRAS</v>
          </cell>
        </row>
        <row r="1016">
          <cell r="A1016">
            <v>475</v>
          </cell>
          <cell r="B1016" t="str">
            <v>DIVIDENDOS</v>
          </cell>
        </row>
        <row r="1017">
          <cell r="A1017">
            <v>4751</v>
          </cell>
          <cell r="B1017" t="str">
            <v>MATRIZ</v>
          </cell>
        </row>
        <row r="1018">
          <cell r="A1018">
            <v>4752</v>
          </cell>
          <cell r="B1018" t="str">
            <v>SUBSIDIARIAS</v>
          </cell>
        </row>
        <row r="1019">
          <cell r="A1019">
            <v>4753</v>
          </cell>
          <cell r="B1019" t="str">
            <v>ASOCIADAS</v>
          </cell>
        </row>
        <row r="1020">
          <cell r="A1020">
            <v>4754</v>
          </cell>
          <cell r="B1020" t="str">
            <v>SUCURSALES</v>
          </cell>
        </row>
        <row r="1021">
          <cell r="A1021">
            <v>4755</v>
          </cell>
          <cell r="B1021" t="str">
            <v>OTRAS</v>
          </cell>
        </row>
        <row r="1022">
          <cell r="A1022">
            <v>477</v>
          </cell>
          <cell r="B1022" t="str">
            <v>PASIVO POR COMPRA DE ACTIVO INMOVILIZADO</v>
          </cell>
        </row>
        <row r="1023">
          <cell r="A1023">
            <v>4771</v>
          </cell>
          <cell r="B1023" t="str">
            <v xml:space="preserve">INVERSIONES MOBILIARIAS   </v>
          </cell>
        </row>
        <row r="1024">
          <cell r="A1024">
            <v>47711</v>
          </cell>
          <cell r="B1024" t="str">
            <v>MATRIZ</v>
          </cell>
        </row>
        <row r="1025">
          <cell r="A1025">
            <v>47712</v>
          </cell>
          <cell r="B1025" t="str">
            <v>SUBSIDIARIAS</v>
          </cell>
        </row>
        <row r="1026">
          <cell r="A1026">
            <v>47713</v>
          </cell>
          <cell r="B1026" t="str">
            <v>ASOCIADAS</v>
          </cell>
        </row>
        <row r="1027">
          <cell r="A1027">
            <v>47714</v>
          </cell>
          <cell r="B1027" t="str">
            <v>SUCURSALES</v>
          </cell>
        </row>
        <row r="1028">
          <cell r="A1028">
            <v>47715</v>
          </cell>
          <cell r="B1028" t="str">
            <v>OTRAS</v>
          </cell>
        </row>
        <row r="1029">
          <cell r="A1029">
            <v>4772</v>
          </cell>
          <cell r="B1029" t="str">
            <v>INVERSIONES INMOBILIARIAS</v>
          </cell>
        </row>
        <row r="1030">
          <cell r="A1030">
            <v>47721</v>
          </cell>
          <cell r="B1030" t="str">
            <v>MATRIZ</v>
          </cell>
        </row>
        <row r="1031">
          <cell r="A1031">
            <v>47722</v>
          </cell>
          <cell r="B1031" t="str">
            <v>SUBSIDIARIAS</v>
          </cell>
        </row>
        <row r="1032">
          <cell r="A1032">
            <v>47723</v>
          </cell>
          <cell r="B1032" t="str">
            <v>ASOCIADAS</v>
          </cell>
        </row>
        <row r="1033">
          <cell r="A1033">
            <v>47724</v>
          </cell>
          <cell r="B1033" t="str">
            <v>SUCURSALES</v>
          </cell>
        </row>
        <row r="1034">
          <cell r="A1034">
            <v>47725</v>
          </cell>
          <cell r="B1034" t="str">
            <v>OTRAS</v>
          </cell>
        </row>
        <row r="1035">
          <cell r="A1035">
            <v>4773</v>
          </cell>
          <cell r="B1035" t="str">
            <v>ACTIVOS ADQUIRIDOS EN ARRENDAMIENTO FINANCIERO</v>
          </cell>
        </row>
        <row r="1036">
          <cell r="A1036">
            <v>47731</v>
          </cell>
          <cell r="B1036" t="str">
            <v>MATRIZ</v>
          </cell>
        </row>
        <row r="1037">
          <cell r="A1037">
            <v>47732</v>
          </cell>
          <cell r="B1037" t="str">
            <v>SUBSIDIARIAS</v>
          </cell>
        </row>
        <row r="1038">
          <cell r="A1038">
            <v>47733</v>
          </cell>
          <cell r="B1038" t="str">
            <v>ASOCIADAS</v>
          </cell>
        </row>
        <row r="1039">
          <cell r="A1039">
            <v>47734</v>
          </cell>
          <cell r="B1039" t="str">
            <v>SUCURSALES</v>
          </cell>
        </row>
        <row r="1040">
          <cell r="A1040">
            <v>47735</v>
          </cell>
          <cell r="B1040" t="str">
            <v>OTRAS</v>
          </cell>
        </row>
        <row r="1041">
          <cell r="A1041">
            <v>4774</v>
          </cell>
          <cell r="B1041" t="str">
            <v xml:space="preserve">INMUEBLE MAQUINARIAS Y EQUIPOS </v>
          </cell>
        </row>
        <row r="1042">
          <cell r="A1042">
            <v>47741</v>
          </cell>
          <cell r="B1042" t="str">
            <v>MATRIZ</v>
          </cell>
        </row>
        <row r="1043">
          <cell r="A1043">
            <v>47742</v>
          </cell>
          <cell r="B1043" t="str">
            <v>SUBSIDIARIAS</v>
          </cell>
        </row>
        <row r="1044">
          <cell r="A1044">
            <v>47743</v>
          </cell>
          <cell r="B1044" t="str">
            <v>ASOCIADAS</v>
          </cell>
        </row>
        <row r="1045">
          <cell r="A1045">
            <v>47744</v>
          </cell>
          <cell r="B1045" t="str">
            <v>SUCURSALES</v>
          </cell>
        </row>
        <row r="1046">
          <cell r="A1046">
            <v>47745</v>
          </cell>
          <cell r="B1046" t="str">
            <v>OTRAS</v>
          </cell>
        </row>
        <row r="1047">
          <cell r="A1047">
            <v>4775</v>
          </cell>
          <cell r="B1047" t="str">
            <v>INTANGIBLES</v>
          </cell>
        </row>
        <row r="1048">
          <cell r="A1048">
            <v>47751</v>
          </cell>
          <cell r="B1048" t="str">
            <v>MATRIZ</v>
          </cell>
        </row>
        <row r="1049">
          <cell r="A1049">
            <v>47752</v>
          </cell>
          <cell r="B1049" t="str">
            <v>SUBSIDIARIAS</v>
          </cell>
        </row>
        <row r="1050">
          <cell r="A1050">
            <v>47753</v>
          </cell>
          <cell r="B1050" t="str">
            <v>ASOCIADAS</v>
          </cell>
        </row>
        <row r="1051">
          <cell r="A1051">
            <v>47754</v>
          </cell>
          <cell r="B1051" t="str">
            <v>SUCURSALES</v>
          </cell>
        </row>
        <row r="1052">
          <cell r="A1052">
            <v>47755</v>
          </cell>
          <cell r="B1052" t="str">
            <v>OTRAS</v>
          </cell>
        </row>
        <row r="1053">
          <cell r="A1053">
            <v>4776</v>
          </cell>
          <cell r="B1053" t="str">
            <v>ACTIVOS BIOLOGICOS</v>
          </cell>
        </row>
        <row r="1054">
          <cell r="A1054">
            <v>47761</v>
          </cell>
          <cell r="B1054" t="str">
            <v>MATRIZ</v>
          </cell>
        </row>
        <row r="1055">
          <cell r="A1055">
            <v>47762</v>
          </cell>
          <cell r="B1055" t="str">
            <v>SUBSIDIARIAS</v>
          </cell>
        </row>
        <row r="1056">
          <cell r="A1056">
            <v>47763</v>
          </cell>
          <cell r="B1056" t="str">
            <v>ASOCIADAS</v>
          </cell>
        </row>
        <row r="1057">
          <cell r="A1057">
            <v>47764</v>
          </cell>
          <cell r="B1057" t="str">
            <v>SUCURSALES</v>
          </cell>
        </row>
        <row r="1058">
          <cell r="A1058">
            <v>47765</v>
          </cell>
          <cell r="B1058" t="str">
            <v>OTRAS</v>
          </cell>
        </row>
        <row r="1059">
          <cell r="A1059">
            <v>479</v>
          </cell>
          <cell r="B1059" t="str">
            <v>OTRAS CUENTAS POR PAGAR DIVERSAS</v>
          </cell>
        </row>
        <row r="1060">
          <cell r="A1060">
            <v>4791</v>
          </cell>
          <cell r="B1060" t="str">
            <v>OTRAS CUENTAS POR PAGAR DIVERSAS</v>
          </cell>
        </row>
        <row r="1061">
          <cell r="A1061">
            <v>47911</v>
          </cell>
          <cell r="B1061" t="str">
            <v>MATRIZ</v>
          </cell>
        </row>
        <row r="1062">
          <cell r="A1062">
            <v>47912</v>
          </cell>
          <cell r="B1062" t="str">
            <v>SUBSIDIARIAS</v>
          </cell>
        </row>
        <row r="1063">
          <cell r="A1063">
            <v>47913</v>
          </cell>
          <cell r="B1063" t="str">
            <v>ASOCIADAS</v>
          </cell>
        </row>
        <row r="1064">
          <cell r="A1064">
            <v>47914</v>
          </cell>
          <cell r="B1064" t="str">
            <v>SUCURSALES</v>
          </cell>
        </row>
        <row r="1065">
          <cell r="A1065">
            <v>47915</v>
          </cell>
          <cell r="B1065" t="str">
            <v>OTRAS</v>
          </cell>
        </row>
        <row r="1066">
          <cell r="A1066">
            <v>48</v>
          </cell>
          <cell r="B1066" t="str">
            <v>PROVISIONES</v>
          </cell>
        </row>
        <row r="1067">
          <cell r="A1067">
            <v>481</v>
          </cell>
          <cell r="B1067" t="str">
            <v>PROVISIÓN PARA LITIGIOS</v>
          </cell>
        </row>
        <row r="1068">
          <cell r="A1068">
            <v>482</v>
          </cell>
          <cell r="B1068" t="str">
            <v>PROVISIÓN POR DESMANTELAMIENTO, RETIRO O REHABILITACIÓN DEL INMOVILIZADO</v>
          </cell>
        </row>
        <row r="1069">
          <cell r="A1069">
            <v>483</v>
          </cell>
          <cell r="B1069" t="str">
            <v>PROVISIÓN PARA REESTRUCTURACIONES</v>
          </cell>
        </row>
        <row r="1070">
          <cell r="A1070">
            <v>484</v>
          </cell>
          <cell r="B1070" t="str">
            <v>PROVISIÓN PARA PROTECCIÓN Y REMEDIACIÓN DEL MEDIO AMBIENTE</v>
          </cell>
        </row>
        <row r="1071">
          <cell r="A1071">
            <v>485</v>
          </cell>
          <cell r="B1071" t="str">
            <v>PROVISIÓN PARA GASTOS DE RESPONSABILIDAD SOCIAL</v>
          </cell>
        </row>
        <row r="1072">
          <cell r="A1072">
            <v>489</v>
          </cell>
          <cell r="B1072" t="str">
            <v>OTRAS PROVISIONES</v>
          </cell>
        </row>
        <row r="1073">
          <cell r="A1073">
            <v>49</v>
          </cell>
          <cell r="B1073" t="str">
            <v>PASIVO DIFERIDO</v>
          </cell>
        </row>
        <row r="1074">
          <cell r="A1074">
            <v>491</v>
          </cell>
          <cell r="B1074" t="str">
            <v>IMPUESTO A LA RENTA DIFERIDO</v>
          </cell>
        </row>
        <row r="1075">
          <cell r="A1075">
            <v>4911</v>
          </cell>
          <cell r="B1075" t="str">
            <v>IMPUESTO A LA RENTA DIFERIDO - PATRIMONIO</v>
          </cell>
        </row>
        <row r="1076">
          <cell r="A1076">
            <v>4912</v>
          </cell>
          <cell r="B1076" t="str">
            <v>IMPUESTO A LA RENTA DIFERIDO - RESULTADOS</v>
          </cell>
        </row>
        <row r="1077">
          <cell r="A1077">
            <v>492</v>
          </cell>
          <cell r="B1077" t="str">
            <v>PARTICIPACIONES DE LOS TRABAJADORES DIFERIDAS</v>
          </cell>
        </row>
        <row r="1078">
          <cell r="A1078">
            <v>4921</v>
          </cell>
          <cell r="B1078" t="str">
            <v>PARTICIPACIONES DE LOS TRABAJADORES DIFERIDAS - PATRIMONIO</v>
          </cell>
        </row>
        <row r="1079">
          <cell r="A1079">
            <v>4922</v>
          </cell>
          <cell r="B1079" t="str">
            <v>PARTICIPACIONES DE LOS TRABAJADORES DIFERIDAS - RESULTADOS</v>
          </cell>
        </row>
        <row r="1080">
          <cell r="A1080">
            <v>493</v>
          </cell>
          <cell r="B1080" t="str">
            <v>INTERESES DIFERIDOS</v>
          </cell>
        </row>
        <row r="1081">
          <cell r="A1081">
            <v>4931</v>
          </cell>
          <cell r="B1081" t="str">
            <v>INTERESES NO DEVENGADOS EN TRANSACCIONES CON TERCEROS</v>
          </cell>
        </row>
        <row r="1082">
          <cell r="A1082">
            <v>4932</v>
          </cell>
          <cell r="B1082" t="str">
            <v>INTERESES NO DEVENGADOS EN MEDICIÓN A VALOR DESCONTADO</v>
          </cell>
        </row>
        <row r="1083">
          <cell r="A1083">
            <v>494</v>
          </cell>
          <cell r="B1083" t="str">
            <v>GANANCIA EN VENTA CON ARRENDAMIENTO FINANCIERO PARALELO</v>
          </cell>
        </row>
        <row r="1084">
          <cell r="A1084">
            <v>495</v>
          </cell>
          <cell r="B1084" t="str">
            <v>SUBSIDIOS RECIBIDOS DIFERIDOS</v>
          </cell>
        </row>
        <row r="1085">
          <cell r="A1085">
            <v>496</v>
          </cell>
          <cell r="B1085" t="str">
            <v>INGRESOS DIFERIDOS</v>
          </cell>
        </row>
        <row r="1086">
          <cell r="A1086">
            <v>497</v>
          </cell>
          <cell r="B1086" t="str">
            <v>COSTOS DIFERIDOS</v>
          </cell>
        </row>
        <row r="1087">
          <cell r="A1087">
            <v>50</v>
          </cell>
          <cell r="B1087" t="str">
            <v>CAPITAL</v>
          </cell>
        </row>
        <row r="1088">
          <cell r="A1088">
            <v>501</v>
          </cell>
          <cell r="B1088" t="str">
            <v>CAPITAL SOCIAL</v>
          </cell>
        </row>
        <row r="1089">
          <cell r="A1089">
            <v>5011</v>
          </cell>
          <cell r="B1089" t="str">
            <v>ACCIONES</v>
          </cell>
        </row>
        <row r="1090">
          <cell r="A1090">
            <v>5012</v>
          </cell>
          <cell r="B1090" t="str">
            <v>PARTICIPACIONES</v>
          </cell>
        </row>
        <row r="1091">
          <cell r="A1091">
            <v>502</v>
          </cell>
          <cell r="B1091" t="str">
            <v>ACCIONES EN TESORERÍA</v>
          </cell>
        </row>
        <row r="1092">
          <cell r="A1092">
            <v>51</v>
          </cell>
          <cell r="B1092" t="str">
            <v>ACCIONES DE INVERSIÓN</v>
          </cell>
        </row>
        <row r="1093">
          <cell r="A1093">
            <v>511</v>
          </cell>
          <cell r="B1093" t="str">
            <v>ACCIONES DE INVERSIÓN</v>
          </cell>
        </row>
        <row r="1094">
          <cell r="A1094">
            <v>512</v>
          </cell>
          <cell r="B1094" t="str">
            <v>ACCIONES DE INVERSIÓN EN TESORERÍA</v>
          </cell>
        </row>
        <row r="1095">
          <cell r="A1095">
            <v>52</v>
          </cell>
          <cell r="B1095" t="str">
            <v>CAPITAL ADICIONAL</v>
          </cell>
        </row>
        <row r="1096">
          <cell r="A1096">
            <v>521</v>
          </cell>
          <cell r="B1096" t="str">
            <v>PRIMAS (DESCUENTO) DE ACCIONES</v>
          </cell>
        </row>
        <row r="1097">
          <cell r="A1097">
            <v>522</v>
          </cell>
          <cell r="B1097" t="str">
            <v>CAPITALIZACIONES EN TRÁMITE</v>
          </cell>
        </row>
        <row r="1098">
          <cell r="A1098">
            <v>5221</v>
          </cell>
          <cell r="B1098" t="str">
            <v>APORTES</v>
          </cell>
        </row>
        <row r="1099">
          <cell r="A1099">
            <v>5222</v>
          </cell>
          <cell r="B1099" t="str">
            <v>RESERVAS</v>
          </cell>
        </row>
        <row r="1100">
          <cell r="A1100">
            <v>5223</v>
          </cell>
          <cell r="B1100" t="str">
            <v>ACREENCIAS</v>
          </cell>
        </row>
        <row r="1101">
          <cell r="A1101">
            <v>5224</v>
          </cell>
          <cell r="B1101" t="str">
            <v>UTILIDADES</v>
          </cell>
        </row>
        <row r="1102">
          <cell r="A1102">
            <v>523</v>
          </cell>
          <cell r="B1102" t="str">
            <v>REDUCCIONES DE CAPITAL PENDIENTES DE FORMALIZACIÓN</v>
          </cell>
        </row>
        <row r="1103">
          <cell r="A1103">
            <v>56</v>
          </cell>
          <cell r="B1103" t="str">
            <v>RESULTADOS NO REALIZADOS</v>
          </cell>
        </row>
        <row r="1104">
          <cell r="A1104">
            <v>561</v>
          </cell>
          <cell r="B1104" t="str">
            <v>DIFERENCIA EN CAMBIO DE INVERSIONES PERMANENTES EN ENTIDADES EXTRANJERAS</v>
          </cell>
        </row>
        <row r="1105">
          <cell r="A1105">
            <v>562</v>
          </cell>
          <cell r="B1105" t="str">
            <v>INSTRUMENTOS FINANCIEROS – COBERTURA DE FLUJO DE EFECTIVO</v>
          </cell>
        </row>
        <row r="1106">
          <cell r="A1106">
            <v>563</v>
          </cell>
          <cell r="B1106" t="str">
            <v>GANANCIA O PÉRDIDA EN ACTIVOS O PASIVOS FINANCIEROS DISPONIBLES PARA LA VENTA</v>
          </cell>
        </row>
        <row r="1107">
          <cell r="A1107">
            <v>5631</v>
          </cell>
          <cell r="B1107" t="str">
            <v>GANANCIA</v>
          </cell>
        </row>
        <row r="1108">
          <cell r="A1108">
            <v>5632</v>
          </cell>
          <cell r="B1108" t="str">
            <v>PÉRDIDA</v>
          </cell>
        </row>
        <row r="1109">
          <cell r="A1109">
            <v>564</v>
          </cell>
          <cell r="B1109" t="str">
            <v>GANANCIA O PÉRDIDA EN ACTIVOS O PASIVOS FINANCIEROS DISPONIBLES PARA LA VENTA - COMPRA O VENTA CONVENCIONAL FECHA DE LIQUIDACION</v>
          </cell>
        </row>
        <row r="1110">
          <cell r="A1110">
            <v>5641</v>
          </cell>
          <cell r="B1110" t="str">
            <v>GANANCIA</v>
          </cell>
        </row>
        <row r="1111">
          <cell r="A1111">
            <v>5642</v>
          </cell>
          <cell r="B1111" t="str">
            <v>PÉRDIDA</v>
          </cell>
        </row>
        <row r="1112">
          <cell r="A1112">
            <v>57</v>
          </cell>
          <cell r="B1112" t="str">
            <v>EXCEDENTE DE REVALUACIÓN</v>
          </cell>
        </row>
        <row r="1113">
          <cell r="A1113">
            <v>571</v>
          </cell>
          <cell r="B1113" t="str">
            <v>EXCEDENTE DE REVALUACIÓN</v>
          </cell>
        </row>
        <row r="1114">
          <cell r="A1114">
            <v>5711</v>
          </cell>
          <cell r="B1114" t="str">
            <v>INVERSIONES INMOBILIARIAS</v>
          </cell>
        </row>
        <row r="1115">
          <cell r="A1115">
            <v>5712</v>
          </cell>
          <cell r="B1115" t="str">
            <v>INMUEBLES, MAQUINARIA Y EQUIPOS</v>
          </cell>
        </row>
        <row r="1116">
          <cell r="A1116">
            <v>5713</v>
          </cell>
          <cell r="B1116" t="str">
            <v>INTANGIBLES</v>
          </cell>
        </row>
        <row r="1117">
          <cell r="A1117">
            <v>572</v>
          </cell>
          <cell r="B1117" t="str">
            <v>EXCEDENTE DE REVALUACIÓN – ACCIONES LIBERADAS RECIBIDAS</v>
          </cell>
        </row>
        <row r="1118">
          <cell r="A1118">
            <v>573</v>
          </cell>
          <cell r="B1118" t="str">
            <v>PARTICIPACIÓN EN EXCEDENTE DE REVALUACIÓN – INVERSIONES EN ENTIDADES RELACIONADAS</v>
          </cell>
        </row>
        <row r="1119">
          <cell r="A1119">
            <v>58</v>
          </cell>
          <cell r="B1119" t="str">
            <v>RESERVAS</v>
          </cell>
        </row>
        <row r="1120">
          <cell r="A1120">
            <v>581</v>
          </cell>
          <cell r="B1120" t="str">
            <v>REINVERSIÓN</v>
          </cell>
        </row>
        <row r="1121">
          <cell r="A1121">
            <v>582</v>
          </cell>
          <cell r="B1121" t="str">
            <v>LEGAL</v>
          </cell>
        </row>
        <row r="1122">
          <cell r="A1122">
            <v>583</v>
          </cell>
          <cell r="B1122" t="str">
            <v>CONTRACTUALES</v>
          </cell>
        </row>
        <row r="1123">
          <cell r="A1123">
            <v>584</v>
          </cell>
          <cell r="B1123" t="str">
            <v>ESTATUTARIAS</v>
          </cell>
        </row>
        <row r="1124">
          <cell r="A1124">
            <v>585</v>
          </cell>
          <cell r="B1124" t="str">
            <v>FACULTATIVAS</v>
          </cell>
        </row>
        <row r="1125">
          <cell r="A1125">
            <v>589</v>
          </cell>
          <cell r="B1125" t="str">
            <v>OTRAS RESERVAS</v>
          </cell>
        </row>
        <row r="1126">
          <cell r="A1126">
            <v>59</v>
          </cell>
          <cell r="B1126" t="str">
            <v>RESULTADOS ACUMULADOS</v>
          </cell>
        </row>
        <row r="1127">
          <cell r="A1127">
            <v>591</v>
          </cell>
          <cell r="B1127" t="str">
            <v>UTILIDADES NO DISTRIBUIDAS</v>
          </cell>
        </row>
        <row r="1128">
          <cell r="A1128">
            <v>5911</v>
          </cell>
          <cell r="B1128" t="str">
            <v>UTILIDADES ACUMULADAS</v>
          </cell>
        </row>
        <row r="1129">
          <cell r="A1129">
            <v>5912</v>
          </cell>
          <cell r="B1129" t="str">
            <v>INGRESOS DE AÑOS ANTERIORES</v>
          </cell>
        </row>
        <row r="1130">
          <cell r="A1130">
            <v>592</v>
          </cell>
          <cell r="B1130" t="str">
            <v>PÉRDIDAS ACUMULADAS</v>
          </cell>
        </row>
        <row r="1131">
          <cell r="A1131">
            <v>5921</v>
          </cell>
          <cell r="B1131" t="str">
            <v>PÉRDIDAS ACUMULADAS</v>
          </cell>
        </row>
        <row r="1132">
          <cell r="A1132">
            <v>5922</v>
          </cell>
          <cell r="B1132" t="str">
            <v>GASTOS DE AÑOS ANTERIORES</v>
          </cell>
        </row>
        <row r="1133">
          <cell r="A1133">
            <v>60</v>
          </cell>
          <cell r="B1133" t="str">
            <v>COMPRAS</v>
          </cell>
        </row>
        <row r="1134">
          <cell r="A1134">
            <v>601</v>
          </cell>
          <cell r="B1134" t="str">
            <v>MERCADERÍAS</v>
          </cell>
        </row>
        <row r="1135">
          <cell r="A1135">
            <v>6011</v>
          </cell>
          <cell r="B1135" t="str">
            <v>MERCADERÍAS MANUFACTURADAS</v>
          </cell>
        </row>
        <row r="1136">
          <cell r="A1136">
            <v>6012</v>
          </cell>
          <cell r="B1136" t="str">
            <v>MERCADERÍAS DE EXTRACCIÓN</v>
          </cell>
        </row>
        <row r="1137">
          <cell r="A1137">
            <v>6013</v>
          </cell>
          <cell r="B1137" t="str">
            <v>MERCADERÍAS AGROPECUARIAS Y PISCÍCOLAS</v>
          </cell>
        </row>
        <row r="1138">
          <cell r="A1138">
            <v>6014</v>
          </cell>
          <cell r="B1138" t="str">
            <v>MERCADERÍAS INMUEBLES</v>
          </cell>
        </row>
        <row r="1139">
          <cell r="A1139">
            <v>6018</v>
          </cell>
          <cell r="B1139" t="str">
            <v>OTRAS MERCADERÍAS</v>
          </cell>
        </row>
        <row r="1140">
          <cell r="A1140">
            <v>602</v>
          </cell>
          <cell r="B1140" t="str">
            <v>MATERIAS PRIMAS</v>
          </cell>
        </row>
        <row r="1141">
          <cell r="A1141">
            <v>6021</v>
          </cell>
          <cell r="B1141" t="str">
            <v>MATERIAS PRIMAS PARA PRODUCTOS MANUFACTURADOS</v>
          </cell>
        </row>
        <row r="1142">
          <cell r="A1142">
            <v>6022</v>
          </cell>
          <cell r="B1142" t="str">
            <v>MATERIAS PRIMAS PARA PRODUCTOS DE EXTRACCIÓN</v>
          </cell>
        </row>
        <row r="1143">
          <cell r="A1143">
            <v>6023</v>
          </cell>
          <cell r="B1143" t="str">
            <v>MATERIAS PRIMAS PARA PRODUCTOS PARA PRODUCTOS AGROPECUARIOS Y PISCÍCOLAS</v>
          </cell>
        </row>
        <row r="1144">
          <cell r="A1144">
            <v>6024</v>
          </cell>
          <cell r="B1144" t="str">
            <v>MATERIAS PRIMAS PARA PRODUCTOS INMUEBLES</v>
          </cell>
        </row>
        <row r="1145">
          <cell r="A1145">
            <v>603</v>
          </cell>
          <cell r="B1145" t="str">
            <v>MATERIALES AUXILIARES, SUMINISTROS Y REPUESTOS</v>
          </cell>
        </row>
        <row r="1146">
          <cell r="A1146">
            <v>6031</v>
          </cell>
          <cell r="B1146" t="str">
            <v>MATERIALES AUXILIARES</v>
          </cell>
        </row>
        <row r="1147">
          <cell r="A1147">
            <v>6032</v>
          </cell>
          <cell r="B1147" t="str">
            <v>SUMINISTROS</v>
          </cell>
        </row>
        <row r="1148">
          <cell r="A1148">
            <v>6033</v>
          </cell>
          <cell r="B1148" t="str">
            <v>REPUESTOS</v>
          </cell>
        </row>
        <row r="1149">
          <cell r="A1149">
            <v>604</v>
          </cell>
          <cell r="B1149" t="str">
            <v>ENVASES Y EMBALAJES</v>
          </cell>
        </row>
        <row r="1150">
          <cell r="A1150">
            <v>6041</v>
          </cell>
          <cell r="B1150" t="str">
            <v>ENVASES</v>
          </cell>
        </row>
        <row r="1151">
          <cell r="A1151">
            <v>6042</v>
          </cell>
          <cell r="B1151" t="str">
            <v>EMBALAJES</v>
          </cell>
        </row>
        <row r="1152">
          <cell r="A1152">
            <v>609</v>
          </cell>
          <cell r="B1152" t="str">
            <v>COSTOS VINCULADOS CON LAS COMPRAS</v>
          </cell>
        </row>
        <row r="1153">
          <cell r="A1153">
            <v>6091</v>
          </cell>
          <cell r="B1153" t="str">
            <v>COSTOS VINCULADOS CON LAS COMPRAS DE MERCADERÍAS</v>
          </cell>
        </row>
        <row r="1154">
          <cell r="A1154">
            <v>60911</v>
          </cell>
          <cell r="B1154" t="str">
            <v>TRANSPORTE</v>
          </cell>
        </row>
        <row r="1155">
          <cell r="A1155">
            <v>60912</v>
          </cell>
          <cell r="B1155" t="str">
            <v>SEGUROS</v>
          </cell>
        </row>
        <row r="1156">
          <cell r="A1156">
            <v>60913</v>
          </cell>
          <cell r="B1156" t="str">
            <v>DERECHOS ADUANEROS</v>
          </cell>
        </row>
        <row r="1157">
          <cell r="A1157">
            <v>60914</v>
          </cell>
          <cell r="B1157" t="str">
            <v>COMISIONES</v>
          </cell>
        </row>
        <row r="1158">
          <cell r="A1158">
            <v>60919</v>
          </cell>
          <cell r="B1158" t="str">
            <v>OTROS COSTOS VINCULADOS CON LAS COMPRAS DE MERCADERÍAS</v>
          </cell>
        </row>
        <row r="1159">
          <cell r="A1159">
            <v>6092</v>
          </cell>
          <cell r="B1159" t="str">
            <v>COSTOS VINCULADOS CON LAS COMPRAS DE MATERIAS PRIMAS</v>
          </cell>
        </row>
        <row r="1160">
          <cell r="A1160">
            <v>60921</v>
          </cell>
          <cell r="B1160" t="str">
            <v>TRANSPORTE</v>
          </cell>
        </row>
        <row r="1161">
          <cell r="A1161">
            <v>60922</v>
          </cell>
          <cell r="B1161" t="str">
            <v>SEGUROS</v>
          </cell>
        </row>
        <row r="1162">
          <cell r="A1162">
            <v>60923</v>
          </cell>
          <cell r="B1162" t="str">
            <v>DERECHOS ADUANEROS</v>
          </cell>
        </row>
        <row r="1163">
          <cell r="A1163">
            <v>60924</v>
          </cell>
          <cell r="B1163" t="str">
            <v>COMISIONES</v>
          </cell>
        </row>
        <row r="1164">
          <cell r="A1164">
            <v>60925</v>
          </cell>
          <cell r="B1164" t="str">
            <v>OTROS COSTOS VINCULADOS CON LAS COMPRAS DE MATERIALES</v>
          </cell>
        </row>
        <row r="1165">
          <cell r="A1165">
            <v>6093</v>
          </cell>
          <cell r="B1165" t="str">
            <v>COSTOS VINCULADOS CON LAS COMPRAS DE MATERIALES, SUMINISTROS Y REPUESTOS</v>
          </cell>
        </row>
        <row r="1166">
          <cell r="A1166">
            <v>60931</v>
          </cell>
          <cell r="B1166" t="str">
            <v>TRANSPORTE</v>
          </cell>
        </row>
        <row r="1167">
          <cell r="A1167">
            <v>60932</v>
          </cell>
          <cell r="B1167" t="str">
            <v>SEGUROS</v>
          </cell>
        </row>
        <row r="1168">
          <cell r="A1168">
            <v>60933</v>
          </cell>
          <cell r="B1168" t="str">
            <v xml:space="preserve">DRECHOS ADUANEROS   </v>
          </cell>
        </row>
        <row r="1169">
          <cell r="A1169">
            <v>60934</v>
          </cell>
          <cell r="B1169" t="str">
            <v>COMISIONES</v>
          </cell>
        </row>
        <row r="1170">
          <cell r="A1170">
            <v>60935</v>
          </cell>
          <cell r="B1170" t="str">
            <v>OTROS COSTOS VINCULADOS CON LAS COMPRAS DE MATERIALES, SUMINISTROS Y REPUESTOS</v>
          </cell>
        </row>
        <row r="1171">
          <cell r="A1171">
            <v>6094</v>
          </cell>
          <cell r="B1171" t="str">
            <v>COSTOS VINCULADOS CON LAS COMPRAS DE ENVASES Y EMBALAJES</v>
          </cell>
        </row>
        <row r="1172">
          <cell r="A1172">
            <v>60941</v>
          </cell>
          <cell r="B1172" t="str">
            <v>TRANSPORTE</v>
          </cell>
        </row>
        <row r="1173">
          <cell r="A1173">
            <v>60942</v>
          </cell>
          <cell r="B1173" t="str">
            <v>SEGUROS</v>
          </cell>
        </row>
        <row r="1174">
          <cell r="A1174">
            <v>60943</v>
          </cell>
          <cell r="B1174" t="str">
            <v xml:space="preserve">DRECHOS ADUANEROS   </v>
          </cell>
        </row>
        <row r="1175">
          <cell r="A1175">
            <v>60944</v>
          </cell>
          <cell r="B1175" t="str">
            <v>COMISIONES</v>
          </cell>
        </row>
        <row r="1176">
          <cell r="A1176">
            <v>60945</v>
          </cell>
          <cell r="B1176" t="str">
            <v>OTROS COSTOS VINCULADOS CON LAS COMPRAS DE MATERIALES, SUMINISTROS Y REPUESTOS</v>
          </cell>
        </row>
        <row r="1177">
          <cell r="A1177">
            <v>61</v>
          </cell>
          <cell r="B1177" t="str">
            <v>VARIACIÓN DE EXISTENCIAS</v>
          </cell>
        </row>
        <row r="1178">
          <cell r="A1178">
            <v>611</v>
          </cell>
          <cell r="B1178" t="str">
            <v>MERCADERÍAS</v>
          </cell>
        </row>
        <row r="1179">
          <cell r="A1179">
            <v>6111</v>
          </cell>
          <cell r="B1179" t="str">
            <v>MERCADERÍAS MANUFACTURADAS</v>
          </cell>
        </row>
        <row r="1180">
          <cell r="A1180">
            <v>6112</v>
          </cell>
          <cell r="B1180" t="str">
            <v>MERCADERÍAS DE EXTRACCIÓN</v>
          </cell>
        </row>
        <row r="1181">
          <cell r="A1181">
            <v>6113</v>
          </cell>
          <cell r="B1181" t="str">
            <v>MERCADERÍAS AGROPECUARIAS Y PISCÍCOLAS</v>
          </cell>
        </row>
        <row r="1182">
          <cell r="A1182">
            <v>6114</v>
          </cell>
          <cell r="B1182" t="str">
            <v>MERCADERÍAS INMUEBLES</v>
          </cell>
        </row>
        <row r="1183">
          <cell r="A1183">
            <v>6115</v>
          </cell>
          <cell r="B1183" t="str">
            <v>OTRAS MERCADERÍAS</v>
          </cell>
        </row>
        <row r="1184">
          <cell r="A1184">
            <v>612</v>
          </cell>
          <cell r="B1184" t="str">
            <v>MATERIAS PRIMAS</v>
          </cell>
        </row>
        <row r="1185">
          <cell r="A1185">
            <v>6121</v>
          </cell>
          <cell r="B1185" t="str">
            <v>MATERIAS PRIMAS PARA PRODUCTOS MANUFACTURADOS</v>
          </cell>
        </row>
        <row r="1186">
          <cell r="A1186">
            <v>6122</v>
          </cell>
          <cell r="B1186" t="str">
            <v>MATERIAS PRIMAS PARA PRODUCTOS DE EXTRACCIÓN</v>
          </cell>
        </row>
        <row r="1187">
          <cell r="A1187">
            <v>6123</v>
          </cell>
          <cell r="B1187" t="str">
            <v>MATERIAS PRIMAS PARA PRODUCTOS PARA PRODUCTOS AGROPECUARIOS Y PISCÍCOLAS</v>
          </cell>
        </row>
        <row r="1188">
          <cell r="A1188">
            <v>6124</v>
          </cell>
          <cell r="B1188" t="str">
            <v>MATERIAS PRIMAS PARA PRODUCTOS INMUEBLES</v>
          </cell>
        </row>
        <row r="1189">
          <cell r="A1189">
            <v>613</v>
          </cell>
          <cell r="B1189" t="str">
            <v>MATERIALES AUXILIARES, SUMINISTROS Y REPUESTOS</v>
          </cell>
        </row>
        <row r="1190">
          <cell r="A1190">
            <v>6131</v>
          </cell>
          <cell r="B1190" t="str">
            <v>MATERIALES AUXILIARES</v>
          </cell>
        </row>
        <row r="1191">
          <cell r="A1191">
            <v>6132</v>
          </cell>
          <cell r="B1191" t="str">
            <v>SUMINISTROS</v>
          </cell>
        </row>
        <row r="1192">
          <cell r="A1192">
            <v>6133</v>
          </cell>
          <cell r="B1192" t="str">
            <v>REPUESTOS</v>
          </cell>
        </row>
        <row r="1193">
          <cell r="A1193">
            <v>614</v>
          </cell>
          <cell r="B1193" t="str">
            <v>ENVASES Y EMBALAJES</v>
          </cell>
        </row>
        <row r="1194">
          <cell r="A1194">
            <v>6141</v>
          </cell>
          <cell r="B1194" t="str">
            <v>ENVASES</v>
          </cell>
        </row>
        <row r="1195">
          <cell r="A1195">
            <v>6142</v>
          </cell>
          <cell r="B1195" t="str">
            <v>EMBALAJES</v>
          </cell>
        </row>
        <row r="1196">
          <cell r="A1196">
            <v>62</v>
          </cell>
          <cell r="B1196" t="str">
            <v>GASTOS DE PERSONAL, DIRECTORES Y GERENTES</v>
          </cell>
        </row>
        <row r="1197">
          <cell r="A1197">
            <v>621</v>
          </cell>
          <cell r="B1197" t="str">
            <v>REMUNERACIONES</v>
          </cell>
        </row>
        <row r="1198">
          <cell r="A1198">
            <v>6211</v>
          </cell>
          <cell r="B1198" t="str">
            <v>SUELDOS Y SALARIOS</v>
          </cell>
        </row>
        <row r="1199">
          <cell r="A1199">
            <v>6212</v>
          </cell>
          <cell r="B1199" t="str">
            <v>COMISIONES</v>
          </cell>
        </row>
        <row r="1200">
          <cell r="A1200">
            <v>6213</v>
          </cell>
          <cell r="B1200" t="str">
            <v>REMUNERACIONES EN ESPECIE</v>
          </cell>
        </row>
        <row r="1201">
          <cell r="A1201">
            <v>6214</v>
          </cell>
          <cell r="B1201" t="str">
            <v>GRATIFICACIONES</v>
          </cell>
        </row>
        <row r="1202">
          <cell r="A1202">
            <v>6215</v>
          </cell>
          <cell r="B1202" t="str">
            <v>VACACIONES</v>
          </cell>
        </row>
        <row r="1203">
          <cell r="A1203">
            <v>622</v>
          </cell>
          <cell r="B1203" t="str">
            <v>OTRAS REMUNERACIONES</v>
          </cell>
        </row>
        <row r="1204">
          <cell r="A1204">
            <v>623</v>
          </cell>
          <cell r="B1204" t="str">
            <v>INDEMNIZACIONES AL PERSONAL</v>
          </cell>
        </row>
        <row r="1205">
          <cell r="A1205">
            <v>624</v>
          </cell>
          <cell r="B1205" t="str">
            <v>CAPACITACIÓN</v>
          </cell>
        </row>
        <row r="1206">
          <cell r="A1206">
            <v>625</v>
          </cell>
          <cell r="B1206" t="str">
            <v>ATENCIÓN AL PERSONAL</v>
          </cell>
        </row>
        <row r="1207">
          <cell r="A1207">
            <v>626</v>
          </cell>
          <cell r="B1207" t="str">
            <v>GERENTES</v>
          </cell>
        </row>
        <row r="1208">
          <cell r="A1208">
            <v>627</v>
          </cell>
          <cell r="B1208" t="str">
            <v xml:space="preserve">SEGURIDAD Y PREVISIÓN SOCIAL Y OTRAS CONTRIBUCIONES </v>
          </cell>
        </row>
        <row r="1209">
          <cell r="A1209">
            <v>6271</v>
          </cell>
          <cell r="B1209" t="str">
            <v>RÉGIMEN DE PRESTACIONES DE SALUD</v>
          </cell>
        </row>
        <row r="1210">
          <cell r="A1210">
            <v>6272</v>
          </cell>
          <cell r="B1210" t="str">
            <v>RÉGIMEN DE PENSIONES</v>
          </cell>
        </row>
        <row r="1211">
          <cell r="A1211">
            <v>6273</v>
          </cell>
          <cell r="B1211" t="str">
            <v>SEGURO COMPLEMENTARIO DE TRABAJO DE RIESGO, ACCIDENTES DE TRABAJO Y ENFERMEDADES PROFESIONALES</v>
          </cell>
        </row>
        <row r="1212">
          <cell r="A1212">
            <v>6274</v>
          </cell>
          <cell r="B1212" t="str">
            <v>SEGURO DE VIDA</v>
          </cell>
        </row>
        <row r="1213">
          <cell r="A1213">
            <v>6275</v>
          </cell>
          <cell r="B1213" t="str">
            <v>SEGUROS PARTICULARES DE PRESTACIONES DE SALUD - EPS Y OTROS PARTICULARES</v>
          </cell>
        </row>
        <row r="1214">
          <cell r="A1214">
            <v>6276</v>
          </cell>
          <cell r="B1214" t="str">
            <v>CAJA DE BENEFICIOS DE SEGURIDAD SOCIAL DEL PESCADOR</v>
          </cell>
        </row>
        <row r="1215">
          <cell r="A1215">
            <v>6277</v>
          </cell>
          <cell r="B1215" t="str">
            <v>CONTRIBUCIONES A SENCICO Y SENATI</v>
          </cell>
        </row>
        <row r="1216">
          <cell r="A1216">
            <v>628</v>
          </cell>
          <cell r="B1216" t="str">
            <v>REMUNERACIONES AL DIRECTORIO</v>
          </cell>
        </row>
        <row r="1217">
          <cell r="A1217">
            <v>629</v>
          </cell>
          <cell r="B1217" t="str">
            <v>BENEFICIOS SOCIALES DE LOS TRABAJADORES</v>
          </cell>
        </row>
        <row r="1218">
          <cell r="A1218">
            <v>6291</v>
          </cell>
          <cell r="B1218" t="str">
            <v>COMPENSACIÓN POR TIEMPO DE SERVICIO</v>
          </cell>
        </row>
        <row r="1219">
          <cell r="A1219">
            <v>6292</v>
          </cell>
          <cell r="B1219" t="str">
            <v>PENSIONES Y JUBILACIONES</v>
          </cell>
        </row>
        <row r="1220">
          <cell r="A1220">
            <v>6293</v>
          </cell>
          <cell r="B1220" t="str">
            <v>OTROS BENEFICIOS POST-EMPLEO</v>
          </cell>
        </row>
        <row r="1221">
          <cell r="A1221">
            <v>63</v>
          </cell>
          <cell r="B1221" t="str">
            <v>GASTOS DE SERVICIOS PRESTADOS POR TERCEROS</v>
          </cell>
        </row>
        <row r="1222">
          <cell r="A1222">
            <v>631</v>
          </cell>
          <cell r="B1222" t="str">
            <v>TRANSPORTE, CORREOS Y GASTOS DE VIAJE</v>
          </cell>
        </row>
        <row r="1223">
          <cell r="A1223">
            <v>6311</v>
          </cell>
          <cell r="B1223" t="str">
            <v>TRANSPORTE</v>
          </cell>
        </row>
        <row r="1224">
          <cell r="A1224">
            <v>63111</v>
          </cell>
          <cell r="B1224" t="str">
            <v>DE CARGA</v>
          </cell>
        </row>
        <row r="1225">
          <cell r="A1225">
            <v>63112</v>
          </cell>
          <cell r="B1225" t="str">
            <v>DE PASAJEROS</v>
          </cell>
        </row>
        <row r="1226">
          <cell r="A1226">
            <v>6312</v>
          </cell>
          <cell r="B1226" t="str">
            <v>CORREOS</v>
          </cell>
        </row>
        <row r="1227">
          <cell r="A1227">
            <v>6313</v>
          </cell>
          <cell r="B1227" t="str">
            <v>ALOJAMIENTO</v>
          </cell>
        </row>
        <row r="1228">
          <cell r="A1228">
            <v>6314</v>
          </cell>
          <cell r="B1228" t="str">
            <v>ALIMENTACIÓN</v>
          </cell>
        </row>
        <row r="1229">
          <cell r="A1229">
            <v>6315</v>
          </cell>
          <cell r="B1229" t="str">
            <v xml:space="preserve">OTROS GASTOS DE VIAJE </v>
          </cell>
        </row>
        <row r="1230">
          <cell r="A1230">
            <v>632</v>
          </cell>
          <cell r="B1230" t="str">
            <v>ASESORIA Y CONSULTORIA</v>
          </cell>
        </row>
        <row r="1231">
          <cell r="A1231">
            <v>6321</v>
          </cell>
          <cell r="B1231" t="str">
            <v xml:space="preserve">ADMINISTRATIVA </v>
          </cell>
        </row>
        <row r="1232">
          <cell r="A1232">
            <v>6322</v>
          </cell>
          <cell r="B1232" t="str">
            <v>LEGAL Y TRIBUTARIA</v>
          </cell>
        </row>
        <row r="1233">
          <cell r="A1233">
            <v>6323</v>
          </cell>
          <cell r="B1233" t="str">
            <v xml:space="preserve">AUDITORIA Y CONTABLE </v>
          </cell>
        </row>
        <row r="1234">
          <cell r="A1234">
            <v>6324</v>
          </cell>
          <cell r="B1234" t="str">
            <v>MERCADOTECNIA</v>
          </cell>
        </row>
        <row r="1235">
          <cell r="A1235">
            <v>6325</v>
          </cell>
          <cell r="B1235" t="str">
            <v>MEDIOAMBIENTAL</v>
          </cell>
        </row>
        <row r="1236">
          <cell r="A1236">
            <v>6326</v>
          </cell>
          <cell r="B1236" t="str">
            <v>INVESTIGACIOON Y DESARROLLLO</v>
          </cell>
        </row>
        <row r="1237">
          <cell r="A1237">
            <v>6327</v>
          </cell>
          <cell r="B1237" t="str">
            <v>PRODUCCION</v>
          </cell>
        </row>
        <row r="1238">
          <cell r="A1238">
            <v>6329</v>
          </cell>
          <cell r="B1238" t="str">
            <v xml:space="preserve">OTROS </v>
          </cell>
        </row>
        <row r="1239">
          <cell r="A1239">
            <v>633</v>
          </cell>
          <cell r="B1239" t="str">
            <v>PRODUCCIÓN ENCARGADA A TERCEROS</v>
          </cell>
        </row>
        <row r="1240">
          <cell r="A1240">
            <v>634</v>
          </cell>
          <cell r="B1240" t="str">
            <v>MANTENIMIENTO Y REPARACIONES</v>
          </cell>
        </row>
        <row r="1241">
          <cell r="A1241">
            <v>6341</v>
          </cell>
          <cell r="B1241" t="str">
            <v>INVERSIONES INMOBILIARIAS</v>
          </cell>
        </row>
        <row r="1242">
          <cell r="A1242">
            <v>6342</v>
          </cell>
          <cell r="B1242" t="str">
            <v>ACTIVOS ADQUIRIDOS EN ARRENDAMIENTO FINANCIERO</v>
          </cell>
        </row>
        <row r="1243">
          <cell r="A1243">
            <v>6343</v>
          </cell>
          <cell r="B1243" t="str">
            <v>INMUEBLES, MAQUINARIA Y EQUIPO</v>
          </cell>
        </row>
        <row r="1244">
          <cell r="A1244">
            <v>6344</v>
          </cell>
          <cell r="B1244" t="str">
            <v>INTANGIBLES</v>
          </cell>
        </row>
        <row r="1245">
          <cell r="A1245">
            <v>6345</v>
          </cell>
          <cell r="B1245" t="str">
            <v>ACTIVOS BIOLOGICOS</v>
          </cell>
        </row>
        <row r="1246">
          <cell r="A1246">
            <v>635</v>
          </cell>
          <cell r="B1246" t="str">
            <v>ALQUILERES</v>
          </cell>
        </row>
        <row r="1247">
          <cell r="A1247">
            <v>6351</v>
          </cell>
          <cell r="B1247" t="str">
            <v>TERRENOS</v>
          </cell>
        </row>
        <row r="1248">
          <cell r="A1248">
            <v>6352</v>
          </cell>
          <cell r="B1248" t="str">
            <v>EDIFICACIONES</v>
          </cell>
        </row>
        <row r="1249">
          <cell r="A1249">
            <v>6353</v>
          </cell>
          <cell r="B1249" t="str">
            <v>MAQUINARIAS Y EQUIPOS DE EXPLOTACIÓN</v>
          </cell>
        </row>
        <row r="1250">
          <cell r="A1250">
            <v>6354</v>
          </cell>
          <cell r="B1250" t="str">
            <v>EQUIPO DE TRANSPORTE</v>
          </cell>
        </row>
        <row r="1251">
          <cell r="A1251">
            <v>6356</v>
          </cell>
          <cell r="B1251" t="str">
            <v>EQUIPOS DIVERSOS</v>
          </cell>
        </row>
        <row r="1252">
          <cell r="A1252">
            <v>636</v>
          </cell>
          <cell r="B1252" t="str">
            <v>SERVICIOS BÁSICOS</v>
          </cell>
        </row>
        <row r="1253">
          <cell r="A1253">
            <v>6361</v>
          </cell>
          <cell r="B1253" t="str">
            <v>ENERGÍA ELÉCTRICA</v>
          </cell>
        </row>
        <row r="1254">
          <cell r="A1254">
            <v>6362</v>
          </cell>
          <cell r="B1254" t="str">
            <v>GAS</v>
          </cell>
        </row>
        <row r="1255">
          <cell r="A1255">
            <v>6363</v>
          </cell>
          <cell r="B1255" t="str">
            <v>AGUA</v>
          </cell>
        </row>
        <row r="1256">
          <cell r="A1256">
            <v>6364</v>
          </cell>
          <cell r="B1256" t="str">
            <v>TELÉFONO</v>
          </cell>
        </row>
        <row r="1257">
          <cell r="A1257">
            <v>6365</v>
          </cell>
          <cell r="B1257" t="str">
            <v>INTERNET</v>
          </cell>
        </row>
        <row r="1258">
          <cell r="A1258">
            <v>6366</v>
          </cell>
          <cell r="B1258" t="str">
            <v>RADIO</v>
          </cell>
        </row>
        <row r="1259">
          <cell r="A1259">
            <v>6367</v>
          </cell>
          <cell r="B1259" t="str">
            <v>CABLE</v>
          </cell>
        </row>
        <row r="1260">
          <cell r="A1260">
            <v>637</v>
          </cell>
          <cell r="B1260" t="str">
            <v>PUBLICIDAD, PUBLICACIONES, RELACIONES PÚBLICAS</v>
          </cell>
        </row>
        <row r="1261">
          <cell r="A1261">
            <v>6371</v>
          </cell>
          <cell r="B1261" t="str">
            <v xml:space="preserve">PUBLICIDAD  </v>
          </cell>
        </row>
        <row r="1262">
          <cell r="A1262">
            <v>6372</v>
          </cell>
          <cell r="B1262" t="str">
            <v xml:space="preserve">PUBLICACIONES </v>
          </cell>
        </row>
        <row r="1263">
          <cell r="A1263">
            <v>6373</v>
          </cell>
          <cell r="B1263" t="str">
            <v xml:space="preserve">RELACIONES PUBLICAS </v>
          </cell>
        </row>
        <row r="1264">
          <cell r="A1264">
            <v>638</v>
          </cell>
          <cell r="B1264" t="str">
            <v>SERVICIOS DE CONTRATISTAS</v>
          </cell>
        </row>
        <row r="1265">
          <cell r="A1265">
            <v>639</v>
          </cell>
          <cell r="B1265" t="str">
            <v>OTROS SERVICIOS PRESTADOS POR TERCEROS</v>
          </cell>
        </row>
        <row r="1266">
          <cell r="A1266">
            <v>6391</v>
          </cell>
          <cell r="B1266" t="str">
            <v>GASTOS BANCARIOS</v>
          </cell>
        </row>
        <row r="1267">
          <cell r="A1267">
            <v>6392</v>
          </cell>
          <cell r="B1267" t="str">
            <v>GASTOS DE LABORATORIO</v>
          </cell>
        </row>
        <row r="1268">
          <cell r="A1268">
            <v>64</v>
          </cell>
          <cell r="B1268" t="str">
            <v>GASTOS POR TRIBUTOS</v>
          </cell>
        </row>
        <row r="1269">
          <cell r="A1269">
            <v>641</v>
          </cell>
          <cell r="B1269" t="str">
            <v>GOBIERNO CENTRAL</v>
          </cell>
        </row>
        <row r="1270">
          <cell r="A1270">
            <v>6411</v>
          </cell>
          <cell r="B1270" t="str">
            <v>IMPUESTO GENERAL A LAS VENTAS</v>
          </cell>
        </row>
        <row r="1271">
          <cell r="A1271">
            <v>6412</v>
          </cell>
          <cell r="B1271" t="str">
            <v>CÁNONES Y DERECHOS</v>
          </cell>
        </row>
        <row r="1272">
          <cell r="A1272">
            <v>6413</v>
          </cell>
          <cell r="B1272" t="str">
            <v xml:space="preserve">IMPUESTO TEMPORAL A LOS ACTIVOS NETOS </v>
          </cell>
        </row>
        <row r="1273">
          <cell r="A1273">
            <v>6414</v>
          </cell>
          <cell r="B1273" t="str">
            <v xml:space="preserve">IMPUESTO A LOS JUEGOS DE CASINO Y MAQUINAS TRAGAMONEDAS </v>
          </cell>
        </row>
        <row r="1274">
          <cell r="A1274">
            <v>6415</v>
          </cell>
          <cell r="B1274" t="str">
            <v xml:space="preserve">REGALIAS MINERAS </v>
          </cell>
        </row>
        <row r="1275">
          <cell r="A1275">
            <v>6416</v>
          </cell>
          <cell r="B1275" t="str">
            <v xml:space="preserve">CANONES </v>
          </cell>
        </row>
        <row r="1276">
          <cell r="A1276">
            <v>6419</v>
          </cell>
          <cell r="B1276" t="str">
            <v xml:space="preserve">OTROS </v>
          </cell>
        </row>
        <row r="1277">
          <cell r="A1277">
            <v>642</v>
          </cell>
          <cell r="B1277" t="str">
            <v xml:space="preserve">GOBIERNO REGIONAL </v>
          </cell>
        </row>
        <row r="1278">
          <cell r="A1278">
            <v>643</v>
          </cell>
          <cell r="B1278" t="str">
            <v>GOBIERNO LOCAL</v>
          </cell>
        </row>
        <row r="1279">
          <cell r="A1279">
            <v>6431</v>
          </cell>
          <cell r="B1279" t="str">
            <v>IMPUESTO PREDIAL</v>
          </cell>
        </row>
        <row r="1280">
          <cell r="A1280">
            <v>6432</v>
          </cell>
          <cell r="B1280" t="str">
            <v>ARBITRIOS MUNICIPALES Y SEGURIDAD CIUDADANA</v>
          </cell>
        </row>
        <row r="1281">
          <cell r="A1281">
            <v>6433</v>
          </cell>
          <cell r="B1281" t="str">
            <v>IMPUESTO AL PATRIMONIO VEHICULAR</v>
          </cell>
        </row>
        <row r="1282">
          <cell r="A1282">
            <v>6434</v>
          </cell>
          <cell r="B1282" t="str">
            <v xml:space="preserve">LICENCIA DE FUNCIONAMIENTO </v>
          </cell>
        </row>
        <row r="1283">
          <cell r="A1283">
            <v>6439</v>
          </cell>
          <cell r="B1283" t="str">
            <v xml:space="preserve">OTROS </v>
          </cell>
        </row>
        <row r="1284">
          <cell r="A1284">
            <v>644</v>
          </cell>
          <cell r="B1284" t="str">
            <v xml:space="preserve">OTROS GASTOS POR TRIBUTOS </v>
          </cell>
        </row>
        <row r="1285">
          <cell r="A1285">
            <v>6441</v>
          </cell>
          <cell r="B1285" t="str">
            <v>CONTRIBUCION A SENATI</v>
          </cell>
        </row>
        <row r="1286">
          <cell r="A1286">
            <v>6442</v>
          </cell>
          <cell r="B1286" t="str">
            <v>CONTRIBUCION A SENCICO</v>
          </cell>
        </row>
        <row r="1287">
          <cell r="A1287">
            <v>6443</v>
          </cell>
          <cell r="B1287" t="str">
            <v xml:space="preserve">OTRO </v>
          </cell>
        </row>
        <row r="1288">
          <cell r="A1288">
            <v>65</v>
          </cell>
          <cell r="B1288" t="str">
            <v>OTROS GASTOS DE GESTIÓN</v>
          </cell>
        </row>
        <row r="1289">
          <cell r="A1289">
            <v>651</v>
          </cell>
          <cell r="B1289" t="str">
            <v>SEGUROS</v>
          </cell>
        </row>
        <row r="1290">
          <cell r="A1290">
            <v>652</v>
          </cell>
          <cell r="B1290" t="str">
            <v>REGALÍAS</v>
          </cell>
        </row>
        <row r="1291">
          <cell r="A1291">
            <v>653</v>
          </cell>
          <cell r="B1291" t="str">
            <v>SUSCRIPCIONES</v>
          </cell>
        </row>
        <row r="1292">
          <cell r="A1292">
            <v>654</v>
          </cell>
          <cell r="B1292" t="str">
            <v>LICENCIAS Y DERECHOS DE VIGENCIA</v>
          </cell>
        </row>
        <row r="1293">
          <cell r="A1293">
            <v>655</v>
          </cell>
          <cell r="B1293" t="str">
            <v>COSTO NETO DE ENAJENACIÓN DE ACTIVOS INMOVILIZADOS Y OPERACIONES DISCONTINUADAS</v>
          </cell>
        </row>
        <row r="1294">
          <cell r="A1294">
            <v>6551</v>
          </cell>
          <cell r="B1294" t="str">
            <v>COSTO NETO DE ENAJENACIÓN DE ACTIVOS INMOVILIZADOS</v>
          </cell>
        </row>
        <row r="1295">
          <cell r="A1295">
            <v>65511</v>
          </cell>
          <cell r="B1295" t="str">
            <v>INVERSIONES INMOBILIARIAS</v>
          </cell>
        </row>
        <row r="1296">
          <cell r="A1296">
            <v>65512</v>
          </cell>
          <cell r="B1296" t="str">
            <v>ACTIVOS ADQUIRIDOS EN ARRENDAMIENTO FINANCIERO</v>
          </cell>
        </row>
        <row r="1297">
          <cell r="A1297">
            <v>65513</v>
          </cell>
          <cell r="B1297" t="str">
            <v>INMUEBLES, MAQUINARIA Y EQUIPO</v>
          </cell>
        </row>
        <row r="1298">
          <cell r="A1298">
            <v>65514</v>
          </cell>
          <cell r="B1298" t="str">
            <v>INTANGIBLES</v>
          </cell>
        </row>
        <row r="1299">
          <cell r="A1299">
            <v>65515</v>
          </cell>
          <cell r="B1299" t="str">
            <v>ACTIVOS BIOLÓGICOS</v>
          </cell>
        </row>
        <row r="1300">
          <cell r="A1300">
            <v>6552</v>
          </cell>
          <cell r="B1300" t="str">
            <v xml:space="preserve">OPERACIONES DISCONTINUADAS - ABANDONO E ACTIVOS </v>
          </cell>
        </row>
        <row r="1301">
          <cell r="A1301">
            <v>65521</v>
          </cell>
          <cell r="B1301" t="str">
            <v>INVERSIONES INMOBILIARIAS</v>
          </cell>
        </row>
        <row r="1302">
          <cell r="A1302">
            <v>65522</v>
          </cell>
          <cell r="B1302" t="str">
            <v>ACTIVOS ADQUIRIDOS EN ARRENDAMIENTO FINANCIERO</v>
          </cell>
        </row>
        <row r="1303">
          <cell r="A1303">
            <v>65523</v>
          </cell>
          <cell r="B1303" t="str">
            <v xml:space="preserve">INMUEBLE, MAQUINARIA Y EQUIPOS </v>
          </cell>
        </row>
        <row r="1304">
          <cell r="A1304">
            <v>65524</v>
          </cell>
          <cell r="B1304" t="str">
            <v>INTANGIBLES</v>
          </cell>
        </row>
        <row r="1305">
          <cell r="A1305">
            <v>65525</v>
          </cell>
          <cell r="B1305" t="str">
            <v>ACTIVOS BIOLOGICOS</v>
          </cell>
        </row>
        <row r="1306">
          <cell r="A1306">
            <v>656</v>
          </cell>
          <cell r="B1306" t="str">
            <v>SUMINISTROS</v>
          </cell>
        </row>
        <row r="1307">
          <cell r="A1307">
            <v>658</v>
          </cell>
          <cell r="B1307" t="str">
            <v>GESTIÓN MEDIOAMBIENTAL</v>
          </cell>
        </row>
        <row r="1308">
          <cell r="A1308">
            <v>659</v>
          </cell>
          <cell r="B1308" t="str">
            <v>OTROS GASTOS DE GESTIÓN</v>
          </cell>
        </row>
        <row r="1309">
          <cell r="A1309">
            <v>6591</v>
          </cell>
          <cell r="B1309" t="str">
            <v>DONACIONES</v>
          </cell>
        </row>
        <row r="1310">
          <cell r="A1310">
            <v>6592</v>
          </cell>
          <cell r="B1310" t="str">
            <v>SANCIONES ADMINISTRATIVAS</v>
          </cell>
        </row>
        <row r="1311">
          <cell r="A1311">
            <v>66</v>
          </cell>
          <cell r="B1311" t="str">
            <v>PÉRDIDA POR MEDICIÓN DE ACTIVOS NO FINANCIEROS AL VALOR RAZONABLE</v>
          </cell>
        </row>
        <row r="1312">
          <cell r="A1312">
            <v>661</v>
          </cell>
          <cell r="B1312" t="str">
            <v>ACTIVO REALIZABLE</v>
          </cell>
        </row>
        <row r="1313">
          <cell r="A1313">
            <v>6611</v>
          </cell>
          <cell r="B1313" t="str">
            <v>MERCADERÍAS</v>
          </cell>
        </row>
        <row r="1314">
          <cell r="A1314">
            <v>6612</v>
          </cell>
          <cell r="B1314" t="str">
            <v xml:space="preserve">PRODUCTOS TERMINADOS </v>
          </cell>
        </row>
        <row r="1315">
          <cell r="A1315">
            <v>6613</v>
          </cell>
          <cell r="B1315" t="str">
            <v>ACTIVOS NO CORRIENTES MANTENIDOS PARA LA VENTA</v>
          </cell>
        </row>
        <row r="1316">
          <cell r="A1316">
            <v>66131</v>
          </cell>
          <cell r="B1316" t="str">
            <v>INVERSIONES INMOBILIARIAS</v>
          </cell>
        </row>
        <row r="1317">
          <cell r="A1317">
            <v>66132</v>
          </cell>
          <cell r="B1317" t="str">
            <v xml:space="preserve">INMUEBLE, MAQUINARIA Y EQUIPOS </v>
          </cell>
        </row>
        <row r="1318">
          <cell r="A1318">
            <v>66133</v>
          </cell>
          <cell r="B1318" t="str">
            <v>INTANGIBLES</v>
          </cell>
        </row>
        <row r="1319">
          <cell r="A1319">
            <v>66134</v>
          </cell>
          <cell r="B1319" t="str">
            <v>ACTIVOS BIOLOGICOS</v>
          </cell>
        </row>
        <row r="1320">
          <cell r="A1320">
            <v>662</v>
          </cell>
          <cell r="B1320" t="str">
            <v>ACTIVO INMOVILIZADO</v>
          </cell>
        </row>
        <row r="1321">
          <cell r="A1321">
            <v>6621</v>
          </cell>
          <cell r="B1321" t="str">
            <v>INVERSIONES INMOBILIARIAS</v>
          </cell>
        </row>
        <row r="1322">
          <cell r="A1322">
            <v>6622</v>
          </cell>
          <cell r="B1322" t="str">
            <v>ACTIVOS BIOLÓGICOS</v>
          </cell>
        </row>
        <row r="1323">
          <cell r="A1323">
            <v>67</v>
          </cell>
          <cell r="B1323" t="str">
            <v>GASTOS FINANCIEROS</v>
          </cell>
        </row>
        <row r="1324">
          <cell r="A1324">
            <v>671</v>
          </cell>
          <cell r="B1324" t="str">
            <v>GASTOS EN OPERACIONES DE ENDEUDAMIENTO Y OTROS</v>
          </cell>
        </row>
        <row r="1325">
          <cell r="A1325">
            <v>6711</v>
          </cell>
          <cell r="B1325" t="str">
            <v>PRÉSTAMOS DE INSTITUCIONES FINANCIERAS Y OTRAS ENTIDADES</v>
          </cell>
        </row>
        <row r="1326">
          <cell r="A1326">
            <v>6712</v>
          </cell>
          <cell r="B1326" t="str">
            <v>CONTRATOS DE ARRENDAMIENTO FINANCIERO</v>
          </cell>
        </row>
        <row r="1327">
          <cell r="A1327">
            <v>6713</v>
          </cell>
          <cell r="B1327" t="str">
            <v>EMISIÓN Y COLOCACIÓN DE INSTRUMENTOS REPRESENTATIVOS DE DEUDA Y PATRIMONIO</v>
          </cell>
        </row>
        <row r="1328">
          <cell r="A1328">
            <v>6714</v>
          </cell>
          <cell r="B1328" t="str">
            <v>DOCUMENTOS VENDIDOS O DESCONTADOS</v>
          </cell>
        </row>
        <row r="1329">
          <cell r="A1329">
            <v>672</v>
          </cell>
          <cell r="B1329" t="str">
            <v>PÉRDIDA POR INSTRUMENTOS FINANCIEROS DERIVADOS</v>
          </cell>
        </row>
        <row r="1330">
          <cell r="A1330">
            <v>673</v>
          </cell>
          <cell r="B1330" t="str">
            <v>INTERESES POR PRÉSTAMOS Y OTRAS OBLIGACIONES</v>
          </cell>
        </row>
        <row r="1331">
          <cell r="A1331">
            <v>6731</v>
          </cell>
          <cell r="B1331" t="str">
            <v>PRÉSTAMOS DE INSTITUCIONES FINANCIERAS Y OTRAS ENTIDADES</v>
          </cell>
        </row>
        <row r="1332">
          <cell r="A1332">
            <v>67311</v>
          </cell>
          <cell r="B1332" t="str">
            <v>INSTITUCIONES FINANCIERAS</v>
          </cell>
        </row>
        <row r="1333">
          <cell r="A1333">
            <v>67312</v>
          </cell>
          <cell r="B1333" t="str">
            <v>OTRAS ENTIDADES</v>
          </cell>
        </row>
        <row r="1334">
          <cell r="A1334">
            <v>6732</v>
          </cell>
          <cell r="B1334" t="str">
            <v>CONTRATOS DE ARRENDAMIENTO FINANCIERO</v>
          </cell>
        </row>
        <row r="1335">
          <cell r="A1335">
            <v>6733</v>
          </cell>
          <cell r="B1335" t="str">
            <v>OTROS INSTRUMENTOS FINANCIEROS POR PAGAR</v>
          </cell>
        </row>
        <row r="1336">
          <cell r="A1336">
            <v>6734</v>
          </cell>
          <cell r="B1336" t="str">
            <v>DOCUMENTOS VENDIDOS O DESCONTADOS</v>
          </cell>
        </row>
        <row r="1337">
          <cell r="A1337">
            <v>6735</v>
          </cell>
          <cell r="B1337" t="str">
            <v>OBLIGACIONES EMITIDAS</v>
          </cell>
        </row>
        <row r="1338">
          <cell r="A1338">
            <v>6736</v>
          </cell>
          <cell r="B1338" t="str">
            <v>OBLIGACIONES COMERCIALES</v>
          </cell>
        </row>
        <row r="1339">
          <cell r="A1339">
            <v>6737</v>
          </cell>
          <cell r="B1339" t="str">
            <v>OBLIGACIONES TRIBUTARIAS</v>
          </cell>
        </row>
        <row r="1340">
          <cell r="A1340">
            <v>675</v>
          </cell>
          <cell r="B1340" t="str">
            <v>DESCUENTOS CONCEDIDOS POR PRONTO PAGO</v>
          </cell>
        </row>
        <row r="1341">
          <cell r="A1341">
            <v>676</v>
          </cell>
          <cell r="B1341" t="str">
            <v>DIFERENCIA DE CAMBIO</v>
          </cell>
        </row>
        <row r="1342">
          <cell r="A1342">
            <v>677</v>
          </cell>
          <cell r="B1342" t="str">
            <v>PÉRDIDA POR MEDICIÓN DE ACTIVOS Y PASIVOS FINANCIEROS AL VALOR RAZONABLE</v>
          </cell>
        </row>
        <row r="1343">
          <cell r="A1343">
            <v>679</v>
          </cell>
          <cell r="B1343" t="str">
            <v>OTROS GASTOS FINANCIEROS</v>
          </cell>
        </row>
        <row r="1344">
          <cell r="A1344">
            <v>6791</v>
          </cell>
          <cell r="B1344" t="str">
            <v>PRIMAS POR OPCIONES</v>
          </cell>
        </row>
        <row r="1345">
          <cell r="A1345">
            <v>6792</v>
          </cell>
          <cell r="B1345" t="str">
            <v>GASTOS FINANCIEROS EN MEDICIÓN A VALOR DESCONTADO</v>
          </cell>
        </row>
        <row r="1346">
          <cell r="A1346">
            <v>68</v>
          </cell>
          <cell r="B1346" t="str">
            <v>VALUACIÓN Y DETERIORO DE ACTIVOS Y PROVISIONES</v>
          </cell>
        </row>
        <row r="1347">
          <cell r="A1347">
            <v>681</v>
          </cell>
          <cell r="B1347" t="str">
            <v>DEPRECIACIÓN</v>
          </cell>
        </row>
        <row r="1348">
          <cell r="A1348">
            <v>6811</v>
          </cell>
          <cell r="B1348" t="str">
            <v>DEPRECIACIÓN DE INVERSIONES INMOBILIARIAS</v>
          </cell>
        </row>
        <row r="1349">
          <cell r="A1349">
            <v>68111</v>
          </cell>
          <cell r="B1349" t="str">
            <v>EDIFICACIONES - COSTO</v>
          </cell>
        </row>
        <row r="1350">
          <cell r="A1350">
            <v>68112</v>
          </cell>
          <cell r="B1350" t="str">
            <v>EDIFICACIONES - REVALUACIÓN</v>
          </cell>
        </row>
        <row r="1351">
          <cell r="A1351">
            <v>68113</v>
          </cell>
          <cell r="B1351" t="str">
            <v>EDIFICACIONES – COSTO DE FINANCIACIÓN</v>
          </cell>
        </row>
        <row r="1352">
          <cell r="A1352">
            <v>6812</v>
          </cell>
          <cell r="B1352" t="str">
            <v>DEPRECIACIÓN DE ACTIVOS ADQUIRIDOS EN ARRENDAMIENTO FINANCIERO – INVERSIONES INMOBILIARIAS</v>
          </cell>
        </row>
        <row r="1353">
          <cell r="A1353">
            <v>68121</v>
          </cell>
          <cell r="B1353" t="str">
            <v>EDIFICACIONES</v>
          </cell>
        </row>
        <row r="1354">
          <cell r="A1354">
            <v>6813</v>
          </cell>
          <cell r="B1354" t="str">
            <v>DEPRECIACIÓN DE ACTIVOS ADQUIRIDOS EN ARRENDAMIENTO FINANCIERO</v>
          </cell>
        </row>
        <row r="1355">
          <cell r="A1355">
            <v>68131</v>
          </cell>
          <cell r="B1355" t="str">
            <v>EDIFICACIONES</v>
          </cell>
        </row>
        <row r="1356">
          <cell r="A1356">
            <v>68132</v>
          </cell>
          <cell r="B1356" t="str">
            <v>MAQUINARIAS Y EQUIPOS DE EXPLOTACIÓN</v>
          </cell>
        </row>
        <row r="1357">
          <cell r="A1357">
            <v>68133</v>
          </cell>
          <cell r="B1357" t="str">
            <v>EQUIPO DE TRANSPORTE</v>
          </cell>
        </row>
        <row r="1358">
          <cell r="A1358">
            <v>68134</v>
          </cell>
          <cell r="B1358" t="str">
            <v>EQUIPOS DIVERSOS</v>
          </cell>
        </row>
        <row r="1359">
          <cell r="A1359">
            <v>6814</v>
          </cell>
          <cell r="B1359" t="str">
            <v>DEPRECIACIÓN DE INMUEBLES, MAQUINARIA Y EQUIPO – COSTO</v>
          </cell>
        </row>
        <row r="1360">
          <cell r="A1360">
            <v>68141</v>
          </cell>
          <cell r="B1360" t="str">
            <v>EDIFICACIONES</v>
          </cell>
        </row>
        <row r="1361">
          <cell r="A1361">
            <v>68142</v>
          </cell>
          <cell r="B1361" t="str">
            <v>MAQUINARIAS Y EQUIPOS DE EXPLOTACIÓN</v>
          </cell>
        </row>
        <row r="1362">
          <cell r="A1362">
            <v>68143</v>
          </cell>
          <cell r="B1362" t="str">
            <v>EQUIPO DE TRANSPORTE</v>
          </cell>
        </row>
        <row r="1363">
          <cell r="A1363">
            <v>68144</v>
          </cell>
          <cell r="B1363" t="str">
            <v>MUEBLES Y ENSERES</v>
          </cell>
        </row>
        <row r="1364">
          <cell r="A1364">
            <v>68145</v>
          </cell>
          <cell r="B1364" t="str">
            <v>EQUIPOS DIVERSOS</v>
          </cell>
        </row>
        <row r="1365">
          <cell r="A1365">
            <v>68146</v>
          </cell>
          <cell r="B1365" t="str">
            <v>HERRAMIENTAS Y UNIDADES DE REEMPLAZO</v>
          </cell>
        </row>
        <row r="1366">
          <cell r="A1366">
            <v>6815</v>
          </cell>
          <cell r="B1366" t="str">
            <v>DEPRECIACIÓN DE INMUEBLES, MAQUINARIA Y EQUIPO – REVALUACIÓN</v>
          </cell>
        </row>
        <row r="1367">
          <cell r="A1367">
            <v>68151</v>
          </cell>
          <cell r="B1367" t="str">
            <v>EDIFICACIONES</v>
          </cell>
        </row>
        <row r="1368">
          <cell r="A1368">
            <v>68152</v>
          </cell>
          <cell r="B1368" t="str">
            <v>MAQUINARIAS Y EQUIPOS DE EXPLOTACIÓN</v>
          </cell>
        </row>
        <row r="1369">
          <cell r="A1369">
            <v>68153</v>
          </cell>
          <cell r="B1369" t="str">
            <v>EQUIPO DE TRANSPORTE</v>
          </cell>
        </row>
        <row r="1370">
          <cell r="A1370">
            <v>68154</v>
          </cell>
          <cell r="B1370" t="str">
            <v>MUEBLES Y ENSERES</v>
          </cell>
        </row>
        <row r="1371">
          <cell r="A1371">
            <v>68155</v>
          </cell>
          <cell r="B1371" t="str">
            <v>EQUIPOS DIVERSOS</v>
          </cell>
        </row>
        <row r="1372">
          <cell r="A1372">
            <v>68156</v>
          </cell>
          <cell r="B1372" t="str">
            <v>HERRAMIENTAS Y UNIDADES DE REEMPLAZO</v>
          </cell>
        </row>
        <row r="1373">
          <cell r="A1373">
            <v>6816</v>
          </cell>
          <cell r="B1373" t="str">
            <v>DEPRECIACIÓN DE INMUEBLES, MAQUINARIA Y EQUIPO – COSTOS DE FINANCIACIÓN</v>
          </cell>
        </row>
        <row r="1374">
          <cell r="A1374">
            <v>68161</v>
          </cell>
          <cell r="B1374" t="str">
            <v>EDIFICACIONES</v>
          </cell>
        </row>
        <row r="1375">
          <cell r="A1375">
            <v>68162</v>
          </cell>
          <cell r="B1375" t="str">
            <v>MAQUINARIAS Y EQUIPOS DE EXPLOTACIÓN</v>
          </cell>
        </row>
        <row r="1376">
          <cell r="A1376">
            <v>6817</v>
          </cell>
          <cell r="B1376" t="str">
            <v>DEPRECIACIÓN DE ACTIVOS BIOLÓGICOS EN PRODUCCIÓN – COSTO</v>
          </cell>
        </row>
        <row r="1377">
          <cell r="A1377">
            <v>68171</v>
          </cell>
          <cell r="B1377" t="str">
            <v>ACTIVOS BIOLÓGICOS DE ORIGEN ANIMAL</v>
          </cell>
        </row>
        <row r="1378">
          <cell r="A1378">
            <v>68172</v>
          </cell>
          <cell r="B1378" t="str">
            <v>ACTIVOS BIOLÓGICOS DE ORIGEN VEGETAL</v>
          </cell>
        </row>
        <row r="1379">
          <cell r="A1379">
            <v>6818</v>
          </cell>
          <cell r="B1379" t="str">
            <v>DEPRECIACIÓN DE ACTIVOS BIOLÓGICOS EN PRODUCCIÓN – COSTO DE FINANCIACIÓN</v>
          </cell>
        </row>
        <row r="1380">
          <cell r="A1380">
            <v>68181</v>
          </cell>
          <cell r="B1380" t="str">
            <v>ACTIVOS BIOLÓGICOS DE ORIGEN ANIMAL</v>
          </cell>
        </row>
        <row r="1381">
          <cell r="A1381">
            <v>68182</v>
          </cell>
          <cell r="B1381" t="str">
            <v>ACTIVOS BIOLÓGICOS DE ORIGEN VEGETAL</v>
          </cell>
        </row>
        <row r="1382">
          <cell r="A1382">
            <v>682</v>
          </cell>
          <cell r="B1382" t="str">
            <v>AMORTIZACIÓN DE INTANGIBLES</v>
          </cell>
        </row>
        <row r="1383">
          <cell r="A1383">
            <v>6821</v>
          </cell>
          <cell r="B1383" t="str">
            <v>AMORTIZACIÓN DE INTANGIBLES ADQUIRIDOS – COSTO</v>
          </cell>
        </row>
        <row r="1384">
          <cell r="A1384">
            <v>68211</v>
          </cell>
          <cell r="B1384" t="str">
            <v>CONCESIONES, LICENCIAS Y OTROS DERECHOS</v>
          </cell>
        </row>
        <row r="1385">
          <cell r="A1385">
            <v>68212</v>
          </cell>
          <cell r="B1385" t="str">
            <v>PATENTES Y PROPIEDAD INDUSTRIAL</v>
          </cell>
        </row>
        <row r="1386">
          <cell r="A1386">
            <v>68213</v>
          </cell>
          <cell r="B1386" t="str">
            <v>PROGRAMAS DE COMPUTADORA (SOFTWARE)</v>
          </cell>
        </row>
        <row r="1387">
          <cell r="A1387">
            <v>68214</v>
          </cell>
          <cell r="B1387" t="str">
            <v>COSTOS DE EXPLORACIÓN Y DESARROLLO</v>
          </cell>
        </row>
        <row r="1388">
          <cell r="A1388">
            <v>68215</v>
          </cell>
          <cell r="B1388" t="str">
            <v>FÓRMULAS, DISEÑOS Y PROTOTIPOS</v>
          </cell>
        </row>
        <row r="1389">
          <cell r="A1389">
            <v>68219</v>
          </cell>
          <cell r="B1389" t="str">
            <v>OTROS ACTIVOS INTANGIBLES</v>
          </cell>
        </row>
        <row r="1390">
          <cell r="A1390">
            <v>6822</v>
          </cell>
          <cell r="B1390" t="str">
            <v>AMORTIZACIÓN DE INTANGIBLES ADQUIRIDOS – REVALUACIÓN</v>
          </cell>
        </row>
        <row r="1391">
          <cell r="A1391">
            <v>68221</v>
          </cell>
          <cell r="B1391" t="str">
            <v>CONCESIONES, LICENCIAS Y OTROS DERECHOS</v>
          </cell>
        </row>
        <row r="1392">
          <cell r="A1392">
            <v>68222</v>
          </cell>
          <cell r="B1392" t="str">
            <v>PATENTES Y PROPIEDAD INDUSTRIAL</v>
          </cell>
        </row>
        <row r="1393">
          <cell r="A1393">
            <v>68223</v>
          </cell>
          <cell r="B1393" t="str">
            <v>PROGRAMAS DE COMPUTADORA (SOFTWARE)</v>
          </cell>
        </row>
        <row r="1394">
          <cell r="A1394">
            <v>68224</v>
          </cell>
          <cell r="B1394" t="str">
            <v>COSTOS DE EXPLORACIÓN Y DESARROLLO</v>
          </cell>
        </row>
        <row r="1395">
          <cell r="A1395">
            <v>68225</v>
          </cell>
          <cell r="B1395" t="str">
            <v>FÓRMULAS, DISEÑOS Y PROTOTIPOS</v>
          </cell>
        </row>
        <row r="1396">
          <cell r="A1396">
            <v>68229</v>
          </cell>
          <cell r="B1396" t="str">
            <v>OTROS ACTIVOS INTANGIBLES</v>
          </cell>
        </row>
        <row r="1397">
          <cell r="A1397">
            <v>6823</v>
          </cell>
          <cell r="B1397" t="str">
            <v>AMORTIZACIÓN DE INTANGIBLES GENERADOS INTERNAMENTE – COSTO</v>
          </cell>
        </row>
        <row r="1398">
          <cell r="A1398">
            <v>68231</v>
          </cell>
          <cell r="B1398" t="str">
            <v>CONCESIONES, LICENCIAS Y OTROS DERECHOS</v>
          </cell>
        </row>
        <row r="1399">
          <cell r="A1399">
            <v>68232</v>
          </cell>
          <cell r="B1399" t="str">
            <v>PATENTES Y PROPIEDAD INDUSTRIAL</v>
          </cell>
        </row>
        <row r="1400">
          <cell r="A1400">
            <v>68233</v>
          </cell>
          <cell r="B1400" t="str">
            <v>PROGRAMAS DE COMPUTADORA (SOFTWARE)</v>
          </cell>
        </row>
        <row r="1401">
          <cell r="A1401">
            <v>68234</v>
          </cell>
          <cell r="B1401" t="str">
            <v>COSTOS DE EXPLORACIÓN Y DESARROLLO</v>
          </cell>
        </row>
        <row r="1402">
          <cell r="A1402">
            <v>68235</v>
          </cell>
          <cell r="B1402" t="str">
            <v>FÓRMULAS, DISEÑOS Y PROTOTIPOS</v>
          </cell>
        </row>
        <row r="1403">
          <cell r="A1403">
            <v>68239</v>
          </cell>
          <cell r="B1403" t="str">
            <v>OTROS ACTIVOS INTANGIBLES</v>
          </cell>
        </row>
        <row r="1404">
          <cell r="A1404">
            <v>6824</v>
          </cell>
          <cell r="B1404" t="str">
            <v>AMORTIZACIÓN DE INTANGIBLES GENERADOS INTERNAMENTE – REVALUACIÓN</v>
          </cell>
        </row>
        <row r="1405">
          <cell r="A1405">
            <v>68241</v>
          </cell>
          <cell r="B1405" t="str">
            <v>CONCESIONES, LICENCIAS Y OTROS DERECHOS</v>
          </cell>
        </row>
        <row r="1406">
          <cell r="A1406">
            <v>68242</v>
          </cell>
          <cell r="B1406" t="str">
            <v>PATENTES Y PROPIEDAD INDUSTRIAL</v>
          </cell>
        </row>
        <row r="1407">
          <cell r="A1407">
            <v>68243</v>
          </cell>
          <cell r="B1407" t="str">
            <v>PROGRAMAS DE COMPUTADORA (SOFTWARE)</v>
          </cell>
        </row>
        <row r="1408">
          <cell r="A1408">
            <v>68244</v>
          </cell>
          <cell r="B1408" t="str">
            <v>COSTOS DE EXPLORACIÓN Y DESARROLLO</v>
          </cell>
        </row>
        <row r="1409">
          <cell r="A1409">
            <v>68245</v>
          </cell>
          <cell r="B1409" t="str">
            <v>FÓRMULAS, DISEÑOS Y PROTOTIPOS</v>
          </cell>
        </row>
        <row r="1410">
          <cell r="A1410">
            <v>68259</v>
          </cell>
          <cell r="B1410" t="str">
            <v>OTROS ACTIVOS INTANGIBLES</v>
          </cell>
        </row>
        <row r="1411">
          <cell r="A1411">
            <v>683</v>
          </cell>
          <cell r="B1411" t="str">
            <v>AGOTAMIENTO</v>
          </cell>
        </row>
        <row r="1412">
          <cell r="A1412">
            <v>6831</v>
          </cell>
          <cell r="B1412" t="str">
            <v>AGOTAMIENTO DE RECURSOS NATURALES ADQUIRIDOS</v>
          </cell>
        </row>
        <row r="1413">
          <cell r="A1413">
            <v>684</v>
          </cell>
          <cell r="B1413" t="str">
            <v>VALUACIÓN DE ACTIVOS</v>
          </cell>
        </row>
        <row r="1414">
          <cell r="A1414">
            <v>6841</v>
          </cell>
          <cell r="B1414" t="str">
            <v>ESTIMACIÓN DE CUENTAS DE COBRANZA DUDOSA</v>
          </cell>
        </row>
        <row r="1415">
          <cell r="A1415">
            <v>6842</v>
          </cell>
          <cell r="B1415" t="str">
            <v>DESVALORIZACIÓN DE EXISTENCIAS</v>
          </cell>
        </row>
        <row r="1416">
          <cell r="A1416">
            <v>6843</v>
          </cell>
          <cell r="B1416" t="str">
            <v>DESVALORIZACIÓN DE INVERSIONES MOBILIARIAS</v>
          </cell>
        </row>
        <row r="1417">
          <cell r="A1417">
            <v>685</v>
          </cell>
          <cell r="B1417" t="str">
            <v>DETERIORO DEL VALOR DE LOS ACTIVOS</v>
          </cell>
        </row>
        <row r="1418">
          <cell r="A1418">
            <v>6851</v>
          </cell>
          <cell r="B1418" t="str">
            <v>DESVALORIZACIÓN DE INVERSIONES INMOBILIARIAS</v>
          </cell>
        </row>
        <row r="1419">
          <cell r="A1419">
            <v>68511</v>
          </cell>
          <cell r="B1419" t="str">
            <v>EDIFICACIONES</v>
          </cell>
        </row>
        <row r="1420">
          <cell r="A1420">
            <v>6852</v>
          </cell>
          <cell r="B1420" t="str">
            <v>DESVALORIZACIÓN DE INMUEBLES MAQUINARIA Y EQUIPO</v>
          </cell>
        </row>
        <row r="1421">
          <cell r="A1421">
            <v>68521</v>
          </cell>
          <cell r="B1421" t="str">
            <v>EDIFICACIONES</v>
          </cell>
        </row>
        <row r="1422">
          <cell r="A1422">
            <v>68522</v>
          </cell>
          <cell r="B1422" t="str">
            <v>MAQUINARIAS Y EQUIPOS DE EXPLOTACIÓN</v>
          </cell>
        </row>
        <row r="1423">
          <cell r="A1423">
            <v>68523</v>
          </cell>
          <cell r="B1423" t="str">
            <v>EQUIPO DE TRANSPORTE</v>
          </cell>
        </row>
        <row r="1424">
          <cell r="A1424">
            <v>68524</v>
          </cell>
          <cell r="B1424" t="str">
            <v>MUEBLES Y ENSERES</v>
          </cell>
        </row>
        <row r="1425">
          <cell r="A1425">
            <v>68525</v>
          </cell>
          <cell r="B1425" t="str">
            <v>EQUIPOS DIVERSOS</v>
          </cell>
        </row>
        <row r="1426">
          <cell r="A1426">
            <v>68526</v>
          </cell>
          <cell r="B1426" t="str">
            <v>HERRAMIENTAS Y UNIDADES DE REEMPLAZO</v>
          </cell>
        </row>
        <row r="1427">
          <cell r="A1427">
            <v>6853</v>
          </cell>
          <cell r="B1427" t="str">
            <v>DESVALORIZACIÓN DE INTANGIBLES</v>
          </cell>
        </row>
        <row r="1428">
          <cell r="A1428">
            <v>68531</v>
          </cell>
          <cell r="B1428" t="str">
            <v>CONCESIONES, LICENCIAS Y OTROS DERECHOS</v>
          </cell>
        </row>
        <row r="1429">
          <cell r="A1429">
            <v>68532</v>
          </cell>
          <cell r="B1429" t="str">
            <v>PATENTES Y PROPIEDAD INDUSTRIAL</v>
          </cell>
        </row>
        <row r="1430">
          <cell r="A1430">
            <v>68533</v>
          </cell>
          <cell r="B1430" t="str">
            <v>PROGRAMAS DE COMPUTADORA (SOFTWARE)</v>
          </cell>
        </row>
        <row r="1431">
          <cell r="A1431">
            <v>68534</v>
          </cell>
          <cell r="B1431" t="str">
            <v>COSTOS DE EXPLORACIÓN Y DESARROLLO</v>
          </cell>
        </row>
        <row r="1432">
          <cell r="A1432">
            <v>68535</v>
          </cell>
          <cell r="B1432" t="str">
            <v>FÓRMULAS, DISEÑOS Y PROTOTIPOS</v>
          </cell>
        </row>
        <row r="1433">
          <cell r="A1433">
            <v>68536</v>
          </cell>
          <cell r="B1433" t="str">
            <v>OTROS ACTIVOS INTANGIBLES</v>
          </cell>
        </row>
        <row r="1434">
          <cell r="A1434">
            <v>6854</v>
          </cell>
          <cell r="B1434" t="str">
            <v>DESVALORIZACIÓN DE ACTIVOS BIOLÓGICOS EN PRODUCCIÓN</v>
          </cell>
        </row>
        <row r="1435">
          <cell r="A1435">
            <v>68541</v>
          </cell>
          <cell r="B1435" t="str">
            <v>ACTIVOS BIOLÓGICOS DE ORIGEN ANIMAL</v>
          </cell>
        </row>
        <row r="1436">
          <cell r="A1436">
            <v>68542</v>
          </cell>
          <cell r="B1436" t="str">
            <v>ACTIVOS BIOLÓGICOS DE ORIGEN VEGETAL</v>
          </cell>
        </row>
        <row r="1437">
          <cell r="A1437">
            <v>686</v>
          </cell>
          <cell r="B1437" t="str">
            <v>PROVISIONES</v>
          </cell>
        </row>
        <row r="1438">
          <cell r="A1438">
            <v>6861</v>
          </cell>
          <cell r="B1438" t="str">
            <v>PROVISIÓN PARA LITIGIOS</v>
          </cell>
        </row>
        <row r="1439">
          <cell r="A1439">
            <v>68611</v>
          </cell>
          <cell r="B1439" t="str">
            <v>PROVISIÓN PARA LITIGIOS – COSTO</v>
          </cell>
        </row>
        <row r="1440">
          <cell r="A1440">
            <v>68612</v>
          </cell>
          <cell r="B1440" t="str">
            <v>PROVISIÓN PARA LITIGIOS – ACTUALIZACIÓN FINANCIERA</v>
          </cell>
        </row>
        <row r="1441">
          <cell r="A1441">
            <v>6862</v>
          </cell>
          <cell r="B1441" t="str">
            <v>PROVISIÓN POR DESMANTELAMIENTO, RETIRO O REHABILITACIÓN DEL INMOVILIZADO</v>
          </cell>
        </row>
        <row r="1442">
          <cell r="A1442">
            <v>68621</v>
          </cell>
          <cell r="B1442" t="str">
            <v>PROVISIÓN POR DESMANTELAMIENTO, RETIRO O REHABILITACIÓN DEL INMOVILIZADO – COSTO</v>
          </cell>
        </row>
        <row r="1443">
          <cell r="A1443">
            <v>68622</v>
          </cell>
          <cell r="B1443" t="str">
            <v>PROVISIÓN POR DESMANTELAMIENTO, RETIRO O REHABILITACIÓN DEL INMOVILIZADO – ACTUALIZACIÓN FINANCIERA</v>
          </cell>
        </row>
        <row r="1444">
          <cell r="A1444">
            <v>6863</v>
          </cell>
          <cell r="B1444" t="str">
            <v>PROVISIÓN PARA REESTRUCTURACIONES</v>
          </cell>
        </row>
        <row r="1445">
          <cell r="A1445">
            <v>6864</v>
          </cell>
          <cell r="B1445" t="str">
            <v>PROVISIÓN PARA PROTECCIÓN Y REMEDIACIÓN DEL MEDIO AMBIENTE</v>
          </cell>
        </row>
        <row r="1446">
          <cell r="A1446">
            <v>6865</v>
          </cell>
          <cell r="B1446" t="str">
            <v>PROVISIÓN PARA GASTOS DE RESPONSABILIDAD SOCIAL</v>
          </cell>
        </row>
        <row r="1447">
          <cell r="A1447">
            <v>6869</v>
          </cell>
          <cell r="B1447" t="str">
            <v>OTRAS PROVISIONES</v>
          </cell>
        </row>
        <row r="1448">
          <cell r="A1448">
            <v>69</v>
          </cell>
          <cell r="B1448" t="str">
            <v>COSTO DE VENTAS</v>
          </cell>
        </row>
        <row r="1449">
          <cell r="A1449">
            <v>691</v>
          </cell>
          <cell r="B1449" t="str">
            <v>MERCADERÍAS</v>
          </cell>
        </row>
        <row r="1450">
          <cell r="A1450">
            <v>6911</v>
          </cell>
          <cell r="B1450" t="str">
            <v>MERCADERÍAS MANUFACTURADAS</v>
          </cell>
        </row>
        <row r="1451">
          <cell r="A1451">
            <v>69111</v>
          </cell>
          <cell r="B1451" t="str">
            <v>TERCEROS</v>
          </cell>
        </row>
        <row r="1452">
          <cell r="A1452">
            <v>69112</v>
          </cell>
          <cell r="B1452" t="str">
            <v>RELACIONADAS</v>
          </cell>
        </row>
        <row r="1453">
          <cell r="A1453">
            <v>6912</v>
          </cell>
          <cell r="B1453" t="str">
            <v>MERCADERÍAS DE EXTRACCIÓN</v>
          </cell>
        </row>
        <row r="1454">
          <cell r="A1454">
            <v>69121</v>
          </cell>
          <cell r="B1454" t="str">
            <v>TERCEROS</v>
          </cell>
        </row>
        <row r="1455">
          <cell r="A1455">
            <v>69122</v>
          </cell>
          <cell r="B1455" t="str">
            <v>RELACIONADAS</v>
          </cell>
        </row>
        <row r="1456">
          <cell r="A1456">
            <v>6913</v>
          </cell>
          <cell r="B1456" t="str">
            <v>MERCADERÍAS AGROPECUARIAS Y PISCÍCOLAS</v>
          </cell>
        </row>
        <row r="1457">
          <cell r="A1457">
            <v>69131</v>
          </cell>
          <cell r="B1457" t="str">
            <v>TERCEROS</v>
          </cell>
        </row>
        <row r="1458">
          <cell r="A1458">
            <v>69132</v>
          </cell>
          <cell r="B1458" t="str">
            <v>RELACIONADAS</v>
          </cell>
        </row>
        <row r="1459">
          <cell r="A1459">
            <v>6914</v>
          </cell>
          <cell r="B1459" t="str">
            <v>MERCADERÍAS INMUEBLES</v>
          </cell>
        </row>
        <row r="1460">
          <cell r="A1460">
            <v>69141</v>
          </cell>
          <cell r="B1460" t="str">
            <v>TERCEROS</v>
          </cell>
        </row>
        <row r="1461">
          <cell r="A1461">
            <v>69142</v>
          </cell>
          <cell r="B1461" t="str">
            <v>RELACIONADAS</v>
          </cell>
        </row>
        <row r="1462">
          <cell r="A1462">
            <v>6915</v>
          </cell>
          <cell r="B1462" t="str">
            <v>OTRAS MERCADERÍAS</v>
          </cell>
        </row>
        <row r="1463">
          <cell r="A1463">
            <v>69151</v>
          </cell>
          <cell r="B1463" t="str">
            <v>TERCEROS</v>
          </cell>
        </row>
        <row r="1464">
          <cell r="A1464">
            <v>69152</v>
          </cell>
          <cell r="B1464" t="str">
            <v>RELACIONADAS</v>
          </cell>
        </row>
        <row r="1465">
          <cell r="A1465">
            <v>692</v>
          </cell>
          <cell r="B1465" t="str">
            <v>PRODUCTOS TERMINADOS</v>
          </cell>
        </row>
        <row r="1466">
          <cell r="A1466">
            <v>6921</v>
          </cell>
          <cell r="B1466" t="str">
            <v>PRODUCTOS MANUFACTURADOS</v>
          </cell>
        </row>
        <row r="1467">
          <cell r="A1467">
            <v>69211</v>
          </cell>
          <cell r="B1467" t="str">
            <v>TERCEROS</v>
          </cell>
        </row>
        <row r="1468">
          <cell r="A1468">
            <v>69212</v>
          </cell>
          <cell r="B1468" t="str">
            <v>RELACIONADAS</v>
          </cell>
        </row>
        <row r="1469">
          <cell r="A1469">
            <v>6922</v>
          </cell>
          <cell r="B1469" t="str">
            <v>PRODUCTOS DE EXTRACCIÓN TERMINADOS</v>
          </cell>
        </row>
        <row r="1470">
          <cell r="A1470">
            <v>69221</v>
          </cell>
          <cell r="B1470" t="str">
            <v>TERCEROS</v>
          </cell>
        </row>
        <row r="1471">
          <cell r="A1471">
            <v>69222</v>
          </cell>
          <cell r="B1471" t="str">
            <v>RELACIONADAS</v>
          </cell>
        </row>
        <row r="1472">
          <cell r="A1472">
            <v>6923</v>
          </cell>
          <cell r="B1472" t="str">
            <v>PRODUCTOS AGROPECUARIOS Y PISCÍCOLAS TERMINADOS</v>
          </cell>
        </row>
        <row r="1473">
          <cell r="A1473">
            <v>69231</v>
          </cell>
          <cell r="B1473" t="str">
            <v>TERCEROS</v>
          </cell>
        </row>
        <row r="1474">
          <cell r="A1474">
            <v>69232</v>
          </cell>
          <cell r="B1474" t="str">
            <v>RELACIONADAS</v>
          </cell>
        </row>
        <row r="1475">
          <cell r="A1475">
            <v>6924</v>
          </cell>
          <cell r="B1475" t="str">
            <v>PRODUCTOS INMUEBLES TERMINADOS</v>
          </cell>
        </row>
        <row r="1476">
          <cell r="A1476">
            <v>69241</v>
          </cell>
          <cell r="B1476" t="str">
            <v>TERCEROS</v>
          </cell>
        </row>
        <row r="1477">
          <cell r="A1477">
            <v>69242</v>
          </cell>
          <cell r="B1477" t="str">
            <v>RELACIONADAS</v>
          </cell>
        </row>
        <row r="1478">
          <cell r="A1478">
            <v>6925</v>
          </cell>
          <cell r="B1478" t="str">
            <v>EXISTENCIAS DE SERVICIOS TERMINADOS</v>
          </cell>
        </row>
        <row r="1479">
          <cell r="A1479">
            <v>69251</v>
          </cell>
          <cell r="B1479" t="str">
            <v>TERCEROS</v>
          </cell>
        </row>
        <row r="1480">
          <cell r="A1480">
            <v>69252</v>
          </cell>
          <cell r="B1480" t="str">
            <v>RELACIONADAS</v>
          </cell>
        </row>
        <row r="1481">
          <cell r="A1481">
            <v>6926</v>
          </cell>
          <cell r="B1481" t="str">
            <v>COSTOS DE FINANCIACIÓN – PRODUCTOS TERMINADOS</v>
          </cell>
        </row>
        <row r="1482">
          <cell r="A1482">
            <v>69261</v>
          </cell>
          <cell r="B1482" t="str">
            <v>TERCEROS</v>
          </cell>
        </row>
        <row r="1483">
          <cell r="A1483">
            <v>69262</v>
          </cell>
          <cell r="B1483" t="str">
            <v>RELACIONADAS</v>
          </cell>
        </row>
        <row r="1484">
          <cell r="A1484">
            <v>693</v>
          </cell>
          <cell r="B1484" t="str">
            <v>SUBPRODUCTOS, DESECHOS Y DESPERDICIOS</v>
          </cell>
        </row>
        <row r="1485">
          <cell r="A1485">
            <v>6931</v>
          </cell>
          <cell r="B1485" t="str">
            <v>SUBPRODUCTOS</v>
          </cell>
        </row>
        <row r="1486">
          <cell r="A1486">
            <v>69311</v>
          </cell>
          <cell r="B1486" t="str">
            <v>TERCEROS</v>
          </cell>
        </row>
        <row r="1487">
          <cell r="A1487">
            <v>69312</v>
          </cell>
          <cell r="B1487" t="str">
            <v>RELACIONADAS</v>
          </cell>
        </row>
        <row r="1488">
          <cell r="A1488">
            <v>6932</v>
          </cell>
          <cell r="B1488" t="str">
            <v>DESECHOS Y DESPERDICIOS</v>
          </cell>
        </row>
        <row r="1489">
          <cell r="A1489">
            <v>69321</v>
          </cell>
          <cell r="B1489" t="str">
            <v>TERCEROS</v>
          </cell>
        </row>
        <row r="1490">
          <cell r="A1490">
            <v>69322</v>
          </cell>
          <cell r="B1490" t="str">
            <v>RELACIONADAS</v>
          </cell>
        </row>
        <row r="1491">
          <cell r="A1491">
            <v>694</v>
          </cell>
          <cell r="B1491" t="str">
            <v>SERVICIOS</v>
          </cell>
        </row>
        <row r="1492">
          <cell r="A1492">
            <v>6941</v>
          </cell>
          <cell r="B1492" t="str">
            <v>TERCEROS</v>
          </cell>
        </row>
        <row r="1493">
          <cell r="A1493">
            <v>6942</v>
          </cell>
          <cell r="B1493" t="str">
            <v>RELACIONADAS</v>
          </cell>
        </row>
        <row r="1494">
          <cell r="A1494">
            <v>70</v>
          </cell>
          <cell r="B1494" t="str">
            <v>VENTAS</v>
          </cell>
        </row>
        <row r="1495">
          <cell r="A1495">
            <v>701</v>
          </cell>
          <cell r="B1495" t="str">
            <v>MERCADERÍAS</v>
          </cell>
        </row>
        <row r="1496">
          <cell r="A1496">
            <v>7011</v>
          </cell>
          <cell r="B1496" t="str">
            <v>MERCADERÍAS MANUFACTURADAS</v>
          </cell>
        </row>
        <row r="1497">
          <cell r="A1497">
            <v>70111</v>
          </cell>
          <cell r="B1497" t="str">
            <v>TERCEROS</v>
          </cell>
        </row>
        <row r="1498">
          <cell r="A1498">
            <v>70112</v>
          </cell>
          <cell r="B1498" t="str">
            <v>RELACIONADAS</v>
          </cell>
        </row>
        <row r="1499">
          <cell r="A1499">
            <v>7012</v>
          </cell>
          <cell r="B1499" t="str">
            <v>MERCADERÍAS DE EXTRACCIÓN</v>
          </cell>
        </row>
        <row r="1500">
          <cell r="A1500">
            <v>70121</v>
          </cell>
          <cell r="B1500" t="str">
            <v>TERCEROS</v>
          </cell>
        </row>
        <row r="1501">
          <cell r="A1501">
            <v>70122</v>
          </cell>
          <cell r="B1501" t="str">
            <v>RELACIONADAS</v>
          </cell>
        </row>
        <row r="1502">
          <cell r="A1502">
            <v>7013</v>
          </cell>
          <cell r="B1502" t="str">
            <v>MERCADERÍAS AGROPECUARIAS Y PISCÍCOLAS</v>
          </cell>
        </row>
        <row r="1503">
          <cell r="A1503">
            <v>70131</v>
          </cell>
          <cell r="B1503" t="str">
            <v>TERCEROS</v>
          </cell>
        </row>
        <row r="1504">
          <cell r="A1504">
            <v>70132</v>
          </cell>
          <cell r="B1504" t="str">
            <v>RELACIONADAS</v>
          </cell>
        </row>
        <row r="1505">
          <cell r="A1505">
            <v>7014</v>
          </cell>
          <cell r="B1505" t="str">
            <v>MERCADERÍAS INMUEBLES</v>
          </cell>
        </row>
        <row r="1506">
          <cell r="A1506">
            <v>70141</v>
          </cell>
          <cell r="B1506" t="str">
            <v>TERCEROS</v>
          </cell>
        </row>
        <row r="1507">
          <cell r="A1507">
            <v>70142</v>
          </cell>
          <cell r="B1507" t="str">
            <v>RELACIONADAS</v>
          </cell>
        </row>
        <row r="1508">
          <cell r="A1508">
            <v>7015</v>
          </cell>
          <cell r="B1508" t="str">
            <v>MERCADERÍAS – OTRAS</v>
          </cell>
        </row>
        <row r="1509">
          <cell r="A1509">
            <v>70151</v>
          </cell>
          <cell r="B1509" t="str">
            <v>TERCEROS</v>
          </cell>
        </row>
        <row r="1510">
          <cell r="A1510">
            <v>70152</v>
          </cell>
          <cell r="B1510" t="str">
            <v>RELACIONADAS</v>
          </cell>
        </row>
        <row r="1511">
          <cell r="A1511">
            <v>702</v>
          </cell>
          <cell r="B1511" t="str">
            <v>PRODUCTOS TERMINADOS</v>
          </cell>
        </row>
        <row r="1512">
          <cell r="A1512">
            <v>7021</v>
          </cell>
          <cell r="B1512" t="str">
            <v>PRODUCTOS MANUFACTURADOS</v>
          </cell>
        </row>
        <row r="1513">
          <cell r="A1513">
            <v>70211</v>
          </cell>
          <cell r="B1513" t="str">
            <v>TERCEROS</v>
          </cell>
        </row>
        <row r="1514">
          <cell r="A1514">
            <v>70212</v>
          </cell>
          <cell r="B1514" t="str">
            <v>RELACIONADAS</v>
          </cell>
        </row>
        <row r="1515">
          <cell r="A1515">
            <v>7022</v>
          </cell>
          <cell r="B1515" t="str">
            <v>PRODUCTOS DE EXTRACCIÓN TERMINADOS</v>
          </cell>
        </row>
        <row r="1516">
          <cell r="A1516">
            <v>70221</v>
          </cell>
          <cell r="B1516" t="str">
            <v>TERCEROS</v>
          </cell>
        </row>
        <row r="1517">
          <cell r="A1517">
            <v>70222</v>
          </cell>
          <cell r="B1517" t="str">
            <v>RELACIONADAS</v>
          </cell>
        </row>
        <row r="1518">
          <cell r="A1518">
            <v>7023</v>
          </cell>
          <cell r="B1518" t="str">
            <v>PRODUCTOS AGROPECUARIOS Y PISCÍCOLAS TERMINADOS</v>
          </cell>
        </row>
        <row r="1519">
          <cell r="A1519">
            <v>70231</v>
          </cell>
          <cell r="B1519" t="str">
            <v>TERCEROS</v>
          </cell>
        </row>
        <row r="1520">
          <cell r="A1520">
            <v>70232</v>
          </cell>
          <cell r="B1520" t="str">
            <v>RELACIONADAS</v>
          </cell>
        </row>
        <row r="1521">
          <cell r="A1521">
            <v>7024</v>
          </cell>
          <cell r="B1521" t="str">
            <v>PRODUCTOS INMUEBLES TERMINADOS</v>
          </cell>
        </row>
        <row r="1522">
          <cell r="A1522">
            <v>70241</v>
          </cell>
          <cell r="B1522" t="str">
            <v>TERCEROS</v>
          </cell>
        </row>
        <row r="1523">
          <cell r="A1523">
            <v>70242</v>
          </cell>
          <cell r="B1523" t="str">
            <v>RELACIONADAS</v>
          </cell>
        </row>
        <row r="1524">
          <cell r="A1524">
            <v>7025</v>
          </cell>
          <cell r="B1524" t="str">
            <v>EXISTENCIAS DE SERVICIOS TERMINADOS</v>
          </cell>
        </row>
        <row r="1525">
          <cell r="A1525">
            <v>70251</v>
          </cell>
          <cell r="B1525" t="str">
            <v>TERCEROS</v>
          </cell>
        </row>
        <row r="1526">
          <cell r="A1526">
            <v>70252</v>
          </cell>
          <cell r="B1526" t="str">
            <v>RELACIONADAS</v>
          </cell>
        </row>
        <row r="1527">
          <cell r="A1527">
            <v>703</v>
          </cell>
          <cell r="B1527" t="str">
            <v>SUBPRODUCTOS, DESECHOS Y DESPERDICIOS</v>
          </cell>
        </row>
        <row r="1528">
          <cell r="A1528">
            <v>7031</v>
          </cell>
          <cell r="B1528" t="str">
            <v>SUBPRODUCTOS</v>
          </cell>
        </row>
        <row r="1529">
          <cell r="A1529">
            <v>70311</v>
          </cell>
          <cell r="B1529" t="str">
            <v>TERCEROS</v>
          </cell>
        </row>
        <row r="1530">
          <cell r="A1530">
            <v>70312</v>
          </cell>
          <cell r="B1530" t="str">
            <v>RELACIONADAS</v>
          </cell>
        </row>
        <row r="1531">
          <cell r="A1531">
            <v>7032</v>
          </cell>
          <cell r="B1531" t="str">
            <v>DESECHOS Y DESPERDICIOS</v>
          </cell>
        </row>
        <row r="1532">
          <cell r="A1532">
            <v>70321</v>
          </cell>
          <cell r="B1532" t="str">
            <v>TERCEROS</v>
          </cell>
        </row>
        <row r="1533">
          <cell r="A1533">
            <v>70322</v>
          </cell>
          <cell r="B1533" t="str">
            <v>RELACIONADAS</v>
          </cell>
        </row>
        <row r="1534">
          <cell r="A1534">
            <v>704</v>
          </cell>
          <cell r="B1534" t="str">
            <v>PRESTACIÓN DE SERVICIOS</v>
          </cell>
        </row>
        <row r="1535">
          <cell r="A1535">
            <v>7041</v>
          </cell>
          <cell r="B1535" t="str">
            <v>TERCEROS</v>
          </cell>
        </row>
        <row r="1536">
          <cell r="A1536">
            <v>7042</v>
          </cell>
          <cell r="B1536" t="str">
            <v>RELACIONADAS</v>
          </cell>
        </row>
        <row r="1537">
          <cell r="A1537">
            <v>709</v>
          </cell>
          <cell r="B1537" t="str">
            <v>DEVOLUCIONES SOBRE VENTAS</v>
          </cell>
        </row>
        <row r="1538">
          <cell r="A1538">
            <v>7091</v>
          </cell>
          <cell r="B1538" t="str">
            <v>MERCADERÍAS – TERCEROS</v>
          </cell>
        </row>
        <row r="1539">
          <cell r="A1539">
            <v>70911</v>
          </cell>
          <cell r="B1539" t="str">
            <v>MERCADERÍAS MANUFACTURADAS</v>
          </cell>
        </row>
        <row r="1540">
          <cell r="A1540">
            <v>70912</v>
          </cell>
          <cell r="B1540" t="str">
            <v>MERCADERÍAS DE EXTRACCIÓN</v>
          </cell>
        </row>
        <row r="1541">
          <cell r="A1541">
            <v>70913</v>
          </cell>
          <cell r="B1541" t="str">
            <v>MERCADERÍAS AGROPECUARIAS Y PISCÍCOLAS</v>
          </cell>
        </row>
        <row r="1542">
          <cell r="A1542">
            <v>70914</v>
          </cell>
          <cell r="B1542" t="str">
            <v>MERCADERÍAS INMUEBLES</v>
          </cell>
        </row>
        <row r="1543">
          <cell r="A1543">
            <v>70915</v>
          </cell>
          <cell r="B1543" t="str">
            <v>MERCADERÍAS – OTRAS</v>
          </cell>
        </row>
        <row r="1544">
          <cell r="A1544">
            <v>7092</v>
          </cell>
          <cell r="B1544" t="str">
            <v>MERCADERÍAS – RELACIONADAS</v>
          </cell>
        </row>
        <row r="1545">
          <cell r="A1545">
            <v>70921</v>
          </cell>
          <cell r="B1545" t="str">
            <v>MERCADERÍAS MANUFACTURADAS</v>
          </cell>
        </row>
        <row r="1546">
          <cell r="A1546">
            <v>70922</v>
          </cell>
          <cell r="B1546" t="str">
            <v>MERCADERÍAS DE EXTRACCIÓN</v>
          </cell>
        </row>
        <row r="1547">
          <cell r="A1547">
            <v>70923</v>
          </cell>
          <cell r="B1547" t="str">
            <v>MERCADERÍAS AGROPECUARIAS Y PISCÍCOLAS</v>
          </cell>
        </row>
        <row r="1548">
          <cell r="A1548">
            <v>70924</v>
          </cell>
          <cell r="B1548" t="str">
            <v>MERCADERÍAS INMUEBLES</v>
          </cell>
        </row>
        <row r="1549">
          <cell r="A1549">
            <v>70925</v>
          </cell>
          <cell r="B1549" t="str">
            <v>MERCADERÍAS – OTRAS</v>
          </cell>
        </row>
        <row r="1550">
          <cell r="A1550">
            <v>7093</v>
          </cell>
          <cell r="B1550" t="str">
            <v>PRODUCTOS TERMINADOS – TERCEROS</v>
          </cell>
        </row>
        <row r="1551">
          <cell r="A1551">
            <v>70931</v>
          </cell>
          <cell r="B1551" t="str">
            <v>PRODUCTOS MANUFACTURADOS</v>
          </cell>
        </row>
        <row r="1552">
          <cell r="A1552">
            <v>70932</v>
          </cell>
          <cell r="B1552" t="str">
            <v>PRODUCTOS DE EXTRACCIÓN TERMINADOS</v>
          </cell>
        </row>
        <row r="1553">
          <cell r="A1553">
            <v>70933</v>
          </cell>
          <cell r="B1553" t="str">
            <v>PRODUCTOS AGROPECUARIOS Y PISCÍCOLAS TERMINADOS</v>
          </cell>
        </row>
        <row r="1554">
          <cell r="A1554">
            <v>70934</v>
          </cell>
          <cell r="B1554" t="str">
            <v>PRODUCTOS INMUEBLES TERMINADOS</v>
          </cell>
        </row>
        <row r="1555">
          <cell r="A1555">
            <v>70935</v>
          </cell>
          <cell r="B1555" t="str">
            <v>EXISTENCIAS DE SERVICIOS TERMINADOS</v>
          </cell>
        </row>
        <row r="1556">
          <cell r="A1556">
            <v>7094</v>
          </cell>
          <cell r="B1556" t="str">
            <v>PRODUCTOS TERMINADOS – RELACIONADAS</v>
          </cell>
        </row>
        <row r="1557">
          <cell r="A1557">
            <v>70941</v>
          </cell>
          <cell r="B1557" t="str">
            <v>PRODUCTOS MANUFACTURADOS</v>
          </cell>
        </row>
        <row r="1558">
          <cell r="A1558">
            <v>70942</v>
          </cell>
          <cell r="B1558" t="str">
            <v>PRODUCTOS DE EXTRACCIÓN TERMINADOS</v>
          </cell>
        </row>
        <row r="1559">
          <cell r="A1559">
            <v>70943</v>
          </cell>
          <cell r="B1559" t="str">
            <v>PRODUCTOS AGROPECUARIOS Y PISCÍCOLAS TERMINADOS</v>
          </cell>
        </row>
        <row r="1560">
          <cell r="A1560">
            <v>70944</v>
          </cell>
          <cell r="B1560" t="str">
            <v>PRODUCTOS INMUEBLES TERMINADOS</v>
          </cell>
        </row>
        <row r="1561">
          <cell r="A1561">
            <v>70945</v>
          </cell>
          <cell r="B1561" t="str">
            <v>EXISTENCIAS DE SERVICIOS TERMINADOS</v>
          </cell>
        </row>
        <row r="1562">
          <cell r="A1562">
            <v>7095</v>
          </cell>
          <cell r="B1562" t="str">
            <v>SUBPRODUCTOS, DESECHOS Y DESPERDICIOS – TERCEROS</v>
          </cell>
        </row>
        <row r="1563">
          <cell r="A1563">
            <v>70931</v>
          </cell>
          <cell r="B1563" t="str">
            <v>SUBPRODUCTOS</v>
          </cell>
        </row>
        <row r="1564">
          <cell r="A1564">
            <v>70932</v>
          </cell>
          <cell r="B1564" t="str">
            <v>DESECHOS Y DESPERDICIOS</v>
          </cell>
        </row>
        <row r="1565">
          <cell r="A1565">
            <v>7096</v>
          </cell>
          <cell r="B1565" t="str">
            <v>SUBPRODUCTOS, DESECHOS Y DESPERDICIOS – RELACIONADAS</v>
          </cell>
        </row>
        <row r="1566">
          <cell r="A1566">
            <v>70931</v>
          </cell>
          <cell r="B1566" t="str">
            <v>SUBPRODUCTOS</v>
          </cell>
        </row>
        <row r="1567">
          <cell r="A1567">
            <v>70932</v>
          </cell>
          <cell r="B1567" t="str">
            <v>DESECHOS Y DESPERDICIOS</v>
          </cell>
        </row>
        <row r="1568">
          <cell r="A1568">
            <v>7097</v>
          </cell>
          <cell r="B1568" t="str">
            <v>PRESTACIÓN DE SERVICIOS</v>
          </cell>
        </row>
        <row r="1569">
          <cell r="A1569">
            <v>70971</v>
          </cell>
          <cell r="B1569" t="str">
            <v>TERCEROS</v>
          </cell>
        </row>
        <row r="1570">
          <cell r="A1570">
            <v>70972</v>
          </cell>
          <cell r="B1570" t="str">
            <v>RELACIONADAS</v>
          </cell>
        </row>
        <row r="1571">
          <cell r="A1571">
            <v>71</v>
          </cell>
          <cell r="B1571" t="str">
            <v>VARIACIÓN DE LA PRODUCCIÓN ALMACENADA</v>
          </cell>
        </row>
        <row r="1572">
          <cell r="A1572">
            <v>711</v>
          </cell>
          <cell r="B1572" t="str">
            <v>VARIACIÓN DE PRODUCTOS TERMINADOS</v>
          </cell>
        </row>
        <row r="1573">
          <cell r="A1573">
            <v>7111</v>
          </cell>
          <cell r="B1573" t="str">
            <v>PRODUCTOS MANUFACTURADOS</v>
          </cell>
        </row>
        <row r="1574">
          <cell r="A1574">
            <v>7112</v>
          </cell>
          <cell r="B1574" t="str">
            <v>PRODUCTOS DE EXTRACCIÓN TERMINADOS</v>
          </cell>
        </row>
        <row r="1575">
          <cell r="A1575">
            <v>7113</v>
          </cell>
          <cell r="B1575" t="str">
            <v>PRODUCTOS AGROPECUARIOS Y PISCÍCOLAS TERMINADOS</v>
          </cell>
        </row>
        <row r="1576">
          <cell r="A1576">
            <v>7114</v>
          </cell>
          <cell r="B1576" t="str">
            <v>PRODUCTOS INMUEBLES TERMINADOS</v>
          </cell>
        </row>
        <row r="1577">
          <cell r="A1577">
            <v>7115</v>
          </cell>
          <cell r="B1577" t="str">
            <v>EXISTENCIAS DE SERVICIOS TERMINADOS</v>
          </cell>
        </row>
        <row r="1578">
          <cell r="A1578">
            <v>712</v>
          </cell>
          <cell r="B1578" t="str">
            <v>VARIACIÓN DE SUBPRODUCTOS, DESECHOS Y DESPERDICIOS</v>
          </cell>
        </row>
        <row r="1579">
          <cell r="A1579">
            <v>7121</v>
          </cell>
          <cell r="B1579" t="str">
            <v>SUBPRODUCTOS</v>
          </cell>
        </row>
        <row r="1580">
          <cell r="A1580">
            <v>7122</v>
          </cell>
          <cell r="B1580" t="str">
            <v>DESECHOS Y DESPERDICIOS</v>
          </cell>
        </row>
        <row r="1581">
          <cell r="A1581">
            <v>713</v>
          </cell>
          <cell r="B1581" t="str">
            <v>VARIACIÓN DE PRODUCTOS EN PROCESO</v>
          </cell>
        </row>
        <row r="1582">
          <cell r="A1582">
            <v>7131</v>
          </cell>
          <cell r="B1582" t="str">
            <v>PRODUCTOS EN PROCESO DE MANUFACTURA</v>
          </cell>
        </row>
        <row r="1583">
          <cell r="A1583">
            <v>7132</v>
          </cell>
          <cell r="B1583" t="str">
            <v>PRODUCTOS EXTRAÍDOS EN PROCESO DE TRANSFORMACIÓN</v>
          </cell>
        </row>
        <row r="1584">
          <cell r="A1584">
            <v>7133</v>
          </cell>
          <cell r="B1584" t="str">
            <v>PRODUCTOS AGROPECUARIOS Y PISCÍCOLAS EN PROCESO</v>
          </cell>
        </row>
        <row r="1585">
          <cell r="A1585">
            <v>7134</v>
          </cell>
          <cell r="B1585" t="str">
            <v>PRODUCTOS INMUEBLES EN PROCESO</v>
          </cell>
        </row>
        <row r="1586">
          <cell r="A1586">
            <v>7135</v>
          </cell>
          <cell r="B1586" t="str">
            <v>EXISTENCIAS DE SERVICIOS EN PROCESO</v>
          </cell>
        </row>
        <row r="1587">
          <cell r="A1587">
            <v>7138</v>
          </cell>
          <cell r="B1587" t="str">
            <v>OTROS PRODUCTOS EN PROCESO</v>
          </cell>
        </row>
        <row r="1588">
          <cell r="A1588">
            <v>714</v>
          </cell>
          <cell r="B1588" t="str">
            <v>VARIACIÓN DE ENVASES Y EMBALAJES</v>
          </cell>
        </row>
        <row r="1589">
          <cell r="A1589">
            <v>7141</v>
          </cell>
          <cell r="B1589" t="str">
            <v>ENVASES</v>
          </cell>
        </row>
        <row r="1590">
          <cell r="A1590">
            <v>7142</v>
          </cell>
          <cell r="B1590" t="str">
            <v>EMBALAJES</v>
          </cell>
        </row>
        <row r="1591">
          <cell r="A1591">
            <v>715</v>
          </cell>
          <cell r="B1591" t="str">
            <v>VARIACIÓN DE EXISTENCIAS DE SERVICIOS</v>
          </cell>
        </row>
        <row r="1592">
          <cell r="A1592">
            <v>72</v>
          </cell>
          <cell r="B1592" t="str">
            <v>PRODUCCIÓN DE ACTIVO INMOVILIZADO</v>
          </cell>
        </row>
        <row r="1593">
          <cell r="A1593">
            <v>721</v>
          </cell>
          <cell r="B1593" t="str">
            <v>INVERSIONES INMOBILIARIAS</v>
          </cell>
        </row>
        <row r="1594">
          <cell r="A1594">
            <v>7211</v>
          </cell>
          <cell r="B1594" t="str">
            <v>EDIFICACIONES</v>
          </cell>
        </row>
        <row r="1595">
          <cell r="A1595">
            <v>722</v>
          </cell>
          <cell r="B1595" t="str">
            <v>INMUEBLES, MAQUINARIA Y EQUIPO</v>
          </cell>
        </row>
        <row r="1596">
          <cell r="A1596">
            <v>7221</v>
          </cell>
          <cell r="B1596" t="str">
            <v>EDIFICACIONES</v>
          </cell>
        </row>
        <row r="1597">
          <cell r="A1597">
            <v>7222</v>
          </cell>
          <cell r="B1597" t="str">
            <v>MAQUINARIAS Y OTROS EQUIPOS DE EXPLOTACIÓN</v>
          </cell>
        </row>
        <row r="1598">
          <cell r="A1598">
            <v>7223</v>
          </cell>
          <cell r="B1598" t="str">
            <v>EQUIPO DE TRANSPORTE</v>
          </cell>
        </row>
        <row r="1599">
          <cell r="A1599">
            <v>7224</v>
          </cell>
          <cell r="B1599" t="str">
            <v>MUEBLES Y ENSERES</v>
          </cell>
        </row>
        <row r="1600">
          <cell r="A1600">
            <v>7225</v>
          </cell>
          <cell r="B1600" t="str">
            <v>EQUIPOS DIVERSOS</v>
          </cell>
        </row>
        <row r="1601">
          <cell r="A1601">
            <v>7226</v>
          </cell>
          <cell r="B1601" t="str">
            <v>EQUIPO DE COMUNICACIÓN</v>
          </cell>
        </row>
        <row r="1602">
          <cell r="A1602">
            <v>7227</v>
          </cell>
          <cell r="B1602" t="str">
            <v>EQUIPO DE SEGURIDAD</v>
          </cell>
        </row>
        <row r="1603">
          <cell r="A1603">
            <v>7228</v>
          </cell>
          <cell r="B1603" t="str">
            <v>OTROS EQUIPOS</v>
          </cell>
        </row>
        <row r="1604">
          <cell r="A1604">
            <v>723</v>
          </cell>
          <cell r="B1604" t="str">
            <v>INTANGIBLES</v>
          </cell>
        </row>
        <row r="1605">
          <cell r="A1605">
            <v>7231</v>
          </cell>
          <cell r="B1605" t="str">
            <v>PROGRAMAS DE COMPUTADORA (SOFTWARE)</v>
          </cell>
        </row>
        <row r="1606">
          <cell r="A1606">
            <v>7232</v>
          </cell>
          <cell r="B1606" t="str">
            <v>COSTOS DE EXPLORACIÓN Y DESARROLLO</v>
          </cell>
        </row>
        <row r="1607">
          <cell r="A1607">
            <v>7233</v>
          </cell>
          <cell r="B1607" t="str">
            <v>FÓRMULAS, DISEÑOS Y PROTOTIPOS</v>
          </cell>
        </row>
        <row r="1608">
          <cell r="A1608">
            <v>724</v>
          </cell>
          <cell r="B1608" t="str">
            <v>ACTIVOS BIOLÓGICOS</v>
          </cell>
        </row>
        <row r="1609">
          <cell r="A1609">
            <v>7241</v>
          </cell>
          <cell r="B1609" t="str">
            <v>ACTIVOS BIOLÓGICOS EN DESARROLLO DE ORIGEN ANIMAL</v>
          </cell>
        </row>
        <row r="1610">
          <cell r="A1610">
            <v>7242</v>
          </cell>
          <cell r="B1610" t="str">
            <v>ACTIVOS BIOLÓGICOS EN DESARROLLO DE ORIGEN VEGETAL</v>
          </cell>
        </row>
        <row r="1611">
          <cell r="A1611">
            <v>725</v>
          </cell>
          <cell r="B1611" t="str">
            <v>COSTOS DE FINANCIACIÓN CAPITALIZADOS</v>
          </cell>
        </row>
        <row r="1612">
          <cell r="A1612">
            <v>7251</v>
          </cell>
          <cell r="B1612" t="str">
            <v>COSTOS DE FINANCIACIÓN – INVERSIONES INMOBILIARIAS</v>
          </cell>
        </row>
        <row r="1613">
          <cell r="A1613">
            <v>72511</v>
          </cell>
          <cell r="B1613" t="str">
            <v>COSTOS DE FINANCIACIÓN – INVERSIONES INMOBILIARIAS – EDIFICACIONES</v>
          </cell>
        </row>
        <row r="1614">
          <cell r="A1614">
            <v>7252</v>
          </cell>
          <cell r="B1614" t="str">
            <v>COSTOS DE FINANCIACIÓN – INMUEBLES, MAQUINARIA Y EQUIPO</v>
          </cell>
        </row>
        <row r="1615">
          <cell r="A1615">
            <v>72521</v>
          </cell>
          <cell r="B1615" t="str">
            <v>EDIFICACIONES</v>
          </cell>
        </row>
        <row r="1616">
          <cell r="A1616">
            <v>72522</v>
          </cell>
          <cell r="B1616" t="str">
            <v>MAQUINARIAS Y OTROS EQUIPOS DE EXPLOTACIÓN</v>
          </cell>
        </row>
        <row r="1617">
          <cell r="A1617">
            <v>7253</v>
          </cell>
          <cell r="B1617" t="str">
            <v>COSTOS DE FINANCIACIÓN – INTANGIBLES</v>
          </cell>
        </row>
        <row r="1618">
          <cell r="A1618">
            <v>7254</v>
          </cell>
          <cell r="B1618" t="str">
            <v>COSTOS DE FINANCIACIÓN – ACTIVOS BIOLÓGICOS EN DESARROLLO</v>
          </cell>
        </row>
        <row r="1619">
          <cell r="A1619">
            <v>72541</v>
          </cell>
          <cell r="B1619" t="str">
            <v>ACTIVOS BIOLÓGICOS DE ORIGEN ANIMAL</v>
          </cell>
        </row>
        <row r="1620">
          <cell r="A1620">
            <v>72542</v>
          </cell>
          <cell r="B1620" t="str">
            <v>ACTIVOS BIOLÓGICOS DE ORIGEN VEGETAL</v>
          </cell>
        </row>
        <row r="1621">
          <cell r="A1621">
            <v>73</v>
          </cell>
          <cell r="B1621" t="str">
            <v>DESCUENTOS, REBAJAS Y BONIFICACIONES OBTENIDOS</v>
          </cell>
        </row>
        <row r="1622">
          <cell r="A1622">
            <v>731</v>
          </cell>
          <cell r="B1622" t="str">
            <v>DESCUENTOS, REBAJAS Y BONIFICACIONES OBTENIDOS</v>
          </cell>
        </row>
        <row r="1623">
          <cell r="A1623">
            <v>7311</v>
          </cell>
          <cell r="B1623" t="str">
            <v>TERCEROS</v>
          </cell>
        </row>
        <row r="1624">
          <cell r="A1624">
            <v>7312</v>
          </cell>
          <cell r="B1624" t="str">
            <v>RELACIONADAS</v>
          </cell>
        </row>
        <row r="1625">
          <cell r="A1625">
            <v>74</v>
          </cell>
          <cell r="B1625" t="str">
            <v>DESCUENTOS, REBAJAS Y BONIFICACIONES CONCEDIDOS</v>
          </cell>
        </row>
        <row r="1626">
          <cell r="A1626">
            <v>741</v>
          </cell>
          <cell r="B1626" t="str">
            <v>DESCUENTOS, REBAJAS Y BONIFICACIONES CONCEDIDOS</v>
          </cell>
        </row>
        <row r="1627">
          <cell r="A1627">
            <v>7411</v>
          </cell>
          <cell r="B1627" t="str">
            <v>TERCEROS</v>
          </cell>
        </row>
        <row r="1628">
          <cell r="A1628">
            <v>7412</v>
          </cell>
          <cell r="B1628" t="str">
            <v>RELACIONADAS</v>
          </cell>
        </row>
        <row r="1629">
          <cell r="A1629">
            <v>75</v>
          </cell>
          <cell r="B1629" t="str">
            <v>OTROS INGRESOS DE GESTIÓN</v>
          </cell>
        </row>
        <row r="1630">
          <cell r="A1630">
            <v>751</v>
          </cell>
          <cell r="B1630" t="str">
            <v>SERVICIOS EN BENEFICIO DEL PERSONAL</v>
          </cell>
        </row>
        <row r="1631">
          <cell r="A1631">
            <v>752</v>
          </cell>
          <cell r="B1631" t="str">
            <v>COMISIONES Y CORRETAJES</v>
          </cell>
        </row>
        <row r="1632">
          <cell r="A1632">
            <v>753</v>
          </cell>
          <cell r="B1632" t="str">
            <v>REGALÍAS</v>
          </cell>
        </row>
        <row r="1633">
          <cell r="A1633">
            <v>754</v>
          </cell>
          <cell r="B1633" t="str">
            <v>ALQUILERES</v>
          </cell>
        </row>
        <row r="1634">
          <cell r="A1634">
            <v>7541</v>
          </cell>
          <cell r="B1634" t="str">
            <v>TERRENOS</v>
          </cell>
        </row>
        <row r="1635">
          <cell r="A1635">
            <v>7542</v>
          </cell>
          <cell r="B1635" t="str">
            <v>EDIFICACIONES</v>
          </cell>
        </row>
        <row r="1636">
          <cell r="A1636">
            <v>7543</v>
          </cell>
          <cell r="B1636" t="str">
            <v>MAQUINARIAS Y EQUIPOS DE EXPLOTACIÓN</v>
          </cell>
        </row>
        <row r="1637">
          <cell r="A1637">
            <v>7544</v>
          </cell>
          <cell r="B1637" t="str">
            <v>EQUIPO DE TRANSPORTE</v>
          </cell>
        </row>
        <row r="1638">
          <cell r="A1638">
            <v>7545</v>
          </cell>
          <cell r="B1638" t="str">
            <v>EQUIPOS DIVERSOS</v>
          </cell>
        </row>
        <row r="1639">
          <cell r="A1639">
            <v>755</v>
          </cell>
          <cell r="B1639" t="str">
            <v>RECUPERACIÓN DE CUENTAS DE VALUACIÓN</v>
          </cell>
        </row>
        <row r="1640">
          <cell r="A1640">
            <v>7551</v>
          </cell>
          <cell r="B1640" t="str">
            <v>RECUPERACIÓN - CUENTAS DE COBRANZA DUDOSA</v>
          </cell>
        </row>
        <row r="1641">
          <cell r="A1641">
            <v>7552</v>
          </cell>
          <cell r="B1641" t="str">
            <v>RECUPERACIÓN - DESVALORIZACIÓN DE EXISTENCIAS</v>
          </cell>
        </row>
        <row r="1642">
          <cell r="A1642">
            <v>7553</v>
          </cell>
          <cell r="B1642" t="str">
            <v>RECUPERACIÓN – DESVALORIZACIÓN DE INVERSIONES MOBILIARIAS</v>
          </cell>
        </row>
        <row r="1643">
          <cell r="A1643">
            <v>756</v>
          </cell>
          <cell r="B1643" t="str">
            <v>ENAJENACIÓN DE ACTIVOS INMOVILIZADOS</v>
          </cell>
        </row>
        <row r="1644">
          <cell r="A1644">
            <v>7561</v>
          </cell>
          <cell r="B1644" t="str">
            <v>INVERSIONES INMOBILIARIAS</v>
          </cell>
        </row>
        <row r="1645">
          <cell r="A1645">
            <v>7562</v>
          </cell>
          <cell r="B1645" t="str">
            <v>ACTIVOS ADQUIRIDOS EN ARRENDAMIENTO FINANCIERO</v>
          </cell>
        </row>
        <row r="1646">
          <cell r="A1646">
            <v>7563</v>
          </cell>
          <cell r="B1646" t="str">
            <v>INMUEBLES, MAQUINARIA Y EQUIPO</v>
          </cell>
        </row>
        <row r="1647">
          <cell r="A1647">
            <v>7564</v>
          </cell>
          <cell r="B1647" t="str">
            <v>INTANGIBLES</v>
          </cell>
        </row>
        <row r="1648">
          <cell r="A1648">
            <v>7565</v>
          </cell>
          <cell r="B1648" t="str">
            <v>ACTIVOS BIOLÓGICOS</v>
          </cell>
        </row>
        <row r="1649">
          <cell r="A1649">
            <v>757</v>
          </cell>
          <cell r="B1649" t="str">
            <v>RECUPERACIÓN DE DETERIORO DE CUENTAS DE ACTIVOS INMOVILIZADOS</v>
          </cell>
        </row>
        <row r="1650">
          <cell r="A1650">
            <v>759</v>
          </cell>
          <cell r="B1650" t="str">
            <v>OTROS INGRESOS DE GESTIÓN</v>
          </cell>
        </row>
        <row r="1651">
          <cell r="A1651">
            <v>7591</v>
          </cell>
          <cell r="B1651" t="str">
            <v>SUBSIDIOS GUBERNAMENTALES</v>
          </cell>
        </row>
        <row r="1652">
          <cell r="A1652">
            <v>76</v>
          </cell>
          <cell r="B1652" t="str">
            <v>GANANCIA POR MEDICIÓN DE ACTIVOS NO FINANCIEROS AL VALOR RAZONABLE</v>
          </cell>
        </row>
        <row r="1653">
          <cell r="A1653">
            <v>761</v>
          </cell>
          <cell r="B1653" t="str">
            <v>ACTIVO REALIZABLE</v>
          </cell>
        </row>
        <row r="1654">
          <cell r="A1654">
            <v>7611</v>
          </cell>
          <cell r="B1654" t="str">
            <v>MERCADERÍAS</v>
          </cell>
        </row>
        <row r="1655">
          <cell r="A1655">
            <v>7612</v>
          </cell>
          <cell r="B1655" t="str">
            <v>PRODUCTOS EN PROCESO</v>
          </cell>
        </row>
        <row r="1656">
          <cell r="A1656">
            <v>7613</v>
          </cell>
          <cell r="B1656" t="str">
            <v>ACTIVOS NO CORRIENTES MANTENIDOS PARA LA VENTA</v>
          </cell>
        </row>
        <row r="1657">
          <cell r="A1657">
            <v>762</v>
          </cell>
          <cell r="B1657" t="str">
            <v>ACTIVO INMOVILIZADO</v>
          </cell>
        </row>
        <row r="1658">
          <cell r="A1658">
            <v>7621</v>
          </cell>
          <cell r="B1658" t="str">
            <v>INVERSIONES INMOBILIARIAS</v>
          </cell>
        </row>
        <row r="1659">
          <cell r="A1659">
            <v>7622</v>
          </cell>
          <cell r="B1659" t="str">
            <v>ACTIVOS BIOLÓGICOS</v>
          </cell>
        </row>
        <row r="1660">
          <cell r="A1660">
            <v>763</v>
          </cell>
          <cell r="B1660" t="str">
            <v>PARTICIPACIÓN EN LOS RESULTADOS DE SUBSIDIARIAS Y ASOCIADAS BAJO EL MÉTODO DEL VALOR PATRIMONIAL</v>
          </cell>
        </row>
        <row r="1661">
          <cell r="A1661">
            <v>764</v>
          </cell>
          <cell r="B1661" t="str">
            <v>INGRESOS POR PARTICIPACIONES EN NEGOCIOS CONJUNTOS</v>
          </cell>
        </row>
        <row r="1662">
          <cell r="A1662">
            <v>77</v>
          </cell>
          <cell r="B1662" t="str">
            <v>INGRESOS FINANCIEROS</v>
          </cell>
        </row>
        <row r="1663">
          <cell r="A1663">
            <v>771</v>
          </cell>
          <cell r="B1663" t="str">
            <v>GANANCIA POR INSTRUMENTO FINANCIERO DERIVADO</v>
          </cell>
        </row>
        <row r="1664">
          <cell r="A1664">
            <v>772</v>
          </cell>
          <cell r="B1664" t="str">
            <v>RENDIMIENTOS GANADOS</v>
          </cell>
        </row>
        <row r="1665">
          <cell r="A1665">
            <v>7721</v>
          </cell>
          <cell r="B1665" t="str">
            <v>DEPÓSITOS EN INSTITUCIONES FINANCIERAS</v>
          </cell>
        </row>
        <row r="1666">
          <cell r="A1666">
            <v>7722</v>
          </cell>
          <cell r="B1666" t="str">
            <v>CUENTAS POR COBRAR COMERCIALES</v>
          </cell>
        </row>
        <row r="1667">
          <cell r="A1667">
            <v>7723</v>
          </cell>
          <cell r="B1667" t="str">
            <v>PRÉSTAMOS OTORGADOS</v>
          </cell>
        </row>
        <row r="1668">
          <cell r="A1668">
            <v>7724</v>
          </cell>
          <cell r="B1668" t="str">
            <v>INVERSIONES A SER MANTENIDAS HASTA EL VENCIMIENTO</v>
          </cell>
        </row>
        <row r="1669">
          <cell r="A1669">
            <v>7725</v>
          </cell>
          <cell r="B1669" t="str">
            <v>INSTRUMENTOS FINANCIEROS REPRESENTATIVOS DE DERECHO PATRIMONIAL</v>
          </cell>
        </row>
        <row r="1670">
          <cell r="A1670">
            <v>773</v>
          </cell>
          <cell r="B1670" t="str">
            <v>DIVIDENDOS</v>
          </cell>
        </row>
        <row r="1671">
          <cell r="A1671">
            <v>775</v>
          </cell>
          <cell r="B1671" t="str">
            <v>DESCUENTOS OBTENIDOS POR PRONTO PAGO</v>
          </cell>
        </row>
        <row r="1672">
          <cell r="A1672">
            <v>776</v>
          </cell>
          <cell r="B1672" t="str">
            <v>DIFERENCIA EN CAMBIO</v>
          </cell>
        </row>
        <row r="1673">
          <cell r="A1673">
            <v>777</v>
          </cell>
          <cell r="B1673" t="str">
            <v>GANANCIA POR MEDICIÓN DE ACTIVOS Y PASIVOS FINANCIEROS AL VALOR RAZONABLE</v>
          </cell>
        </row>
        <row r="1674">
          <cell r="A1674">
            <v>779</v>
          </cell>
          <cell r="B1674" t="str">
            <v>OTROS INGRESOS FINANCIEROS</v>
          </cell>
        </row>
        <row r="1675">
          <cell r="A1675">
            <v>7792</v>
          </cell>
          <cell r="B1675" t="str">
            <v>INGRESOS FINANCIEROS EN MEDICIÓN A VALOR DESCONTADO</v>
          </cell>
        </row>
        <row r="1676">
          <cell r="A1676">
            <v>78</v>
          </cell>
          <cell r="B1676" t="str">
            <v>CARGAS CUBIERTAS POR PROVISIONES</v>
          </cell>
        </row>
        <row r="1677">
          <cell r="A1677">
            <v>781</v>
          </cell>
          <cell r="B1677" t="str">
            <v>CARGAS CUBIERTAS POR PROVISIONES</v>
          </cell>
        </row>
        <row r="1678">
          <cell r="A1678">
            <v>79</v>
          </cell>
          <cell r="B1678" t="str">
            <v>CARGAS IMPUTABLES A CUENTAS DE COSTOS Y GASTOS</v>
          </cell>
        </row>
        <row r="1679">
          <cell r="A1679">
            <v>791</v>
          </cell>
          <cell r="B1679" t="str">
            <v>CARGAS IMPUTABLES A CUENTAS DE COSTOS Y GASTOS</v>
          </cell>
        </row>
        <row r="1680">
          <cell r="A1680">
            <v>792</v>
          </cell>
          <cell r="B1680" t="str">
            <v>GASTOS FINANCIEROS IMPUTABLES A CUENTAS DE EXISTENCIAS</v>
          </cell>
        </row>
        <row r="1681">
          <cell r="A1681">
            <v>80</v>
          </cell>
          <cell r="B1681" t="str">
            <v>MARGEN COMERCIAL</v>
          </cell>
        </row>
        <row r="1682">
          <cell r="A1682">
            <v>801</v>
          </cell>
          <cell r="B1682" t="str">
            <v>MARGEN COMERCIAL</v>
          </cell>
        </row>
        <row r="1683">
          <cell r="A1683">
            <v>81</v>
          </cell>
          <cell r="B1683" t="str">
            <v>PRODUCCIÓN DEL EJERCICIO</v>
          </cell>
        </row>
        <row r="1684">
          <cell r="A1684">
            <v>811</v>
          </cell>
          <cell r="B1684" t="str">
            <v>PRODUCCIÓN DE BIENES</v>
          </cell>
        </row>
        <row r="1685">
          <cell r="A1685">
            <v>812</v>
          </cell>
          <cell r="B1685" t="str">
            <v>PRODUCCIÓN DE SERVICIOS</v>
          </cell>
        </row>
        <row r="1686">
          <cell r="A1686">
            <v>813</v>
          </cell>
          <cell r="B1686" t="str">
            <v>PRODUCCIÓN DE ACTIVO INMOVILIZADO</v>
          </cell>
        </row>
        <row r="1687">
          <cell r="A1687">
            <v>82</v>
          </cell>
          <cell r="B1687" t="str">
            <v>VALOR AGREGADO</v>
          </cell>
        </row>
        <row r="1688">
          <cell r="A1688">
            <v>821</v>
          </cell>
          <cell r="B1688" t="str">
            <v>VALOR AGREGADO</v>
          </cell>
        </row>
        <row r="1689">
          <cell r="A1689">
            <v>83</v>
          </cell>
          <cell r="B1689" t="str">
            <v>EXCEDENTE BRUTO (INSUFICIENCIA BRUTA) DE EXPLOTACIÓN</v>
          </cell>
        </row>
        <row r="1690">
          <cell r="A1690">
            <v>831</v>
          </cell>
          <cell r="B1690" t="str">
            <v>EXCEDENTE BRUTO (INSUFICIENCIA BRUTA) DE EXPLOTACIÓN</v>
          </cell>
        </row>
        <row r="1691">
          <cell r="A1691">
            <v>84</v>
          </cell>
          <cell r="B1691" t="str">
            <v>RESULTADO DE EXPLOTACIÓN</v>
          </cell>
        </row>
        <row r="1692">
          <cell r="A1692">
            <v>841</v>
          </cell>
          <cell r="B1692" t="str">
            <v>RESULTADO DE EXPLOTACIÓN</v>
          </cell>
        </row>
        <row r="1693">
          <cell r="A1693">
            <v>85</v>
          </cell>
          <cell r="B1693" t="str">
            <v>RESULTADO ANTES DE PARTICIPACIONES E IMPUESTOS</v>
          </cell>
        </row>
        <row r="1694">
          <cell r="A1694">
            <v>851</v>
          </cell>
          <cell r="B1694" t="str">
            <v>RESULTADO ANTES DE PARTICIPACIONES E IMPUESTOS</v>
          </cell>
        </row>
        <row r="1695">
          <cell r="A1695">
            <v>87</v>
          </cell>
          <cell r="B1695" t="str">
            <v>PARTICIPACIONES DE LOS TRABAJADORES</v>
          </cell>
        </row>
        <row r="1696">
          <cell r="A1696">
            <v>871</v>
          </cell>
          <cell r="B1696" t="str">
            <v>PARTICIPACIÓN DE LOS TRABAJADORES – CORRIENTE</v>
          </cell>
        </row>
        <row r="1697">
          <cell r="A1697">
            <v>872</v>
          </cell>
          <cell r="B1697" t="str">
            <v>PARTICIPACIÓN DE LOS TRABAJADORES – DIFERIDA</v>
          </cell>
        </row>
        <row r="1698">
          <cell r="A1698">
            <v>88</v>
          </cell>
          <cell r="B1698" t="str">
            <v>IMPUESTO A LA RENTA</v>
          </cell>
        </row>
        <row r="1699">
          <cell r="A1699">
            <v>881</v>
          </cell>
          <cell r="B1699" t="str">
            <v>IMPUESTO A LA RENTA – CORRIENTE</v>
          </cell>
        </row>
        <row r="1700">
          <cell r="A1700">
            <v>882</v>
          </cell>
          <cell r="B1700" t="str">
            <v>IMPUESTO A LA RENTA - DIFERIDO</v>
          </cell>
        </row>
        <row r="1701">
          <cell r="A1701">
            <v>89</v>
          </cell>
          <cell r="B1701" t="str">
            <v>DETERMINACIÓN DEL RESULTADO DEL EJERCICIO</v>
          </cell>
        </row>
        <row r="1702">
          <cell r="A1702">
            <v>891</v>
          </cell>
          <cell r="B1702" t="str">
            <v>UTILIDAD</v>
          </cell>
        </row>
        <row r="1703">
          <cell r="A1703">
            <v>892</v>
          </cell>
          <cell r="B1703" t="str">
            <v>PÉRDIDA</v>
          </cell>
        </row>
        <row r="1704">
          <cell r="A1704">
            <v>91</v>
          </cell>
          <cell r="B1704" t="str">
            <v>COSTOS POR DISTRIBUIR.</v>
          </cell>
        </row>
        <row r="1705">
          <cell r="A1705">
            <v>92</v>
          </cell>
          <cell r="B1705" t="str">
            <v>COSTOS DE PRODUCCIÓN.</v>
          </cell>
        </row>
        <row r="1706">
          <cell r="A1706">
            <v>93</v>
          </cell>
          <cell r="B1706" t="str">
            <v>CENTROS DE COSTOS.</v>
          </cell>
        </row>
        <row r="1707">
          <cell r="A1707">
            <v>94</v>
          </cell>
          <cell r="B1707" t="str">
            <v>GASTOS ADMINISTRATIVOS.</v>
          </cell>
        </row>
        <row r="1708">
          <cell r="A1708">
            <v>95</v>
          </cell>
          <cell r="B1708" t="str">
            <v>GASTOS DE VENTAS.</v>
          </cell>
        </row>
        <row r="1709">
          <cell r="A1709">
            <v>96</v>
          </cell>
          <cell r="B1709" t="str">
            <v>GASTOS FINANCIEROS</v>
          </cell>
        </row>
        <row r="1710">
          <cell r="A1710">
            <v>97</v>
          </cell>
          <cell r="B1710" t="str">
            <v xml:space="preserve">OTROS GASTOS DE GESTION </v>
          </cell>
        </row>
      </sheetData>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 EXPLICADO"/>
      <sheetName val="CASO PROPUESTO"/>
      <sheetName val="PCGE-2020"/>
    </sheetNames>
    <sheetDataSet>
      <sheetData sheetId="0"/>
      <sheetData sheetId="1"/>
      <sheetData sheetId="2">
        <row r="1">
          <cell r="A1" t="str">
            <v>CÓDIGO CTA</v>
          </cell>
          <cell r="B1" t="str">
            <v>DESCRIPCIÓN DE LA CUENTA</v>
          </cell>
        </row>
        <row r="2">
          <cell r="A2" t="str">
            <v>10</v>
          </cell>
          <cell r="B2" t="str">
            <v>EFECTIVO Y EQUIVALENTES DE EFECTIVO</v>
          </cell>
        </row>
        <row r="3">
          <cell r="A3" t="str">
            <v>101</v>
          </cell>
          <cell r="B3" t="str">
            <v>Caja</v>
          </cell>
        </row>
        <row r="4">
          <cell r="A4" t="str">
            <v>102</v>
          </cell>
          <cell r="B4" t="str">
            <v>Fondos fijos</v>
          </cell>
        </row>
        <row r="5">
          <cell r="A5" t="str">
            <v>103</v>
          </cell>
          <cell r="B5" t="str">
            <v>Efectivo y cheques en tránsito</v>
          </cell>
        </row>
        <row r="6">
          <cell r="A6" t="str">
            <v>1031</v>
          </cell>
          <cell r="B6" t="str">
            <v>Efectivo en tránsito</v>
          </cell>
        </row>
        <row r="7">
          <cell r="A7" t="str">
            <v>1032</v>
          </cell>
          <cell r="B7" t="str">
            <v>Cheques en tránsito</v>
          </cell>
        </row>
        <row r="8">
          <cell r="A8" t="str">
            <v>104</v>
          </cell>
          <cell r="B8" t="str">
            <v>Cuentas corrientes en instituciones financieras</v>
          </cell>
        </row>
        <row r="9">
          <cell r="A9" t="str">
            <v>1041</v>
          </cell>
          <cell r="B9" t="str">
            <v>Cuentas corrientes operativas</v>
          </cell>
        </row>
        <row r="10">
          <cell r="A10" t="str">
            <v>1042</v>
          </cell>
          <cell r="B10" t="str">
            <v>Cuentas corrientes para fines específicos</v>
          </cell>
        </row>
        <row r="11">
          <cell r="A11" t="str">
            <v>105</v>
          </cell>
          <cell r="B11" t="str">
            <v>Otros equivalentes de efectivo</v>
          </cell>
        </row>
        <row r="12">
          <cell r="A12" t="str">
            <v>1051</v>
          </cell>
          <cell r="B12" t="str">
            <v>Otro equivalentes de efectivo</v>
          </cell>
        </row>
        <row r="13">
          <cell r="A13" t="str">
            <v>106</v>
          </cell>
          <cell r="B13" t="str">
            <v>Depósitos en instituciones financieras</v>
          </cell>
        </row>
        <row r="14">
          <cell r="A14" t="str">
            <v>1061</v>
          </cell>
          <cell r="B14" t="str">
            <v>Depósitos de ahorro</v>
          </cell>
        </row>
        <row r="15">
          <cell r="A15" t="str">
            <v>1062</v>
          </cell>
          <cell r="B15" t="str">
            <v>Depósitos a plazo</v>
          </cell>
        </row>
        <row r="16">
          <cell r="A16" t="str">
            <v>107</v>
          </cell>
          <cell r="B16" t="str">
            <v>Fondos sujetos a restricción</v>
          </cell>
        </row>
        <row r="17">
          <cell r="A17" t="str">
            <v>1071</v>
          </cell>
          <cell r="B17" t="str">
            <v>Fondos en garantía</v>
          </cell>
        </row>
        <row r="18">
          <cell r="A18" t="str">
            <v>1072</v>
          </cell>
          <cell r="B18" t="str">
            <v>Fondos retenidos por mandato de la autoridad</v>
          </cell>
        </row>
        <row r="19">
          <cell r="A19" t="str">
            <v>1073</v>
          </cell>
          <cell r="B19" t="str">
            <v>Otros fondos sujetos a restricción</v>
          </cell>
        </row>
        <row r="20">
          <cell r="A20" t="str">
            <v>11</v>
          </cell>
          <cell r="B20" t="str">
            <v>INVERSIONES FINANCIERAS</v>
          </cell>
        </row>
        <row r="21">
          <cell r="A21" t="str">
            <v>111</v>
          </cell>
          <cell r="B21" t="str">
            <v>Inversiones mantenidas para negociación</v>
          </cell>
        </row>
        <row r="22">
          <cell r="A22" t="str">
            <v>1111</v>
          </cell>
          <cell r="B22" t="str">
            <v>Valores emitidos o garantizados por el Estado</v>
          </cell>
        </row>
        <row r="23">
          <cell r="A23" t="str">
            <v>11111</v>
          </cell>
          <cell r="B23" t="str">
            <v>Costo</v>
          </cell>
        </row>
        <row r="24">
          <cell r="A24" t="str">
            <v>11112</v>
          </cell>
          <cell r="B24" t="str">
            <v>Valor Razonable</v>
          </cell>
        </row>
        <row r="25">
          <cell r="A25" t="str">
            <v>1112</v>
          </cell>
          <cell r="B25" t="str">
            <v>Valores emitidos por el sistema financiero</v>
          </cell>
        </row>
        <row r="26">
          <cell r="A26" t="str">
            <v>11121</v>
          </cell>
          <cell r="B26" t="str">
            <v>Costo</v>
          </cell>
        </row>
        <row r="27">
          <cell r="A27" t="str">
            <v>11122</v>
          </cell>
          <cell r="B27" t="str">
            <v>Valor Razonable</v>
          </cell>
        </row>
        <row r="28">
          <cell r="A28" t="str">
            <v>1113</v>
          </cell>
          <cell r="B28" t="str">
            <v>Valores emitidos por entidades</v>
          </cell>
        </row>
        <row r="29">
          <cell r="A29" t="str">
            <v>11131</v>
          </cell>
          <cell r="B29" t="str">
            <v>Costo</v>
          </cell>
        </row>
        <row r="30">
          <cell r="A30" t="str">
            <v>11132</v>
          </cell>
          <cell r="B30" t="str">
            <v>Valor Razonable</v>
          </cell>
        </row>
        <row r="31">
          <cell r="A31" t="str">
            <v>1114</v>
          </cell>
          <cell r="B31" t="str">
            <v>Otros títulos representativos de deuda</v>
          </cell>
        </row>
        <row r="32">
          <cell r="A32" t="str">
            <v>11141</v>
          </cell>
          <cell r="B32" t="str">
            <v>Costo</v>
          </cell>
        </row>
        <row r="33">
          <cell r="A33" t="str">
            <v>11142</v>
          </cell>
          <cell r="B33" t="str">
            <v>Valor Razonable</v>
          </cell>
        </row>
        <row r="34">
          <cell r="A34" t="str">
            <v>1115</v>
          </cell>
          <cell r="B34" t="str">
            <v>Participaciones en entidades</v>
          </cell>
        </row>
        <row r="35">
          <cell r="A35" t="str">
            <v>11151</v>
          </cell>
          <cell r="B35" t="str">
            <v>Costo</v>
          </cell>
        </row>
        <row r="36">
          <cell r="A36" t="str">
            <v>11152</v>
          </cell>
          <cell r="B36" t="str">
            <v>Valor Razonable</v>
          </cell>
        </row>
        <row r="37">
          <cell r="A37" t="str">
            <v>112</v>
          </cell>
          <cell r="B37" t="str">
            <v>Otras inversiones financieras</v>
          </cell>
        </row>
        <row r="38">
          <cell r="A38" t="str">
            <v>1121</v>
          </cell>
          <cell r="B38" t="str">
            <v>Otras inversiones financieras</v>
          </cell>
        </row>
        <row r="39">
          <cell r="A39" t="str">
            <v>11211</v>
          </cell>
          <cell r="B39" t="str">
            <v>Costo</v>
          </cell>
        </row>
        <row r="40">
          <cell r="A40" t="str">
            <v>11212</v>
          </cell>
          <cell r="B40" t="str">
            <v>Valor Razonable</v>
          </cell>
        </row>
        <row r="41">
          <cell r="A41" t="str">
            <v>113</v>
          </cell>
          <cell r="B41" t="str">
            <v>Activos financieros – Acuerdo de compra</v>
          </cell>
        </row>
        <row r="42">
          <cell r="A42" t="str">
            <v>1131</v>
          </cell>
          <cell r="B42" t="str">
            <v>Inversiones mantenidas para negociación – Acuerdo de compra</v>
          </cell>
        </row>
        <row r="43">
          <cell r="A43" t="str">
            <v>11311</v>
          </cell>
          <cell r="B43" t="str">
            <v>Costo</v>
          </cell>
        </row>
        <row r="44">
          <cell r="A44" t="str">
            <v>11312</v>
          </cell>
          <cell r="B44" t="str">
            <v>Valor Razonable</v>
          </cell>
        </row>
        <row r="45">
          <cell r="A45" t="str">
            <v>1132</v>
          </cell>
          <cell r="B45" t="str">
            <v>Otras inversiones financieras</v>
          </cell>
        </row>
        <row r="46">
          <cell r="A46" t="str">
            <v>11321</v>
          </cell>
          <cell r="B46" t="str">
            <v>Costo</v>
          </cell>
        </row>
        <row r="47">
          <cell r="A47" t="str">
            <v>11322</v>
          </cell>
          <cell r="B47" t="str">
            <v>Valor Razonable</v>
          </cell>
        </row>
        <row r="48">
          <cell r="A48" t="str">
            <v>12</v>
          </cell>
          <cell r="B48" t="str">
            <v>CUENTAS POR COBRAR COMERCIALES – TERCEROS</v>
          </cell>
        </row>
        <row r="49">
          <cell r="A49" t="str">
            <v>121</v>
          </cell>
          <cell r="B49" t="str">
            <v>Facturas, boletas y otros comprobantes por cobrar</v>
          </cell>
        </row>
        <row r="50">
          <cell r="A50" t="str">
            <v>1211</v>
          </cell>
          <cell r="B50" t="str">
            <v>No emitidas</v>
          </cell>
        </row>
        <row r="51">
          <cell r="A51" t="str">
            <v>1212</v>
          </cell>
          <cell r="B51" t="str">
            <v>Emitidas en cartera</v>
          </cell>
        </row>
        <row r="52">
          <cell r="A52" t="str">
            <v>1213</v>
          </cell>
          <cell r="B52" t="str">
            <v>En cobranza</v>
          </cell>
        </row>
        <row r="53">
          <cell r="A53" t="str">
            <v>1214</v>
          </cell>
          <cell r="B53" t="str">
            <v>En descuento</v>
          </cell>
        </row>
        <row r="54">
          <cell r="A54" t="str">
            <v>122</v>
          </cell>
          <cell r="B54" t="str">
            <v>Anticipos de clientes</v>
          </cell>
        </row>
        <row r="55">
          <cell r="A55" t="str">
            <v>123</v>
          </cell>
          <cell r="B55" t="str">
            <v>Letras por cobrar</v>
          </cell>
        </row>
        <row r="56">
          <cell r="A56" t="str">
            <v>1232</v>
          </cell>
          <cell r="B56" t="str">
            <v>En cartera</v>
          </cell>
        </row>
        <row r="57">
          <cell r="A57" t="str">
            <v>1233</v>
          </cell>
          <cell r="B57" t="str">
            <v>En cobranza</v>
          </cell>
        </row>
        <row r="58">
          <cell r="A58" t="str">
            <v>1234</v>
          </cell>
          <cell r="B58" t="str">
            <v>En descuento</v>
          </cell>
        </row>
        <row r="59">
          <cell r="A59" t="str">
            <v>13</v>
          </cell>
          <cell r="B59" t="str">
            <v>CUENTAS POR COBRAR COMERCIALES – RELACIONADAS</v>
          </cell>
        </row>
        <row r="60">
          <cell r="A60" t="str">
            <v>131</v>
          </cell>
          <cell r="B60" t="str">
            <v>Facturas, boletas y otros comprobantes por cobrar</v>
          </cell>
        </row>
        <row r="61">
          <cell r="A61" t="str">
            <v>1311</v>
          </cell>
          <cell r="B61" t="str">
            <v>No emitidas</v>
          </cell>
        </row>
        <row r="62">
          <cell r="A62" t="str">
            <v>1312</v>
          </cell>
          <cell r="B62" t="str">
            <v>En cartera</v>
          </cell>
        </row>
        <row r="63">
          <cell r="A63" t="str">
            <v>1313</v>
          </cell>
          <cell r="B63" t="str">
            <v>En cobranza</v>
          </cell>
        </row>
        <row r="64">
          <cell r="A64" t="str">
            <v>1314</v>
          </cell>
          <cell r="B64" t="str">
            <v>En descuento</v>
          </cell>
        </row>
        <row r="65">
          <cell r="A65" t="str">
            <v>132</v>
          </cell>
          <cell r="B65" t="str">
            <v>Anticipos recibidos</v>
          </cell>
        </row>
        <row r="66">
          <cell r="A66" t="str">
            <v>1321</v>
          </cell>
          <cell r="B66" t="str">
            <v>Anticipos recibidos</v>
          </cell>
        </row>
        <row r="67">
          <cell r="A67" t="str">
            <v>133</v>
          </cell>
          <cell r="B67" t="str">
            <v>Letras por cobrar</v>
          </cell>
        </row>
        <row r="68">
          <cell r="A68" t="str">
            <v>1331</v>
          </cell>
          <cell r="B68" t="str">
            <v>En cartera</v>
          </cell>
        </row>
        <row r="69">
          <cell r="A69" t="str">
            <v>1332</v>
          </cell>
          <cell r="B69" t="str">
            <v>En cobranza</v>
          </cell>
        </row>
        <row r="70">
          <cell r="A70" t="str">
            <v>1333</v>
          </cell>
          <cell r="B70" t="str">
            <v>En descuento</v>
          </cell>
        </row>
        <row r="71">
          <cell r="A71" t="str">
            <v>14</v>
          </cell>
          <cell r="B71" t="str">
            <v>CUENTAS POR COBRAR AL PERSONAL, A LOS ACCIONISTAS (SOCIOS) y
DIRECTORES</v>
          </cell>
        </row>
        <row r="72">
          <cell r="A72" t="str">
            <v>141</v>
          </cell>
          <cell r="B72" t="str">
            <v>Personal</v>
          </cell>
        </row>
        <row r="73">
          <cell r="A73" t="str">
            <v>1411</v>
          </cell>
          <cell r="B73" t="str">
            <v>Préstamos</v>
          </cell>
        </row>
        <row r="74">
          <cell r="A74" t="str">
            <v>1412</v>
          </cell>
          <cell r="B74" t="str">
            <v>Adelanto de remuneraciones</v>
          </cell>
        </row>
        <row r="75">
          <cell r="A75" t="str">
            <v>1413</v>
          </cell>
          <cell r="B75" t="str">
            <v>Entregas a rendir cuenta</v>
          </cell>
        </row>
        <row r="76">
          <cell r="A76" t="str">
            <v>1419</v>
          </cell>
          <cell r="B76" t="str">
            <v>Otras cuentas por cobrar al personal</v>
          </cell>
        </row>
        <row r="77">
          <cell r="A77" t="str">
            <v>142</v>
          </cell>
          <cell r="B77" t="str">
            <v>Accionistas (o socios)</v>
          </cell>
        </row>
        <row r="78">
          <cell r="A78" t="str">
            <v>1421</v>
          </cell>
          <cell r="B78" t="str">
            <v>Suscripciones por cobrar a socios o accionistas</v>
          </cell>
        </row>
        <row r="79">
          <cell r="A79" t="str">
            <v>1422</v>
          </cell>
          <cell r="B79" t="str">
            <v>Préstamos</v>
          </cell>
        </row>
        <row r="80">
          <cell r="A80" t="str">
            <v>143</v>
          </cell>
          <cell r="B80" t="str">
            <v>Directores</v>
          </cell>
        </row>
        <row r="81">
          <cell r="A81" t="str">
            <v>1431</v>
          </cell>
          <cell r="B81" t="str">
            <v>Préstamos</v>
          </cell>
        </row>
        <row r="82">
          <cell r="A82" t="str">
            <v>1432</v>
          </cell>
          <cell r="B82" t="str">
            <v>Adelanto de dietas</v>
          </cell>
        </row>
        <row r="83">
          <cell r="A83" t="str">
            <v>1433</v>
          </cell>
          <cell r="B83" t="str">
            <v>Entregas a rendir cuenta</v>
          </cell>
        </row>
        <row r="84">
          <cell r="A84" t="str">
            <v>149</v>
          </cell>
          <cell r="B84" t="str">
            <v>Diversas</v>
          </cell>
        </row>
        <row r="85">
          <cell r="A85" t="str">
            <v>16</v>
          </cell>
          <cell r="B85" t="str">
            <v>CUENTAS POR COBRAR DIVERSAS – TERCEROS</v>
          </cell>
        </row>
        <row r="86">
          <cell r="A86" t="str">
            <v>161</v>
          </cell>
          <cell r="B86" t="str">
            <v>Préstamos</v>
          </cell>
        </row>
        <row r="87">
          <cell r="A87" t="str">
            <v>1611</v>
          </cell>
          <cell r="B87" t="str">
            <v>Con garantía</v>
          </cell>
        </row>
        <row r="88">
          <cell r="A88" t="str">
            <v>1612</v>
          </cell>
          <cell r="B88" t="str">
            <v>Sin garantía</v>
          </cell>
        </row>
        <row r="89">
          <cell r="A89" t="str">
            <v>162</v>
          </cell>
          <cell r="B89" t="str">
            <v>Reclamaciones a terceros</v>
          </cell>
        </row>
        <row r="90">
          <cell r="A90" t="str">
            <v>1621</v>
          </cell>
          <cell r="B90" t="str">
            <v>Compañías aseguradoras</v>
          </cell>
        </row>
        <row r="91">
          <cell r="A91" t="str">
            <v>1622</v>
          </cell>
          <cell r="B91" t="str">
            <v>Transportadoras</v>
          </cell>
        </row>
        <row r="92">
          <cell r="A92" t="str">
            <v>1623</v>
          </cell>
          <cell r="B92" t="str">
            <v>Servicios públicos</v>
          </cell>
        </row>
        <row r="93">
          <cell r="A93" t="str">
            <v>1624</v>
          </cell>
          <cell r="B93" t="str">
            <v>Tributos</v>
          </cell>
        </row>
        <row r="94">
          <cell r="A94" t="str">
            <v>1629</v>
          </cell>
          <cell r="B94" t="str">
            <v>Otras</v>
          </cell>
        </row>
        <row r="95">
          <cell r="A95" t="str">
            <v>163</v>
          </cell>
          <cell r="B95" t="str">
            <v>Intereses, regalías y dividendos</v>
          </cell>
        </row>
        <row r="96">
          <cell r="A96" t="str">
            <v>1631</v>
          </cell>
          <cell r="B96" t="str">
            <v>Intereses</v>
          </cell>
        </row>
        <row r="97">
          <cell r="A97" t="str">
            <v>1632</v>
          </cell>
          <cell r="B97" t="str">
            <v>Regalías</v>
          </cell>
        </row>
        <row r="98">
          <cell r="A98" t="str">
            <v>1633</v>
          </cell>
          <cell r="B98" t="str">
            <v>Dividendos</v>
          </cell>
        </row>
        <row r="99">
          <cell r="A99" t="str">
            <v>164</v>
          </cell>
          <cell r="B99" t="str">
            <v>Depósitos otorgados en garantía</v>
          </cell>
        </row>
        <row r="100">
          <cell r="A100" t="str">
            <v>1641</v>
          </cell>
          <cell r="B100" t="str">
            <v>Préstamos de instituciones financieras</v>
          </cell>
        </row>
        <row r="101">
          <cell r="A101" t="str">
            <v>1642</v>
          </cell>
          <cell r="B101" t="str">
            <v>Préstamos de instituciones no financieras</v>
          </cell>
        </row>
        <row r="102">
          <cell r="A102" t="str">
            <v>1643</v>
          </cell>
          <cell r="B102" t="str">
            <v>Depósitos en garantía por alquileres</v>
          </cell>
        </row>
        <row r="103">
          <cell r="A103" t="str">
            <v>1649</v>
          </cell>
          <cell r="B103" t="str">
            <v>Otros depósitos en garantía</v>
          </cell>
        </row>
        <row r="104">
          <cell r="A104" t="str">
            <v>165</v>
          </cell>
          <cell r="B104" t="str">
            <v>Venta de activo inmovilizado</v>
          </cell>
        </row>
        <row r="105">
          <cell r="A105" t="str">
            <v>1651</v>
          </cell>
          <cell r="B105" t="str">
            <v>Inversión mobiliaria</v>
          </cell>
        </row>
        <row r="106">
          <cell r="A106" t="str">
            <v>1652</v>
          </cell>
          <cell r="B106" t="str">
            <v>Propiedades de inversión</v>
          </cell>
        </row>
        <row r="107">
          <cell r="A107" t="str">
            <v>1653</v>
          </cell>
          <cell r="B107" t="str">
            <v>Propiedad, planta y equipo</v>
          </cell>
        </row>
        <row r="108">
          <cell r="A108" t="str">
            <v>1654</v>
          </cell>
          <cell r="B108" t="str">
            <v>Intangibles</v>
          </cell>
        </row>
        <row r="109">
          <cell r="A109" t="str">
            <v>1655</v>
          </cell>
          <cell r="B109" t="str">
            <v>Activos biológicos</v>
          </cell>
        </row>
        <row r="110">
          <cell r="A110" t="str">
            <v>1659</v>
          </cell>
          <cell r="B110" t="str">
            <v>Otros activos inmovilizados</v>
          </cell>
        </row>
        <row r="111">
          <cell r="A111" t="str">
            <v>166</v>
          </cell>
          <cell r="B111" t="str">
            <v>Activos por instrumentos financieros</v>
          </cell>
        </row>
        <row r="112">
          <cell r="A112" t="str">
            <v>1661</v>
          </cell>
          <cell r="B112" t="str">
            <v>Instrumentos financieros primarios</v>
          </cell>
        </row>
        <row r="113">
          <cell r="A113" t="str">
            <v>16611</v>
          </cell>
          <cell r="B113" t="str">
            <v>Costo</v>
          </cell>
        </row>
        <row r="114">
          <cell r="A114" t="str">
            <v>16612</v>
          </cell>
          <cell r="B114" t="str">
            <v>Valor razonable</v>
          </cell>
        </row>
        <row r="115">
          <cell r="A115" t="str">
            <v>1662</v>
          </cell>
          <cell r="B115" t="str">
            <v>Instrumentos financieros derivados</v>
          </cell>
        </row>
        <row r="116">
          <cell r="A116" t="str">
            <v>16621</v>
          </cell>
          <cell r="B116" t="str">
            <v>Costo</v>
          </cell>
        </row>
        <row r="117">
          <cell r="A117" t="str">
            <v>16622</v>
          </cell>
          <cell r="B117" t="str">
            <v>Valor razonable</v>
          </cell>
        </row>
        <row r="118">
          <cell r="A118" t="str">
            <v>167</v>
          </cell>
          <cell r="B118" t="str">
            <v>Tributos por acreditar</v>
          </cell>
        </row>
        <row r="119">
          <cell r="A119" t="str">
            <v>1671</v>
          </cell>
          <cell r="B119" t="str">
            <v>Pagos a cuenta del impuesto a la renta</v>
          </cell>
        </row>
        <row r="120">
          <cell r="A120" t="str">
            <v>1672</v>
          </cell>
          <cell r="B120" t="str">
            <v>Pagos a cuenta de ITAN</v>
          </cell>
        </row>
        <row r="121">
          <cell r="A121" t="str">
            <v>1673</v>
          </cell>
          <cell r="B121" t="str">
            <v>IGV por acreditar en compras</v>
          </cell>
        </row>
        <row r="122">
          <cell r="A122" t="str">
            <v>1674</v>
          </cell>
          <cell r="B122" t="str">
            <v>IGV por acreditar no domiciliados</v>
          </cell>
        </row>
        <row r="123">
          <cell r="A123" t="str">
            <v>1675</v>
          </cell>
          <cell r="B123" t="str">
            <v>Obras por impuestos</v>
          </cell>
        </row>
        <row r="124">
          <cell r="A124" t="str">
            <v>169</v>
          </cell>
          <cell r="B124" t="str">
            <v>Otras cuentas por cobrar diversas</v>
          </cell>
        </row>
        <row r="125">
          <cell r="A125" t="str">
            <v>1691</v>
          </cell>
          <cell r="B125" t="str">
            <v>Entregas a rendir cuenta a terceros</v>
          </cell>
        </row>
        <row r="126">
          <cell r="A126" t="str">
            <v>1699</v>
          </cell>
          <cell r="B126" t="str">
            <v>Otras cuentas por cobrar diversas</v>
          </cell>
        </row>
        <row r="127">
          <cell r="A127" t="str">
            <v>17</v>
          </cell>
          <cell r="B127" t="str">
            <v>CUENTAS POR COBRAR DIVERSAS – RELACIONADAS</v>
          </cell>
        </row>
        <row r="128">
          <cell r="A128" t="str">
            <v>171</v>
          </cell>
          <cell r="B128" t="str">
            <v>Préstamos</v>
          </cell>
        </row>
        <row r="129">
          <cell r="A129" t="str">
            <v>1711</v>
          </cell>
          <cell r="B129" t="str">
            <v>Con garantía</v>
          </cell>
        </row>
        <row r="130">
          <cell r="A130" t="str">
            <v>1712</v>
          </cell>
          <cell r="B130" t="str">
            <v>Sin garantía</v>
          </cell>
        </row>
        <row r="131">
          <cell r="A131" t="str">
            <v>173</v>
          </cell>
          <cell r="B131" t="str">
            <v>Intereses, regalías y dividendos</v>
          </cell>
        </row>
        <row r="132">
          <cell r="A132" t="str">
            <v>1731</v>
          </cell>
          <cell r="B132" t="str">
            <v>Intereses</v>
          </cell>
        </row>
        <row r="133">
          <cell r="A133" t="str">
            <v>1732</v>
          </cell>
          <cell r="B133" t="str">
            <v>Regalías</v>
          </cell>
        </row>
        <row r="134">
          <cell r="A134" t="str">
            <v>1733</v>
          </cell>
          <cell r="B134" t="str">
            <v>Dividendos</v>
          </cell>
        </row>
        <row r="135">
          <cell r="A135" t="str">
            <v>174</v>
          </cell>
          <cell r="B135" t="str">
            <v>Depósitos otorgados en garantía</v>
          </cell>
        </row>
        <row r="136">
          <cell r="A136" t="str">
            <v>1741</v>
          </cell>
          <cell r="B136" t="str">
            <v>Préstamos de instituciones financieras</v>
          </cell>
        </row>
        <row r="137">
          <cell r="A137" t="str">
            <v>1742</v>
          </cell>
          <cell r="B137" t="str">
            <v>Préstamos de instituciones no financieras</v>
          </cell>
        </row>
        <row r="138">
          <cell r="A138" t="str">
            <v>1743</v>
          </cell>
          <cell r="B138" t="str">
            <v>Depósitos en garantía por alquileres</v>
          </cell>
        </row>
        <row r="139">
          <cell r="A139" t="str">
            <v>1749</v>
          </cell>
          <cell r="B139" t="str">
            <v>Otros depósitos en garantía</v>
          </cell>
        </row>
        <row r="140">
          <cell r="A140" t="str">
            <v>175</v>
          </cell>
          <cell r="B140" t="str">
            <v>Venta de activo inmovilizado</v>
          </cell>
        </row>
        <row r="141">
          <cell r="A141" t="str">
            <v>1751</v>
          </cell>
          <cell r="B141" t="str">
            <v>Inversión mobiliaria</v>
          </cell>
        </row>
        <row r="142">
          <cell r="A142" t="str">
            <v>1752</v>
          </cell>
          <cell r="B142" t="str">
            <v>Propiedades de inversión</v>
          </cell>
        </row>
        <row r="143">
          <cell r="A143" t="str">
            <v>1753</v>
          </cell>
          <cell r="B143" t="str">
            <v>Propiedad, planta y equipo</v>
          </cell>
        </row>
        <row r="144">
          <cell r="A144" t="str">
            <v>1754</v>
          </cell>
          <cell r="B144" t="str">
            <v>Intangibles</v>
          </cell>
        </row>
        <row r="145">
          <cell r="A145" t="str">
            <v>1755</v>
          </cell>
          <cell r="B145" t="str">
            <v>Activos biológicos</v>
          </cell>
        </row>
        <row r="146">
          <cell r="A146" t="str">
            <v>1759</v>
          </cell>
          <cell r="B146" t="str">
            <v>Otros activos inmovilizados</v>
          </cell>
        </row>
        <row r="147">
          <cell r="A147" t="str">
            <v>176</v>
          </cell>
          <cell r="B147" t="str">
            <v>Activos por instrumentos financieros</v>
          </cell>
        </row>
        <row r="148">
          <cell r="A148" t="str">
            <v>1761</v>
          </cell>
          <cell r="B148" t="str">
            <v>Instrumentos financieros primarios</v>
          </cell>
        </row>
        <row r="149">
          <cell r="A149" t="str">
            <v>17611</v>
          </cell>
          <cell r="B149" t="str">
            <v>Costo</v>
          </cell>
        </row>
        <row r="150">
          <cell r="A150" t="str">
            <v>17612</v>
          </cell>
          <cell r="B150" t="str">
            <v>Valor razonable</v>
          </cell>
        </row>
        <row r="151">
          <cell r="A151" t="str">
            <v>1762</v>
          </cell>
          <cell r="B151" t="str">
            <v>Instrumentos financieros derivados</v>
          </cell>
        </row>
        <row r="152">
          <cell r="A152" t="str">
            <v>17621</v>
          </cell>
          <cell r="B152" t="str">
            <v>Costo</v>
          </cell>
        </row>
        <row r="153">
          <cell r="A153" t="str">
            <v>17622</v>
          </cell>
          <cell r="B153" t="str">
            <v>Valor razonable</v>
          </cell>
        </row>
        <row r="154">
          <cell r="A154" t="str">
            <v>179</v>
          </cell>
          <cell r="B154" t="str">
            <v>Otras cuentas por cobrar diversas</v>
          </cell>
        </row>
        <row r="155">
          <cell r="A155" t="str">
            <v>18</v>
          </cell>
          <cell r="B155" t="str">
            <v>SERVICIOS Y OTROS CONTRATADOS POR ANTICIPADO</v>
          </cell>
        </row>
        <row r="156">
          <cell r="A156" t="str">
            <v>181</v>
          </cell>
          <cell r="B156" t="str">
            <v>Costos financieros</v>
          </cell>
        </row>
        <row r="157">
          <cell r="A157" t="str">
            <v>182</v>
          </cell>
          <cell r="B157" t="str">
            <v>Seguros</v>
          </cell>
        </row>
        <row r="158">
          <cell r="A158" t="str">
            <v>183</v>
          </cell>
          <cell r="B158" t="str">
            <v>Alquileres</v>
          </cell>
        </row>
        <row r="159">
          <cell r="A159" t="str">
            <v>184</v>
          </cell>
          <cell r="B159" t="str">
            <v>Primas pagadas por opciones</v>
          </cell>
        </row>
        <row r="160">
          <cell r="A160" t="str">
            <v>185</v>
          </cell>
          <cell r="B160" t="str">
            <v>Mantenimiento de activos inmovilizados</v>
          </cell>
        </row>
        <row r="161">
          <cell r="A161" t="str">
            <v>189</v>
          </cell>
          <cell r="B161" t="str">
            <v>Otros gastos contratados por anticipado</v>
          </cell>
        </row>
        <row r="162">
          <cell r="A162" t="str">
            <v>19</v>
          </cell>
          <cell r="B162" t="str">
            <v>ESTIMACIÓN DE CUENTAS DE COBRANZA DUDOSA</v>
          </cell>
        </row>
        <row r="163">
          <cell r="A163" t="str">
            <v>191</v>
          </cell>
          <cell r="B163" t="str">
            <v>Cuentas por cobrar comerciales – Terceros</v>
          </cell>
        </row>
        <row r="164">
          <cell r="A164" t="str">
            <v>1911</v>
          </cell>
          <cell r="B164" t="str">
            <v>Facturas, boletas y otros comprobantes por cobrar</v>
          </cell>
        </row>
        <row r="165">
          <cell r="A165" t="str">
            <v>1913</v>
          </cell>
          <cell r="B165" t="str">
            <v>Letras por cobrar</v>
          </cell>
        </row>
        <row r="166">
          <cell r="A166" t="str">
            <v>192</v>
          </cell>
          <cell r="B166" t="str">
            <v>Cuentas por cobrar comerciales – Relacionadas</v>
          </cell>
        </row>
        <row r="167">
          <cell r="A167" t="str">
            <v>1921</v>
          </cell>
          <cell r="B167" t="str">
            <v>Facturas, boletas y otros comprobantes por cobrar</v>
          </cell>
        </row>
        <row r="168">
          <cell r="A168" t="str">
            <v>1923</v>
          </cell>
          <cell r="B168" t="str">
            <v>Letras por cobrar</v>
          </cell>
        </row>
        <row r="169">
          <cell r="A169" t="str">
            <v>193</v>
          </cell>
          <cell r="B169" t="str">
            <v>Cuentas por cobrar al personal, a los accionistas (socios) y directores</v>
          </cell>
        </row>
        <row r="170">
          <cell r="A170" t="str">
            <v>1931</v>
          </cell>
          <cell r="B170" t="str">
            <v>Personal</v>
          </cell>
        </row>
        <row r="171">
          <cell r="A171" t="str">
            <v>1932</v>
          </cell>
          <cell r="B171" t="str">
            <v>Accionistas (o socios)</v>
          </cell>
        </row>
        <row r="172">
          <cell r="A172" t="str">
            <v>1933</v>
          </cell>
          <cell r="B172" t="str">
            <v>Directores</v>
          </cell>
        </row>
        <row r="173">
          <cell r="A173" t="str">
            <v>1939</v>
          </cell>
          <cell r="B173" t="str">
            <v>Diversas</v>
          </cell>
        </row>
        <row r="174">
          <cell r="A174" t="str">
            <v>194</v>
          </cell>
          <cell r="B174" t="str">
            <v>Cuentas por cobrar diversas – Terceros</v>
          </cell>
        </row>
        <row r="175">
          <cell r="A175" t="str">
            <v>1941</v>
          </cell>
          <cell r="B175" t="str">
            <v>Préstamos</v>
          </cell>
        </row>
        <row r="176">
          <cell r="A176" t="str">
            <v>1942</v>
          </cell>
          <cell r="B176" t="str">
            <v>Reclamaciones a terceros</v>
          </cell>
        </row>
        <row r="177">
          <cell r="A177" t="str">
            <v>1943</v>
          </cell>
          <cell r="B177" t="str">
            <v>Intereses, regalías y dividendos</v>
          </cell>
        </row>
        <row r="178">
          <cell r="A178" t="str">
            <v>1944</v>
          </cell>
          <cell r="B178" t="str">
            <v>Depósitos otorgados en garantía</v>
          </cell>
        </row>
        <row r="179">
          <cell r="A179" t="str">
            <v>1945</v>
          </cell>
          <cell r="B179" t="str">
            <v>Venta de activo inmovilizado</v>
          </cell>
        </row>
        <row r="180">
          <cell r="A180" t="str">
            <v>1946</v>
          </cell>
          <cell r="B180" t="str">
            <v>Activos por instrumentos financieros</v>
          </cell>
        </row>
        <row r="181">
          <cell r="A181" t="str">
            <v>1949</v>
          </cell>
          <cell r="B181" t="str">
            <v>Otras cuentas por cobrar diversas</v>
          </cell>
        </row>
        <row r="182">
          <cell r="A182" t="str">
            <v>195</v>
          </cell>
          <cell r="B182" t="str">
            <v>Cuentas por cobrar diversas – Relacionadas</v>
          </cell>
        </row>
        <row r="183">
          <cell r="A183" t="str">
            <v>1951</v>
          </cell>
          <cell r="B183" t="str">
            <v>Préstamos</v>
          </cell>
        </row>
        <row r="184">
          <cell r="A184" t="str">
            <v>1953</v>
          </cell>
          <cell r="B184" t="str">
            <v>Intereses, regalías y dividendos</v>
          </cell>
        </row>
        <row r="185">
          <cell r="A185" t="str">
            <v>1954</v>
          </cell>
          <cell r="B185" t="str">
            <v>Depósitos otorgados en garantía</v>
          </cell>
        </row>
        <row r="186">
          <cell r="A186" t="str">
            <v>1955</v>
          </cell>
          <cell r="B186" t="str">
            <v>Venta de activo inmovilizado</v>
          </cell>
        </row>
        <row r="187">
          <cell r="A187" t="str">
            <v>1956</v>
          </cell>
          <cell r="B187" t="str">
            <v>Activos por instrumentos financieros</v>
          </cell>
        </row>
        <row r="188">
          <cell r="A188" t="str">
            <v>1959</v>
          </cell>
          <cell r="B188" t="str">
            <v>Otras cuentas por cobrar diversas</v>
          </cell>
        </row>
        <row r="189">
          <cell r="A189" t="str">
            <v>20</v>
          </cell>
          <cell r="B189" t="str">
            <v>MERCADERÍAS</v>
          </cell>
        </row>
        <row r="190">
          <cell r="A190" t="str">
            <v>201</v>
          </cell>
          <cell r="B190" t="str">
            <v>Mercaderías</v>
          </cell>
        </row>
        <row r="191">
          <cell r="A191" t="str">
            <v>2011</v>
          </cell>
          <cell r="B191" t="str">
            <v>Mercaderías</v>
          </cell>
        </row>
        <row r="192">
          <cell r="A192" t="str">
            <v>20111</v>
          </cell>
          <cell r="B192" t="str">
            <v>Costo</v>
          </cell>
        </row>
        <row r="193">
          <cell r="A193" t="str">
            <v>20114</v>
          </cell>
          <cell r="B193" t="str">
            <v>Valor razonable</v>
          </cell>
        </row>
        <row r="194">
          <cell r="A194" t="str">
            <v>21</v>
          </cell>
          <cell r="B194" t="str">
            <v>PRODUCTOS TERMINADOS</v>
          </cell>
        </row>
        <row r="195">
          <cell r="A195" t="str">
            <v>211</v>
          </cell>
          <cell r="B195" t="str">
            <v>Productos terminados</v>
          </cell>
        </row>
        <row r="196">
          <cell r="A196" t="str">
            <v>2111</v>
          </cell>
          <cell r="B196" t="str">
            <v>Productos terminados</v>
          </cell>
        </row>
        <row r="197">
          <cell r="A197" t="str">
            <v>21111</v>
          </cell>
          <cell r="B197" t="str">
            <v>Costo</v>
          </cell>
        </row>
        <row r="198">
          <cell r="A198" t="str">
            <v>21113</v>
          </cell>
          <cell r="B198" t="str">
            <v>Costo de financiación</v>
          </cell>
        </row>
        <row r="199">
          <cell r="A199" t="str">
            <v>21114</v>
          </cell>
          <cell r="B199" t="str">
            <v>Valor razonable</v>
          </cell>
        </row>
        <row r="200">
          <cell r="A200" t="str">
            <v>215</v>
          </cell>
          <cell r="B200" t="str">
            <v>Inventario de servicios terminados</v>
          </cell>
        </row>
        <row r="201">
          <cell r="A201" t="str">
            <v>2151</v>
          </cell>
          <cell r="B201" t="str">
            <v>Servicios terminados</v>
          </cell>
        </row>
        <row r="202">
          <cell r="A202" t="str">
            <v>21511</v>
          </cell>
          <cell r="B202" t="str">
            <v>Costo</v>
          </cell>
        </row>
        <row r="203">
          <cell r="A203" t="str">
            <v>22</v>
          </cell>
          <cell r="B203" t="str">
            <v>SUBPRODUCTOS, DESECHOS Y DESPERDICIOS</v>
          </cell>
        </row>
        <row r="204">
          <cell r="A204" t="str">
            <v>221</v>
          </cell>
          <cell r="B204" t="str">
            <v>Subproductos</v>
          </cell>
        </row>
        <row r="205">
          <cell r="A205" t="str">
            <v>222</v>
          </cell>
          <cell r="B205" t="str">
            <v>Desechos y desperdicios</v>
          </cell>
        </row>
        <row r="206">
          <cell r="A206" t="str">
            <v>23</v>
          </cell>
          <cell r="B206" t="str">
            <v>PRODUCTOS EN PROCESO</v>
          </cell>
        </row>
        <row r="207">
          <cell r="A207" t="str">
            <v>231</v>
          </cell>
          <cell r="B207" t="str">
            <v>Productos en proceso</v>
          </cell>
        </row>
        <row r="208">
          <cell r="A208" t="str">
            <v>2311</v>
          </cell>
          <cell r="B208" t="str">
            <v>Productos en proceso</v>
          </cell>
        </row>
        <row r="209">
          <cell r="A209" t="str">
            <v>23111</v>
          </cell>
          <cell r="B209" t="str">
            <v>Costo</v>
          </cell>
        </row>
        <row r="210">
          <cell r="A210" t="str">
            <v>23113</v>
          </cell>
          <cell r="B210" t="str">
            <v>Costo de financiación</v>
          </cell>
        </row>
        <row r="211">
          <cell r="A211" t="str">
            <v>235</v>
          </cell>
          <cell r="B211" t="str">
            <v>Inventario de servicios en proceso</v>
          </cell>
        </row>
        <row r="212">
          <cell r="A212" t="str">
            <v>2351</v>
          </cell>
          <cell r="B212" t="str">
            <v>Servicios en proceso</v>
          </cell>
        </row>
        <row r="213">
          <cell r="A213" t="str">
            <v>23511</v>
          </cell>
          <cell r="B213" t="str">
            <v>Costo</v>
          </cell>
        </row>
        <row r="214">
          <cell r="A214" t="str">
            <v>24</v>
          </cell>
          <cell r="B214" t="str">
            <v>MATERIAS PRIMAS</v>
          </cell>
        </row>
        <row r="215">
          <cell r="A215" t="str">
            <v>241</v>
          </cell>
          <cell r="B215" t="str">
            <v>Materias primas</v>
          </cell>
        </row>
        <row r="216">
          <cell r="A216" t="str">
            <v>2411</v>
          </cell>
          <cell r="B216" t="str">
            <v>Materias primas</v>
          </cell>
        </row>
        <row r="217">
          <cell r="A217" t="str">
            <v>24111</v>
          </cell>
          <cell r="B217" t="str">
            <v>Costo</v>
          </cell>
        </row>
        <row r="218">
          <cell r="A218" t="str">
            <v>24114</v>
          </cell>
          <cell r="B218" t="str">
            <v>Valor razonable</v>
          </cell>
        </row>
        <row r="219">
          <cell r="A219" t="str">
            <v>25</v>
          </cell>
          <cell r="B219" t="str">
            <v>MATERIALES AUXILIARES, SUMINISTROS Y REPUESTOS</v>
          </cell>
        </row>
        <row r="220">
          <cell r="A220" t="str">
            <v>251</v>
          </cell>
          <cell r="B220" t="str">
            <v>Materiales auxiliares</v>
          </cell>
        </row>
        <row r="221">
          <cell r="A221" t="str">
            <v>252</v>
          </cell>
          <cell r="B221" t="str">
            <v>Suministros</v>
          </cell>
        </row>
        <row r="222">
          <cell r="A222" t="str">
            <v>2521</v>
          </cell>
          <cell r="B222" t="str">
            <v>Combustibles</v>
          </cell>
        </row>
        <row r="223">
          <cell r="A223" t="str">
            <v>2522</v>
          </cell>
          <cell r="B223" t="str">
            <v>Lubricantes</v>
          </cell>
        </row>
        <row r="224">
          <cell r="A224" t="str">
            <v>2523</v>
          </cell>
          <cell r="B224" t="str">
            <v>Energía</v>
          </cell>
        </row>
        <row r="225">
          <cell r="A225" t="str">
            <v>2524</v>
          </cell>
          <cell r="B225" t="str">
            <v>Otros suministros</v>
          </cell>
        </row>
        <row r="226">
          <cell r="A226" t="str">
            <v>253</v>
          </cell>
          <cell r="B226" t="str">
            <v>Repuestos</v>
          </cell>
        </row>
        <row r="227">
          <cell r="A227" t="str">
            <v>26</v>
          </cell>
          <cell r="B227" t="str">
            <v>ENVASES Y EMBALAJES</v>
          </cell>
        </row>
        <row r="228">
          <cell r="A228" t="str">
            <v>261</v>
          </cell>
          <cell r="B228" t="str">
            <v>Envases</v>
          </cell>
        </row>
        <row r="229">
          <cell r="A229" t="str">
            <v>262</v>
          </cell>
          <cell r="B229" t="str">
            <v>Embalajes</v>
          </cell>
        </row>
        <row r="230">
          <cell r="A230" t="str">
            <v>27</v>
          </cell>
          <cell r="B230" t="str">
            <v>ACTIVOS NO CORRIENTES MANTENIDOS PARA LA VENTA</v>
          </cell>
        </row>
        <row r="231">
          <cell r="A231" t="str">
            <v>271</v>
          </cell>
          <cell r="B231" t="str">
            <v>Propiedades de inversión</v>
          </cell>
        </row>
        <row r="232">
          <cell r="A232" t="str">
            <v>2711</v>
          </cell>
          <cell r="B232" t="str">
            <v>Terrenos</v>
          </cell>
        </row>
        <row r="233">
          <cell r="A233" t="str">
            <v>27111</v>
          </cell>
          <cell r="B233" t="str">
            <v>Costo</v>
          </cell>
        </row>
        <row r="234">
          <cell r="A234" t="str">
            <v>27112</v>
          </cell>
          <cell r="B234" t="str">
            <v>Revaluación</v>
          </cell>
        </row>
        <row r="235">
          <cell r="A235" t="str">
            <v>27114</v>
          </cell>
          <cell r="B235" t="str">
            <v>Valor razonable</v>
          </cell>
        </row>
        <row r="236">
          <cell r="A236" t="str">
            <v>2712</v>
          </cell>
          <cell r="B236" t="str">
            <v>Edificaciones</v>
          </cell>
        </row>
        <row r="237">
          <cell r="A237" t="str">
            <v>27121</v>
          </cell>
          <cell r="B237" t="str">
            <v>Costo</v>
          </cell>
        </row>
        <row r="238">
          <cell r="A238" t="str">
            <v>27122</v>
          </cell>
          <cell r="B238" t="str">
            <v>Revaluación</v>
          </cell>
        </row>
        <row r="239">
          <cell r="A239" t="str">
            <v>27123</v>
          </cell>
          <cell r="B239" t="str">
            <v>Costos de financiación</v>
          </cell>
        </row>
        <row r="240">
          <cell r="A240" t="str">
            <v>27124</v>
          </cell>
          <cell r="B240" t="str">
            <v>Valor razonable</v>
          </cell>
        </row>
        <row r="241">
          <cell r="A241" t="str">
            <v>272</v>
          </cell>
          <cell r="B241" t="str">
            <v>Propiedad, planta y equipo</v>
          </cell>
        </row>
        <row r="242">
          <cell r="A242" t="str">
            <v>2720</v>
          </cell>
          <cell r="B242" t="str">
            <v>Planta productora en producción</v>
          </cell>
        </row>
        <row r="243">
          <cell r="A243" t="str">
            <v>27201</v>
          </cell>
          <cell r="B243" t="str">
            <v>Costo</v>
          </cell>
        </row>
        <row r="244">
          <cell r="A244" t="str">
            <v>27202</v>
          </cell>
          <cell r="B244" t="str">
            <v>Revaluación</v>
          </cell>
        </row>
        <row r="245">
          <cell r="A245" t="str">
            <v>27203</v>
          </cell>
          <cell r="B245" t="str">
            <v>Costo de financiación</v>
          </cell>
        </row>
        <row r="246">
          <cell r="A246" t="str">
            <v>27204</v>
          </cell>
          <cell r="B246" t="str">
            <v>Valor razonable</v>
          </cell>
        </row>
        <row r="247">
          <cell r="A247" t="str">
            <v>2721</v>
          </cell>
          <cell r="B247" t="str">
            <v>Planta productora en desarrollo</v>
          </cell>
        </row>
        <row r="248">
          <cell r="A248" t="str">
            <v>27211</v>
          </cell>
          <cell r="B248" t="str">
            <v>Costo</v>
          </cell>
        </row>
        <row r="249">
          <cell r="A249" t="str">
            <v>27212</v>
          </cell>
          <cell r="B249" t="str">
            <v>Revaluación</v>
          </cell>
        </row>
        <row r="250">
          <cell r="A250" t="str">
            <v>27213</v>
          </cell>
          <cell r="B250" t="str">
            <v>Costo de financiación</v>
          </cell>
        </row>
        <row r="251">
          <cell r="A251" t="str">
            <v>27214</v>
          </cell>
          <cell r="B251" t="str">
            <v>Valor razonable</v>
          </cell>
        </row>
        <row r="252">
          <cell r="A252" t="str">
            <v>2722</v>
          </cell>
          <cell r="B252" t="str">
            <v>Terrenos</v>
          </cell>
        </row>
        <row r="253">
          <cell r="A253" t="str">
            <v>27221</v>
          </cell>
          <cell r="B253" t="str">
            <v>Costo</v>
          </cell>
        </row>
        <row r="254">
          <cell r="A254" t="str">
            <v>27222</v>
          </cell>
          <cell r="B254" t="str">
            <v>Revaluación</v>
          </cell>
        </row>
        <row r="255">
          <cell r="A255" t="str">
            <v>2723</v>
          </cell>
          <cell r="B255" t="str">
            <v>Edificaciones</v>
          </cell>
        </row>
        <row r="256">
          <cell r="A256" t="str">
            <v>27231</v>
          </cell>
          <cell r="B256" t="str">
            <v>Costo</v>
          </cell>
        </row>
        <row r="257">
          <cell r="A257" t="str">
            <v>27232</v>
          </cell>
          <cell r="B257" t="str">
            <v>Revaluación</v>
          </cell>
        </row>
        <row r="258">
          <cell r="A258" t="str">
            <v>27233</v>
          </cell>
          <cell r="B258" t="str">
            <v>Costo de financiación</v>
          </cell>
        </row>
        <row r="259">
          <cell r="A259" t="str">
            <v>2724</v>
          </cell>
          <cell r="B259" t="str">
            <v>Maquinarias y equipos de explotación</v>
          </cell>
        </row>
        <row r="260">
          <cell r="A260" t="str">
            <v>27241</v>
          </cell>
          <cell r="B260" t="str">
            <v>Costo</v>
          </cell>
        </row>
        <row r="261">
          <cell r="A261" t="str">
            <v>27242</v>
          </cell>
          <cell r="B261" t="str">
            <v>Revaluación</v>
          </cell>
        </row>
        <row r="262">
          <cell r="A262" t="str">
            <v>27233</v>
          </cell>
          <cell r="B262" t="str">
            <v>Costo de financiación</v>
          </cell>
        </row>
        <row r="263">
          <cell r="A263" t="str">
            <v>2725</v>
          </cell>
          <cell r="B263" t="str">
            <v>Unidades de transporte</v>
          </cell>
        </row>
        <row r="264">
          <cell r="A264" t="str">
            <v>27251</v>
          </cell>
          <cell r="B264" t="str">
            <v>Costo</v>
          </cell>
        </row>
        <row r="265">
          <cell r="A265" t="str">
            <v>27252</v>
          </cell>
          <cell r="B265" t="str">
            <v>Revaluación</v>
          </cell>
        </row>
        <row r="266">
          <cell r="A266" t="str">
            <v>2726</v>
          </cell>
          <cell r="B266" t="str">
            <v>Muebles y enseres</v>
          </cell>
        </row>
        <row r="267">
          <cell r="A267" t="str">
            <v>27261</v>
          </cell>
          <cell r="B267" t="str">
            <v>Costo</v>
          </cell>
        </row>
        <row r="268">
          <cell r="A268" t="str">
            <v>27262</v>
          </cell>
          <cell r="B268" t="str">
            <v>Revaluación</v>
          </cell>
        </row>
        <row r="269">
          <cell r="A269" t="str">
            <v>2727</v>
          </cell>
          <cell r="B269" t="str">
            <v>Equipos diversos</v>
          </cell>
        </row>
        <row r="270">
          <cell r="A270" t="str">
            <v>27271</v>
          </cell>
          <cell r="B270" t="str">
            <v>Costo</v>
          </cell>
        </row>
        <row r="271">
          <cell r="A271" t="str">
            <v>27272</v>
          </cell>
          <cell r="B271" t="str">
            <v>Revaluación</v>
          </cell>
        </row>
        <row r="272">
          <cell r="A272" t="str">
            <v>2728</v>
          </cell>
          <cell r="B272" t="str">
            <v>Herramientas y unidades de reemplazo</v>
          </cell>
        </row>
        <row r="273">
          <cell r="A273" t="str">
            <v>27281</v>
          </cell>
          <cell r="B273" t="str">
            <v>Costo</v>
          </cell>
        </row>
        <row r="274">
          <cell r="A274" t="str">
            <v>27282</v>
          </cell>
          <cell r="B274" t="str">
            <v>Revaluación</v>
          </cell>
        </row>
        <row r="275">
          <cell r="A275" t="str">
            <v>2729</v>
          </cell>
          <cell r="B275" t="str">
            <v>Obras en curso</v>
          </cell>
        </row>
        <row r="276">
          <cell r="A276" t="str">
            <v>27291</v>
          </cell>
          <cell r="B276" t="str">
            <v>Costo</v>
          </cell>
        </row>
        <row r="277">
          <cell r="A277" t="str">
            <v>27292</v>
          </cell>
          <cell r="B277" t="str">
            <v>Revaluación</v>
          </cell>
        </row>
        <row r="278">
          <cell r="A278" t="str">
            <v>273</v>
          </cell>
          <cell r="B278" t="str">
            <v>Intangibles</v>
          </cell>
        </row>
        <row r="279">
          <cell r="A279" t="str">
            <v>2731</v>
          </cell>
          <cell r="B279" t="str">
            <v>Concesiones, licencias y derechos</v>
          </cell>
        </row>
        <row r="280">
          <cell r="A280" t="str">
            <v>27311</v>
          </cell>
          <cell r="B280" t="str">
            <v>Costo</v>
          </cell>
        </row>
        <row r="281">
          <cell r="A281" t="str">
            <v>27312</v>
          </cell>
          <cell r="B281" t="str">
            <v>Revaluación</v>
          </cell>
        </row>
        <row r="282">
          <cell r="A282" t="str">
            <v>2732</v>
          </cell>
          <cell r="B282" t="str">
            <v>Patentes y propiedad industrial</v>
          </cell>
        </row>
        <row r="283">
          <cell r="A283" t="str">
            <v>27321</v>
          </cell>
          <cell r="B283" t="str">
            <v>Costo</v>
          </cell>
        </row>
        <row r="284">
          <cell r="A284" t="str">
            <v>27322</v>
          </cell>
          <cell r="B284" t="str">
            <v>Revaluación</v>
          </cell>
        </row>
        <row r="285">
          <cell r="A285" t="str">
            <v>2733</v>
          </cell>
          <cell r="B285" t="str">
            <v>Programas de computadora (software)</v>
          </cell>
        </row>
        <row r="286">
          <cell r="A286" t="str">
            <v>27331</v>
          </cell>
          <cell r="B286" t="str">
            <v>Costo</v>
          </cell>
        </row>
        <row r="287">
          <cell r="A287" t="str">
            <v>27332</v>
          </cell>
          <cell r="B287" t="str">
            <v>Revaluación</v>
          </cell>
        </row>
        <row r="288">
          <cell r="A288" t="str">
            <v>2734</v>
          </cell>
          <cell r="B288" t="str">
            <v>Costos de exploración y desarrollo</v>
          </cell>
        </row>
        <row r="289">
          <cell r="A289" t="str">
            <v>27341</v>
          </cell>
          <cell r="B289" t="str">
            <v>Costo</v>
          </cell>
        </row>
        <row r="290">
          <cell r="A290" t="str">
            <v>27342</v>
          </cell>
          <cell r="B290" t="str">
            <v>Revaluación</v>
          </cell>
        </row>
        <row r="291">
          <cell r="A291" t="str">
            <v>2735</v>
          </cell>
          <cell r="B291" t="str">
            <v>Fórmulas, diseños y prototipos</v>
          </cell>
        </row>
        <row r="292">
          <cell r="A292" t="str">
            <v>27351</v>
          </cell>
          <cell r="B292" t="str">
            <v>Costo</v>
          </cell>
        </row>
        <row r="293">
          <cell r="A293" t="str">
            <v>27352</v>
          </cell>
          <cell r="B293" t="str">
            <v>Revaluación</v>
          </cell>
        </row>
        <row r="294">
          <cell r="A294" t="str">
            <v>2739</v>
          </cell>
          <cell r="B294" t="str">
            <v>Otros activos intangibles</v>
          </cell>
        </row>
        <row r="295">
          <cell r="A295" t="str">
            <v>27391</v>
          </cell>
          <cell r="B295" t="str">
            <v>Costo</v>
          </cell>
        </row>
        <row r="296">
          <cell r="A296" t="str">
            <v>27392</v>
          </cell>
          <cell r="B296" t="str">
            <v>Revaluación</v>
          </cell>
        </row>
        <row r="297">
          <cell r="A297" t="str">
            <v>274</v>
          </cell>
          <cell r="B297" t="str">
            <v>Activos biológicos</v>
          </cell>
        </row>
        <row r="298">
          <cell r="A298" t="str">
            <v>2741</v>
          </cell>
          <cell r="B298" t="str">
            <v>Activos biológicos en producción</v>
          </cell>
        </row>
        <row r="299">
          <cell r="A299" t="str">
            <v>27411</v>
          </cell>
          <cell r="B299" t="str">
            <v>Costo</v>
          </cell>
        </row>
        <row r="300">
          <cell r="A300" t="str">
            <v>27413</v>
          </cell>
          <cell r="B300" t="str">
            <v>Costos de financiación</v>
          </cell>
        </row>
        <row r="301">
          <cell r="A301" t="str">
            <v>27414</v>
          </cell>
          <cell r="B301" t="str">
            <v>Valor razonable</v>
          </cell>
        </row>
        <row r="302">
          <cell r="A302" t="str">
            <v>2742</v>
          </cell>
          <cell r="B302" t="str">
            <v>Activos biológicos en desarrollo</v>
          </cell>
        </row>
        <row r="303">
          <cell r="A303" t="str">
            <v>27421</v>
          </cell>
          <cell r="B303" t="str">
            <v>Costo</v>
          </cell>
        </row>
        <row r="304">
          <cell r="A304" t="str">
            <v>27423</v>
          </cell>
          <cell r="B304" t="str">
            <v>Costos de financiación</v>
          </cell>
        </row>
        <row r="305">
          <cell r="A305" t="str">
            <v>27424</v>
          </cell>
          <cell r="B305" t="str">
            <v>Valor razonable</v>
          </cell>
        </row>
        <row r="306">
          <cell r="A306" t="str">
            <v>275</v>
          </cell>
          <cell r="B306" t="str">
            <v>Depreciación acumulada – Propiedades de inversión</v>
          </cell>
        </row>
        <row r="307">
          <cell r="A307" t="str">
            <v>2752</v>
          </cell>
          <cell r="B307" t="str">
            <v>Edificaciones</v>
          </cell>
        </row>
        <row r="308">
          <cell r="A308" t="str">
            <v>27521</v>
          </cell>
          <cell r="B308" t="str">
            <v>Costo</v>
          </cell>
        </row>
        <row r="309">
          <cell r="A309" t="str">
            <v>27522</v>
          </cell>
          <cell r="B309" t="str">
            <v>Revaluación</v>
          </cell>
        </row>
        <row r="310">
          <cell r="A310" t="str">
            <v>27523</v>
          </cell>
          <cell r="B310" t="str">
            <v>Costo de financiación</v>
          </cell>
        </row>
        <row r="311">
          <cell r="A311" t="str">
            <v>276</v>
          </cell>
          <cell r="B311" t="str">
            <v>Depreciación acumulada – Propiedad, planta y equipo</v>
          </cell>
        </row>
        <row r="312">
          <cell r="A312" t="str">
            <v>2760</v>
          </cell>
          <cell r="B312" t="str">
            <v>Planta productora en producción</v>
          </cell>
        </row>
        <row r="313">
          <cell r="A313" t="str">
            <v>27601</v>
          </cell>
          <cell r="B313" t="str">
            <v>Costo</v>
          </cell>
        </row>
        <row r="314">
          <cell r="A314" t="str">
            <v>27602</v>
          </cell>
          <cell r="B314" t="str">
            <v>Revaluación</v>
          </cell>
        </row>
        <row r="315">
          <cell r="A315" t="str">
            <v>27603</v>
          </cell>
          <cell r="B315" t="str">
            <v>Costo de financiación
27604 Valor razonable</v>
          </cell>
        </row>
        <row r="316">
          <cell r="A316" t="str">
            <v>2762</v>
          </cell>
          <cell r="B316" t="str">
            <v>Edificaciones</v>
          </cell>
        </row>
        <row r="317">
          <cell r="A317" t="str">
            <v>27621</v>
          </cell>
          <cell r="B317" t="str">
            <v>Costo</v>
          </cell>
        </row>
        <row r="318">
          <cell r="A318" t="str">
            <v>27622</v>
          </cell>
          <cell r="B318" t="str">
            <v>Revaluación</v>
          </cell>
        </row>
        <row r="319">
          <cell r="A319" t="str">
            <v>27623</v>
          </cell>
          <cell r="B319" t="str">
            <v>Costo de financiación</v>
          </cell>
        </row>
        <row r="320">
          <cell r="A320" t="str">
            <v>2763</v>
          </cell>
          <cell r="B320" t="str">
            <v>Maquinarias y equipo de explotación</v>
          </cell>
        </row>
        <row r="321">
          <cell r="A321" t="str">
            <v>27631</v>
          </cell>
          <cell r="B321" t="str">
            <v>Costo</v>
          </cell>
        </row>
        <row r="322">
          <cell r="A322" t="str">
            <v>27632</v>
          </cell>
          <cell r="B322" t="str">
            <v>Revaluación</v>
          </cell>
        </row>
        <row r="323">
          <cell r="A323" t="str">
            <v>27633</v>
          </cell>
          <cell r="B323" t="str">
            <v>Costo de financiación</v>
          </cell>
        </row>
        <row r="324">
          <cell r="A324" t="str">
            <v>2764</v>
          </cell>
          <cell r="B324" t="str">
            <v>Unidades de transporte</v>
          </cell>
        </row>
        <row r="325">
          <cell r="A325" t="str">
            <v>27641</v>
          </cell>
          <cell r="B325" t="str">
            <v>Costo</v>
          </cell>
        </row>
        <row r="326">
          <cell r="A326" t="str">
            <v>27642</v>
          </cell>
          <cell r="B326" t="str">
            <v>Revaluación</v>
          </cell>
        </row>
        <row r="327">
          <cell r="A327" t="str">
            <v>2765</v>
          </cell>
          <cell r="B327" t="str">
            <v>Muebles y enseres</v>
          </cell>
        </row>
        <row r="328">
          <cell r="A328" t="str">
            <v>27651</v>
          </cell>
          <cell r="B328" t="str">
            <v>Costo</v>
          </cell>
        </row>
        <row r="329">
          <cell r="A329" t="str">
            <v>27652</v>
          </cell>
          <cell r="B329" t="str">
            <v>Revaluación</v>
          </cell>
        </row>
        <row r="330">
          <cell r="A330" t="str">
            <v>2766</v>
          </cell>
          <cell r="B330" t="str">
            <v>Equipos diversos</v>
          </cell>
        </row>
        <row r="331">
          <cell r="A331" t="str">
            <v>27661</v>
          </cell>
          <cell r="B331" t="str">
            <v>Costo</v>
          </cell>
        </row>
        <row r="332">
          <cell r="A332" t="str">
            <v>27662</v>
          </cell>
          <cell r="B332" t="str">
            <v>Revaluación</v>
          </cell>
        </row>
        <row r="333">
          <cell r="A333" t="str">
            <v>2767</v>
          </cell>
          <cell r="B333" t="str">
            <v>Herramientas y unidades de reemplazo</v>
          </cell>
        </row>
        <row r="334">
          <cell r="A334" t="str">
            <v>27671</v>
          </cell>
          <cell r="B334" t="str">
            <v>Costo</v>
          </cell>
        </row>
        <row r="335">
          <cell r="A335" t="str">
            <v>27672</v>
          </cell>
          <cell r="B335" t="str">
            <v>Revaluación</v>
          </cell>
        </row>
        <row r="336">
          <cell r="A336" t="str">
            <v>277</v>
          </cell>
          <cell r="B336" t="str">
            <v>Amortización acumulada – Intangibles</v>
          </cell>
        </row>
        <row r="337">
          <cell r="A337" t="str">
            <v>2771</v>
          </cell>
          <cell r="B337" t="str">
            <v>Concesiones, licencias y derechos</v>
          </cell>
        </row>
        <row r="338">
          <cell r="A338" t="str">
            <v>27711</v>
          </cell>
          <cell r="B338" t="str">
            <v>Costo</v>
          </cell>
        </row>
        <row r="339">
          <cell r="A339" t="str">
            <v>27712</v>
          </cell>
          <cell r="B339" t="str">
            <v>Revaluación</v>
          </cell>
        </row>
        <row r="340">
          <cell r="A340" t="str">
            <v>2772</v>
          </cell>
          <cell r="B340" t="str">
            <v>Patentes y propiedad industrial</v>
          </cell>
        </row>
        <row r="341">
          <cell r="A341" t="str">
            <v>27721</v>
          </cell>
          <cell r="B341" t="str">
            <v>Costo</v>
          </cell>
        </row>
        <row r="342">
          <cell r="A342" t="str">
            <v>27722</v>
          </cell>
          <cell r="B342" t="str">
            <v>Revaluación</v>
          </cell>
        </row>
        <row r="343">
          <cell r="A343" t="str">
            <v>2773</v>
          </cell>
          <cell r="B343" t="str">
            <v>Programas de computadora (software)</v>
          </cell>
        </row>
        <row r="344">
          <cell r="A344" t="str">
            <v>27731</v>
          </cell>
          <cell r="B344" t="str">
            <v>Costo</v>
          </cell>
        </row>
        <row r="345">
          <cell r="A345" t="str">
            <v>27732</v>
          </cell>
          <cell r="B345" t="str">
            <v>Revaluación</v>
          </cell>
        </row>
        <row r="346">
          <cell r="A346" t="str">
            <v>2774</v>
          </cell>
          <cell r="B346" t="str">
            <v>Costos de exploración y desarrollo</v>
          </cell>
        </row>
        <row r="347">
          <cell r="A347" t="str">
            <v>27741</v>
          </cell>
          <cell r="B347" t="str">
            <v>Costo</v>
          </cell>
        </row>
        <row r="348">
          <cell r="A348" t="str">
            <v>27742</v>
          </cell>
          <cell r="B348" t="str">
            <v>Revaluación</v>
          </cell>
        </row>
        <row r="349">
          <cell r="A349" t="str">
            <v>2775</v>
          </cell>
          <cell r="B349" t="str">
            <v>Fórmulas, diseños y prototipos</v>
          </cell>
        </row>
        <row r="350">
          <cell r="A350" t="str">
            <v>27751</v>
          </cell>
          <cell r="B350" t="str">
            <v>Costo</v>
          </cell>
        </row>
        <row r="351">
          <cell r="A351" t="str">
            <v>27752</v>
          </cell>
          <cell r="B351" t="str">
            <v>Revaluación</v>
          </cell>
        </row>
        <row r="352">
          <cell r="A352" t="str">
            <v>2779</v>
          </cell>
          <cell r="B352" t="str">
            <v>Otros activos intangibles</v>
          </cell>
        </row>
        <row r="353">
          <cell r="A353" t="str">
            <v>27791</v>
          </cell>
          <cell r="B353" t="str">
            <v>Costo</v>
          </cell>
        </row>
        <row r="354">
          <cell r="A354" t="str">
            <v>27792</v>
          </cell>
          <cell r="B354" t="str">
            <v>Revaluación</v>
          </cell>
        </row>
        <row r="355">
          <cell r="A355" t="str">
            <v>278</v>
          </cell>
          <cell r="B355" t="str">
            <v>Depreciación acumulada – Activos biológicos</v>
          </cell>
        </row>
        <row r="356">
          <cell r="A356" t="str">
            <v>2781</v>
          </cell>
          <cell r="B356" t="str">
            <v>Activos biológicos en producción</v>
          </cell>
        </row>
        <row r="357">
          <cell r="A357" t="str">
            <v>27811</v>
          </cell>
          <cell r="B357" t="str">
            <v>Costo</v>
          </cell>
        </row>
        <row r="358">
          <cell r="A358" t="str">
            <v>27813</v>
          </cell>
          <cell r="B358" t="str">
            <v>Costo de financiación</v>
          </cell>
        </row>
        <row r="359">
          <cell r="A359" t="str">
            <v>2782</v>
          </cell>
          <cell r="B359" t="str">
            <v>Activos biológicos en desarrollo</v>
          </cell>
        </row>
        <row r="360">
          <cell r="A360" t="str">
            <v>27821</v>
          </cell>
          <cell r="B360" t="str">
            <v>Costo</v>
          </cell>
        </row>
        <row r="361">
          <cell r="A361" t="str">
            <v>27823</v>
          </cell>
          <cell r="B361" t="str">
            <v>Costo de financiación</v>
          </cell>
        </row>
        <row r="362">
          <cell r="A362" t="str">
            <v>279</v>
          </cell>
          <cell r="B362" t="str">
            <v>Desvalorización acumulada</v>
          </cell>
        </row>
        <row r="363">
          <cell r="A363" t="str">
            <v>2791</v>
          </cell>
          <cell r="B363" t="str">
            <v>Propiedad de inversión</v>
          </cell>
        </row>
        <row r="364">
          <cell r="A364" t="str">
            <v>27910</v>
          </cell>
          <cell r="B364" t="str">
            <v>Planta productora en producción</v>
          </cell>
        </row>
        <row r="365">
          <cell r="A365" t="str">
            <v>27911</v>
          </cell>
          <cell r="B365" t="str">
            <v>Planta productora en desarrollo</v>
          </cell>
        </row>
        <row r="366">
          <cell r="A366" t="str">
            <v>27912</v>
          </cell>
          <cell r="B366" t="str">
            <v>Terrenos</v>
          </cell>
        </row>
        <row r="367">
          <cell r="A367" t="str">
            <v>27913</v>
          </cell>
          <cell r="B367" t="str">
            <v>Edificaciones</v>
          </cell>
        </row>
        <row r="368">
          <cell r="A368" t="str">
            <v>2793</v>
          </cell>
          <cell r="B368" t="str">
            <v>Propiedad, planta y equipo</v>
          </cell>
        </row>
        <row r="369">
          <cell r="A369" t="str">
            <v>27930</v>
          </cell>
          <cell r="B369" t="str">
            <v>Plantas productoras en producción</v>
          </cell>
        </row>
        <row r="370">
          <cell r="A370" t="str">
            <v>27931</v>
          </cell>
          <cell r="B370" t="str">
            <v>Planta productora en desarrollo</v>
          </cell>
        </row>
        <row r="371">
          <cell r="A371" t="str">
            <v>27932</v>
          </cell>
          <cell r="B371" t="str">
            <v>Terrenos</v>
          </cell>
        </row>
        <row r="372">
          <cell r="A372" t="str">
            <v>27933</v>
          </cell>
          <cell r="B372" t="str">
            <v>Edificaciones</v>
          </cell>
        </row>
        <row r="373">
          <cell r="A373" t="str">
            <v>27934</v>
          </cell>
          <cell r="B373" t="str">
            <v>Maquinarias y equipos de explotación</v>
          </cell>
        </row>
        <row r="374">
          <cell r="A374" t="str">
            <v>27935</v>
          </cell>
          <cell r="B374" t="str">
            <v>Unidades de transporte</v>
          </cell>
        </row>
        <row r="375">
          <cell r="A375" t="str">
            <v>27936</v>
          </cell>
          <cell r="B375" t="str">
            <v>Muebles y enseres</v>
          </cell>
        </row>
        <row r="376">
          <cell r="A376" t="str">
            <v>27937</v>
          </cell>
          <cell r="B376" t="str">
            <v>Equipos diversos</v>
          </cell>
        </row>
        <row r="377">
          <cell r="A377" t="str">
            <v>27938</v>
          </cell>
          <cell r="B377" t="str">
            <v>Herramientas y unidades de reemplazo</v>
          </cell>
        </row>
        <row r="378">
          <cell r="A378" t="str">
            <v>2794</v>
          </cell>
          <cell r="B378" t="str">
            <v>Intangibles</v>
          </cell>
        </row>
        <row r="379">
          <cell r="A379" t="str">
            <v>27941</v>
          </cell>
          <cell r="B379" t="str">
            <v>Concesiones, licencias y otros derechos</v>
          </cell>
        </row>
        <row r="380">
          <cell r="A380" t="str">
            <v>27942</v>
          </cell>
          <cell r="B380" t="str">
            <v>Patentes y propiedad industrial</v>
          </cell>
        </row>
        <row r="381">
          <cell r="A381" t="str">
            <v>27943</v>
          </cell>
          <cell r="B381" t="str">
            <v>Programas de computadora (software)</v>
          </cell>
        </row>
        <row r="382">
          <cell r="A382" t="str">
            <v>27944</v>
          </cell>
          <cell r="B382" t="str">
            <v>Costos de exploración y desarrollo</v>
          </cell>
        </row>
        <row r="383">
          <cell r="A383" t="str">
            <v>27945</v>
          </cell>
          <cell r="B383" t="str">
            <v>Fórmulas, diseños y prototipos</v>
          </cell>
        </row>
        <row r="384">
          <cell r="A384" t="str">
            <v>27949</v>
          </cell>
          <cell r="B384" t="str">
            <v>Otros activos intangibles</v>
          </cell>
        </row>
        <row r="385">
          <cell r="A385" t="str">
            <v>2795</v>
          </cell>
          <cell r="B385" t="str">
            <v>Activos biológicos</v>
          </cell>
        </row>
        <row r="386">
          <cell r="A386" t="str">
            <v>27951</v>
          </cell>
          <cell r="B386" t="str">
            <v>Activos biológicos en producción</v>
          </cell>
        </row>
        <row r="387">
          <cell r="A387" t="str">
            <v>27952</v>
          </cell>
          <cell r="B387" t="str">
            <v>Activos biológicos en desarrollo</v>
          </cell>
        </row>
        <row r="388">
          <cell r="A388" t="str">
            <v>28</v>
          </cell>
          <cell r="B388" t="str">
            <v>INVENTARIOS POR RECIBIR</v>
          </cell>
        </row>
        <row r="389">
          <cell r="A389" t="str">
            <v>281</v>
          </cell>
          <cell r="B389" t="str">
            <v>Mercaderías</v>
          </cell>
        </row>
        <row r="390">
          <cell r="A390" t="str">
            <v>284</v>
          </cell>
          <cell r="B390" t="str">
            <v>Materias primas</v>
          </cell>
        </row>
        <row r="391">
          <cell r="A391" t="str">
            <v>285</v>
          </cell>
          <cell r="B391" t="str">
            <v>Materiales auxiliares, suministros y repuestos</v>
          </cell>
        </row>
        <row r="392">
          <cell r="A392" t="str">
            <v>286</v>
          </cell>
          <cell r="B392" t="str">
            <v>Envases y embalajes</v>
          </cell>
        </row>
        <row r="393">
          <cell r="A393" t="str">
            <v>29</v>
          </cell>
          <cell r="B393" t="str">
            <v>DESVALORIZACIÓN DE INVENTARIOS</v>
          </cell>
        </row>
        <row r="394">
          <cell r="A394" t="str">
            <v>291</v>
          </cell>
          <cell r="B394" t="str">
            <v>Mercaderías</v>
          </cell>
        </row>
        <row r="395">
          <cell r="A395" t="str">
            <v>2911</v>
          </cell>
          <cell r="B395" t="str">
            <v>Mercaderías</v>
          </cell>
        </row>
        <row r="396">
          <cell r="A396" t="str">
            <v>29111</v>
          </cell>
          <cell r="B396" t="str">
            <v>Costo</v>
          </cell>
        </row>
        <row r="397">
          <cell r="A397" t="str">
            <v>292</v>
          </cell>
          <cell r="B397" t="str">
            <v>Productos terminados</v>
          </cell>
        </row>
        <row r="398">
          <cell r="A398" t="str">
            <v>2921</v>
          </cell>
          <cell r="B398" t="str">
            <v>Productos terminados</v>
          </cell>
        </row>
        <row r="399">
          <cell r="A399" t="str">
            <v>29211</v>
          </cell>
          <cell r="B399" t="str">
            <v>Costo</v>
          </cell>
        </row>
        <row r="400">
          <cell r="A400" t="str">
            <v>29213</v>
          </cell>
          <cell r="B400" t="str">
            <v>Costo de financiación</v>
          </cell>
        </row>
        <row r="401">
          <cell r="A401" t="str">
            <v>2925</v>
          </cell>
          <cell r="B401" t="str">
            <v>Inventario de servicios terminados</v>
          </cell>
        </row>
        <row r="402">
          <cell r="A402" t="str">
            <v>29251</v>
          </cell>
          <cell r="B402" t="str">
            <v>Costo</v>
          </cell>
        </row>
        <row r="403">
          <cell r="A403" t="str">
            <v>293</v>
          </cell>
          <cell r="B403" t="str">
            <v>Subproductos, desechos y desperdicios</v>
          </cell>
        </row>
        <row r="404">
          <cell r="A404" t="str">
            <v>2931</v>
          </cell>
          <cell r="B404" t="str">
            <v>Subproductos</v>
          </cell>
        </row>
        <row r="405">
          <cell r="A405" t="str">
            <v>2932</v>
          </cell>
          <cell r="B405" t="str">
            <v>Desechos y desperdicios</v>
          </cell>
        </row>
        <row r="406">
          <cell r="A406" t="str">
            <v>294</v>
          </cell>
          <cell r="B406" t="str">
            <v>Productos en proceso</v>
          </cell>
        </row>
        <row r="407">
          <cell r="A407" t="str">
            <v>2941</v>
          </cell>
          <cell r="B407" t="str">
            <v>Productos en proceso</v>
          </cell>
        </row>
        <row r="408">
          <cell r="A408" t="str">
            <v>29411</v>
          </cell>
          <cell r="B408" t="str">
            <v>Costo</v>
          </cell>
        </row>
        <row r="409">
          <cell r="A409" t="str">
            <v>29413</v>
          </cell>
          <cell r="B409" t="str">
            <v>Costo de financiación</v>
          </cell>
        </row>
        <row r="410">
          <cell r="A410" t="str">
            <v>2945</v>
          </cell>
          <cell r="B410" t="str">
            <v>Inventario de servicios en proceso</v>
          </cell>
        </row>
        <row r="411">
          <cell r="A411" t="str">
            <v>295</v>
          </cell>
          <cell r="B411" t="str">
            <v>Materias primas</v>
          </cell>
        </row>
        <row r="412">
          <cell r="A412" t="str">
            <v>2951</v>
          </cell>
          <cell r="B412" t="str">
            <v>Materias primas</v>
          </cell>
        </row>
        <row r="413">
          <cell r="A413" t="str">
            <v>29511</v>
          </cell>
          <cell r="B413" t="str">
            <v>Costo</v>
          </cell>
        </row>
        <row r="414">
          <cell r="A414" t="str">
            <v>296</v>
          </cell>
          <cell r="B414" t="str">
            <v>Materiales auxiliares, suministros y repuestos</v>
          </cell>
        </row>
        <row r="415">
          <cell r="A415" t="str">
            <v>2961</v>
          </cell>
          <cell r="B415" t="str">
            <v>Materiales auxiliares</v>
          </cell>
        </row>
        <row r="416">
          <cell r="A416" t="str">
            <v>2962</v>
          </cell>
          <cell r="B416" t="str">
            <v>Suministros</v>
          </cell>
        </row>
        <row r="417">
          <cell r="A417" t="str">
            <v>2963</v>
          </cell>
          <cell r="B417" t="str">
            <v>Repuestos</v>
          </cell>
        </row>
        <row r="418">
          <cell r="A418" t="str">
            <v>297</v>
          </cell>
          <cell r="B418" t="str">
            <v>Envases y embalajes</v>
          </cell>
        </row>
        <row r="419">
          <cell r="A419" t="str">
            <v>2971</v>
          </cell>
          <cell r="B419" t="str">
            <v>Envases</v>
          </cell>
        </row>
        <row r="420">
          <cell r="A420" t="str">
            <v>2972</v>
          </cell>
          <cell r="B420" t="str">
            <v>Embalajes</v>
          </cell>
        </row>
        <row r="421">
          <cell r="A421" t="str">
            <v>298</v>
          </cell>
          <cell r="B421" t="str">
            <v>Existencias por recibir</v>
          </cell>
        </row>
        <row r="422">
          <cell r="A422" t="str">
            <v>2981</v>
          </cell>
          <cell r="B422" t="str">
            <v>Mercaderías</v>
          </cell>
        </row>
        <row r="423">
          <cell r="A423" t="str">
            <v>2982</v>
          </cell>
          <cell r="B423" t="str">
            <v>Materias primas</v>
          </cell>
        </row>
        <row r="424">
          <cell r="A424" t="str">
            <v>2983</v>
          </cell>
          <cell r="B424" t="str">
            <v>Materiales auxiliares, suministros y repuestos</v>
          </cell>
        </row>
        <row r="425">
          <cell r="A425" t="str">
            <v>2984</v>
          </cell>
          <cell r="B425" t="str">
            <v>Envases y embalajes</v>
          </cell>
        </row>
        <row r="426">
          <cell r="A426" t="str">
            <v>30</v>
          </cell>
          <cell r="B426" t="str">
            <v>INVERSIONES MOBILIARIAS</v>
          </cell>
        </row>
        <row r="427">
          <cell r="A427" t="str">
            <v>301</v>
          </cell>
          <cell r="B427" t="str">
            <v>Inversiones a ser mantenidas hasta el vencimiento</v>
          </cell>
        </row>
        <row r="428">
          <cell r="A428" t="str">
            <v>3011</v>
          </cell>
          <cell r="B428" t="str">
            <v>Instrumentos financieros representativos de deuda</v>
          </cell>
        </row>
        <row r="429">
          <cell r="A429" t="str">
            <v>30221</v>
          </cell>
          <cell r="B429" t="str">
            <v>Costo</v>
          </cell>
        </row>
        <row r="430">
          <cell r="A430" t="str">
            <v>30224</v>
          </cell>
          <cell r="B430" t="str">
            <v>Valor razonable</v>
          </cell>
        </row>
        <row r="431">
          <cell r="A431" t="str">
            <v>302</v>
          </cell>
          <cell r="B431" t="str">
            <v>Instrumentos financieros representativos de derecho patrimonial</v>
          </cell>
        </row>
        <row r="432">
          <cell r="A432" t="str">
            <v>3021</v>
          </cell>
          <cell r="B432" t="str">
            <v>Certificados de suscripción preferente</v>
          </cell>
        </row>
        <row r="433">
          <cell r="A433" t="str">
            <v>3022</v>
          </cell>
          <cell r="B433" t="str">
            <v>Acciones representativas de capital social – Comunes</v>
          </cell>
        </row>
        <row r="434">
          <cell r="A434" t="str">
            <v>30221</v>
          </cell>
          <cell r="B434" t="str">
            <v>Costo</v>
          </cell>
        </row>
        <row r="435">
          <cell r="A435" t="str">
            <v>30224</v>
          </cell>
          <cell r="B435" t="str">
            <v>Valor razonable</v>
          </cell>
        </row>
        <row r="436">
          <cell r="A436" t="str">
            <v>30225</v>
          </cell>
          <cell r="B436" t="str">
            <v>Participación patrimonial</v>
          </cell>
        </row>
        <row r="437">
          <cell r="A437" t="str">
            <v>3023</v>
          </cell>
          <cell r="B437" t="str">
            <v>Acciones representativas de capital social – Preferentes</v>
          </cell>
        </row>
        <row r="438">
          <cell r="A438" t="str">
            <v>30231</v>
          </cell>
          <cell r="B438" t="str">
            <v>Costo</v>
          </cell>
        </row>
        <row r="439">
          <cell r="A439" t="str">
            <v>30234</v>
          </cell>
          <cell r="B439" t="str">
            <v>Valor razonable</v>
          </cell>
        </row>
        <row r="440">
          <cell r="A440" t="str">
            <v>30235</v>
          </cell>
          <cell r="B440" t="str">
            <v>Participación patrimonial</v>
          </cell>
        </row>
        <row r="441">
          <cell r="A441" t="str">
            <v>3024</v>
          </cell>
          <cell r="B441" t="str">
            <v>Acciones de inversión</v>
          </cell>
        </row>
        <row r="442">
          <cell r="A442" t="str">
            <v>30241</v>
          </cell>
          <cell r="B442" t="str">
            <v>Costo</v>
          </cell>
        </row>
        <row r="443">
          <cell r="A443" t="str">
            <v>30244</v>
          </cell>
          <cell r="B443" t="str">
            <v>Valor razonable</v>
          </cell>
        </row>
        <row r="444">
          <cell r="A444" t="str">
            <v>30245</v>
          </cell>
          <cell r="B444" t="str">
            <v>Participación patrimonial</v>
          </cell>
        </row>
        <row r="445">
          <cell r="A445" t="str">
            <v>3028</v>
          </cell>
          <cell r="B445" t="str">
            <v>Otros títulos representativos de patrimonio</v>
          </cell>
        </row>
        <row r="446">
          <cell r="A446" t="str">
            <v>30281</v>
          </cell>
          <cell r="B446" t="str">
            <v>Costo</v>
          </cell>
        </row>
        <row r="447">
          <cell r="A447" t="str">
            <v>30284</v>
          </cell>
          <cell r="B447" t="str">
            <v>Valor razonable</v>
          </cell>
        </row>
        <row r="448">
          <cell r="A448" t="str">
            <v>30285</v>
          </cell>
          <cell r="B448" t="str">
            <v>Participación patrimonial</v>
          </cell>
        </row>
        <row r="449">
          <cell r="A449" t="str">
            <v>303</v>
          </cell>
          <cell r="B449" t="str">
            <v>Certificados de participación en fondos - Cuotas</v>
          </cell>
        </row>
        <row r="450">
          <cell r="A450" t="str">
            <v>3031</v>
          </cell>
          <cell r="B450" t="str">
            <v>Fondos de inversión</v>
          </cell>
        </row>
        <row r="451">
          <cell r="A451" t="str">
            <v>30311</v>
          </cell>
          <cell r="B451" t="str">
            <v>Costo</v>
          </cell>
        </row>
        <row r="452">
          <cell r="A452" t="str">
            <v>30314</v>
          </cell>
          <cell r="B452" t="str">
            <v>Valor razonable</v>
          </cell>
        </row>
        <row r="453">
          <cell r="A453" t="str">
            <v>3032</v>
          </cell>
          <cell r="B453" t="str">
            <v>Fondos mutuos</v>
          </cell>
        </row>
        <row r="454">
          <cell r="A454" t="str">
            <v>30321</v>
          </cell>
          <cell r="B454" t="str">
            <v>Costo</v>
          </cell>
        </row>
        <row r="455">
          <cell r="A455" t="str">
            <v>30324</v>
          </cell>
          <cell r="B455" t="str">
            <v>Valor razonable</v>
          </cell>
        </row>
        <row r="456">
          <cell r="A456" t="str">
            <v>304</v>
          </cell>
          <cell r="B456" t="str">
            <v>Participaciones en acuerdos conjuntos</v>
          </cell>
        </row>
        <row r="457">
          <cell r="A457" t="str">
            <v>3041</v>
          </cell>
          <cell r="B457" t="str">
            <v>Operaciones conjuntas</v>
          </cell>
        </row>
        <row r="458">
          <cell r="A458" t="str">
            <v>30411</v>
          </cell>
          <cell r="B458" t="str">
            <v>Costo</v>
          </cell>
        </row>
        <row r="459">
          <cell r="A459" t="str">
            <v>30414</v>
          </cell>
          <cell r="B459" t="str">
            <v>Valor razonable</v>
          </cell>
        </row>
        <row r="460">
          <cell r="A460" t="str">
            <v>30415</v>
          </cell>
          <cell r="B460" t="str">
            <v>Participación patrimonial</v>
          </cell>
        </row>
        <row r="461">
          <cell r="A461" t="str">
            <v>3042</v>
          </cell>
          <cell r="B461" t="str">
            <v>Negocios conjuntos</v>
          </cell>
        </row>
        <row r="462">
          <cell r="A462" t="str">
            <v>30421</v>
          </cell>
          <cell r="B462" t="str">
            <v>Costo</v>
          </cell>
        </row>
        <row r="463">
          <cell r="A463" t="str">
            <v>30424</v>
          </cell>
          <cell r="B463" t="str">
            <v>Valor razonable</v>
          </cell>
        </row>
        <row r="464">
          <cell r="A464" t="str">
            <v>30425</v>
          </cell>
          <cell r="B464" t="str">
            <v>Participación patrimonial</v>
          </cell>
        </row>
        <row r="465">
          <cell r="A465" t="str">
            <v>308</v>
          </cell>
          <cell r="B465" t="str">
            <v>Inversiones mobiliarias – Acuerdos de compra</v>
          </cell>
        </row>
        <row r="466">
          <cell r="A466" t="str">
            <v>3081</v>
          </cell>
          <cell r="B466" t="str">
            <v>Instrumentos financieros representativos de deuda – Acuerdo de compra</v>
          </cell>
        </row>
        <row r="467">
          <cell r="A467" t="str">
            <v>30811</v>
          </cell>
          <cell r="B467" t="str">
            <v>Costo</v>
          </cell>
        </row>
        <row r="468">
          <cell r="A468" t="str">
            <v>30814</v>
          </cell>
          <cell r="B468" t="str">
            <v>Valor razonable</v>
          </cell>
        </row>
        <row r="469">
          <cell r="A469" t="str">
            <v>3082</v>
          </cell>
          <cell r="B469" t="str">
            <v>Instrumentos financieros representativos de derecho patrimonial –
Acuerdo de compra</v>
          </cell>
        </row>
        <row r="470">
          <cell r="A470" t="str">
            <v>30821</v>
          </cell>
          <cell r="B470" t="str">
            <v>Costo</v>
          </cell>
        </row>
        <row r="471">
          <cell r="A471" t="str">
            <v>30824</v>
          </cell>
          <cell r="B471" t="str">
            <v>Valor razonable</v>
          </cell>
        </row>
        <row r="472">
          <cell r="A472" t="str">
            <v>31</v>
          </cell>
          <cell r="B472" t="str">
            <v>PROPIEDADES DE INVERSIÓN</v>
          </cell>
        </row>
        <row r="473">
          <cell r="A473" t="str">
            <v>311</v>
          </cell>
          <cell r="B473" t="str">
            <v>Terrenos</v>
          </cell>
        </row>
        <row r="474">
          <cell r="A474" t="str">
            <v>3111</v>
          </cell>
          <cell r="B474" t="str">
            <v>Urbanos</v>
          </cell>
        </row>
        <row r="475">
          <cell r="A475" t="str">
            <v>31111</v>
          </cell>
          <cell r="B475" t="str">
            <v>Costo</v>
          </cell>
        </row>
        <row r="476">
          <cell r="A476" t="str">
            <v>31112</v>
          </cell>
          <cell r="B476" t="str">
            <v>Revaluación</v>
          </cell>
        </row>
        <row r="477">
          <cell r="A477" t="str">
            <v>31114</v>
          </cell>
          <cell r="B477" t="str">
            <v>Valor razonable</v>
          </cell>
        </row>
        <row r="478">
          <cell r="A478" t="str">
            <v>3112</v>
          </cell>
          <cell r="B478" t="str">
            <v>Rurales</v>
          </cell>
        </row>
        <row r="479">
          <cell r="A479" t="str">
            <v>31121</v>
          </cell>
          <cell r="B479" t="str">
            <v>Costo</v>
          </cell>
        </row>
        <row r="480">
          <cell r="A480" t="str">
            <v>31122</v>
          </cell>
          <cell r="B480" t="str">
            <v>Revaluación</v>
          </cell>
        </row>
        <row r="481">
          <cell r="A481" t="str">
            <v>31124</v>
          </cell>
          <cell r="B481" t="str">
            <v>Valor razonable</v>
          </cell>
        </row>
        <row r="482">
          <cell r="A482" t="str">
            <v>312</v>
          </cell>
          <cell r="B482" t="str">
            <v>Edificaciones</v>
          </cell>
        </row>
        <row r="483">
          <cell r="A483" t="str">
            <v>3121</v>
          </cell>
          <cell r="B483" t="str">
            <v>Edificaciones</v>
          </cell>
        </row>
        <row r="484">
          <cell r="A484" t="str">
            <v>31211</v>
          </cell>
          <cell r="B484" t="str">
            <v>Costo</v>
          </cell>
        </row>
        <row r="485">
          <cell r="A485" t="str">
            <v>31212</v>
          </cell>
          <cell r="B485" t="str">
            <v>Revaluación</v>
          </cell>
        </row>
        <row r="486">
          <cell r="A486" t="str">
            <v>31213</v>
          </cell>
          <cell r="B486" t="str">
            <v>Costos de financiación</v>
          </cell>
        </row>
        <row r="487">
          <cell r="A487" t="str">
            <v>31214</v>
          </cell>
          <cell r="B487" t="str">
            <v>Valor razonable</v>
          </cell>
        </row>
        <row r="488">
          <cell r="A488" t="str">
            <v>313</v>
          </cell>
          <cell r="B488" t="str">
            <v>Construcciones en curso</v>
          </cell>
        </row>
        <row r="489">
          <cell r="A489" t="str">
            <v>3131</v>
          </cell>
          <cell r="B489" t="str">
            <v>Edificaciones</v>
          </cell>
        </row>
        <row r="490">
          <cell r="A490" t="str">
            <v>31311</v>
          </cell>
          <cell r="B490" t="str">
            <v>Costo</v>
          </cell>
        </row>
        <row r="491">
          <cell r="A491" t="str">
            <v>31312</v>
          </cell>
          <cell r="B491" t="str">
            <v>Revaluación</v>
          </cell>
        </row>
        <row r="492">
          <cell r="A492" t="str">
            <v>31313</v>
          </cell>
          <cell r="B492" t="str">
            <v>Costos de financiación</v>
          </cell>
        </row>
        <row r="493">
          <cell r="A493" t="str">
            <v>31314</v>
          </cell>
          <cell r="B493" t="str">
            <v>Valor razonable</v>
          </cell>
        </row>
        <row r="494">
          <cell r="A494" t="str">
            <v>32</v>
          </cell>
          <cell r="B494" t="str">
            <v>ACTIVOS POR DERECHO DE USO</v>
          </cell>
        </row>
        <row r="495">
          <cell r="A495" t="str">
            <v>321</v>
          </cell>
          <cell r="B495" t="str">
            <v>Propiedades de inversión - Arrendamiento financiero</v>
          </cell>
        </row>
        <row r="496">
          <cell r="A496" t="str">
            <v>3211</v>
          </cell>
          <cell r="B496" t="str">
            <v>Terrenos</v>
          </cell>
        </row>
        <row r="497">
          <cell r="A497" t="str">
            <v>32111</v>
          </cell>
          <cell r="B497" t="str">
            <v>Costo</v>
          </cell>
        </row>
        <row r="498">
          <cell r="A498" t="str">
            <v>32112</v>
          </cell>
          <cell r="B498" t="str">
            <v>Revaluación</v>
          </cell>
        </row>
        <row r="499">
          <cell r="A499" t="str">
            <v>32114</v>
          </cell>
          <cell r="B499" t="str">
            <v>Valor razonable</v>
          </cell>
        </row>
        <row r="500">
          <cell r="A500" t="str">
            <v>3212</v>
          </cell>
          <cell r="B500" t="str">
            <v>Edificaciones</v>
          </cell>
        </row>
        <row r="501">
          <cell r="A501" t="str">
            <v>32121</v>
          </cell>
          <cell r="B501" t="str">
            <v>Costo</v>
          </cell>
        </row>
        <row r="502">
          <cell r="A502" t="str">
            <v>32122</v>
          </cell>
          <cell r="B502" t="str">
            <v>Revaluación</v>
          </cell>
        </row>
        <row r="503">
          <cell r="A503" t="str">
            <v>32123</v>
          </cell>
          <cell r="B503" t="str">
            <v>Costo de financiación</v>
          </cell>
        </row>
        <row r="504">
          <cell r="A504" t="str">
            <v>32124</v>
          </cell>
          <cell r="B504" t="str">
            <v>Valor razonable</v>
          </cell>
        </row>
        <row r="505">
          <cell r="A505" t="str">
            <v>322</v>
          </cell>
          <cell r="B505" t="str">
            <v>Propiedad, planta y equipo - Arrendamiento financiero</v>
          </cell>
        </row>
        <row r="506">
          <cell r="A506" t="str">
            <v>3220</v>
          </cell>
          <cell r="B506" t="str">
            <v>Planta productora en producción</v>
          </cell>
        </row>
        <row r="507">
          <cell r="A507" t="str">
            <v>32201</v>
          </cell>
          <cell r="B507" t="str">
            <v>Costo</v>
          </cell>
        </row>
        <row r="508">
          <cell r="A508" t="str">
            <v>32202</v>
          </cell>
          <cell r="B508" t="str">
            <v>Revaluación</v>
          </cell>
        </row>
        <row r="509">
          <cell r="A509" t="str">
            <v>32203</v>
          </cell>
          <cell r="B509" t="str">
            <v>Costo de financiación</v>
          </cell>
        </row>
        <row r="510">
          <cell r="A510" t="str">
            <v>3221</v>
          </cell>
          <cell r="B510" t="str">
            <v>Planta productora en desarrollo</v>
          </cell>
        </row>
        <row r="511">
          <cell r="A511" t="str">
            <v>32211</v>
          </cell>
          <cell r="B511" t="str">
            <v>Costo</v>
          </cell>
        </row>
        <row r="512">
          <cell r="A512" t="str">
            <v>32212</v>
          </cell>
          <cell r="B512" t="str">
            <v>Revaluación</v>
          </cell>
        </row>
        <row r="513">
          <cell r="A513" t="str">
            <v>32213</v>
          </cell>
          <cell r="B513" t="str">
            <v>Costo de financiación</v>
          </cell>
        </row>
        <row r="514">
          <cell r="A514" t="str">
            <v>3222</v>
          </cell>
          <cell r="B514" t="str">
            <v>Terrenos</v>
          </cell>
        </row>
        <row r="515">
          <cell r="A515" t="str">
            <v>32221</v>
          </cell>
          <cell r="B515" t="str">
            <v>Costo</v>
          </cell>
        </row>
        <row r="516">
          <cell r="A516" t="str">
            <v>32222</v>
          </cell>
          <cell r="B516" t="str">
            <v>Revaluación</v>
          </cell>
        </row>
        <row r="517">
          <cell r="A517" t="str">
            <v>3223</v>
          </cell>
          <cell r="B517" t="str">
            <v>Edificaciones</v>
          </cell>
        </row>
        <row r="518">
          <cell r="A518" t="str">
            <v>32231</v>
          </cell>
          <cell r="B518" t="str">
            <v>Costo</v>
          </cell>
        </row>
        <row r="519">
          <cell r="A519" t="str">
            <v>32232</v>
          </cell>
          <cell r="B519" t="str">
            <v>Revaluación</v>
          </cell>
        </row>
        <row r="520">
          <cell r="A520" t="str">
            <v>32233</v>
          </cell>
          <cell r="B520" t="str">
            <v>Costo de financiación</v>
          </cell>
        </row>
        <row r="521">
          <cell r="A521" t="str">
            <v>3224</v>
          </cell>
          <cell r="B521" t="str">
            <v>Maquinaria y equipo de explotación</v>
          </cell>
        </row>
        <row r="522">
          <cell r="A522" t="str">
            <v>32241</v>
          </cell>
          <cell r="B522" t="str">
            <v>Costo</v>
          </cell>
        </row>
        <row r="523">
          <cell r="A523" t="str">
            <v>32242</v>
          </cell>
          <cell r="B523" t="str">
            <v>Revaluación</v>
          </cell>
        </row>
        <row r="524">
          <cell r="A524" t="str">
            <v>32243</v>
          </cell>
          <cell r="B524" t="str">
            <v>Costo de financiación</v>
          </cell>
        </row>
        <row r="525">
          <cell r="A525" t="str">
            <v>3225</v>
          </cell>
          <cell r="B525" t="str">
            <v>Unidades de transporte</v>
          </cell>
        </row>
        <row r="526">
          <cell r="A526" t="str">
            <v>32251</v>
          </cell>
          <cell r="B526" t="str">
            <v>Costo</v>
          </cell>
        </row>
        <row r="527">
          <cell r="A527" t="str">
            <v>32252</v>
          </cell>
          <cell r="B527" t="str">
            <v>Revaluación</v>
          </cell>
        </row>
        <row r="528">
          <cell r="A528" t="str">
            <v>3226</v>
          </cell>
          <cell r="B528" t="str">
            <v>Muebles y enseres</v>
          </cell>
        </row>
        <row r="529">
          <cell r="A529" t="str">
            <v>32261</v>
          </cell>
          <cell r="B529" t="str">
            <v>Costo</v>
          </cell>
        </row>
        <row r="530">
          <cell r="A530" t="str">
            <v>32262</v>
          </cell>
          <cell r="B530" t="str">
            <v>Revaluación</v>
          </cell>
        </row>
        <row r="531">
          <cell r="A531" t="str">
            <v>3227</v>
          </cell>
          <cell r="B531" t="str">
            <v>Equipos diversos</v>
          </cell>
        </row>
        <row r="532">
          <cell r="A532" t="str">
            <v>32271</v>
          </cell>
          <cell r="B532" t="str">
            <v>Costo</v>
          </cell>
        </row>
        <row r="533">
          <cell r="A533" t="str">
            <v>32272</v>
          </cell>
          <cell r="B533" t="str">
            <v>Revaluación</v>
          </cell>
        </row>
        <row r="534">
          <cell r="A534" t="str">
            <v>3228</v>
          </cell>
          <cell r="B534" t="str">
            <v>Herramientas y unidades de reemplazo</v>
          </cell>
        </row>
        <row r="535">
          <cell r="A535" t="str">
            <v>32281</v>
          </cell>
          <cell r="B535" t="str">
            <v>Costo</v>
          </cell>
        </row>
        <row r="536">
          <cell r="A536" t="str">
            <v>32282</v>
          </cell>
          <cell r="B536" t="str">
            <v>Revaluación</v>
          </cell>
        </row>
        <row r="537">
          <cell r="A537" t="str">
            <v>323</v>
          </cell>
          <cell r="B537" t="str">
            <v>Propiedad, planta y equipo - Arrendamiento operativo</v>
          </cell>
        </row>
        <row r="538">
          <cell r="A538" t="str">
            <v>3230</v>
          </cell>
          <cell r="B538" t="str">
            <v>Planta productora en producción</v>
          </cell>
        </row>
        <row r="539">
          <cell r="A539" t="str">
            <v>32301</v>
          </cell>
          <cell r="B539" t="str">
            <v>Costo</v>
          </cell>
        </row>
        <row r="540">
          <cell r="A540" t="str">
            <v>32302</v>
          </cell>
          <cell r="B540" t="str">
            <v>Revaluación</v>
          </cell>
        </row>
        <row r="541">
          <cell r="A541" t="str">
            <v>3232</v>
          </cell>
          <cell r="B541" t="str">
            <v>Terrenos</v>
          </cell>
        </row>
        <row r="542">
          <cell r="A542" t="str">
            <v>32321</v>
          </cell>
          <cell r="B542" t="str">
            <v>Costo</v>
          </cell>
        </row>
        <row r="543">
          <cell r="A543" t="str">
            <v>3233</v>
          </cell>
          <cell r="B543" t="str">
            <v>Edificaciones</v>
          </cell>
        </row>
        <row r="544">
          <cell r="A544" t="str">
            <v>32331</v>
          </cell>
          <cell r="B544" t="str">
            <v>Costo</v>
          </cell>
        </row>
        <row r="545">
          <cell r="A545" t="str">
            <v>32332</v>
          </cell>
          <cell r="B545" t="str">
            <v>Revaluación</v>
          </cell>
        </row>
        <row r="546">
          <cell r="A546" t="str">
            <v>3234</v>
          </cell>
          <cell r="B546" t="str">
            <v>Maquinaria y equipo de explotación</v>
          </cell>
        </row>
        <row r="547">
          <cell r="A547" t="str">
            <v>32341</v>
          </cell>
          <cell r="B547" t="str">
            <v>Costo</v>
          </cell>
        </row>
        <row r="548">
          <cell r="A548" t="str">
            <v>32342</v>
          </cell>
          <cell r="B548" t="str">
            <v>Revaluación</v>
          </cell>
        </row>
        <row r="549">
          <cell r="A549" t="str">
            <v>3235</v>
          </cell>
          <cell r="B549" t="str">
            <v>Unidades de transporte</v>
          </cell>
        </row>
        <row r="550">
          <cell r="A550" t="str">
            <v>32351</v>
          </cell>
          <cell r="B550" t="str">
            <v>Costo</v>
          </cell>
        </row>
        <row r="551">
          <cell r="A551" t="str">
            <v>32352</v>
          </cell>
          <cell r="B551" t="str">
            <v>Revaluación</v>
          </cell>
        </row>
        <row r="552">
          <cell r="A552" t="str">
            <v>3236</v>
          </cell>
          <cell r="B552" t="str">
            <v>Equipos diversos</v>
          </cell>
        </row>
        <row r="553">
          <cell r="A553" t="str">
            <v>32361</v>
          </cell>
          <cell r="B553" t="str">
            <v>Costo</v>
          </cell>
        </row>
        <row r="554">
          <cell r="A554" t="str">
            <v>32362</v>
          </cell>
          <cell r="B554" t="str">
            <v>Revaluación</v>
          </cell>
        </row>
        <row r="555">
          <cell r="A555" t="str">
            <v>33</v>
          </cell>
          <cell r="B555" t="str">
            <v>PROPIEDAD, PLANTA Y EQUIPO</v>
          </cell>
        </row>
        <row r="556">
          <cell r="A556" t="str">
            <v>330</v>
          </cell>
          <cell r="B556" t="str">
            <v>Planta productora</v>
          </cell>
        </row>
        <row r="557">
          <cell r="A557" t="str">
            <v>3301</v>
          </cell>
          <cell r="B557" t="str">
            <v>Planta productora en producción</v>
          </cell>
        </row>
        <row r="558">
          <cell r="A558" t="str">
            <v>33011</v>
          </cell>
          <cell r="B558" t="str">
            <v>Costo</v>
          </cell>
        </row>
        <row r="559">
          <cell r="A559" t="str">
            <v>33012</v>
          </cell>
          <cell r="B559" t="str">
            <v>Revaluación</v>
          </cell>
        </row>
        <row r="560">
          <cell r="A560" t="str">
            <v>33013</v>
          </cell>
          <cell r="B560" t="str">
            <v>Costo de financiación</v>
          </cell>
        </row>
        <row r="561">
          <cell r="A561" t="str">
            <v>33014</v>
          </cell>
          <cell r="B561" t="str">
            <v>Valor razonable</v>
          </cell>
        </row>
        <row r="562">
          <cell r="A562" t="str">
            <v>3302</v>
          </cell>
          <cell r="B562" t="str">
            <v>Planta productora en desarrollo</v>
          </cell>
        </row>
        <row r="563">
          <cell r="A563" t="str">
            <v>33021</v>
          </cell>
          <cell r="B563" t="str">
            <v>Costo</v>
          </cell>
        </row>
        <row r="564">
          <cell r="A564" t="str">
            <v>33022</v>
          </cell>
          <cell r="B564" t="str">
            <v>Revaluación</v>
          </cell>
        </row>
        <row r="565">
          <cell r="A565" t="str">
            <v>33023</v>
          </cell>
          <cell r="B565" t="str">
            <v>Costo de financiación</v>
          </cell>
        </row>
        <row r="566">
          <cell r="A566" t="str">
            <v>33024</v>
          </cell>
          <cell r="B566" t="str">
            <v>Valor razonable</v>
          </cell>
        </row>
        <row r="567">
          <cell r="A567" t="str">
            <v>331</v>
          </cell>
          <cell r="B567" t="str">
            <v>Terrenos</v>
          </cell>
        </row>
        <row r="568">
          <cell r="A568" t="str">
            <v>3311</v>
          </cell>
          <cell r="B568" t="str">
            <v>Terrenos</v>
          </cell>
        </row>
        <row r="569">
          <cell r="A569" t="str">
            <v>33111</v>
          </cell>
          <cell r="B569" t="str">
            <v>Costo</v>
          </cell>
        </row>
        <row r="570">
          <cell r="A570" t="str">
            <v>33112</v>
          </cell>
          <cell r="B570" t="str">
            <v>Revaluación</v>
          </cell>
        </row>
        <row r="571">
          <cell r="A571" t="str">
            <v>332</v>
          </cell>
          <cell r="B571" t="str">
            <v>Edificaciones</v>
          </cell>
        </row>
        <row r="572">
          <cell r="A572" t="str">
            <v>3321</v>
          </cell>
          <cell r="B572" t="str">
            <v>Edificaciones</v>
          </cell>
        </row>
        <row r="573">
          <cell r="A573" t="str">
            <v>33211</v>
          </cell>
          <cell r="B573" t="str">
            <v>Costo</v>
          </cell>
        </row>
        <row r="574">
          <cell r="A574" t="str">
            <v>33212</v>
          </cell>
          <cell r="B574" t="str">
            <v>Revaluación</v>
          </cell>
        </row>
        <row r="575">
          <cell r="A575" t="str">
            <v>33213</v>
          </cell>
          <cell r="B575" t="str">
            <v>Costo de financiación</v>
          </cell>
        </row>
        <row r="576">
          <cell r="A576" t="str">
            <v>3324</v>
          </cell>
          <cell r="B576" t="str">
            <v>Instalaciones</v>
          </cell>
        </row>
        <row r="577">
          <cell r="A577" t="str">
            <v>33241</v>
          </cell>
          <cell r="B577" t="str">
            <v>Costo</v>
          </cell>
        </row>
        <row r="578">
          <cell r="A578" t="str">
            <v>33242</v>
          </cell>
          <cell r="B578" t="str">
            <v>Revaluación</v>
          </cell>
        </row>
        <row r="579">
          <cell r="A579" t="str">
            <v>33243</v>
          </cell>
          <cell r="B579" t="str">
            <v>Costo de financiación</v>
          </cell>
        </row>
        <row r="580">
          <cell r="A580" t="str">
            <v>3325</v>
          </cell>
          <cell r="B580" t="str">
            <v>Mejoras en locales arrendados.</v>
          </cell>
        </row>
        <row r="581">
          <cell r="A581" t="str">
            <v>33251</v>
          </cell>
          <cell r="B581" t="str">
            <v>Costo</v>
          </cell>
        </row>
        <row r="582">
          <cell r="A582" t="str">
            <v>33252</v>
          </cell>
          <cell r="B582" t="str">
            <v>Revaluación</v>
          </cell>
        </row>
        <row r="583">
          <cell r="A583" t="str">
            <v>33253</v>
          </cell>
          <cell r="B583" t="str">
            <v>Costo de Financiación</v>
          </cell>
        </row>
        <row r="584">
          <cell r="A584" t="str">
            <v>333</v>
          </cell>
          <cell r="B584" t="str">
            <v>Maquinaria y equipo de explotación</v>
          </cell>
        </row>
        <row r="585">
          <cell r="A585" t="str">
            <v>3331</v>
          </cell>
          <cell r="B585" t="str">
            <v>Maquinaria y equipo de explotación</v>
          </cell>
        </row>
        <row r="586">
          <cell r="A586" t="str">
            <v>33311</v>
          </cell>
          <cell r="B586" t="str">
            <v>Costo</v>
          </cell>
        </row>
        <row r="587">
          <cell r="A587" t="str">
            <v>33312</v>
          </cell>
          <cell r="B587" t="str">
            <v>Revaluación</v>
          </cell>
        </row>
        <row r="588">
          <cell r="A588" t="str">
            <v>33313</v>
          </cell>
          <cell r="B588" t="str">
            <v>Costo de financiación</v>
          </cell>
        </row>
        <row r="589">
          <cell r="A589" t="str">
            <v>334</v>
          </cell>
          <cell r="B589" t="str">
            <v>Unidades de transporte</v>
          </cell>
        </row>
        <row r="590">
          <cell r="A590" t="str">
            <v>3341</v>
          </cell>
          <cell r="B590" t="str">
            <v>Vehículos motorizados</v>
          </cell>
        </row>
        <row r="591">
          <cell r="A591" t="str">
            <v>33411</v>
          </cell>
          <cell r="B591" t="str">
            <v>Costo</v>
          </cell>
        </row>
        <row r="592">
          <cell r="A592" t="str">
            <v>33412</v>
          </cell>
          <cell r="B592" t="str">
            <v>Revaluación</v>
          </cell>
        </row>
        <row r="593">
          <cell r="A593" t="str">
            <v>3342</v>
          </cell>
          <cell r="B593" t="str">
            <v>Vehículos no motorizados</v>
          </cell>
        </row>
        <row r="594">
          <cell r="A594" t="str">
            <v>33421</v>
          </cell>
          <cell r="B594" t="str">
            <v>Costo</v>
          </cell>
        </row>
        <row r="595">
          <cell r="A595" t="str">
            <v>33422</v>
          </cell>
          <cell r="B595" t="str">
            <v>Revaluación</v>
          </cell>
        </row>
        <row r="596">
          <cell r="A596" t="str">
            <v>335</v>
          </cell>
          <cell r="B596" t="str">
            <v>Muebles y enseres</v>
          </cell>
        </row>
        <row r="597">
          <cell r="A597" t="str">
            <v>3351</v>
          </cell>
          <cell r="B597" t="str">
            <v>Muebles</v>
          </cell>
        </row>
        <row r="598">
          <cell r="A598" t="str">
            <v>33511</v>
          </cell>
          <cell r="B598" t="str">
            <v>Costo</v>
          </cell>
        </row>
        <row r="599">
          <cell r="A599" t="str">
            <v>33512</v>
          </cell>
          <cell r="B599" t="str">
            <v>Revaluación</v>
          </cell>
        </row>
        <row r="600">
          <cell r="A600" t="str">
            <v>3352</v>
          </cell>
          <cell r="B600" t="str">
            <v>Enseres</v>
          </cell>
        </row>
        <row r="601">
          <cell r="A601" t="str">
            <v>33521</v>
          </cell>
          <cell r="B601" t="str">
            <v>Costo</v>
          </cell>
        </row>
        <row r="602">
          <cell r="A602" t="str">
            <v>33522</v>
          </cell>
          <cell r="B602" t="str">
            <v>Revaluación</v>
          </cell>
        </row>
        <row r="603">
          <cell r="A603" t="str">
            <v>336</v>
          </cell>
          <cell r="B603" t="str">
            <v>Equipos diversos</v>
          </cell>
        </row>
        <row r="604">
          <cell r="A604" t="str">
            <v>3361</v>
          </cell>
          <cell r="B604" t="str">
            <v>Equipo para procesamiento de información</v>
          </cell>
        </row>
        <row r="605">
          <cell r="A605" t="str">
            <v>33611</v>
          </cell>
          <cell r="B605" t="str">
            <v>Costo</v>
          </cell>
        </row>
        <row r="606">
          <cell r="A606" t="str">
            <v>33612</v>
          </cell>
          <cell r="B606" t="str">
            <v>Revaluación</v>
          </cell>
        </row>
        <row r="607">
          <cell r="A607" t="str">
            <v>3362</v>
          </cell>
          <cell r="B607" t="str">
            <v>Equipo de comunicación</v>
          </cell>
        </row>
        <row r="608">
          <cell r="A608" t="str">
            <v>33621</v>
          </cell>
          <cell r="B608" t="str">
            <v>Costo</v>
          </cell>
        </row>
        <row r="609">
          <cell r="A609" t="str">
            <v>33622</v>
          </cell>
          <cell r="B609" t="str">
            <v>Revaluación</v>
          </cell>
        </row>
        <row r="610">
          <cell r="A610" t="str">
            <v>3363</v>
          </cell>
          <cell r="B610" t="str">
            <v>Equipo de seguridad</v>
          </cell>
        </row>
        <row r="611">
          <cell r="A611" t="str">
            <v>33631</v>
          </cell>
          <cell r="B611" t="str">
            <v>Costo</v>
          </cell>
        </row>
        <row r="612">
          <cell r="A612" t="str">
            <v>33632</v>
          </cell>
          <cell r="B612" t="str">
            <v>Revaluación</v>
          </cell>
        </row>
        <row r="613">
          <cell r="A613" t="str">
            <v>3364</v>
          </cell>
          <cell r="B613" t="str">
            <v>Equipo de medio ambiente</v>
          </cell>
        </row>
        <row r="614">
          <cell r="A614" t="str">
            <v>33641</v>
          </cell>
          <cell r="B614" t="str">
            <v>Costo</v>
          </cell>
        </row>
        <row r="615">
          <cell r="A615" t="str">
            <v>33642</v>
          </cell>
          <cell r="B615" t="str">
            <v>Revaluación</v>
          </cell>
        </row>
        <row r="616">
          <cell r="A616" t="str">
            <v>3369</v>
          </cell>
          <cell r="B616" t="str">
            <v>Otros equipos</v>
          </cell>
        </row>
        <row r="617">
          <cell r="A617" t="str">
            <v>33691</v>
          </cell>
          <cell r="B617" t="str">
            <v>Costo</v>
          </cell>
        </row>
        <row r="618">
          <cell r="A618" t="str">
            <v>33692</v>
          </cell>
          <cell r="B618" t="str">
            <v>Revaluación</v>
          </cell>
        </row>
        <row r="619">
          <cell r="A619" t="str">
            <v>337</v>
          </cell>
          <cell r="B619" t="str">
            <v>Herramientas y unidades de reemplazo</v>
          </cell>
        </row>
        <row r="620">
          <cell r="A620" t="str">
            <v>3371</v>
          </cell>
          <cell r="B620" t="str">
            <v>Herramientas</v>
          </cell>
        </row>
        <row r="621">
          <cell r="A621" t="str">
            <v>33711</v>
          </cell>
          <cell r="B621" t="str">
            <v>Costo</v>
          </cell>
        </row>
        <row r="622">
          <cell r="A622" t="str">
            <v>33712</v>
          </cell>
          <cell r="B622" t="str">
            <v>Revaluación</v>
          </cell>
        </row>
        <row r="623">
          <cell r="A623" t="str">
            <v>3372</v>
          </cell>
          <cell r="B623" t="str">
            <v>Unidades de reemplazo</v>
          </cell>
        </row>
        <row r="624">
          <cell r="A624" t="str">
            <v>33721</v>
          </cell>
          <cell r="B624" t="str">
            <v>Costo</v>
          </cell>
        </row>
        <row r="625">
          <cell r="A625" t="str">
            <v>33722</v>
          </cell>
          <cell r="B625" t="str">
            <v>Revaluación</v>
          </cell>
        </row>
        <row r="626">
          <cell r="A626" t="str">
            <v>338</v>
          </cell>
          <cell r="B626" t="str">
            <v>Unidades por recibir</v>
          </cell>
        </row>
        <row r="627">
          <cell r="A627" t="str">
            <v>3381</v>
          </cell>
          <cell r="B627" t="str">
            <v>Maquinaria y equipo de explotación</v>
          </cell>
        </row>
        <row r="628">
          <cell r="A628" t="str">
            <v>3382</v>
          </cell>
          <cell r="B628" t="str">
            <v>Equipo de transporte</v>
          </cell>
        </row>
        <row r="629">
          <cell r="A629" t="str">
            <v>3383</v>
          </cell>
          <cell r="B629" t="str">
            <v>Muebles y enseres</v>
          </cell>
        </row>
        <row r="630">
          <cell r="A630" t="str">
            <v>3386</v>
          </cell>
          <cell r="B630" t="str">
            <v>Equipos diversos</v>
          </cell>
        </row>
        <row r="631">
          <cell r="A631" t="str">
            <v>3387</v>
          </cell>
          <cell r="B631" t="str">
            <v>Herramientas y unidades de reemplazo</v>
          </cell>
        </row>
        <row r="632">
          <cell r="A632" t="str">
            <v>339</v>
          </cell>
          <cell r="B632" t="str">
            <v>Obras en curso</v>
          </cell>
        </row>
        <row r="633">
          <cell r="A633" t="str">
            <v>3391</v>
          </cell>
          <cell r="B633" t="str">
            <v>Adecuación de terrenos</v>
          </cell>
        </row>
        <row r="634">
          <cell r="A634" t="str">
            <v>3392</v>
          </cell>
          <cell r="B634" t="str">
            <v>Edificaciones en curso</v>
          </cell>
        </row>
        <row r="635">
          <cell r="A635" t="str">
            <v>33921</v>
          </cell>
          <cell r="B635" t="str">
            <v>Costo</v>
          </cell>
        </row>
        <row r="636">
          <cell r="A636" t="str">
            <v>33922</v>
          </cell>
          <cell r="B636" t="str">
            <v>Costo de financiación</v>
          </cell>
        </row>
        <row r="637">
          <cell r="A637" t="str">
            <v>3393</v>
          </cell>
          <cell r="B637" t="str">
            <v>Maquinaria en montaje</v>
          </cell>
        </row>
        <row r="638">
          <cell r="A638" t="str">
            <v>33931</v>
          </cell>
          <cell r="B638" t="str">
            <v>Costo</v>
          </cell>
        </row>
        <row r="639">
          <cell r="A639" t="str">
            <v>33932</v>
          </cell>
          <cell r="B639" t="str">
            <v>Costo de financiación</v>
          </cell>
        </row>
        <row r="640">
          <cell r="A640" t="str">
            <v>34</v>
          </cell>
          <cell r="B640" t="str">
            <v>INTANGIBLES</v>
          </cell>
        </row>
        <row r="641">
          <cell r="A641" t="str">
            <v>341</v>
          </cell>
          <cell r="B641" t="str">
            <v>Concesiones, licencias y otros derechos</v>
          </cell>
        </row>
        <row r="642">
          <cell r="A642" t="str">
            <v>3411</v>
          </cell>
          <cell r="B642" t="str">
            <v>Derechos por concesiones</v>
          </cell>
        </row>
        <row r="643">
          <cell r="A643" t="str">
            <v>34111</v>
          </cell>
          <cell r="B643" t="str">
            <v>Costo</v>
          </cell>
        </row>
        <row r="644">
          <cell r="A644" t="str">
            <v>34112</v>
          </cell>
          <cell r="B644" t="str">
            <v>Revaluación</v>
          </cell>
        </row>
        <row r="645">
          <cell r="A645" t="str">
            <v>3412</v>
          </cell>
          <cell r="B645" t="str">
            <v>Licencias</v>
          </cell>
        </row>
        <row r="646">
          <cell r="A646" t="str">
            <v>34121</v>
          </cell>
          <cell r="B646" t="str">
            <v>Costo</v>
          </cell>
        </row>
        <row r="647">
          <cell r="A647" t="str">
            <v>34122</v>
          </cell>
          <cell r="B647" t="str">
            <v>Revaluación</v>
          </cell>
        </row>
        <row r="648">
          <cell r="A648" t="str">
            <v>3419</v>
          </cell>
          <cell r="B648" t="str">
            <v>Otros derechos</v>
          </cell>
        </row>
        <row r="649">
          <cell r="A649" t="str">
            <v>34191</v>
          </cell>
          <cell r="B649" t="str">
            <v>Costo</v>
          </cell>
        </row>
        <row r="650">
          <cell r="A650" t="str">
            <v>34192</v>
          </cell>
          <cell r="B650" t="str">
            <v>Revaluación</v>
          </cell>
        </row>
        <row r="651">
          <cell r="A651" t="str">
            <v>342</v>
          </cell>
          <cell r="B651" t="str">
            <v>Patentes y propiedad industrial</v>
          </cell>
        </row>
        <row r="652">
          <cell r="A652" t="str">
            <v>3421</v>
          </cell>
          <cell r="B652" t="str">
            <v>Patentes</v>
          </cell>
        </row>
        <row r="653">
          <cell r="A653" t="str">
            <v>34211</v>
          </cell>
          <cell r="B653" t="str">
            <v>Costo</v>
          </cell>
        </row>
        <row r="654">
          <cell r="A654" t="str">
            <v>34212</v>
          </cell>
          <cell r="B654" t="str">
            <v>Revaluación</v>
          </cell>
        </row>
        <row r="655">
          <cell r="A655" t="str">
            <v>3422</v>
          </cell>
          <cell r="B655" t="str">
            <v>Marcas</v>
          </cell>
        </row>
        <row r="656">
          <cell r="A656" t="str">
            <v>34221</v>
          </cell>
          <cell r="B656" t="str">
            <v>Costo</v>
          </cell>
        </row>
        <row r="657">
          <cell r="A657" t="str">
            <v>34222</v>
          </cell>
          <cell r="B657" t="str">
            <v>Revaluación</v>
          </cell>
        </row>
        <row r="658">
          <cell r="A658" t="str">
            <v>343</v>
          </cell>
          <cell r="B658" t="str">
            <v>Programas de computadora (software)</v>
          </cell>
        </row>
        <row r="659">
          <cell r="A659" t="str">
            <v>3431</v>
          </cell>
          <cell r="B659" t="str">
            <v>Aplicaciones informáticas</v>
          </cell>
        </row>
        <row r="660">
          <cell r="A660" t="str">
            <v>34311</v>
          </cell>
          <cell r="B660" t="str">
            <v>Costo</v>
          </cell>
        </row>
        <row r="661">
          <cell r="A661" t="str">
            <v>34312</v>
          </cell>
          <cell r="B661" t="str">
            <v>Revaluación</v>
          </cell>
        </row>
        <row r="662">
          <cell r="A662" t="str">
            <v>344</v>
          </cell>
          <cell r="B662" t="str">
            <v>Costos de exploración y desarrollo</v>
          </cell>
        </row>
        <row r="663">
          <cell r="A663" t="str">
            <v>3441</v>
          </cell>
          <cell r="B663" t="str">
            <v>Costos de exploración</v>
          </cell>
        </row>
        <row r="664">
          <cell r="A664" t="str">
            <v>34411</v>
          </cell>
          <cell r="B664" t="str">
            <v>Costo</v>
          </cell>
        </row>
        <row r="665">
          <cell r="A665" t="str">
            <v>34412</v>
          </cell>
          <cell r="B665" t="str">
            <v>Revaluación</v>
          </cell>
        </row>
        <row r="666">
          <cell r="A666" t="str">
            <v>34413</v>
          </cell>
          <cell r="B666" t="str">
            <v>Costo de financiación</v>
          </cell>
        </row>
        <row r="667">
          <cell r="A667" t="str">
            <v>3442</v>
          </cell>
          <cell r="B667" t="str">
            <v>Costos de desarrollo</v>
          </cell>
        </row>
        <row r="668">
          <cell r="A668" t="str">
            <v>34421</v>
          </cell>
          <cell r="B668" t="str">
            <v>Costo</v>
          </cell>
        </row>
        <row r="669">
          <cell r="A669" t="str">
            <v>34422</v>
          </cell>
          <cell r="B669" t="str">
            <v>Revaluación</v>
          </cell>
        </row>
        <row r="670">
          <cell r="A670" t="str">
            <v>34423</v>
          </cell>
          <cell r="B670" t="str">
            <v>Costo de financiación</v>
          </cell>
        </row>
        <row r="671">
          <cell r="A671" t="str">
            <v>345</v>
          </cell>
          <cell r="B671" t="str">
            <v>Fórmulas, diseños y prototipos</v>
          </cell>
        </row>
        <row r="672">
          <cell r="A672" t="str">
            <v>3451</v>
          </cell>
          <cell r="B672" t="str">
            <v>Fórmulas</v>
          </cell>
        </row>
        <row r="673">
          <cell r="A673" t="str">
            <v>34511</v>
          </cell>
          <cell r="B673" t="str">
            <v>Costo</v>
          </cell>
        </row>
        <row r="674">
          <cell r="A674" t="str">
            <v>34512</v>
          </cell>
          <cell r="B674" t="str">
            <v>Revaluación</v>
          </cell>
        </row>
        <row r="675">
          <cell r="A675" t="str">
            <v>3452</v>
          </cell>
          <cell r="B675" t="str">
            <v>Diseños y prototipos</v>
          </cell>
        </row>
        <row r="676">
          <cell r="A676" t="str">
            <v>34521</v>
          </cell>
          <cell r="B676" t="str">
            <v>Costo</v>
          </cell>
        </row>
        <row r="677">
          <cell r="A677" t="str">
            <v>34522</v>
          </cell>
          <cell r="B677" t="str">
            <v>Revaluación</v>
          </cell>
        </row>
        <row r="678">
          <cell r="A678" t="str">
            <v>347</v>
          </cell>
          <cell r="B678" t="str">
            <v>Plusvalía mercantil</v>
          </cell>
        </row>
        <row r="679">
          <cell r="A679" t="str">
            <v>3471</v>
          </cell>
          <cell r="B679" t="str">
            <v>Plusvalía mercantil</v>
          </cell>
        </row>
        <row r="680">
          <cell r="A680" t="str">
            <v>349</v>
          </cell>
          <cell r="B680" t="str">
            <v>Otros activos intangibles</v>
          </cell>
        </row>
        <row r="681">
          <cell r="A681" t="str">
            <v>3491</v>
          </cell>
          <cell r="B681" t="str">
            <v>Otros activos intangibles</v>
          </cell>
        </row>
        <row r="682">
          <cell r="A682" t="str">
            <v>34911</v>
          </cell>
          <cell r="B682" t="str">
            <v>Costo</v>
          </cell>
        </row>
        <row r="683">
          <cell r="A683" t="str">
            <v>34912</v>
          </cell>
          <cell r="B683" t="str">
            <v>Revaluación</v>
          </cell>
        </row>
        <row r="684">
          <cell r="A684" t="str">
            <v>35</v>
          </cell>
          <cell r="B684" t="str">
            <v>ACTIVOS BIOLÓGICOS</v>
          </cell>
        </row>
        <row r="685">
          <cell r="A685" t="str">
            <v>351</v>
          </cell>
          <cell r="B685" t="str">
            <v>Activos biológicos en producción</v>
          </cell>
        </row>
        <row r="686">
          <cell r="A686" t="str">
            <v>3511</v>
          </cell>
          <cell r="B686" t="str">
            <v>De origen animal</v>
          </cell>
        </row>
        <row r="687">
          <cell r="A687" t="str">
            <v>35111</v>
          </cell>
          <cell r="B687" t="str">
            <v>Costo</v>
          </cell>
        </row>
        <row r="688">
          <cell r="A688" t="str">
            <v>35113</v>
          </cell>
          <cell r="B688" t="str">
            <v>Costo de financiación</v>
          </cell>
        </row>
        <row r="689">
          <cell r="A689" t="str">
            <v>35114</v>
          </cell>
          <cell r="B689" t="str">
            <v>Valor razonable</v>
          </cell>
        </row>
        <row r="690">
          <cell r="A690" t="str">
            <v>3512</v>
          </cell>
          <cell r="B690" t="str">
            <v>De origen vegetal</v>
          </cell>
        </row>
        <row r="691">
          <cell r="A691" t="str">
            <v>35121</v>
          </cell>
          <cell r="B691" t="str">
            <v>Costo</v>
          </cell>
        </row>
        <row r="692">
          <cell r="A692" t="str">
            <v>35123</v>
          </cell>
          <cell r="B692" t="str">
            <v>Costo de financiación</v>
          </cell>
        </row>
        <row r="693">
          <cell r="A693" t="str">
            <v>35124</v>
          </cell>
          <cell r="B693" t="str">
            <v>Valor razonable</v>
          </cell>
        </row>
        <row r="694">
          <cell r="A694" t="str">
            <v>352</v>
          </cell>
          <cell r="B694" t="str">
            <v>Activos biológicos en desarrollo</v>
          </cell>
        </row>
        <row r="695">
          <cell r="A695" t="str">
            <v>3521</v>
          </cell>
          <cell r="B695" t="str">
            <v>De origen animal</v>
          </cell>
        </row>
        <row r="696">
          <cell r="A696" t="str">
            <v>35211</v>
          </cell>
          <cell r="B696" t="str">
            <v>Costo</v>
          </cell>
        </row>
        <row r="697">
          <cell r="A697" t="str">
            <v>35213</v>
          </cell>
          <cell r="B697" t="str">
            <v>Costo de financiación</v>
          </cell>
        </row>
        <row r="698">
          <cell r="A698" t="str">
            <v>35214</v>
          </cell>
          <cell r="B698" t="str">
            <v>Valor razonable</v>
          </cell>
        </row>
        <row r="699">
          <cell r="A699" t="str">
            <v>3522</v>
          </cell>
          <cell r="B699" t="str">
            <v>De origen vegetal</v>
          </cell>
        </row>
        <row r="700">
          <cell r="A700" t="str">
            <v>35221</v>
          </cell>
          <cell r="B700" t="str">
            <v>Costo</v>
          </cell>
        </row>
        <row r="701">
          <cell r="A701" t="str">
            <v>35223</v>
          </cell>
          <cell r="B701" t="str">
            <v>Costo de financiación</v>
          </cell>
        </row>
        <row r="702">
          <cell r="A702" t="str">
            <v>35224</v>
          </cell>
          <cell r="B702" t="str">
            <v>Valor razonable</v>
          </cell>
        </row>
        <row r="703">
          <cell r="A703" t="str">
            <v>36</v>
          </cell>
          <cell r="B703" t="str">
            <v>DESVALORIZACIÓN DE ACTIVO INMOVILIZADO</v>
          </cell>
        </row>
        <row r="704">
          <cell r="A704" t="str">
            <v>361</v>
          </cell>
          <cell r="B704" t="str">
            <v>Desvalorización de propiedades de inversión</v>
          </cell>
        </row>
        <row r="705">
          <cell r="A705" t="str">
            <v>3611</v>
          </cell>
          <cell r="B705" t="str">
            <v>Terrenos</v>
          </cell>
        </row>
        <row r="706">
          <cell r="A706" t="str">
            <v>36111</v>
          </cell>
          <cell r="B706" t="str">
            <v>Costo</v>
          </cell>
        </row>
        <row r="707">
          <cell r="A707" t="str">
            <v>36112</v>
          </cell>
          <cell r="B707" t="str">
            <v>Revaluación</v>
          </cell>
        </row>
        <row r="708">
          <cell r="A708" t="str">
            <v>3612</v>
          </cell>
          <cell r="B708" t="str">
            <v>Edificaciones</v>
          </cell>
        </row>
        <row r="709">
          <cell r="A709" t="str">
            <v>36121</v>
          </cell>
          <cell r="B709" t="str">
            <v>Costo</v>
          </cell>
        </row>
        <row r="710">
          <cell r="A710" t="str">
            <v>36122</v>
          </cell>
          <cell r="B710" t="str">
            <v>Revaluación</v>
          </cell>
        </row>
        <row r="711">
          <cell r="A711" t="str">
            <v>36123</v>
          </cell>
          <cell r="B711" t="str">
            <v>Costo de financiación</v>
          </cell>
        </row>
        <row r="712">
          <cell r="A712" t="str">
            <v>3613</v>
          </cell>
          <cell r="B712" t="str">
            <v>Construcciones en curso - edificaciones</v>
          </cell>
        </row>
        <row r="713">
          <cell r="A713" t="str">
            <v>36131</v>
          </cell>
          <cell r="B713" t="str">
            <v>Costo</v>
          </cell>
        </row>
        <row r="714">
          <cell r="A714" t="str">
            <v>36132</v>
          </cell>
          <cell r="B714" t="str">
            <v>Revaluación</v>
          </cell>
        </row>
        <row r="715">
          <cell r="A715" t="str">
            <v>36133</v>
          </cell>
          <cell r="B715" t="str">
            <v>Costo de financiación</v>
          </cell>
        </row>
        <row r="716">
          <cell r="A716" t="str">
            <v>362</v>
          </cell>
          <cell r="B716" t="str">
            <v>Desvalorización de propiedades de inversión - Arrendamiento financiero</v>
          </cell>
        </row>
        <row r="717">
          <cell r="A717" t="str">
            <v>3621</v>
          </cell>
          <cell r="B717" t="str">
            <v>Terrenos</v>
          </cell>
        </row>
        <row r="718">
          <cell r="A718" t="str">
            <v>36211</v>
          </cell>
          <cell r="B718" t="str">
            <v>Costo</v>
          </cell>
        </row>
        <row r="719">
          <cell r="A719" t="str">
            <v>36212</v>
          </cell>
          <cell r="B719" t="str">
            <v>Revaluación</v>
          </cell>
        </row>
        <row r="720">
          <cell r="A720" t="str">
            <v>3622</v>
          </cell>
          <cell r="B720" t="str">
            <v>Edificaciones</v>
          </cell>
        </row>
        <row r="721">
          <cell r="A721" t="str">
            <v>36221</v>
          </cell>
          <cell r="B721" t="str">
            <v>Costo</v>
          </cell>
        </row>
        <row r="722">
          <cell r="A722" t="str">
            <v>36222</v>
          </cell>
          <cell r="B722" t="str">
            <v>Revaluación</v>
          </cell>
        </row>
        <row r="723">
          <cell r="A723" t="str">
            <v>36223</v>
          </cell>
          <cell r="B723" t="str">
            <v>Costo de financiación</v>
          </cell>
        </row>
        <row r="724">
          <cell r="A724" t="str">
            <v>363</v>
          </cell>
          <cell r="B724" t="str">
            <v>Desvalorización de propiedad, planta y equipo - Arrendamiento financiero</v>
          </cell>
        </row>
        <row r="725">
          <cell r="A725" t="str">
            <v>3631</v>
          </cell>
          <cell r="B725" t="str">
            <v>Terrenos</v>
          </cell>
        </row>
        <row r="726">
          <cell r="A726" t="str">
            <v>36311</v>
          </cell>
          <cell r="B726" t="str">
            <v>Costo</v>
          </cell>
        </row>
        <row r="727">
          <cell r="A727" t="str">
            <v>36312</v>
          </cell>
          <cell r="B727" t="str">
            <v>Revaluación</v>
          </cell>
        </row>
        <row r="728">
          <cell r="A728" t="str">
            <v>3632</v>
          </cell>
          <cell r="B728" t="str">
            <v>Edificaciones</v>
          </cell>
        </row>
        <row r="729">
          <cell r="A729" t="str">
            <v>36321</v>
          </cell>
          <cell r="B729" t="str">
            <v>Costo</v>
          </cell>
        </row>
        <row r="730">
          <cell r="A730" t="str">
            <v>36322</v>
          </cell>
          <cell r="B730" t="str">
            <v>Revaluación</v>
          </cell>
        </row>
        <row r="731">
          <cell r="A731" t="str">
            <v>36323</v>
          </cell>
          <cell r="B731" t="str">
            <v>Costo de financiación</v>
          </cell>
        </row>
        <row r="732">
          <cell r="A732" t="str">
            <v>3633</v>
          </cell>
          <cell r="B732" t="str">
            <v>Maquinaria y equipo de explotación</v>
          </cell>
        </row>
        <row r="733">
          <cell r="A733" t="str">
            <v>36331</v>
          </cell>
          <cell r="B733" t="str">
            <v>Costo</v>
          </cell>
        </row>
        <row r="734">
          <cell r="A734" t="str">
            <v>36332</v>
          </cell>
          <cell r="B734" t="str">
            <v>Revaluación</v>
          </cell>
        </row>
        <row r="735">
          <cell r="A735" t="str">
            <v>36333</v>
          </cell>
          <cell r="B735" t="str">
            <v>Costo de financiación</v>
          </cell>
        </row>
        <row r="736">
          <cell r="A736" t="str">
            <v>3634</v>
          </cell>
          <cell r="B736" t="str">
            <v>Unidades de transporte</v>
          </cell>
        </row>
        <row r="737">
          <cell r="A737" t="str">
            <v>36341</v>
          </cell>
          <cell r="B737" t="str">
            <v>Costo</v>
          </cell>
        </row>
        <row r="738">
          <cell r="A738" t="str">
            <v>36342</v>
          </cell>
          <cell r="B738" t="str">
            <v>Revaluación</v>
          </cell>
        </row>
        <row r="739">
          <cell r="A739" t="str">
            <v>3635</v>
          </cell>
          <cell r="B739" t="str">
            <v>Muebles y enseres</v>
          </cell>
        </row>
        <row r="740">
          <cell r="A740" t="str">
            <v>36351</v>
          </cell>
          <cell r="B740" t="str">
            <v>Costo</v>
          </cell>
        </row>
        <row r="741">
          <cell r="A741" t="str">
            <v>36352</v>
          </cell>
          <cell r="B741" t="str">
            <v>Revaluación</v>
          </cell>
        </row>
        <row r="742">
          <cell r="A742" t="str">
            <v>3636</v>
          </cell>
          <cell r="B742" t="str">
            <v>Equipos diversos</v>
          </cell>
        </row>
        <row r="743">
          <cell r="A743" t="str">
            <v>36361</v>
          </cell>
          <cell r="B743" t="str">
            <v>Costo</v>
          </cell>
        </row>
        <row r="744">
          <cell r="A744" t="str">
            <v>36362</v>
          </cell>
          <cell r="B744" t="str">
            <v>Revaluación</v>
          </cell>
        </row>
        <row r="745">
          <cell r="A745" t="str">
            <v>364</v>
          </cell>
          <cell r="B745" t="str">
            <v>Desvalorización de propiedad, planta y equipo</v>
          </cell>
        </row>
        <row r="746">
          <cell r="A746" t="str">
            <v>3640</v>
          </cell>
          <cell r="B746" t="str">
            <v>Planta productora en producción</v>
          </cell>
        </row>
        <row r="747">
          <cell r="A747" t="str">
            <v>36401</v>
          </cell>
          <cell r="B747" t="str">
            <v>Costo</v>
          </cell>
        </row>
        <row r="748">
          <cell r="A748" t="str">
            <v>36402</v>
          </cell>
          <cell r="B748" t="str">
            <v>Planta productora en producción - Revaluación</v>
          </cell>
        </row>
        <row r="749">
          <cell r="A749" t="str">
            <v>36403</v>
          </cell>
          <cell r="B749" t="str">
            <v>Planta productora en producción - Costo de financiación</v>
          </cell>
        </row>
        <row r="750">
          <cell r="A750" t="str">
            <v>33404</v>
          </cell>
          <cell r="B750" t="str">
            <v>Planta productora en producción - Valor razonable</v>
          </cell>
        </row>
        <row r="751">
          <cell r="A751" t="str">
            <v>36405</v>
          </cell>
          <cell r="B751" t="str">
            <v>Planta productora en desarrollo - Costo</v>
          </cell>
        </row>
        <row r="752">
          <cell r="A752" t="str">
            <v>36406</v>
          </cell>
          <cell r="B752" t="str">
            <v>Planta productora en desarrollo - Revaluación</v>
          </cell>
        </row>
        <row r="753">
          <cell r="A753" t="str">
            <v>36407</v>
          </cell>
          <cell r="B753" t="str">
            <v>Planta productora en desarrollo - Costo de financiación</v>
          </cell>
        </row>
        <row r="754">
          <cell r="A754" t="str">
            <v>36408</v>
          </cell>
          <cell r="B754" t="str">
            <v>Planta productora en desarrollo - Valor razonable</v>
          </cell>
        </row>
        <row r="755">
          <cell r="A755" t="str">
            <v>3641</v>
          </cell>
          <cell r="B755" t="str">
            <v>Terrenos</v>
          </cell>
        </row>
        <row r="756">
          <cell r="A756" t="str">
            <v>36411</v>
          </cell>
          <cell r="B756" t="str">
            <v>Costo</v>
          </cell>
        </row>
        <row r="757">
          <cell r="A757" t="str">
            <v>36412</v>
          </cell>
          <cell r="B757" t="str">
            <v>Revaluación</v>
          </cell>
        </row>
        <row r="758">
          <cell r="A758" t="str">
            <v>3642</v>
          </cell>
          <cell r="B758" t="str">
            <v>Edificaciones</v>
          </cell>
        </row>
        <row r="759">
          <cell r="A759" t="str">
            <v>36421</v>
          </cell>
          <cell r="B759" t="str">
            <v>Edificaciones - Costo</v>
          </cell>
        </row>
        <row r="760">
          <cell r="A760" t="str">
            <v>36422</v>
          </cell>
          <cell r="B760" t="str">
            <v>Edificaciones - Revaluación</v>
          </cell>
        </row>
        <row r="761">
          <cell r="A761" t="str">
            <v>36423</v>
          </cell>
          <cell r="B761" t="str">
            <v>Edificaciones - Costo de financiación</v>
          </cell>
        </row>
        <row r="762">
          <cell r="A762" t="str">
            <v>36424</v>
          </cell>
          <cell r="B762" t="str">
            <v>Instalaciones - Costo</v>
          </cell>
        </row>
        <row r="763">
          <cell r="A763" t="str">
            <v>36425</v>
          </cell>
          <cell r="B763" t="str">
            <v>Instalaciones - Revaluación</v>
          </cell>
        </row>
        <row r="764">
          <cell r="A764" t="str">
            <v>36426</v>
          </cell>
          <cell r="B764" t="str">
            <v>Instalaciones - Costo de financiación</v>
          </cell>
        </row>
        <row r="765">
          <cell r="A765" t="str">
            <v>36427</v>
          </cell>
          <cell r="B765" t="str">
            <v>Mejoras en locales arrendados - Costo</v>
          </cell>
        </row>
        <row r="766">
          <cell r="A766" t="str">
            <v>36428</v>
          </cell>
          <cell r="B766" t="str">
            <v>Mejoras en locales arrendados - Revaluación</v>
          </cell>
        </row>
        <row r="767">
          <cell r="A767" t="str">
            <v>36429</v>
          </cell>
          <cell r="B767" t="str">
            <v>Mejoras en locales arrendados - Costo de financiación</v>
          </cell>
        </row>
        <row r="768">
          <cell r="A768" t="str">
            <v>3643</v>
          </cell>
          <cell r="B768" t="str">
            <v>Maquinaria y equipo de explotación</v>
          </cell>
        </row>
        <row r="769">
          <cell r="A769" t="str">
            <v>36431</v>
          </cell>
          <cell r="B769" t="str">
            <v>Costo</v>
          </cell>
        </row>
        <row r="770">
          <cell r="A770" t="str">
            <v>36432</v>
          </cell>
          <cell r="B770" t="str">
            <v>Revaluación</v>
          </cell>
        </row>
        <row r="771">
          <cell r="A771" t="str">
            <v>36433</v>
          </cell>
          <cell r="B771" t="str">
            <v>Costo de financiación</v>
          </cell>
        </row>
        <row r="772">
          <cell r="A772" t="str">
            <v>3644</v>
          </cell>
          <cell r="B772" t="str">
            <v>Unidades de transporte</v>
          </cell>
        </row>
        <row r="773">
          <cell r="A773" t="str">
            <v>36441</v>
          </cell>
          <cell r="B773" t="str">
            <v>Costo</v>
          </cell>
        </row>
        <row r="774">
          <cell r="A774" t="str">
            <v>36442</v>
          </cell>
          <cell r="B774" t="str">
            <v>Revaluación</v>
          </cell>
        </row>
        <row r="775">
          <cell r="A775" t="str">
            <v>3645</v>
          </cell>
          <cell r="B775" t="str">
            <v>Muebles y enseres</v>
          </cell>
        </row>
        <row r="776">
          <cell r="A776" t="str">
            <v>36451</v>
          </cell>
          <cell r="B776" t="str">
            <v>Costo</v>
          </cell>
        </row>
        <row r="777">
          <cell r="A777" t="str">
            <v>36452</v>
          </cell>
          <cell r="B777" t="str">
            <v>Revaluación</v>
          </cell>
        </row>
        <row r="778">
          <cell r="A778" t="str">
            <v>3646</v>
          </cell>
          <cell r="B778" t="str">
            <v>Equipos diversos</v>
          </cell>
        </row>
        <row r="779">
          <cell r="A779" t="str">
            <v>36461</v>
          </cell>
          <cell r="B779" t="str">
            <v>Costo</v>
          </cell>
        </row>
        <row r="780">
          <cell r="A780" t="str">
            <v>36462</v>
          </cell>
          <cell r="B780" t="str">
            <v>Revaluación</v>
          </cell>
        </row>
        <row r="781">
          <cell r="A781" t="str">
            <v>3647</v>
          </cell>
          <cell r="B781" t="str">
            <v>Herramientas y unidades de reemplazo</v>
          </cell>
        </row>
        <row r="782">
          <cell r="A782" t="str">
            <v>36471</v>
          </cell>
          <cell r="B782" t="str">
            <v>Herramientas - Costo</v>
          </cell>
        </row>
        <row r="783">
          <cell r="A783" t="str">
            <v>38472</v>
          </cell>
          <cell r="B783" t="str">
            <v>Herramientas - Revaluación</v>
          </cell>
        </row>
        <row r="784">
          <cell r="A784" t="str">
            <v>38473</v>
          </cell>
          <cell r="B784" t="str">
            <v>Unidades de reemplazo - costo</v>
          </cell>
        </row>
        <row r="785">
          <cell r="A785" t="str">
            <v>38474</v>
          </cell>
          <cell r="B785" t="str">
            <v>Unidades de reemplazo - Revaluación</v>
          </cell>
        </row>
        <row r="786">
          <cell r="A786" t="str">
            <v>3649</v>
          </cell>
          <cell r="B786" t="str">
            <v>Obras en curso</v>
          </cell>
        </row>
        <row r="787">
          <cell r="A787" t="str">
            <v>36491</v>
          </cell>
          <cell r="B787" t="str">
            <v>Costo</v>
          </cell>
        </row>
        <row r="788">
          <cell r="A788" t="str">
            <v>36492</v>
          </cell>
          <cell r="B788" t="str">
            <v>Revaluación</v>
          </cell>
        </row>
        <row r="789">
          <cell r="A789" t="str">
            <v>365</v>
          </cell>
          <cell r="B789" t="str">
            <v>Desvalorización de intangibles</v>
          </cell>
        </row>
        <row r="790">
          <cell r="A790" t="str">
            <v>3651</v>
          </cell>
          <cell r="B790" t="str">
            <v>Concesiones, licencias y otros derechos</v>
          </cell>
        </row>
        <row r="791">
          <cell r="A791" t="str">
            <v>36511</v>
          </cell>
          <cell r="B791" t="str">
            <v>Costo</v>
          </cell>
        </row>
        <row r="792">
          <cell r="A792" t="str">
            <v>36512</v>
          </cell>
          <cell r="B792" t="str">
            <v>Revaluación</v>
          </cell>
        </row>
        <row r="793">
          <cell r="A793" t="str">
            <v>3652</v>
          </cell>
          <cell r="B793" t="str">
            <v>Patentes y propiedad industrial</v>
          </cell>
        </row>
        <row r="794">
          <cell r="A794" t="str">
            <v>36521</v>
          </cell>
          <cell r="B794" t="str">
            <v>Costo</v>
          </cell>
        </row>
        <row r="795">
          <cell r="A795" t="str">
            <v>36522</v>
          </cell>
          <cell r="B795" t="str">
            <v>Revaluación</v>
          </cell>
        </row>
        <row r="796">
          <cell r="A796" t="str">
            <v>3653</v>
          </cell>
          <cell r="B796" t="str">
            <v>Programas de computadora (software)</v>
          </cell>
        </row>
        <row r="797">
          <cell r="A797" t="str">
            <v>36531</v>
          </cell>
          <cell r="B797" t="str">
            <v>Costo</v>
          </cell>
        </row>
        <row r="798">
          <cell r="A798" t="str">
            <v>36532</v>
          </cell>
          <cell r="B798" t="str">
            <v>Revaluación</v>
          </cell>
        </row>
        <row r="799">
          <cell r="A799" t="str">
            <v>3654</v>
          </cell>
          <cell r="B799" t="str">
            <v>Costos de exploración y desarrollo</v>
          </cell>
        </row>
        <row r="800">
          <cell r="A800" t="str">
            <v>36541</v>
          </cell>
          <cell r="B800" t="str">
            <v>Costo</v>
          </cell>
        </row>
        <row r="801">
          <cell r="A801" t="str">
            <v>36542</v>
          </cell>
          <cell r="B801" t="str">
            <v>Revaluación</v>
          </cell>
        </row>
        <row r="802">
          <cell r="A802" t="str">
            <v>36543</v>
          </cell>
          <cell r="B802" t="str">
            <v>Costo de financiación</v>
          </cell>
        </row>
        <row r="803">
          <cell r="A803" t="str">
            <v>3655</v>
          </cell>
          <cell r="B803" t="str">
            <v>Fórmulas, diseños y prototipos</v>
          </cell>
        </row>
        <row r="804">
          <cell r="A804" t="str">
            <v>36551</v>
          </cell>
          <cell r="B804" t="str">
            <v>Costo</v>
          </cell>
        </row>
        <row r="805">
          <cell r="A805" t="str">
            <v>36552</v>
          </cell>
          <cell r="B805" t="str">
            <v>Revaluación</v>
          </cell>
        </row>
        <row r="806">
          <cell r="A806" t="str">
            <v>3657</v>
          </cell>
          <cell r="B806" t="str">
            <v>Plusvalía mercantil</v>
          </cell>
        </row>
        <row r="807">
          <cell r="A807" t="str">
            <v>3659</v>
          </cell>
          <cell r="B807" t="str">
            <v>Otros activos intangibles</v>
          </cell>
        </row>
        <row r="808">
          <cell r="A808" t="str">
            <v>36591</v>
          </cell>
          <cell r="B808" t="str">
            <v>Costo</v>
          </cell>
        </row>
        <row r="809">
          <cell r="A809" t="str">
            <v>36592</v>
          </cell>
          <cell r="B809" t="str">
            <v>Revaluación</v>
          </cell>
        </row>
        <row r="810">
          <cell r="A810" t="str">
            <v>366</v>
          </cell>
          <cell r="B810" t="str">
            <v>Desvalorización de activos biológicos</v>
          </cell>
        </row>
        <row r="811">
          <cell r="A811" t="str">
            <v>3661</v>
          </cell>
          <cell r="B811" t="str">
            <v>Activos biológicos en producción</v>
          </cell>
        </row>
        <row r="812">
          <cell r="A812" t="str">
            <v>36611</v>
          </cell>
          <cell r="B812" t="str">
            <v>Costo</v>
          </cell>
        </row>
        <row r="813">
          <cell r="A813" t="str">
            <v>36613</v>
          </cell>
          <cell r="B813" t="str">
            <v>Costo de financiación</v>
          </cell>
        </row>
        <row r="814">
          <cell r="A814" t="str">
            <v>3662</v>
          </cell>
          <cell r="B814" t="str">
            <v>Activos biológicos en desarrollo</v>
          </cell>
        </row>
        <row r="815">
          <cell r="A815" t="str">
            <v>36621</v>
          </cell>
          <cell r="B815" t="str">
            <v>Costo</v>
          </cell>
        </row>
        <row r="816">
          <cell r="A816" t="str">
            <v>36622</v>
          </cell>
          <cell r="B816" t="str">
            <v>Costo de financiación</v>
          </cell>
        </row>
        <row r="817">
          <cell r="A817" t="str">
            <v>367</v>
          </cell>
          <cell r="B817" t="str">
            <v>Desvalorización de inversiones mobiliarias</v>
          </cell>
        </row>
        <row r="818">
          <cell r="A818" t="str">
            <v>3671</v>
          </cell>
          <cell r="B818" t="str">
            <v>Inversiones a ser mantenidas hasta el vencimiento</v>
          </cell>
        </row>
        <row r="819">
          <cell r="A819" t="str">
            <v>36711</v>
          </cell>
          <cell r="B819" t="str">
            <v>Costo</v>
          </cell>
        </row>
        <row r="820">
          <cell r="A820" t="str">
            <v>3672</v>
          </cell>
          <cell r="B820" t="str">
            <v>Inversiones financieras representativas de derecho patrimonial</v>
          </cell>
        </row>
        <row r="821">
          <cell r="A821" t="str">
            <v>36721</v>
          </cell>
          <cell r="B821" t="str">
            <v>Costo</v>
          </cell>
        </row>
        <row r="822">
          <cell r="A822" t="str">
            <v>3673</v>
          </cell>
          <cell r="B822" t="str">
            <v>Otras inversiones financieras</v>
          </cell>
        </row>
        <row r="823">
          <cell r="A823" t="str">
            <v>36731</v>
          </cell>
          <cell r="B823" t="str">
            <v>Costo</v>
          </cell>
        </row>
        <row r="824">
          <cell r="A824" t="str">
            <v>37</v>
          </cell>
          <cell r="B824" t="str">
            <v>ACTIVO DIFERIDO</v>
          </cell>
        </row>
        <row r="825">
          <cell r="A825" t="str">
            <v>371</v>
          </cell>
          <cell r="B825" t="str">
            <v>Impuesto a la renta diferido</v>
          </cell>
        </row>
        <row r="826">
          <cell r="A826" t="str">
            <v>3711</v>
          </cell>
          <cell r="B826" t="str">
            <v>Impuesto a la renta diferido – Patrimonio</v>
          </cell>
        </row>
        <row r="827">
          <cell r="A827" t="str">
            <v>3712</v>
          </cell>
          <cell r="B827" t="str">
            <v>Impuesto a la renta diferido – Resultados</v>
          </cell>
        </row>
        <row r="828">
          <cell r="A828" t="str">
            <v>372</v>
          </cell>
          <cell r="B828" t="str">
            <v>Participaciones de los trabajadores diferidas</v>
          </cell>
        </row>
        <row r="829">
          <cell r="A829" t="str">
            <v>3721</v>
          </cell>
          <cell r="B829" t="str">
            <v>Participaciones de los trabajadores diferidas – Patrimonio</v>
          </cell>
        </row>
        <row r="830">
          <cell r="A830" t="str">
            <v>3722</v>
          </cell>
          <cell r="B830" t="str">
            <v>Participaciones de los trabajadores diferidas – Resultados</v>
          </cell>
        </row>
        <row r="831">
          <cell r="A831" t="str">
            <v>373</v>
          </cell>
          <cell r="B831" t="str">
            <v>Intereses diferidos</v>
          </cell>
        </row>
        <row r="832">
          <cell r="A832" t="str">
            <v>3731</v>
          </cell>
          <cell r="B832" t="str">
            <v>Intereses no devengados en transacciones con terceros</v>
          </cell>
        </row>
        <row r="833">
          <cell r="A833" t="str">
            <v>3732</v>
          </cell>
          <cell r="B833" t="str">
            <v>Intereses no devengados en medición a valor descontado</v>
          </cell>
        </row>
        <row r="834">
          <cell r="A834" t="str">
            <v>38</v>
          </cell>
          <cell r="B834" t="str">
            <v>OTROS ACTIVOS</v>
          </cell>
        </row>
        <row r="835">
          <cell r="A835" t="str">
            <v>381</v>
          </cell>
          <cell r="B835" t="str">
            <v>Bienes de arte y cultura</v>
          </cell>
        </row>
        <row r="836">
          <cell r="A836" t="str">
            <v>3811</v>
          </cell>
          <cell r="B836" t="str">
            <v>Obras de arte</v>
          </cell>
        </row>
        <row r="837">
          <cell r="A837" t="str">
            <v>3812</v>
          </cell>
          <cell r="B837" t="str">
            <v>Biblioteca</v>
          </cell>
        </row>
        <row r="838">
          <cell r="A838" t="str">
            <v>3813</v>
          </cell>
          <cell r="B838" t="str">
            <v>Otros</v>
          </cell>
        </row>
        <row r="839">
          <cell r="A839" t="str">
            <v>382</v>
          </cell>
          <cell r="B839" t="str">
            <v>Diversos</v>
          </cell>
        </row>
        <row r="840">
          <cell r="A840" t="str">
            <v>3821</v>
          </cell>
          <cell r="B840" t="str">
            <v>Monedas y joyas</v>
          </cell>
        </row>
        <row r="841">
          <cell r="A841" t="str">
            <v>3822</v>
          </cell>
          <cell r="B841" t="str">
            <v>Bienes entregados en comodato</v>
          </cell>
        </row>
        <row r="842">
          <cell r="A842" t="str">
            <v>3823</v>
          </cell>
          <cell r="B842" t="str">
            <v>Bienes recibidos en pago (adjudicados y realizables)</v>
          </cell>
        </row>
        <row r="843">
          <cell r="A843" t="str">
            <v>3829</v>
          </cell>
          <cell r="B843" t="str">
            <v>Otros</v>
          </cell>
        </row>
        <row r="844">
          <cell r="A844" t="str">
            <v>39</v>
          </cell>
          <cell r="B844" t="str">
            <v>DEPRECIACIÓN y AMORTIZACIÓN ACUMULADOS</v>
          </cell>
        </row>
        <row r="845">
          <cell r="A845" t="str">
            <v>391</v>
          </cell>
          <cell r="B845" t="str">
            <v>Depreciación acumulada propiedades de inversión</v>
          </cell>
        </row>
        <row r="846">
          <cell r="A846" t="str">
            <v>3911</v>
          </cell>
          <cell r="B846" t="str">
            <v>Edificaciones</v>
          </cell>
        </row>
        <row r="847">
          <cell r="A847" t="str">
            <v>39111</v>
          </cell>
          <cell r="B847" t="str">
            <v>Costo</v>
          </cell>
        </row>
        <row r="848">
          <cell r="A848" t="str">
            <v>39112</v>
          </cell>
          <cell r="B848" t="str">
            <v>Revaluación</v>
          </cell>
        </row>
        <row r="849">
          <cell r="A849" t="str">
            <v>39113</v>
          </cell>
          <cell r="B849" t="str">
            <v>Costo de financiación</v>
          </cell>
        </row>
        <row r="850">
          <cell r="A850" t="str">
            <v>392</v>
          </cell>
          <cell r="B850" t="str">
            <v>Depreciación acumulada propiedades de inversión - Arrendamiento financiero</v>
          </cell>
        </row>
        <row r="851">
          <cell r="A851" t="str">
            <v>3921</v>
          </cell>
          <cell r="B851" t="str">
            <v>Edificaciones</v>
          </cell>
        </row>
        <row r="852">
          <cell r="A852" t="str">
            <v>39211</v>
          </cell>
          <cell r="B852" t="str">
            <v>Costo</v>
          </cell>
        </row>
        <row r="853">
          <cell r="A853" t="str">
            <v>39212</v>
          </cell>
          <cell r="B853" t="str">
            <v>Revaluación</v>
          </cell>
        </row>
        <row r="854">
          <cell r="A854" t="str">
            <v>39213</v>
          </cell>
          <cell r="B854" t="str">
            <v>Costo de financiación</v>
          </cell>
        </row>
        <row r="855">
          <cell r="A855" t="str">
            <v>393</v>
          </cell>
          <cell r="B855" t="str">
            <v>Depreciación acumulada propiedad, planta y equipo - Arrendamiento financiero</v>
          </cell>
        </row>
        <row r="856">
          <cell r="A856" t="str">
            <v>3932</v>
          </cell>
          <cell r="B856" t="str">
            <v>Edificaciones</v>
          </cell>
        </row>
        <row r="857">
          <cell r="A857" t="str">
            <v>39321</v>
          </cell>
          <cell r="B857" t="str">
            <v>Costo</v>
          </cell>
        </row>
        <row r="858">
          <cell r="A858" t="str">
            <v>39322</v>
          </cell>
          <cell r="B858" t="str">
            <v>Revaluación</v>
          </cell>
        </row>
        <row r="859">
          <cell r="A859" t="str">
            <v>39323</v>
          </cell>
          <cell r="B859" t="str">
            <v>Costo de financiación</v>
          </cell>
        </row>
        <row r="860">
          <cell r="A860" t="str">
            <v>3933</v>
          </cell>
          <cell r="B860" t="str">
            <v>Maquinarias y equipos de explotación</v>
          </cell>
        </row>
        <row r="861">
          <cell r="A861" t="str">
            <v>39331</v>
          </cell>
          <cell r="B861" t="str">
            <v>Costo</v>
          </cell>
        </row>
        <row r="862">
          <cell r="A862" t="str">
            <v>39332</v>
          </cell>
          <cell r="B862" t="str">
            <v>Revaluación</v>
          </cell>
        </row>
        <row r="863">
          <cell r="A863" t="str">
            <v>39333</v>
          </cell>
          <cell r="B863" t="str">
            <v>Costo de financiación</v>
          </cell>
        </row>
        <row r="864">
          <cell r="A864" t="str">
            <v>3934</v>
          </cell>
          <cell r="B864" t="str">
            <v>Unidades de transporte</v>
          </cell>
        </row>
        <row r="865">
          <cell r="A865" t="str">
            <v>39341</v>
          </cell>
          <cell r="B865" t="str">
            <v>Costo</v>
          </cell>
        </row>
        <row r="866">
          <cell r="A866" t="str">
            <v>39342</v>
          </cell>
          <cell r="B866" t="str">
            <v>Revaluación</v>
          </cell>
        </row>
        <row r="867">
          <cell r="A867" t="str">
            <v>3935</v>
          </cell>
          <cell r="B867" t="str">
            <v>Muebles y enseres</v>
          </cell>
        </row>
        <row r="868">
          <cell r="A868" t="str">
            <v>39351</v>
          </cell>
          <cell r="B868" t="str">
            <v>Costo</v>
          </cell>
        </row>
        <row r="869">
          <cell r="A869" t="str">
            <v>38352</v>
          </cell>
          <cell r="B869" t="str">
            <v>Revaluación</v>
          </cell>
        </row>
        <row r="870">
          <cell r="A870" t="str">
            <v>3936</v>
          </cell>
          <cell r="B870" t="str">
            <v>Equipos diversos</v>
          </cell>
        </row>
        <row r="871">
          <cell r="A871" t="str">
            <v>39361</v>
          </cell>
          <cell r="B871" t="str">
            <v>Costo</v>
          </cell>
        </row>
        <row r="872">
          <cell r="A872" t="str">
            <v>39362</v>
          </cell>
          <cell r="B872" t="str">
            <v>Revaluación</v>
          </cell>
        </row>
        <row r="873">
          <cell r="A873" t="str">
            <v>394</v>
          </cell>
          <cell r="B873" t="str">
            <v>Depreciación acumulada - Arrendamiento operativo</v>
          </cell>
        </row>
        <row r="874">
          <cell r="A874" t="str">
            <v>3941</v>
          </cell>
          <cell r="B874" t="str">
            <v>Activos por derecho de uso - arrendamiento operativo</v>
          </cell>
        </row>
        <row r="875">
          <cell r="A875" t="str">
            <v>39410</v>
          </cell>
          <cell r="B875" t="str">
            <v>Plantas productoras</v>
          </cell>
        </row>
        <row r="876">
          <cell r="A876" t="str">
            <v>39411</v>
          </cell>
          <cell r="B876" t="str">
            <v>Terrenos</v>
          </cell>
        </row>
        <row r="877">
          <cell r="A877" t="str">
            <v>39412</v>
          </cell>
          <cell r="B877" t="str">
            <v>Edificaciones</v>
          </cell>
        </row>
        <row r="878">
          <cell r="A878" t="str">
            <v>39413</v>
          </cell>
          <cell r="B878" t="str">
            <v>Maquinarias y equipos de explotación</v>
          </cell>
        </row>
        <row r="879">
          <cell r="A879" t="str">
            <v>39414</v>
          </cell>
          <cell r="B879" t="str">
            <v>Unidades de transporte</v>
          </cell>
        </row>
        <row r="880">
          <cell r="A880" t="str">
            <v>39415</v>
          </cell>
          <cell r="B880" t="str">
            <v>Equipos diversos</v>
          </cell>
        </row>
        <row r="881">
          <cell r="A881" t="str">
            <v>395</v>
          </cell>
          <cell r="B881" t="str">
            <v>Depreciación acumulada de propiedad, planta y equipo</v>
          </cell>
        </row>
        <row r="882">
          <cell r="A882" t="str">
            <v>3952</v>
          </cell>
          <cell r="B882" t="str">
            <v>Depreciación acumulada - Costo</v>
          </cell>
        </row>
        <row r="883">
          <cell r="A883" t="str">
            <v>39520</v>
          </cell>
          <cell r="B883" t="str">
            <v>Plantas productoras</v>
          </cell>
        </row>
        <row r="884">
          <cell r="A884" t="str">
            <v>39521</v>
          </cell>
          <cell r="B884" t="str">
            <v>Edificaciones</v>
          </cell>
        </row>
        <row r="885">
          <cell r="A885" t="str">
            <v>39522</v>
          </cell>
          <cell r="B885" t="str">
            <v>Instalaciones</v>
          </cell>
        </row>
        <row r="886">
          <cell r="A886" t="str">
            <v>39523</v>
          </cell>
          <cell r="B886" t="str">
            <v>Mejoras en locales arrendados</v>
          </cell>
        </row>
        <row r="887">
          <cell r="A887" t="str">
            <v>39524</v>
          </cell>
          <cell r="B887" t="str">
            <v>Maquinarias y equipos de explotación</v>
          </cell>
        </row>
        <row r="888">
          <cell r="A888" t="str">
            <v>39525</v>
          </cell>
          <cell r="B888" t="str">
            <v>Unidades de transporte</v>
          </cell>
        </row>
        <row r="889">
          <cell r="A889" t="str">
            <v>39526</v>
          </cell>
          <cell r="B889" t="str">
            <v>Muebles y enseres</v>
          </cell>
        </row>
        <row r="890">
          <cell r="A890" t="str">
            <v>39527</v>
          </cell>
          <cell r="B890" t="str">
            <v>Equipos diversos</v>
          </cell>
        </row>
        <row r="891">
          <cell r="A891" t="str">
            <v>39528</v>
          </cell>
          <cell r="B891" t="str">
            <v>Herramientas</v>
          </cell>
        </row>
        <row r="892">
          <cell r="A892" t="str">
            <v>39529</v>
          </cell>
          <cell r="B892" t="str">
            <v>Unidades de reemplazo</v>
          </cell>
        </row>
        <row r="893">
          <cell r="A893" t="str">
            <v>3953</v>
          </cell>
          <cell r="B893" t="str">
            <v>Propiedad, planta y equipo - Revaluación</v>
          </cell>
        </row>
        <row r="894">
          <cell r="A894" t="str">
            <v>39530</v>
          </cell>
          <cell r="B894" t="str">
            <v>Plantas productoras</v>
          </cell>
        </row>
        <row r="895">
          <cell r="A895" t="str">
            <v>39531</v>
          </cell>
          <cell r="B895" t="str">
            <v>Edificaciones</v>
          </cell>
        </row>
        <row r="896">
          <cell r="A896" t="str">
            <v>39532</v>
          </cell>
          <cell r="B896" t="str">
            <v>Instalaciones</v>
          </cell>
        </row>
        <row r="897">
          <cell r="A897" t="str">
            <v>39533</v>
          </cell>
          <cell r="B897" t="str">
            <v>Mejoras en locales arrendados</v>
          </cell>
        </row>
        <row r="898">
          <cell r="A898" t="str">
            <v>39534</v>
          </cell>
          <cell r="B898" t="str">
            <v>Maquinarias y equipos de explotación</v>
          </cell>
        </row>
        <row r="899">
          <cell r="A899" t="str">
            <v>39535</v>
          </cell>
          <cell r="B899" t="str">
            <v>Unidades de transporte</v>
          </cell>
        </row>
        <row r="900">
          <cell r="A900" t="str">
            <v>39536</v>
          </cell>
          <cell r="B900" t="str">
            <v>Muebles y enseres</v>
          </cell>
        </row>
        <row r="901">
          <cell r="A901" t="str">
            <v>39537</v>
          </cell>
          <cell r="B901" t="str">
            <v>Equipos diversos</v>
          </cell>
        </row>
        <row r="902">
          <cell r="A902" t="str">
            <v>39538</v>
          </cell>
          <cell r="B902" t="str">
            <v>Herramientas y unidades de reemplazo</v>
          </cell>
        </row>
        <row r="903">
          <cell r="A903" t="str">
            <v>3954</v>
          </cell>
          <cell r="B903" t="str">
            <v>Propiedad, planta y equipo - Costo de financiación</v>
          </cell>
        </row>
        <row r="904">
          <cell r="A904" t="str">
            <v>39540</v>
          </cell>
          <cell r="B904" t="str">
            <v>Plantas productoras</v>
          </cell>
        </row>
        <row r="905">
          <cell r="A905" t="str">
            <v>39541</v>
          </cell>
          <cell r="B905" t="str">
            <v>Edificaciones</v>
          </cell>
        </row>
        <row r="906">
          <cell r="A906" t="str">
            <v>39542</v>
          </cell>
          <cell r="B906" t="str">
            <v>Maquinarias y equipos de explotación</v>
          </cell>
        </row>
        <row r="907">
          <cell r="A907" t="str">
            <v>3955</v>
          </cell>
          <cell r="B907" t="str">
            <v>Propiedad, planta y equipo - Valor razonable</v>
          </cell>
        </row>
        <row r="908">
          <cell r="A908" t="str">
            <v>39550</v>
          </cell>
          <cell r="B908" t="str">
            <v>Plantas productoras</v>
          </cell>
        </row>
        <row r="909">
          <cell r="A909" t="str">
            <v>396</v>
          </cell>
          <cell r="B909" t="str">
            <v>Amortización acumulada</v>
          </cell>
        </row>
        <row r="910">
          <cell r="A910" t="str">
            <v>3961</v>
          </cell>
          <cell r="B910" t="str">
            <v>Intangibles – Costo</v>
          </cell>
        </row>
        <row r="911">
          <cell r="A911" t="str">
            <v>39611</v>
          </cell>
          <cell r="B911" t="str">
            <v>Concesiones, licencias y otros derechos</v>
          </cell>
        </row>
        <row r="912">
          <cell r="A912" t="str">
            <v>39612</v>
          </cell>
          <cell r="B912" t="str">
            <v>Patentes y propiedad industrial</v>
          </cell>
        </row>
        <row r="913">
          <cell r="A913" t="str">
            <v>39613</v>
          </cell>
          <cell r="B913" t="str">
            <v>Programas de computadora (software)</v>
          </cell>
        </row>
        <row r="914">
          <cell r="A914" t="str">
            <v>39614</v>
          </cell>
          <cell r="B914" t="str">
            <v>Costos de exploración y desarrollo</v>
          </cell>
        </row>
        <row r="915">
          <cell r="A915" t="str">
            <v>39615</v>
          </cell>
          <cell r="B915" t="str">
            <v>Fórmulas, diseños y prototipos</v>
          </cell>
        </row>
        <row r="916">
          <cell r="A916" t="str">
            <v>39619</v>
          </cell>
          <cell r="B916" t="str">
            <v>Otros activos intangibles</v>
          </cell>
        </row>
        <row r="917">
          <cell r="A917" t="str">
            <v>3962</v>
          </cell>
          <cell r="B917" t="str">
            <v>Intangibles – Revaluación</v>
          </cell>
        </row>
        <row r="918">
          <cell r="A918" t="str">
            <v>39621</v>
          </cell>
          <cell r="B918" t="str">
            <v>Concesiones, licencias y otros derechos</v>
          </cell>
        </row>
        <row r="919">
          <cell r="A919" t="str">
            <v>39622</v>
          </cell>
          <cell r="B919" t="str">
            <v>Patentes y propiedad industrial</v>
          </cell>
        </row>
        <row r="920">
          <cell r="A920" t="str">
            <v>39623</v>
          </cell>
          <cell r="B920" t="str">
            <v>Programas de computadora (software)</v>
          </cell>
        </row>
        <row r="921">
          <cell r="A921" t="str">
            <v>39624</v>
          </cell>
          <cell r="B921" t="str">
            <v>Costos de exploración y desarrollo</v>
          </cell>
        </row>
        <row r="922">
          <cell r="A922" t="str">
            <v>39625</v>
          </cell>
          <cell r="B922" t="str">
            <v>Fórmulas, diseños y prototipos</v>
          </cell>
        </row>
        <row r="923">
          <cell r="A923" t="str">
            <v>39629</v>
          </cell>
          <cell r="B923" t="str">
            <v>Otros activos intangibles</v>
          </cell>
        </row>
        <row r="924">
          <cell r="A924" t="str">
            <v>3963</v>
          </cell>
          <cell r="B924" t="str">
            <v>Intangibles – Costos de financiación</v>
          </cell>
        </row>
        <row r="925">
          <cell r="A925" t="str">
            <v>39633</v>
          </cell>
          <cell r="B925" t="str">
            <v>Programas de computadora</v>
          </cell>
        </row>
        <row r="926">
          <cell r="A926" t="str">
            <v>39634</v>
          </cell>
          <cell r="B926" t="str">
            <v>Costos de exploración</v>
          </cell>
        </row>
        <row r="927">
          <cell r="A927" t="str">
            <v>39635</v>
          </cell>
          <cell r="B927" t="str">
            <v>Costos de desarrollo</v>
          </cell>
        </row>
        <row r="928">
          <cell r="A928" t="str">
            <v>398</v>
          </cell>
          <cell r="B928" t="str">
            <v>Depreciación acumulada - Activos biológicos en producción</v>
          </cell>
        </row>
        <row r="929">
          <cell r="A929" t="str">
            <v>3981</v>
          </cell>
          <cell r="B929" t="str">
            <v>Activos biológicos en producción - Costo</v>
          </cell>
        </row>
        <row r="930">
          <cell r="A930" t="str">
            <v>39811</v>
          </cell>
          <cell r="B930" t="str">
            <v>Activos biológicos en producción</v>
          </cell>
        </row>
        <row r="931">
          <cell r="A931" t="str">
            <v>40</v>
          </cell>
          <cell r="B931" t="str">
            <v>TRIBUTOS, CONTRAPRESTACIONES Y APORTES AL SISTEMA PÚBLICO DE PENSIONES Y DE SALUD POR PAGAR</v>
          </cell>
        </row>
        <row r="932">
          <cell r="A932" t="str">
            <v>401</v>
          </cell>
          <cell r="B932" t="str">
            <v>Gobierno nacional</v>
          </cell>
        </row>
        <row r="933">
          <cell r="A933" t="str">
            <v>4011</v>
          </cell>
          <cell r="B933" t="str">
            <v>Impuesto general a las ventas</v>
          </cell>
        </row>
        <row r="934">
          <cell r="A934" t="str">
            <v>40111</v>
          </cell>
          <cell r="B934" t="str">
            <v>IGV – Cuenta propia</v>
          </cell>
        </row>
        <row r="935">
          <cell r="A935" t="str">
            <v>40112</v>
          </cell>
          <cell r="B935" t="str">
            <v>IGV – Servicios prestados por no domiciliados</v>
          </cell>
        </row>
        <row r="936">
          <cell r="A936" t="str">
            <v>40113</v>
          </cell>
          <cell r="B936" t="str">
            <v>IGV – Régimen de percepciones</v>
          </cell>
        </row>
        <row r="937">
          <cell r="A937" t="str">
            <v>40114</v>
          </cell>
          <cell r="B937" t="str">
            <v>IGV – Régimen de retenciones
40115 IGV – Importaciones
40116 IGV – Destinado a operaciones gravadas
40117 IGV - Destinado a operaciones comunes</v>
          </cell>
        </row>
        <row r="938">
          <cell r="A938" t="str">
            <v>4012</v>
          </cell>
          <cell r="B938" t="str">
            <v>Impuesto selectivo al consumo</v>
          </cell>
        </row>
        <row r="939">
          <cell r="A939" t="str">
            <v>4015</v>
          </cell>
          <cell r="B939" t="str">
            <v>Derechos aduaneros</v>
          </cell>
        </row>
        <row r="940">
          <cell r="A940" t="str">
            <v>40151</v>
          </cell>
          <cell r="B940" t="str">
            <v>Derechos arancelarios</v>
          </cell>
        </row>
        <row r="941">
          <cell r="A941" t="str">
            <v>40152</v>
          </cell>
          <cell r="B941" t="str">
            <v>Otros derechos arancelarios</v>
          </cell>
        </row>
        <row r="942">
          <cell r="A942" t="str">
            <v>4017</v>
          </cell>
          <cell r="B942" t="str">
            <v>Impuesto a la renta</v>
          </cell>
        </row>
        <row r="943">
          <cell r="A943" t="str">
            <v>40171</v>
          </cell>
          <cell r="B943" t="str">
            <v>Renta de tercera categoría</v>
          </cell>
        </row>
        <row r="944">
          <cell r="A944" t="str">
            <v>40172</v>
          </cell>
          <cell r="B944" t="str">
            <v>Renta de cuarta categoría</v>
          </cell>
        </row>
        <row r="945">
          <cell r="A945" t="str">
            <v>40173</v>
          </cell>
          <cell r="B945" t="str">
            <v>Renta de quinta categoría</v>
          </cell>
        </row>
        <row r="946">
          <cell r="A946" t="str">
            <v>40174</v>
          </cell>
          <cell r="B946" t="str">
            <v>Renta de no domiciliados</v>
          </cell>
        </row>
        <row r="947">
          <cell r="A947" t="str">
            <v>40175</v>
          </cell>
          <cell r="B947" t="str">
            <v>Otras retenciones</v>
          </cell>
        </row>
        <row r="948">
          <cell r="A948" t="str">
            <v>4018</v>
          </cell>
          <cell r="B948" t="str">
            <v>Otros impuestos y contraprestaciones</v>
          </cell>
        </row>
        <row r="949">
          <cell r="A949" t="str">
            <v>40181</v>
          </cell>
          <cell r="B949" t="str">
            <v>Impuesto a las transacciones financieras</v>
          </cell>
        </row>
        <row r="950">
          <cell r="A950" t="str">
            <v>40182</v>
          </cell>
          <cell r="B950" t="str">
            <v>Impuesto a los juegos de casino y tragamonedas</v>
          </cell>
        </row>
        <row r="951">
          <cell r="A951" t="str">
            <v>40183</v>
          </cell>
          <cell r="B951" t="str">
            <v>Tasas por la prestación de servicios públicos</v>
          </cell>
        </row>
        <row r="952">
          <cell r="A952" t="str">
            <v>40184</v>
          </cell>
          <cell r="B952" t="str">
            <v>Regalías</v>
          </cell>
        </row>
        <row r="953">
          <cell r="A953" t="str">
            <v>40185</v>
          </cell>
          <cell r="B953" t="str">
            <v>Impuesto a los dividendos</v>
          </cell>
        </row>
        <row r="954">
          <cell r="A954" t="str">
            <v>40186</v>
          </cell>
          <cell r="B954" t="str">
            <v>Impuesto temporal a los activos netos</v>
          </cell>
        </row>
        <row r="955">
          <cell r="A955" t="str">
            <v>40189</v>
          </cell>
          <cell r="B955" t="str">
            <v>Otros impuestos</v>
          </cell>
        </row>
        <row r="956">
          <cell r="A956" t="str">
            <v>402</v>
          </cell>
          <cell r="B956" t="str">
            <v>Certificados tributarios</v>
          </cell>
        </row>
        <row r="957">
          <cell r="A957" t="str">
            <v>403</v>
          </cell>
          <cell r="B957" t="str">
            <v>Instituciones públicas</v>
          </cell>
        </row>
        <row r="958">
          <cell r="A958" t="str">
            <v>4031</v>
          </cell>
          <cell r="B958" t="str">
            <v>ESSALUD</v>
          </cell>
        </row>
        <row r="959">
          <cell r="A959" t="str">
            <v>4032</v>
          </cell>
          <cell r="B959" t="str">
            <v>ONP</v>
          </cell>
        </row>
        <row r="960">
          <cell r="A960" t="str">
            <v>4033</v>
          </cell>
          <cell r="B960" t="str">
            <v>Contribución al SENATI</v>
          </cell>
        </row>
        <row r="961">
          <cell r="A961" t="str">
            <v>4034</v>
          </cell>
          <cell r="B961" t="str">
            <v>Contribución al SENCICO</v>
          </cell>
        </row>
        <row r="962">
          <cell r="A962" t="str">
            <v>4039</v>
          </cell>
          <cell r="B962" t="str">
            <v>Otras instituciones</v>
          </cell>
        </row>
        <row r="963">
          <cell r="A963" t="str">
            <v>405</v>
          </cell>
          <cell r="B963" t="str">
            <v>Gobiernos regionales</v>
          </cell>
        </row>
        <row r="964">
          <cell r="A964" t="str">
            <v>406</v>
          </cell>
          <cell r="B964" t="str">
            <v>Gobiernos locales</v>
          </cell>
        </row>
        <row r="965">
          <cell r="A965" t="str">
            <v>4061</v>
          </cell>
          <cell r="B965" t="str">
            <v>Impuestos</v>
          </cell>
        </row>
        <row r="966">
          <cell r="A966" t="str">
            <v>40611</v>
          </cell>
          <cell r="B966" t="str">
            <v>Impuesto al patrimonio vehicular</v>
          </cell>
        </row>
        <row r="967">
          <cell r="A967" t="str">
            <v>40612</v>
          </cell>
          <cell r="B967" t="str">
            <v>Impuesto a las apuestas</v>
          </cell>
        </row>
        <row r="968">
          <cell r="A968" t="str">
            <v>40613</v>
          </cell>
          <cell r="B968" t="str">
            <v>Impuesto a los juegos</v>
          </cell>
        </row>
        <row r="969">
          <cell r="A969" t="str">
            <v>40614</v>
          </cell>
          <cell r="B969" t="str">
            <v>Impuesto de alcabala</v>
          </cell>
        </row>
        <row r="970">
          <cell r="A970" t="str">
            <v>40615</v>
          </cell>
          <cell r="B970" t="str">
            <v>Impuesto predial</v>
          </cell>
        </row>
        <row r="971">
          <cell r="A971" t="str">
            <v>40616</v>
          </cell>
          <cell r="B971" t="str">
            <v>Impuesto a los espectáculos públicos no deportivos</v>
          </cell>
        </row>
        <row r="972">
          <cell r="A972" t="str">
            <v>4062</v>
          </cell>
          <cell r="B972" t="str">
            <v>Contribuciones</v>
          </cell>
        </row>
        <row r="973">
          <cell r="A973" t="str">
            <v>4063</v>
          </cell>
          <cell r="B973" t="str">
            <v>Tasas</v>
          </cell>
        </row>
        <row r="974">
          <cell r="A974" t="str">
            <v>40631</v>
          </cell>
          <cell r="B974" t="str">
            <v>Licencia de apertura de establecimientos</v>
          </cell>
        </row>
        <row r="975">
          <cell r="A975" t="str">
            <v>40632</v>
          </cell>
          <cell r="B975" t="str">
            <v>Transporte público</v>
          </cell>
        </row>
        <row r="976">
          <cell r="A976" t="str">
            <v>40633</v>
          </cell>
          <cell r="B976" t="str">
            <v>Estacionamiento de vehículos</v>
          </cell>
        </row>
        <row r="977">
          <cell r="A977" t="str">
            <v>40634</v>
          </cell>
          <cell r="B977" t="str">
            <v>Servicios públicos o arbitrios</v>
          </cell>
        </row>
        <row r="978">
          <cell r="A978" t="str">
            <v>40635</v>
          </cell>
          <cell r="B978" t="str">
            <v>Servicios administrativos o derechos</v>
          </cell>
        </row>
        <row r="979">
          <cell r="A979" t="str">
            <v>409</v>
          </cell>
          <cell r="B979" t="str">
            <v>Otros costos administrativos e intereses</v>
          </cell>
        </row>
        <row r="980">
          <cell r="A980" t="str">
            <v>41</v>
          </cell>
          <cell r="B980" t="str">
            <v>REMUNERACIONES Y PARTICIPACIONES POR PAGAR</v>
          </cell>
        </row>
        <row r="981">
          <cell r="A981" t="str">
            <v>411</v>
          </cell>
          <cell r="B981" t="str">
            <v>Remuneraciones por pagar</v>
          </cell>
        </row>
        <row r="982">
          <cell r="A982" t="str">
            <v>4111</v>
          </cell>
          <cell r="B982" t="str">
            <v>Sueldos y salarios por pagar</v>
          </cell>
        </row>
        <row r="983">
          <cell r="A983" t="str">
            <v>4112</v>
          </cell>
          <cell r="B983" t="str">
            <v>Comisiones por pagar</v>
          </cell>
        </row>
        <row r="984">
          <cell r="A984" t="str">
            <v>4113</v>
          </cell>
          <cell r="B984" t="str">
            <v>Remuneraciones en especie por pagar</v>
          </cell>
        </row>
        <row r="985">
          <cell r="A985" t="str">
            <v>4114</v>
          </cell>
          <cell r="B985" t="str">
            <v>Gratificaciones por pagar</v>
          </cell>
        </row>
        <row r="986">
          <cell r="A986" t="str">
            <v>4115</v>
          </cell>
          <cell r="B986" t="str">
            <v>Vacaciones por pagar</v>
          </cell>
        </row>
        <row r="987">
          <cell r="A987" t="str">
            <v>413</v>
          </cell>
          <cell r="B987" t="str">
            <v>Participaciones de los trabajadores por pagar</v>
          </cell>
        </row>
        <row r="988">
          <cell r="A988" t="str">
            <v>415</v>
          </cell>
          <cell r="B988" t="str">
            <v>Beneficios sociales de los trabajadores por pagar</v>
          </cell>
        </row>
        <row r="989">
          <cell r="A989" t="str">
            <v>4151</v>
          </cell>
          <cell r="B989" t="str">
            <v>Compensación por tiempo de servicios</v>
          </cell>
        </row>
        <row r="990">
          <cell r="A990" t="str">
            <v>4152</v>
          </cell>
          <cell r="B990" t="str">
            <v>Adelanto de compensación por tiempo de servicios</v>
          </cell>
        </row>
        <row r="991">
          <cell r="A991" t="str">
            <v>4153</v>
          </cell>
          <cell r="B991" t="str">
            <v>Pensiones y jubilaciones</v>
          </cell>
        </row>
        <row r="992">
          <cell r="A992" t="str">
            <v>417</v>
          </cell>
          <cell r="B992" t="str">
            <v>Administradoras de fondos de pensiones</v>
          </cell>
        </row>
        <row r="993">
          <cell r="A993" t="str">
            <v>419</v>
          </cell>
          <cell r="B993" t="str">
            <v>Otras remuneraciones y participaciones por pagar</v>
          </cell>
        </row>
        <row r="994">
          <cell r="A994" t="str">
            <v>42</v>
          </cell>
          <cell r="B994" t="str">
            <v>CUENTAS POR PAGAR COMERCIALES TERCEROS</v>
          </cell>
        </row>
        <row r="995">
          <cell r="A995" t="str">
            <v>421</v>
          </cell>
          <cell r="B995" t="str">
            <v>Facturas, boletas y otros comprobantes por pagar</v>
          </cell>
        </row>
        <row r="996">
          <cell r="A996" t="str">
            <v>4211</v>
          </cell>
          <cell r="B996" t="str">
            <v>No emitidas</v>
          </cell>
        </row>
        <row r="997">
          <cell r="A997" t="str">
            <v>4212</v>
          </cell>
          <cell r="B997" t="str">
            <v>Emitidas</v>
          </cell>
        </row>
        <row r="998">
          <cell r="A998" t="str">
            <v>422</v>
          </cell>
          <cell r="B998" t="str">
            <v>Anticipos a proveedores</v>
          </cell>
        </row>
        <row r="999">
          <cell r="A999" t="str">
            <v>423</v>
          </cell>
          <cell r="B999" t="str">
            <v>Letras por pagar</v>
          </cell>
        </row>
        <row r="1000">
          <cell r="A1000" t="str">
            <v>424</v>
          </cell>
          <cell r="B1000" t="str">
            <v>Honorarios por pagar</v>
          </cell>
        </row>
        <row r="1001">
          <cell r="A1001" t="str">
            <v>43</v>
          </cell>
          <cell r="B1001" t="str">
            <v>CUENTAS POR PAGAR COMERCIALES RELACIONADAS</v>
          </cell>
        </row>
        <row r="1002">
          <cell r="A1002" t="str">
            <v>431</v>
          </cell>
          <cell r="B1002" t="str">
            <v>Facturas, boletas y otros comprobantes por pagar</v>
          </cell>
        </row>
        <row r="1003">
          <cell r="A1003" t="str">
            <v>4311</v>
          </cell>
          <cell r="B1003" t="str">
            <v>No emitidas</v>
          </cell>
        </row>
        <row r="1004">
          <cell r="A1004" t="str">
            <v>4312</v>
          </cell>
          <cell r="B1004" t="str">
            <v>Emitidas</v>
          </cell>
        </row>
        <row r="1005">
          <cell r="A1005" t="str">
            <v>432</v>
          </cell>
          <cell r="B1005" t="str">
            <v>Anticipos otorgados</v>
          </cell>
        </row>
        <row r="1006">
          <cell r="A1006" t="str">
            <v>4321</v>
          </cell>
          <cell r="B1006" t="str">
            <v>Anticipos otorgados</v>
          </cell>
        </row>
        <row r="1007">
          <cell r="A1007" t="str">
            <v>433</v>
          </cell>
          <cell r="B1007" t="str">
            <v>Letras por pagar</v>
          </cell>
        </row>
        <row r="1008">
          <cell r="A1008" t="str">
            <v>4331</v>
          </cell>
          <cell r="B1008" t="str">
            <v>Letras por pagar</v>
          </cell>
        </row>
        <row r="1009">
          <cell r="A1009" t="str">
            <v>434</v>
          </cell>
          <cell r="B1009" t="str">
            <v>Honorarios por pagar</v>
          </cell>
        </row>
        <row r="1010">
          <cell r="A1010" t="str">
            <v>4341</v>
          </cell>
          <cell r="B1010" t="str">
            <v>Honorarios por pagar</v>
          </cell>
        </row>
        <row r="1011">
          <cell r="A1011" t="str">
            <v>44</v>
          </cell>
          <cell r="B1011" t="str">
            <v>CUENTAS POR PAGAR A LOS ACCIONISTAS (SOCIOS, PARTÍCIPES) Y
DIRECTORES</v>
          </cell>
        </row>
        <row r="1012">
          <cell r="A1012" t="str">
            <v>441</v>
          </cell>
          <cell r="B1012" t="str">
            <v>Accionistas ( socios, partícipes)</v>
          </cell>
        </row>
        <row r="1013">
          <cell r="A1013" t="str">
            <v>4411</v>
          </cell>
          <cell r="B1013" t="str">
            <v>Préstamos</v>
          </cell>
        </row>
        <row r="1014">
          <cell r="A1014" t="str">
            <v>4412</v>
          </cell>
          <cell r="B1014" t="str">
            <v>Dividendos</v>
          </cell>
        </row>
        <row r="1015">
          <cell r="A1015" t="str">
            <v>4419</v>
          </cell>
          <cell r="B1015" t="str">
            <v>Otras cuentas por pagar</v>
          </cell>
        </row>
        <row r="1016">
          <cell r="A1016" t="str">
            <v>442</v>
          </cell>
          <cell r="B1016" t="str">
            <v>Directores</v>
          </cell>
        </row>
        <row r="1017">
          <cell r="A1017" t="str">
            <v>4421</v>
          </cell>
          <cell r="B1017" t="str">
            <v>Dietas</v>
          </cell>
        </row>
        <row r="1018">
          <cell r="A1018" t="str">
            <v>4429</v>
          </cell>
          <cell r="B1018" t="str">
            <v>Otras cuentas por pagar</v>
          </cell>
        </row>
        <row r="1019">
          <cell r="A1019" t="str">
            <v>45</v>
          </cell>
          <cell r="B1019" t="str">
            <v>OBLIGACIONES FINANCIERAS</v>
          </cell>
        </row>
        <row r="1020">
          <cell r="A1020" t="str">
            <v>451</v>
          </cell>
          <cell r="B1020" t="str">
            <v>Préstamos de instituciones financieras y otras entidades</v>
          </cell>
        </row>
        <row r="1021">
          <cell r="A1021" t="str">
            <v>4511</v>
          </cell>
          <cell r="B1021" t="str">
            <v>Instituciones financieras</v>
          </cell>
        </row>
        <row r="1022">
          <cell r="A1022" t="str">
            <v>4512</v>
          </cell>
          <cell r="B1022" t="str">
            <v>Otras entidades</v>
          </cell>
        </row>
        <row r="1023">
          <cell r="A1023" t="str">
            <v>452</v>
          </cell>
          <cell r="B1023" t="str">
            <v>Contratos de arrendamiento financiero</v>
          </cell>
        </row>
        <row r="1024">
          <cell r="A1024" t="str">
            <v>453</v>
          </cell>
          <cell r="B1024" t="str">
            <v>Obligaciones emitidas</v>
          </cell>
        </row>
        <row r="1025">
          <cell r="A1025" t="str">
            <v>4531</v>
          </cell>
          <cell r="B1025" t="str">
            <v>Bonos emitidos</v>
          </cell>
        </row>
        <row r="1026">
          <cell r="A1026" t="str">
            <v>4532</v>
          </cell>
          <cell r="B1026" t="str">
            <v>Bonos titulizados</v>
          </cell>
        </row>
        <row r="1027">
          <cell r="A1027" t="str">
            <v>4533</v>
          </cell>
          <cell r="B1027" t="str">
            <v>Papeles comerciales</v>
          </cell>
        </row>
        <row r="1028">
          <cell r="A1028" t="str">
            <v>4539</v>
          </cell>
          <cell r="B1028" t="str">
            <v>Otras obligaciones</v>
          </cell>
        </row>
        <row r="1029">
          <cell r="A1029" t="str">
            <v>454</v>
          </cell>
          <cell r="B1029" t="str">
            <v>Otros Instrumentos financieros por pagar</v>
          </cell>
        </row>
        <row r="1030">
          <cell r="A1030" t="str">
            <v>4541</v>
          </cell>
          <cell r="B1030" t="str">
            <v>Letras</v>
          </cell>
        </row>
        <row r="1031">
          <cell r="A1031" t="str">
            <v>4542</v>
          </cell>
          <cell r="B1031" t="str">
            <v>Papeles comerciales</v>
          </cell>
        </row>
        <row r="1032">
          <cell r="A1032" t="str">
            <v>4543</v>
          </cell>
          <cell r="B1032" t="str">
            <v>Bonos</v>
          </cell>
        </row>
        <row r="1033">
          <cell r="A1033" t="str">
            <v>4544</v>
          </cell>
          <cell r="B1033" t="str">
            <v>Pagarés</v>
          </cell>
        </row>
        <row r="1034">
          <cell r="A1034" t="str">
            <v>4545</v>
          </cell>
          <cell r="B1034" t="str">
            <v>Facturas conformadas</v>
          </cell>
        </row>
        <row r="1035">
          <cell r="A1035" t="str">
            <v>4549</v>
          </cell>
          <cell r="B1035" t="str">
            <v>Otras obligaciones financieras</v>
          </cell>
        </row>
        <row r="1036">
          <cell r="A1036" t="str">
            <v>455</v>
          </cell>
          <cell r="B1036" t="str">
            <v>Costos de financiación por pagar</v>
          </cell>
        </row>
        <row r="1037">
          <cell r="A1037" t="str">
            <v>4551</v>
          </cell>
          <cell r="B1037" t="str">
            <v>Préstamos de instituciones financieras y otras entidades</v>
          </cell>
        </row>
        <row r="1038">
          <cell r="A1038" t="str">
            <v>45511</v>
          </cell>
          <cell r="B1038" t="str">
            <v>Instituciones financieras</v>
          </cell>
        </row>
        <row r="1039">
          <cell r="A1039" t="str">
            <v>45512</v>
          </cell>
          <cell r="B1039" t="str">
            <v>Otras entidades</v>
          </cell>
        </row>
        <row r="1040">
          <cell r="A1040" t="str">
            <v>4552</v>
          </cell>
          <cell r="B1040" t="str">
            <v>Contratos de arrendamiento financiero</v>
          </cell>
        </row>
        <row r="1041">
          <cell r="A1041" t="str">
            <v>4553</v>
          </cell>
          <cell r="B1041" t="str">
            <v>Obligaciones emitidas</v>
          </cell>
        </row>
        <row r="1042">
          <cell r="A1042" t="str">
            <v>45531</v>
          </cell>
          <cell r="B1042" t="str">
            <v>Bonos emitidos</v>
          </cell>
        </row>
        <row r="1043">
          <cell r="A1043" t="str">
            <v>45532</v>
          </cell>
          <cell r="B1043" t="str">
            <v>Bonos titulizados</v>
          </cell>
        </row>
        <row r="1044">
          <cell r="A1044" t="str">
            <v>45533</v>
          </cell>
          <cell r="B1044" t="str">
            <v>Papeles comerciales</v>
          </cell>
        </row>
        <row r="1045">
          <cell r="A1045" t="str">
            <v>45539</v>
          </cell>
          <cell r="B1045" t="str">
            <v>Otras obligaciones</v>
          </cell>
        </row>
        <row r="1046">
          <cell r="A1046" t="str">
            <v>4554</v>
          </cell>
          <cell r="B1046" t="str">
            <v>Otros instrumentos financieros por pagar</v>
          </cell>
        </row>
        <row r="1047">
          <cell r="A1047" t="str">
            <v>45541</v>
          </cell>
          <cell r="B1047" t="str">
            <v>Letras</v>
          </cell>
        </row>
        <row r="1048">
          <cell r="A1048" t="str">
            <v>45542</v>
          </cell>
          <cell r="B1048" t="str">
            <v>Papeles comerciales</v>
          </cell>
        </row>
        <row r="1049">
          <cell r="A1049" t="str">
            <v>45543</v>
          </cell>
          <cell r="B1049" t="str">
            <v>Bonos</v>
          </cell>
        </row>
        <row r="1050">
          <cell r="A1050" t="str">
            <v>45544</v>
          </cell>
          <cell r="B1050" t="str">
            <v>Pagarés</v>
          </cell>
        </row>
        <row r="1051">
          <cell r="A1051" t="str">
            <v>45545</v>
          </cell>
          <cell r="B1051" t="str">
            <v>Facturas conformadas</v>
          </cell>
        </row>
        <row r="1052">
          <cell r="A1052" t="str">
            <v>45549</v>
          </cell>
          <cell r="B1052" t="str">
            <v>Otras obligaciones financieras</v>
          </cell>
        </row>
        <row r="1053">
          <cell r="A1053" t="str">
            <v>456</v>
          </cell>
          <cell r="B1053" t="str">
            <v>Préstamos con compromisos de recompra</v>
          </cell>
        </row>
        <row r="1054">
          <cell r="A1054" t="str">
            <v>46</v>
          </cell>
          <cell r="B1054" t="str">
            <v>CUENTAS POR PAGAR DIVERSAS – TERCEROS</v>
          </cell>
        </row>
        <row r="1055">
          <cell r="A1055" t="str">
            <v>461</v>
          </cell>
          <cell r="B1055" t="str">
            <v>Reclamaciones de terceros</v>
          </cell>
        </row>
        <row r="1056">
          <cell r="A1056" t="str">
            <v>464</v>
          </cell>
          <cell r="B1056" t="str">
            <v>Pasivos por instrumentos financieros</v>
          </cell>
        </row>
        <row r="1057">
          <cell r="A1057" t="str">
            <v>4641</v>
          </cell>
          <cell r="B1057" t="str">
            <v>Instrumentos financieros primarios</v>
          </cell>
        </row>
        <row r="1058">
          <cell r="A1058" t="str">
            <v>4642</v>
          </cell>
          <cell r="B1058" t="str">
            <v>Instrumentos financieros derivados</v>
          </cell>
        </row>
        <row r="1059">
          <cell r="A1059" t="str">
            <v>46421</v>
          </cell>
          <cell r="B1059" t="str">
            <v>Cartera de negociación</v>
          </cell>
        </row>
        <row r="1060">
          <cell r="A1060" t="str">
            <v>46422</v>
          </cell>
          <cell r="B1060" t="str">
            <v>Instrumentos de cobertura</v>
          </cell>
        </row>
        <row r="1061">
          <cell r="A1061" t="str">
            <v>465</v>
          </cell>
          <cell r="B1061" t="str">
            <v>Pasivos por compra de activo inmovilizado</v>
          </cell>
        </row>
        <row r="1062">
          <cell r="A1062" t="str">
            <v>4651</v>
          </cell>
          <cell r="B1062" t="str">
            <v>Inversiones mobiliarias</v>
          </cell>
        </row>
        <row r="1063">
          <cell r="A1063" t="str">
            <v>4652</v>
          </cell>
          <cell r="B1063" t="str">
            <v>Propiedades de inversión</v>
          </cell>
        </row>
        <row r="1064">
          <cell r="A1064" t="str">
            <v>4653</v>
          </cell>
          <cell r="B1064" t="str">
            <v>Activos adquiridos en arrendamiento financiero</v>
          </cell>
        </row>
        <row r="1065">
          <cell r="A1065" t="str">
            <v>4654</v>
          </cell>
          <cell r="B1065" t="str">
            <v>Propiedad, planta y equipo</v>
          </cell>
        </row>
        <row r="1066">
          <cell r="A1066" t="str">
            <v>4655</v>
          </cell>
          <cell r="B1066" t="str">
            <v>Intangibles</v>
          </cell>
        </row>
        <row r="1067">
          <cell r="A1067" t="str">
            <v>4656</v>
          </cell>
          <cell r="B1067" t="str">
            <v>Activos biológicos</v>
          </cell>
        </row>
        <row r="1068">
          <cell r="A1068" t="str">
            <v>466</v>
          </cell>
          <cell r="B1068" t="str">
            <v>Participación de terceros en acuerdos conjuntos</v>
          </cell>
        </row>
        <row r="1069">
          <cell r="A1069" t="str">
            <v>467</v>
          </cell>
          <cell r="B1069" t="str">
            <v>Depósitos recibidos en garantía</v>
          </cell>
        </row>
        <row r="1070">
          <cell r="A1070" t="str">
            <v>469</v>
          </cell>
          <cell r="B1070" t="str">
            <v>Otras cuentas por pagar diversas</v>
          </cell>
        </row>
        <row r="1071">
          <cell r="A1071" t="str">
            <v>4691</v>
          </cell>
          <cell r="B1071" t="str">
            <v>Subsidios gubernamentales</v>
          </cell>
        </row>
        <row r="1072">
          <cell r="A1072" t="str">
            <v>4692</v>
          </cell>
          <cell r="B1072" t="str">
            <v>Donaciones condicionadas</v>
          </cell>
        </row>
        <row r="1073">
          <cell r="A1073" t="str">
            <v>4699</v>
          </cell>
          <cell r="B1073" t="str">
            <v>Otras cuentas por pagar</v>
          </cell>
        </row>
        <row r="1074">
          <cell r="A1074" t="str">
            <v>47</v>
          </cell>
          <cell r="B1074" t="str">
            <v>CUENTAS POR PAGAR DIVERSAS – RELACIONADAS</v>
          </cell>
        </row>
        <row r="1075">
          <cell r="A1075" t="str">
            <v>471</v>
          </cell>
          <cell r="B1075" t="str">
            <v>Préstamos</v>
          </cell>
        </row>
        <row r="1076">
          <cell r="A1076" t="str">
            <v>472</v>
          </cell>
          <cell r="B1076" t="str">
            <v>Costos de financiación</v>
          </cell>
        </row>
        <row r="1077">
          <cell r="A1077" t="str">
            <v>473</v>
          </cell>
          <cell r="B1077" t="str">
            <v>Anticipos recibidos</v>
          </cell>
        </row>
        <row r="1078">
          <cell r="A1078" t="str">
            <v>474</v>
          </cell>
          <cell r="B1078" t="str">
            <v>Regalías</v>
          </cell>
        </row>
        <row r="1079">
          <cell r="A1079" t="str">
            <v>475</v>
          </cell>
          <cell r="B1079" t="str">
            <v>Dividendos</v>
          </cell>
        </row>
        <row r="1080">
          <cell r="A1080" t="str">
            <v>476</v>
          </cell>
          <cell r="B1080" t="str">
            <v>Depósitos recibidos en garantía</v>
          </cell>
        </row>
        <row r="1081">
          <cell r="A1081" t="str">
            <v>477</v>
          </cell>
          <cell r="B1081" t="str">
            <v>Pasivo por compra de activo inmovilizado</v>
          </cell>
        </row>
        <row r="1082">
          <cell r="A1082" t="str">
            <v>4771</v>
          </cell>
          <cell r="B1082" t="str">
            <v>Inversiones mobiliarias</v>
          </cell>
        </row>
        <row r="1083">
          <cell r="A1083" t="str">
            <v>4772</v>
          </cell>
          <cell r="B1083" t="str">
            <v>Inversiones inmobiliarias</v>
          </cell>
        </row>
        <row r="1084">
          <cell r="A1084" t="str">
            <v>4773</v>
          </cell>
          <cell r="B1084" t="str">
            <v>Activos adquiridos en arrendamiento financiero</v>
          </cell>
        </row>
        <row r="1085">
          <cell r="A1085" t="str">
            <v>4774</v>
          </cell>
          <cell r="B1085" t="str">
            <v>Propiedad, planta y equipo</v>
          </cell>
        </row>
        <row r="1086">
          <cell r="A1086" t="str">
            <v>4775</v>
          </cell>
          <cell r="B1086" t="str">
            <v>Intangibles</v>
          </cell>
        </row>
        <row r="1087">
          <cell r="A1087" t="str">
            <v>4776</v>
          </cell>
          <cell r="B1087" t="str">
            <v>Activos biológicos</v>
          </cell>
        </row>
        <row r="1088">
          <cell r="A1088" t="str">
            <v>479</v>
          </cell>
          <cell r="B1088" t="str">
            <v>Otras cuentas por pagar diversas</v>
          </cell>
        </row>
        <row r="1089">
          <cell r="A1089" t="str">
            <v>4791</v>
          </cell>
          <cell r="B1089" t="str">
            <v>Otras cuentas por pagar diversas</v>
          </cell>
        </row>
        <row r="1090">
          <cell r="A1090" t="str">
            <v>48</v>
          </cell>
          <cell r="B1090" t="str">
            <v>PROVISIONES</v>
          </cell>
        </row>
        <row r="1091">
          <cell r="A1091" t="str">
            <v>481</v>
          </cell>
          <cell r="B1091" t="str">
            <v>Provisión para litigios</v>
          </cell>
        </row>
        <row r="1092">
          <cell r="A1092" t="str">
            <v>482</v>
          </cell>
          <cell r="B1092" t="str">
            <v>Provisión por desmantelamiento, retiro o rehabilitación del inmovilizado</v>
          </cell>
        </row>
        <row r="1093">
          <cell r="A1093" t="str">
            <v>483</v>
          </cell>
          <cell r="B1093" t="str">
            <v>Provisión para reestructuraciones</v>
          </cell>
        </row>
        <row r="1094">
          <cell r="A1094" t="str">
            <v>484</v>
          </cell>
          <cell r="B1094" t="str">
            <v>Provisión para protección y remediación del medio ambiente</v>
          </cell>
        </row>
        <row r="1095">
          <cell r="A1095" t="str">
            <v>485</v>
          </cell>
          <cell r="B1095" t="str">
            <v>Provisión para gastos de responsabilidad social</v>
          </cell>
        </row>
        <row r="1096">
          <cell r="A1096" t="str">
            <v>486</v>
          </cell>
          <cell r="B1096" t="str">
            <v>Provisión para garantías</v>
          </cell>
        </row>
        <row r="1097">
          <cell r="A1097" t="str">
            <v>487</v>
          </cell>
          <cell r="B1097" t="str">
            <v>Provisión por activos por derecho de uso</v>
          </cell>
        </row>
        <row r="1098">
          <cell r="A1098" t="str">
            <v>489</v>
          </cell>
          <cell r="B1098" t="str">
            <v>Otras provisiones</v>
          </cell>
        </row>
        <row r="1099">
          <cell r="A1099" t="str">
            <v>49</v>
          </cell>
          <cell r="B1099" t="str">
            <v>PASIVO DIFERIDO</v>
          </cell>
        </row>
        <row r="1100">
          <cell r="A1100" t="str">
            <v>491</v>
          </cell>
          <cell r="B1100" t="str">
            <v>Impuesto a la renta diferido</v>
          </cell>
        </row>
        <row r="1101">
          <cell r="A1101" t="str">
            <v>4911</v>
          </cell>
          <cell r="B1101" t="str">
            <v>Impuesto a la renta diferido – Patrimonio</v>
          </cell>
        </row>
        <row r="1102">
          <cell r="A1102" t="str">
            <v>4912</v>
          </cell>
          <cell r="B1102" t="str">
            <v>Impuesto a la renta diferido – Resultados</v>
          </cell>
        </row>
        <row r="1103">
          <cell r="A1103" t="str">
            <v>492</v>
          </cell>
          <cell r="B1103" t="str">
            <v>Participaciones de los trabajadores diferidas</v>
          </cell>
        </row>
        <row r="1104">
          <cell r="A1104" t="str">
            <v>4921</v>
          </cell>
          <cell r="B1104" t="str">
            <v>Participaciones de los trabajadores diferidas – Patrimonio</v>
          </cell>
        </row>
        <row r="1105">
          <cell r="A1105" t="str">
            <v>4922</v>
          </cell>
          <cell r="B1105" t="str">
            <v>Participaciones de los trabajadores diferidas – Resultados</v>
          </cell>
        </row>
        <row r="1106">
          <cell r="A1106" t="str">
            <v>493</v>
          </cell>
          <cell r="B1106" t="str">
            <v>Intereses diferidos</v>
          </cell>
        </row>
        <row r="1107">
          <cell r="A1107" t="str">
            <v>4931</v>
          </cell>
          <cell r="B1107" t="str">
            <v>Intereses no devengados en transacciones con terceros</v>
          </cell>
        </row>
        <row r="1108">
          <cell r="A1108" t="str">
            <v>4932</v>
          </cell>
          <cell r="B1108" t="str">
            <v>Intereses no devengados en medición a valor descontado</v>
          </cell>
        </row>
        <row r="1109">
          <cell r="A1109" t="str">
            <v>494</v>
          </cell>
          <cell r="B1109" t="str">
            <v>Ganancia en venta con arrendamiento financiero paralelo</v>
          </cell>
        </row>
        <row r="1110">
          <cell r="A1110" t="str">
            <v>495</v>
          </cell>
          <cell r="B1110" t="str">
            <v>Subsidios recibidos diferidos</v>
          </cell>
        </row>
        <row r="1111">
          <cell r="A1111" t="str">
            <v>496</v>
          </cell>
          <cell r="B1111" t="str">
            <v>Ingresos diferidos</v>
          </cell>
        </row>
        <row r="1112">
          <cell r="A1112" t="str">
            <v>497</v>
          </cell>
          <cell r="B1112" t="str">
            <v>Costos diferidos</v>
          </cell>
        </row>
        <row r="1113">
          <cell r="A1113" t="str">
            <v>50</v>
          </cell>
          <cell r="B1113" t="str">
            <v>CAPITAL</v>
          </cell>
        </row>
        <row r="1114">
          <cell r="A1114" t="str">
            <v>501</v>
          </cell>
          <cell r="B1114" t="str">
            <v>Capital social</v>
          </cell>
        </row>
        <row r="1115">
          <cell r="A1115" t="str">
            <v>5011</v>
          </cell>
          <cell r="B1115" t="str">
            <v>Acciones</v>
          </cell>
        </row>
        <row r="1116">
          <cell r="A1116" t="str">
            <v>5012</v>
          </cell>
          <cell r="B1116" t="str">
            <v>Participaciones</v>
          </cell>
        </row>
        <row r="1117">
          <cell r="A1117" t="str">
            <v>502</v>
          </cell>
          <cell r="B1117" t="str">
            <v>Acciones en tesorería</v>
          </cell>
        </row>
        <row r="1118">
          <cell r="A1118" t="str">
            <v>51</v>
          </cell>
          <cell r="B1118" t="str">
            <v>ACCIONES DE INVERSIÓN</v>
          </cell>
        </row>
        <row r="1119">
          <cell r="A1119" t="str">
            <v>511</v>
          </cell>
          <cell r="B1119" t="str">
            <v>Acciones de inversión</v>
          </cell>
        </row>
        <row r="1120">
          <cell r="A1120" t="str">
            <v>512</v>
          </cell>
          <cell r="B1120" t="str">
            <v>Acciones de inversión en tesorería</v>
          </cell>
        </row>
        <row r="1121">
          <cell r="A1121" t="str">
            <v>52</v>
          </cell>
          <cell r="B1121" t="str">
            <v>CAPITAL ADICIONAL</v>
          </cell>
        </row>
        <row r="1122">
          <cell r="A1122" t="str">
            <v>521</v>
          </cell>
          <cell r="B1122" t="str">
            <v>Primas (descuento) de acciones</v>
          </cell>
        </row>
        <row r="1123">
          <cell r="A1123" t="str">
            <v>522</v>
          </cell>
          <cell r="B1123" t="str">
            <v>Capitalizaciones en trámite</v>
          </cell>
        </row>
        <row r="1124">
          <cell r="A1124" t="str">
            <v>5221</v>
          </cell>
          <cell r="B1124" t="str">
            <v>Aportes</v>
          </cell>
        </row>
        <row r="1125">
          <cell r="A1125" t="str">
            <v>5222</v>
          </cell>
          <cell r="B1125" t="str">
            <v>Reservas</v>
          </cell>
        </row>
        <row r="1126">
          <cell r="A1126" t="str">
            <v>5223</v>
          </cell>
          <cell r="B1126" t="str">
            <v>Acreencias</v>
          </cell>
        </row>
        <row r="1127">
          <cell r="A1127" t="str">
            <v>5224</v>
          </cell>
          <cell r="B1127" t="str">
            <v>Utilidades</v>
          </cell>
        </row>
        <row r="1128">
          <cell r="A1128" t="str">
            <v>523</v>
          </cell>
          <cell r="B1128" t="str">
            <v>Reducciones de capital pendientes de formalización</v>
          </cell>
        </row>
        <row r="1129">
          <cell r="A1129" t="str">
            <v>56</v>
          </cell>
          <cell r="B1129" t="str">
            <v>RESULTADOS NO REALIZADOS</v>
          </cell>
        </row>
        <row r="1130">
          <cell r="A1130" t="str">
            <v>561</v>
          </cell>
          <cell r="B1130" t="str">
            <v>Diferencia en cambio de inversiones permanentes en entidades extranjeras</v>
          </cell>
        </row>
        <row r="1131">
          <cell r="A1131" t="str">
            <v>562</v>
          </cell>
          <cell r="B1131" t="str">
            <v>Instrumentos financieros – Coberturas</v>
          </cell>
        </row>
        <row r="1132">
          <cell r="A1132" t="str">
            <v>563</v>
          </cell>
          <cell r="B1132" t="str">
            <v>Resultado en activos o pasivos financieros mantenidos para negociación</v>
          </cell>
        </row>
        <row r="1133">
          <cell r="A1133" t="str">
            <v>5631</v>
          </cell>
          <cell r="B1133" t="str">
            <v>Ganancia</v>
          </cell>
        </row>
        <row r="1134">
          <cell r="A1134" t="str">
            <v>5632</v>
          </cell>
          <cell r="B1134" t="str">
            <v>Pérdida</v>
          </cell>
        </row>
        <row r="1135">
          <cell r="A1135" t="str">
            <v>564</v>
          </cell>
          <cell r="B1135" t="str">
            <v>Resultado en otros activos o pasivos por inversiones financieras</v>
          </cell>
        </row>
        <row r="1136">
          <cell r="A1136" t="str">
            <v>5641</v>
          </cell>
          <cell r="B1136" t="str">
            <v>Ganancia</v>
          </cell>
        </row>
        <row r="1137">
          <cell r="A1137" t="str">
            <v>5642</v>
          </cell>
          <cell r="B1137" t="str">
            <v>Pérdida</v>
          </cell>
        </row>
        <row r="1138">
          <cell r="A1138" t="str">
            <v>565</v>
          </cell>
          <cell r="B1138" t="str">
            <v>Resultado en activos o pasivos financieros mantenidos para negociación – Compra
o venta convencional fecha de liquidación</v>
          </cell>
        </row>
        <row r="1139">
          <cell r="A1139" t="str">
            <v>5651</v>
          </cell>
          <cell r="B1139" t="str">
            <v>Ganancia</v>
          </cell>
        </row>
        <row r="1140">
          <cell r="A1140" t="str">
            <v>5652</v>
          </cell>
          <cell r="B1140" t="str">
            <v>Pérdida</v>
          </cell>
        </row>
        <row r="1141">
          <cell r="A1141" t="str">
            <v>57</v>
          </cell>
          <cell r="B1141" t="str">
            <v>EXCEDENTE DE REVALUACIÓN</v>
          </cell>
        </row>
        <row r="1142">
          <cell r="A1142" t="str">
            <v>571</v>
          </cell>
          <cell r="B1142" t="str">
            <v>Excedente de revaluación</v>
          </cell>
        </row>
        <row r="1143">
          <cell r="A1143" t="str">
            <v>5711</v>
          </cell>
          <cell r="B1143" t="str">
            <v>Propiedad de inversión</v>
          </cell>
        </row>
        <row r="1144">
          <cell r="A1144" t="str">
            <v>57111</v>
          </cell>
          <cell r="B1144" t="str">
            <v>Adquisición directa</v>
          </cell>
        </row>
        <row r="1145">
          <cell r="A1145" t="str">
            <v>57112</v>
          </cell>
          <cell r="B1145" t="str">
            <v>Arrendamiento financiero</v>
          </cell>
        </row>
        <row r="1146">
          <cell r="A1146" t="str">
            <v>5712</v>
          </cell>
          <cell r="B1146" t="str">
            <v>Propiedad, planta y equipo</v>
          </cell>
        </row>
        <row r="1147">
          <cell r="A1147" t="str">
            <v>57121</v>
          </cell>
          <cell r="B1147" t="str">
            <v>Adquisición directa</v>
          </cell>
        </row>
        <row r="1148">
          <cell r="A1148" t="str">
            <v>57122</v>
          </cell>
          <cell r="B1148" t="str">
            <v>Arrendamiento financiero</v>
          </cell>
        </row>
        <row r="1149">
          <cell r="A1149" t="str">
            <v>5713</v>
          </cell>
          <cell r="B1149" t="str">
            <v>Intangibles</v>
          </cell>
        </row>
        <row r="1150">
          <cell r="A1150" t="str">
            <v>5714</v>
          </cell>
          <cell r="B1150" t="str">
            <v>Activos por derecho de uso - arrendamiento operativo</v>
          </cell>
        </row>
        <row r="1151">
          <cell r="A1151" t="str">
            <v>572</v>
          </cell>
          <cell r="B1151" t="str">
            <v>Excedente de revaluación – Acciones liberadas recibidas</v>
          </cell>
        </row>
        <row r="1152">
          <cell r="A1152" t="str">
            <v>573</v>
          </cell>
          <cell r="B1152" t="str">
            <v>Participación en excedente de revaluación – Inversiones en entidades relacionadas</v>
          </cell>
        </row>
        <row r="1153">
          <cell r="A1153" t="str">
            <v>58</v>
          </cell>
          <cell r="B1153" t="str">
            <v>RESERVAS</v>
          </cell>
        </row>
        <row r="1154">
          <cell r="A1154" t="str">
            <v>581</v>
          </cell>
          <cell r="B1154" t="str">
            <v>Reinversión</v>
          </cell>
        </row>
        <row r="1155">
          <cell r="A1155" t="str">
            <v>582</v>
          </cell>
          <cell r="B1155" t="str">
            <v>Legal</v>
          </cell>
        </row>
        <row r="1156">
          <cell r="A1156" t="str">
            <v>583</v>
          </cell>
          <cell r="B1156" t="str">
            <v>Contractuales</v>
          </cell>
        </row>
        <row r="1157">
          <cell r="A1157" t="str">
            <v>584</v>
          </cell>
          <cell r="B1157" t="str">
            <v>Estatutarias</v>
          </cell>
        </row>
        <row r="1158">
          <cell r="A1158" t="str">
            <v>585</v>
          </cell>
          <cell r="B1158" t="str">
            <v>Facultativas</v>
          </cell>
        </row>
        <row r="1159">
          <cell r="A1159" t="str">
            <v>589</v>
          </cell>
          <cell r="B1159" t="str">
            <v>Otras reservas</v>
          </cell>
        </row>
        <row r="1160">
          <cell r="A1160" t="str">
            <v>59</v>
          </cell>
          <cell r="B1160" t="str">
            <v>RESULTADOS ACUMULADOS</v>
          </cell>
        </row>
        <row r="1161">
          <cell r="A1161" t="str">
            <v>591</v>
          </cell>
          <cell r="B1161" t="str">
            <v>Utilidades no distribuidas</v>
          </cell>
        </row>
        <row r="1162">
          <cell r="A1162" t="str">
            <v>5911</v>
          </cell>
          <cell r="B1162" t="str">
            <v>Utilidades acumuladas</v>
          </cell>
        </row>
        <row r="1163">
          <cell r="A1163" t="str">
            <v>5912</v>
          </cell>
          <cell r="B1163" t="str">
            <v>Ingresos de años anteriores</v>
          </cell>
        </row>
        <row r="1164">
          <cell r="A1164" t="str">
            <v>592</v>
          </cell>
          <cell r="B1164" t="str">
            <v>Pérdidas acumuladas</v>
          </cell>
        </row>
        <row r="1165">
          <cell r="A1165" t="str">
            <v>5921</v>
          </cell>
          <cell r="B1165" t="str">
            <v>Pérdidas acumuladas</v>
          </cell>
        </row>
        <row r="1166">
          <cell r="A1166" t="str">
            <v>5922</v>
          </cell>
          <cell r="B1166" t="str">
            <v>Gastos de años anteriores</v>
          </cell>
        </row>
        <row r="1167">
          <cell r="A1167" t="str">
            <v>60</v>
          </cell>
          <cell r="B1167" t="str">
            <v>COMPRAS</v>
          </cell>
        </row>
        <row r="1168">
          <cell r="A1168" t="str">
            <v>601</v>
          </cell>
          <cell r="B1168" t="str">
            <v>Mercaderías</v>
          </cell>
        </row>
        <row r="1169">
          <cell r="A1169" t="str">
            <v>6011</v>
          </cell>
          <cell r="B1169" t="str">
            <v>Mercaderías</v>
          </cell>
        </row>
        <row r="1170">
          <cell r="A1170" t="str">
            <v>602</v>
          </cell>
          <cell r="B1170" t="str">
            <v>Materias primas</v>
          </cell>
        </row>
        <row r="1171">
          <cell r="A1171" t="str">
            <v>603</v>
          </cell>
          <cell r="B1171" t="str">
            <v>Materiales auxiliares, suministros y repuestos</v>
          </cell>
        </row>
        <row r="1172">
          <cell r="A1172" t="str">
            <v>6031</v>
          </cell>
          <cell r="B1172" t="str">
            <v>Materiales auxiliares</v>
          </cell>
        </row>
        <row r="1173">
          <cell r="A1173" t="str">
            <v>6032</v>
          </cell>
          <cell r="B1173" t="str">
            <v>Suministros</v>
          </cell>
        </row>
        <row r="1174">
          <cell r="A1174" t="str">
            <v>6033</v>
          </cell>
          <cell r="B1174" t="str">
            <v>Repuestos</v>
          </cell>
        </row>
        <row r="1175">
          <cell r="A1175" t="str">
            <v>604</v>
          </cell>
          <cell r="B1175" t="str">
            <v>Envases y embalajes</v>
          </cell>
        </row>
        <row r="1176">
          <cell r="A1176" t="str">
            <v>6041</v>
          </cell>
          <cell r="B1176" t="str">
            <v>Envases</v>
          </cell>
        </row>
        <row r="1177">
          <cell r="A1177" t="str">
            <v>6042</v>
          </cell>
          <cell r="B1177" t="str">
            <v>Embalajes</v>
          </cell>
        </row>
        <row r="1178">
          <cell r="A1178" t="str">
            <v>609</v>
          </cell>
          <cell r="B1178" t="str">
            <v>Costos vinculados con las compras</v>
          </cell>
        </row>
        <row r="1179">
          <cell r="A1179" t="str">
            <v>6091</v>
          </cell>
          <cell r="B1179" t="str">
            <v>Costos vinculados con las compras de mercaderías</v>
          </cell>
        </row>
        <row r="1180">
          <cell r="A1180" t="str">
            <v>60911</v>
          </cell>
          <cell r="B1180" t="str">
            <v>Transporte</v>
          </cell>
        </row>
        <row r="1181">
          <cell r="A1181" t="str">
            <v>60912</v>
          </cell>
          <cell r="B1181" t="str">
            <v>Seguros</v>
          </cell>
        </row>
        <row r="1182">
          <cell r="A1182" t="str">
            <v>60913</v>
          </cell>
          <cell r="B1182" t="str">
            <v>Derechos aduaneros</v>
          </cell>
        </row>
        <row r="1183">
          <cell r="A1183" t="str">
            <v>60914</v>
          </cell>
          <cell r="B1183" t="str">
            <v>Comisiones</v>
          </cell>
        </row>
        <row r="1184">
          <cell r="A1184" t="str">
            <v>60919</v>
          </cell>
          <cell r="B1184" t="str">
            <v>Otros costos</v>
          </cell>
        </row>
        <row r="1185">
          <cell r="A1185" t="str">
            <v>6092</v>
          </cell>
          <cell r="B1185" t="str">
            <v>Costos vinculados con las compras de materias primas</v>
          </cell>
        </row>
        <row r="1186">
          <cell r="A1186" t="str">
            <v>60921</v>
          </cell>
          <cell r="B1186" t="str">
            <v>Transporte</v>
          </cell>
        </row>
        <row r="1187">
          <cell r="A1187" t="str">
            <v>60922</v>
          </cell>
          <cell r="B1187" t="str">
            <v>Seguros</v>
          </cell>
        </row>
        <row r="1188">
          <cell r="A1188" t="str">
            <v>60923</v>
          </cell>
          <cell r="B1188" t="str">
            <v>Derechos aduaneros</v>
          </cell>
        </row>
        <row r="1189">
          <cell r="A1189" t="str">
            <v>60924</v>
          </cell>
          <cell r="B1189" t="str">
            <v>Comisiones</v>
          </cell>
        </row>
        <row r="1190">
          <cell r="A1190" t="str">
            <v>60925</v>
          </cell>
          <cell r="B1190" t="str">
            <v>Otros costos</v>
          </cell>
        </row>
        <row r="1191">
          <cell r="A1191" t="str">
            <v>6093</v>
          </cell>
          <cell r="B1191" t="str">
            <v>Costos vinculados con las compras de materiales, suministros y repuestos</v>
          </cell>
        </row>
        <row r="1192">
          <cell r="A1192" t="str">
            <v>60931</v>
          </cell>
          <cell r="B1192" t="str">
            <v>Transporte</v>
          </cell>
        </row>
        <row r="1193">
          <cell r="A1193" t="str">
            <v>60932</v>
          </cell>
          <cell r="B1193" t="str">
            <v>Seguros</v>
          </cell>
        </row>
        <row r="1194">
          <cell r="A1194" t="str">
            <v>60933</v>
          </cell>
          <cell r="B1194" t="str">
            <v>Derechos aduaneros</v>
          </cell>
        </row>
        <row r="1195">
          <cell r="A1195" t="str">
            <v>60934</v>
          </cell>
          <cell r="B1195" t="str">
            <v>Comisiones</v>
          </cell>
        </row>
        <row r="1196">
          <cell r="A1196" t="str">
            <v>60935</v>
          </cell>
          <cell r="B1196" t="str">
            <v>Otros costos</v>
          </cell>
        </row>
        <row r="1197">
          <cell r="A1197" t="str">
            <v>6094</v>
          </cell>
          <cell r="B1197" t="str">
            <v>Costos vinculados con las compras de envases y embalajes</v>
          </cell>
        </row>
        <row r="1198">
          <cell r="A1198" t="str">
            <v>60941</v>
          </cell>
          <cell r="B1198" t="str">
            <v>Transporte</v>
          </cell>
        </row>
        <row r="1199">
          <cell r="A1199" t="str">
            <v>60942</v>
          </cell>
          <cell r="B1199" t="str">
            <v>Seguros</v>
          </cell>
        </row>
        <row r="1200">
          <cell r="A1200" t="str">
            <v>60943</v>
          </cell>
          <cell r="B1200" t="str">
            <v>Derechos aduaneros</v>
          </cell>
        </row>
        <row r="1201">
          <cell r="A1201" t="str">
            <v>60944</v>
          </cell>
          <cell r="B1201" t="str">
            <v>Comisiones</v>
          </cell>
        </row>
        <row r="1202">
          <cell r="A1202" t="str">
            <v>60945</v>
          </cell>
          <cell r="B1202" t="str">
            <v>Otros costos</v>
          </cell>
        </row>
        <row r="1203">
          <cell r="A1203" t="str">
            <v>61</v>
          </cell>
          <cell r="B1203" t="str">
            <v>VARIACIÓN DE INVENTARIOS</v>
          </cell>
        </row>
        <row r="1204">
          <cell r="A1204" t="str">
            <v>611</v>
          </cell>
          <cell r="B1204" t="str">
            <v>Mercaderías</v>
          </cell>
        </row>
        <row r="1205">
          <cell r="A1205" t="str">
            <v>6111</v>
          </cell>
          <cell r="B1205" t="str">
            <v>Mercaderías</v>
          </cell>
        </row>
        <row r="1206">
          <cell r="A1206" t="str">
            <v>612</v>
          </cell>
          <cell r="B1206" t="str">
            <v>Materias primas</v>
          </cell>
        </row>
        <row r="1207">
          <cell r="A1207" t="str">
            <v>6121</v>
          </cell>
          <cell r="B1207" t="str">
            <v>Materias primas</v>
          </cell>
        </row>
        <row r="1208">
          <cell r="A1208" t="str">
            <v>613</v>
          </cell>
          <cell r="B1208" t="str">
            <v>Materiales auxiliares, suministros y repuestos</v>
          </cell>
        </row>
        <row r="1209">
          <cell r="A1209" t="str">
            <v>6131</v>
          </cell>
          <cell r="B1209" t="str">
            <v>Materiales auxiliares</v>
          </cell>
        </row>
        <row r="1210">
          <cell r="A1210" t="str">
            <v>6132</v>
          </cell>
          <cell r="B1210" t="str">
            <v>Suministros</v>
          </cell>
        </row>
        <row r="1211">
          <cell r="A1211" t="str">
            <v>6133</v>
          </cell>
          <cell r="B1211" t="str">
            <v>Repuestos</v>
          </cell>
        </row>
        <row r="1212">
          <cell r="A1212" t="str">
            <v>614</v>
          </cell>
          <cell r="B1212" t="str">
            <v>Envases y embalajes</v>
          </cell>
        </row>
        <row r="1213">
          <cell r="A1213" t="str">
            <v>6141</v>
          </cell>
          <cell r="B1213" t="str">
            <v>Envases</v>
          </cell>
        </row>
        <row r="1214">
          <cell r="A1214" t="str">
            <v>6142</v>
          </cell>
          <cell r="B1214" t="str">
            <v>Embalajes</v>
          </cell>
        </row>
        <row r="1215">
          <cell r="A1215" t="str">
            <v>62</v>
          </cell>
          <cell r="B1215" t="str">
            <v>GASTOS DE PERSONAL Y DIRECTORES</v>
          </cell>
        </row>
        <row r="1216">
          <cell r="A1216" t="str">
            <v>621</v>
          </cell>
          <cell r="B1216" t="str">
            <v>Remuneraciones</v>
          </cell>
        </row>
        <row r="1217">
          <cell r="A1217" t="str">
            <v>6211</v>
          </cell>
          <cell r="B1217" t="str">
            <v>Sueldos y salarios</v>
          </cell>
        </row>
        <row r="1218">
          <cell r="A1218" t="str">
            <v>6212</v>
          </cell>
          <cell r="B1218" t="str">
            <v>Comisiones</v>
          </cell>
        </row>
        <row r="1219">
          <cell r="A1219" t="str">
            <v>6213</v>
          </cell>
          <cell r="B1219" t="str">
            <v>Remuneraciones en especie</v>
          </cell>
        </row>
        <row r="1220">
          <cell r="A1220" t="str">
            <v>6214</v>
          </cell>
          <cell r="B1220" t="str">
            <v>Gratificaciones</v>
          </cell>
        </row>
        <row r="1221">
          <cell r="A1221" t="str">
            <v>6215</v>
          </cell>
          <cell r="B1221" t="str">
            <v>Vacaciones</v>
          </cell>
        </row>
        <row r="1222">
          <cell r="A1222" t="str">
            <v>622</v>
          </cell>
          <cell r="B1222" t="str">
            <v>Otras remuneraciones</v>
          </cell>
        </row>
        <row r="1223">
          <cell r="A1223" t="str">
            <v>623</v>
          </cell>
          <cell r="B1223" t="str">
            <v>Indemnizaciones al personal</v>
          </cell>
        </row>
        <row r="1224">
          <cell r="A1224" t="str">
            <v>624</v>
          </cell>
          <cell r="B1224" t="str">
            <v>Capacitación</v>
          </cell>
        </row>
        <row r="1225">
          <cell r="A1225" t="str">
            <v>625</v>
          </cell>
          <cell r="B1225" t="str">
            <v>Atención al personal</v>
          </cell>
        </row>
        <row r="1226">
          <cell r="A1226" t="str">
            <v>627</v>
          </cell>
          <cell r="B1226" t="str">
            <v>Seguridad, previsión social y otras contribuciones</v>
          </cell>
        </row>
        <row r="1227">
          <cell r="A1227" t="str">
            <v>6271</v>
          </cell>
          <cell r="B1227" t="str">
            <v>Régimen de prestaciones de salud</v>
          </cell>
        </row>
        <row r="1228">
          <cell r="A1228" t="str">
            <v>6272</v>
          </cell>
          <cell r="B1228" t="str">
            <v>Régimen de pensiones - Aporte de empresa</v>
          </cell>
        </row>
        <row r="1229">
          <cell r="A1229" t="str">
            <v>6273</v>
          </cell>
          <cell r="B1229" t="str">
            <v>Seguro complementario de trabajo de riesgo, accidentes de trabajo y
enfermedades profesionales</v>
          </cell>
        </row>
        <row r="1230">
          <cell r="A1230" t="str">
            <v>6274</v>
          </cell>
          <cell r="B1230" t="str">
            <v>Seguro de vida</v>
          </cell>
        </row>
        <row r="1231">
          <cell r="A1231" t="str">
            <v>6275</v>
          </cell>
          <cell r="B1231" t="str">
            <v>Seguros particulares de prestaciones de salud – EPS y otros particulares</v>
          </cell>
        </row>
        <row r="1232">
          <cell r="A1232" t="str">
            <v>6276</v>
          </cell>
          <cell r="B1232" t="str">
            <v>Caja de beneficios de seguridad social del pescador</v>
          </cell>
        </row>
        <row r="1233">
          <cell r="A1233" t="str">
            <v>6277</v>
          </cell>
          <cell r="B1233" t="str">
            <v>Contribuciones al SENATI</v>
          </cell>
        </row>
        <row r="1234">
          <cell r="A1234" t="str">
            <v>628</v>
          </cell>
          <cell r="B1234" t="str">
            <v>Retribuciones al directorio</v>
          </cell>
        </row>
        <row r="1235">
          <cell r="A1235" t="str">
            <v>629</v>
          </cell>
          <cell r="B1235" t="str">
            <v>Beneficios sociales de los trabajadores</v>
          </cell>
        </row>
        <row r="1236">
          <cell r="A1236" t="str">
            <v>6291</v>
          </cell>
          <cell r="B1236" t="str">
            <v>Compensación por tiempo de servicio</v>
          </cell>
        </row>
        <row r="1237">
          <cell r="A1237" t="str">
            <v>6292</v>
          </cell>
          <cell r="B1237" t="str">
            <v>Pensiones y jubilaciones</v>
          </cell>
        </row>
        <row r="1238">
          <cell r="A1238" t="str">
            <v>6293</v>
          </cell>
          <cell r="B1238" t="str">
            <v>Otros beneficios post-empleo</v>
          </cell>
        </row>
        <row r="1239">
          <cell r="A1239" t="str">
            <v>6294</v>
          </cell>
          <cell r="B1239" t="str">
            <v>Participación en las utilidades</v>
          </cell>
        </row>
        <row r="1240">
          <cell r="A1240" t="str">
            <v>62941</v>
          </cell>
          <cell r="B1240" t="str">
            <v>Participación corriente</v>
          </cell>
        </row>
        <row r="1241">
          <cell r="A1241" t="str">
            <v>62942</v>
          </cell>
          <cell r="B1241" t="str">
            <v>Participación diferida</v>
          </cell>
        </row>
        <row r="1242">
          <cell r="A1242" t="str">
            <v>63</v>
          </cell>
          <cell r="B1242" t="str">
            <v>GASTOS DE SERVICIOS PRESTADOS POR TERCEROS</v>
          </cell>
        </row>
        <row r="1243">
          <cell r="A1243" t="str">
            <v>631</v>
          </cell>
          <cell r="B1243" t="str">
            <v>Transporte, correos y gastos de viaje</v>
          </cell>
        </row>
        <row r="1244">
          <cell r="A1244" t="str">
            <v>6311</v>
          </cell>
          <cell r="B1244" t="str">
            <v>Transporte</v>
          </cell>
        </row>
        <row r="1245">
          <cell r="A1245" t="str">
            <v>63111</v>
          </cell>
          <cell r="B1245" t="str">
            <v>De carga</v>
          </cell>
        </row>
        <row r="1246">
          <cell r="A1246" t="str">
            <v>63112</v>
          </cell>
          <cell r="B1246" t="str">
            <v>De pasajeros</v>
          </cell>
        </row>
        <row r="1247">
          <cell r="A1247" t="str">
            <v>6312</v>
          </cell>
          <cell r="B1247" t="str">
            <v>Correos</v>
          </cell>
        </row>
        <row r="1248">
          <cell r="A1248" t="str">
            <v>6313</v>
          </cell>
          <cell r="B1248" t="str">
            <v>Alojamiento</v>
          </cell>
        </row>
        <row r="1249">
          <cell r="A1249" t="str">
            <v>6314</v>
          </cell>
          <cell r="B1249" t="str">
            <v>Alimentación</v>
          </cell>
        </row>
        <row r="1250">
          <cell r="A1250" t="str">
            <v>6315</v>
          </cell>
          <cell r="B1250" t="str">
            <v>Otros gastos de viaje</v>
          </cell>
        </row>
        <row r="1251">
          <cell r="A1251" t="str">
            <v>632</v>
          </cell>
          <cell r="B1251" t="str">
            <v>Asesoría y consultoría</v>
          </cell>
        </row>
        <row r="1252">
          <cell r="A1252" t="str">
            <v>6321</v>
          </cell>
          <cell r="B1252" t="str">
            <v>Administrativa</v>
          </cell>
        </row>
        <row r="1253">
          <cell r="A1253" t="str">
            <v>6322</v>
          </cell>
          <cell r="B1253" t="str">
            <v>Legal y tributaria</v>
          </cell>
        </row>
        <row r="1254">
          <cell r="A1254" t="str">
            <v>6323</v>
          </cell>
          <cell r="B1254" t="str">
            <v>Auditoría y contable</v>
          </cell>
        </row>
        <row r="1255">
          <cell r="A1255" t="str">
            <v>6324</v>
          </cell>
          <cell r="B1255" t="str">
            <v>Mercadotecnia</v>
          </cell>
        </row>
        <row r="1256">
          <cell r="A1256" t="str">
            <v>6325</v>
          </cell>
          <cell r="B1256" t="str">
            <v>Medioambiental</v>
          </cell>
        </row>
        <row r="1257">
          <cell r="A1257" t="str">
            <v>6326</v>
          </cell>
          <cell r="B1257" t="str">
            <v>Investigación y desarrollo</v>
          </cell>
        </row>
        <row r="1258">
          <cell r="A1258" t="str">
            <v>6327</v>
          </cell>
          <cell r="B1258" t="str">
            <v>Producción</v>
          </cell>
        </row>
        <row r="1259">
          <cell r="A1259" t="str">
            <v>6329</v>
          </cell>
          <cell r="B1259" t="str">
            <v>Otros</v>
          </cell>
        </row>
        <row r="1260">
          <cell r="A1260" t="str">
            <v>633</v>
          </cell>
          <cell r="B1260" t="str">
            <v>Producción encargada a terceros</v>
          </cell>
        </row>
        <row r="1261">
          <cell r="A1261" t="str">
            <v>634</v>
          </cell>
          <cell r="B1261" t="str">
            <v>Mantenimiento y reparaciones</v>
          </cell>
        </row>
        <row r="1262">
          <cell r="A1262" t="str">
            <v>6341</v>
          </cell>
          <cell r="B1262" t="str">
            <v>Propiedad de inversión</v>
          </cell>
        </row>
        <row r="1263">
          <cell r="A1263" t="str">
            <v>6342</v>
          </cell>
          <cell r="B1263" t="str">
            <v>Activos por derecho de uso</v>
          </cell>
        </row>
        <row r="1264">
          <cell r="A1264" t="str">
            <v>63421</v>
          </cell>
          <cell r="B1264" t="str">
            <v>Financiero</v>
          </cell>
        </row>
        <row r="1265">
          <cell r="A1265" t="str">
            <v>63432</v>
          </cell>
          <cell r="B1265" t="str">
            <v>Operativo</v>
          </cell>
        </row>
        <row r="1266">
          <cell r="A1266" t="str">
            <v>6343</v>
          </cell>
          <cell r="B1266" t="str">
            <v>Propiedad, planta y equipo</v>
          </cell>
        </row>
        <row r="1267">
          <cell r="A1267" t="str">
            <v>6344</v>
          </cell>
          <cell r="B1267" t="str">
            <v>Intangibles</v>
          </cell>
        </row>
        <row r="1268">
          <cell r="A1268" t="str">
            <v>6345</v>
          </cell>
          <cell r="B1268" t="str">
            <v>Activos biológicos</v>
          </cell>
        </row>
        <row r="1269">
          <cell r="A1269" t="str">
            <v>635</v>
          </cell>
          <cell r="B1269" t="str">
            <v>Alquileres</v>
          </cell>
        </row>
        <row r="1270">
          <cell r="A1270" t="str">
            <v>6351</v>
          </cell>
          <cell r="B1270" t="str">
            <v>Terrenos</v>
          </cell>
        </row>
        <row r="1271">
          <cell r="A1271" t="str">
            <v>6352</v>
          </cell>
          <cell r="B1271" t="str">
            <v>Edificaciones</v>
          </cell>
        </row>
        <row r="1272">
          <cell r="A1272" t="str">
            <v>6353</v>
          </cell>
          <cell r="B1272" t="str">
            <v>Maquinarias y equipos de explotación</v>
          </cell>
        </row>
        <row r="1273">
          <cell r="A1273" t="str">
            <v>6354</v>
          </cell>
          <cell r="B1273" t="str">
            <v>Equipo de transporte</v>
          </cell>
        </row>
        <row r="1274">
          <cell r="A1274" t="str">
            <v>6355</v>
          </cell>
          <cell r="B1274" t="str">
            <v>Muebles y enseres</v>
          </cell>
        </row>
        <row r="1275">
          <cell r="A1275" t="str">
            <v>6356</v>
          </cell>
          <cell r="B1275" t="str">
            <v>Equipos diversos</v>
          </cell>
        </row>
        <row r="1276">
          <cell r="A1276" t="str">
            <v>636</v>
          </cell>
          <cell r="B1276" t="str">
            <v>Servicios básicos</v>
          </cell>
        </row>
        <row r="1277">
          <cell r="A1277" t="str">
            <v>6361</v>
          </cell>
          <cell r="B1277" t="str">
            <v>Energía eléctrica</v>
          </cell>
        </row>
        <row r="1278">
          <cell r="A1278" t="str">
            <v>6362</v>
          </cell>
          <cell r="B1278" t="str">
            <v>Gas</v>
          </cell>
        </row>
        <row r="1279">
          <cell r="A1279" t="str">
            <v>6363</v>
          </cell>
          <cell r="B1279" t="str">
            <v>Agua</v>
          </cell>
        </row>
        <row r="1280">
          <cell r="A1280" t="str">
            <v>6364</v>
          </cell>
          <cell r="B1280" t="str">
            <v>Teléfono</v>
          </cell>
        </row>
        <row r="1281">
          <cell r="A1281" t="str">
            <v>6365</v>
          </cell>
          <cell r="B1281" t="str">
            <v>Internet</v>
          </cell>
        </row>
        <row r="1282">
          <cell r="A1282" t="str">
            <v>6366</v>
          </cell>
          <cell r="B1282" t="str">
            <v>Radio</v>
          </cell>
        </row>
        <row r="1283">
          <cell r="A1283" t="str">
            <v>6367</v>
          </cell>
          <cell r="B1283" t="str">
            <v>Cable</v>
          </cell>
        </row>
        <row r="1284">
          <cell r="A1284" t="str">
            <v>637</v>
          </cell>
          <cell r="B1284" t="str">
            <v>Publicidad, publicaciones, relaciones públicas</v>
          </cell>
        </row>
        <row r="1285">
          <cell r="A1285" t="str">
            <v>6371</v>
          </cell>
          <cell r="B1285" t="str">
            <v>Publicidad</v>
          </cell>
        </row>
        <row r="1286">
          <cell r="A1286" t="str">
            <v>6372</v>
          </cell>
          <cell r="B1286" t="str">
            <v>Publicaciones</v>
          </cell>
        </row>
        <row r="1287">
          <cell r="A1287" t="str">
            <v>6373</v>
          </cell>
          <cell r="B1287" t="str">
            <v>Relaciones públicas</v>
          </cell>
        </row>
        <row r="1288">
          <cell r="A1288" t="str">
            <v>638</v>
          </cell>
          <cell r="B1288" t="str">
            <v>Servicios de contratistas</v>
          </cell>
        </row>
        <row r="1289">
          <cell r="A1289" t="str">
            <v>639</v>
          </cell>
          <cell r="B1289" t="str">
            <v>Otros servicios prestados por terceros</v>
          </cell>
        </row>
        <row r="1290">
          <cell r="A1290" t="str">
            <v>6391</v>
          </cell>
          <cell r="B1290" t="str">
            <v>Gastos bancarios</v>
          </cell>
        </row>
        <row r="1291">
          <cell r="A1291" t="str">
            <v>6392</v>
          </cell>
          <cell r="B1291" t="str">
            <v>Gastos de laboratorio</v>
          </cell>
        </row>
        <row r="1292">
          <cell r="A1292" t="str">
            <v>64</v>
          </cell>
          <cell r="B1292" t="str">
            <v>GASTOS POR TRIBUTOS</v>
          </cell>
        </row>
        <row r="1293">
          <cell r="A1293" t="str">
            <v>641</v>
          </cell>
          <cell r="B1293" t="str">
            <v>Gobierno nacional</v>
          </cell>
        </row>
        <row r="1294">
          <cell r="A1294" t="str">
            <v>6411</v>
          </cell>
          <cell r="B1294" t="str">
            <v>Impuesto general a las ventas y selectivo al consumo</v>
          </cell>
        </row>
        <row r="1295">
          <cell r="A1295" t="str">
            <v>6412</v>
          </cell>
          <cell r="B1295" t="str">
            <v>Impuesto a las transacciones financieras</v>
          </cell>
        </row>
        <row r="1296">
          <cell r="A1296" t="str">
            <v>6413</v>
          </cell>
          <cell r="B1296" t="str">
            <v>Impuesto temporal a los activos netos</v>
          </cell>
        </row>
        <row r="1297">
          <cell r="A1297" t="str">
            <v>6414</v>
          </cell>
          <cell r="B1297" t="str">
            <v>Impuesto a los juegos de casino y máquinas tragamonedas</v>
          </cell>
        </row>
        <row r="1298">
          <cell r="A1298" t="str">
            <v>6415</v>
          </cell>
          <cell r="B1298" t="str">
            <v>Regalías mineras</v>
          </cell>
        </row>
        <row r="1299">
          <cell r="A1299" t="str">
            <v>6416</v>
          </cell>
          <cell r="B1299" t="str">
            <v>Cánones</v>
          </cell>
        </row>
        <row r="1300">
          <cell r="A1300" t="str">
            <v>6419</v>
          </cell>
          <cell r="B1300" t="str">
            <v>Otros</v>
          </cell>
        </row>
        <row r="1301">
          <cell r="A1301" t="str">
            <v>642</v>
          </cell>
          <cell r="B1301" t="str">
            <v>Gobierno regional</v>
          </cell>
        </row>
        <row r="1302">
          <cell r="A1302" t="str">
            <v>643</v>
          </cell>
          <cell r="B1302" t="str">
            <v>Gobierno local</v>
          </cell>
        </row>
        <row r="1303">
          <cell r="A1303" t="str">
            <v>6431</v>
          </cell>
          <cell r="B1303" t="str">
            <v>Impuesto predial</v>
          </cell>
        </row>
        <row r="1304">
          <cell r="A1304" t="str">
            <v>6432</v>
          </cell>
          <cell r="B1304" t="str">
            <v>Arbitrios municipales y seguridad ciudadana</v>
          </cell>
        </row>
        <row r="1305">
          <cell r="A1305" t="str">
            <v>6433</v>
          </cell>
          <cell r="B1305" t="str">
            <v>Impuesto al patrimonio vehicular</v>
          </cell>
        </row>
        <row r="1306">
          <cell r="A1306" t="str">
            <v>6434</v>
          </cell>
          <cell r="B1306" t="str">
            <v>Licencia de funcionamiento</v>
          </cell>
        </row>
        <row r="1307">
          <cell r="A1307" t="str">
            <v>6439</v>
          </cell>
          <cell r="B1307" t="str">
            <v>Otros</v>
          </cell>
        </row>
        <row r="1308">
          <cell r="A1308" t="str">
            <v>644</v>
          </cell>
          <cell r="B1308" t="str">
            <v>Otros gastos por tributos</v>
          </cell>
        </row>
        <row r="1309">
          <cell r="A1309" t="str">
            <v>6442</v>
          </cell>
          <cell r="B1309" t="str">
            <v>Contribución al SENCICO</v>
          </cell>
        </row>
        <row r="1310">
          <cell r="A1310" t="str">
            <v>6443</v>
          </cell>
          <cell r="B1310" t="str">
            <v>Otros</v>
          </cell>
        </row>
        <row r="1311">
          <cell r="A1311" t="str">
            <v>645</v>
          </cell>
          <cell r="B1311" t="str">
            <v>Gastos en deuda tributaria</v>
          </cell>
        </row>
        <row r="1312">
          <cell r="A1312" t="str">
            <v>6451</v>
          </cell>
          <cell r="B1312" t="str">
            <v>Intereses</v>
          </cell>
        </row>
        <row r="1313">
          <cell r="A1313" t="str">
            <v>6452</v>
          </cell>
          <cell r="B1313" t="str">
            <v>intereses - fraccionamiento</v>
          </cell>
        </row>
        <row r="1314">
          <cell r="A1314" t="str">
            <v>6453</v>
          </cell>
          <cell r="B1314" t="str">
            <v>Multas</v>
          </cell>
        </row>
        <row r="1315">
          <cell r="A1315" t="str">
            <v>6454</v>
          </cell>
          <cell r="B1315" t="str">
            <v>Costas y otros</v>
          </cell>
        </row>
        <row r="1316">
          <cell r="A1316" t="str">
            <v>65</v>
          </cell>
          <cell r="B1316" t="str">
            <v>OTROS GASTOS DE GESTION</v>
          </cell>
        </row>
        <row r="1317">
          <cell r="A1317" t="str">
            <v>651</v>
          </cell>
          <cell r="B1317" t="str">
            <v>Seguros</v>
          </cell>
        </row>
        <row r="1318">
          <cell r="A1318" t="str">
            <v>652</v>
          </cell>
          <cell r="B1318" t="str">
            <v>Regalías</v>
          </cell>
        </row>
        <row r="1319">
          <cell r="A1319" t="str">
            <v>653</v>
          </cell>
          <cell r="B1319" t="str">
            <v>Suscripciones</v>
          </cell>
        </row>
        <row r="1320">
          <cell r="A1320" t="str">
            <v>654</v>
          </cell>
          <cell r="B1320" t="str">
            <v>Licencias y derechos de vigencia</v>
          </cell>
        </row>
        <row r="1321">
          <cell r="A1321" t="str">
            <v>655</v>
          </cell>
          <cell r="B1321" t="str">
            <v>Costo neto de enajenación de activos inmovilizados y operaciones discontinuadas</v>
          </cell>
        </row>
        <row r="1322">
          <cell r="A1322" t="str">
            <v>6551</v>
          </cell>
          <cell r="B1322" t="str">
            <v>Costo neto de enajenación de activos inmovilizados</v>
          </cell>
        </row>
        <row r="1323">
          <cell r="A1323" t="str">
            <v>65511</v>
          </cell>
          <cell r="B1323" t="str">
            <v>Inversiones mobiliarias</v>
          </cell>
        </row>
        <row r="1324">
          <cell r="A1324" t="str">
            <v>65512</v>
          </cell>
          <cell r="B1324" t="str">
            <v>Propiedades de inversión</v>
          </cell>
        </row>
        <row r="1325">
          <cell r="A1325" t="str">
            <v>65513</v>
          </cell>
          <cell r="B1325" t="str">
            <v>Activos por derecho de uso - arrendamiento financiero</v>
          </cell>
        </row>
        <row r="1326">
          <cell r="A1326" t="str">
            <v>65514</v>
          </cell>
          <cell r="B1326" t="str">
            <v>Propiedad, planta y equipo</v>
          </cell>
        </row>
        <row r="1327">
          <cell r="A1327" t="str">
            <v>65515</v>
          </cell>
          <cell r="B1327" t="str">
            <v>Intangibles</v>
          </cell>
        </row>
        <row r="1328">
          <cell r="A1328" t="str">
            <v>65516</v>
          </cell>
          <cell r="B1328" t="str">
            <v>Activos biológicos</v>
          </cell>
        </row>
        <row r="1329">
          <cell r="A1329" t="str">
            <v>6552</v>
          </cell>
          <cell r="B1329" t="str">
            <v>Operaciones discontinuadas – Abandono de activos</v>
          </cell>
        </row>
        <row r="1330">
          <cell r="A1330" t="str">
            <v>65521</v>
          </cell>
          <cell r="B1330" t="str">
            <v>Propiedades de inversión</v>
          </cell>
        </row>
        <row r="1331">
          <cell r="A1331" t="str">
            <v>65522</v>
          </cell>
          <cell r="B1331" t="str">
            <v>Activos por derecho de uso - Arrendamiento financiero</v>
          </cell>
        </row>
        <row r="1332">
          <cell r="A1332" t="str">
            <v>65523</v>
          </cell>
          <cell r="B1332" t="str">
            <v>Propiedad, planta y equipo</v>
          </cell>
        </row>
        <row r="1333">
          <cell r="A1333" t="str">
            <v>65524</v>
          </cell>
          <cell r="B1333" t="str">
            <v>Intangibles</v>
          </cell>
        </row>
        <row r="1334">
          <cell r="A1334" t="str">
            <v>65525</v>
          </cell>
          <cell r="B1334" t="str">
            <v>Activos biológicos</v>
          </cell>
        </row>
        <row r="1335">
          <cell r="A1335" t="str">
            <v>656</v>
          </cell>
          <cell r="B1335" t="str">
            <v>Suministros</v>
          </cell>
        </row>
        <row r="1336">
          <cell r="A1336" t="str">
            <v>658</v>
          </cell>
          <cell r="B1336" t="str">
            <v>Gestión medioambiental</v>
          </cell>
        </row>
        <row r="1337">
          <cell r="A1337" t="str">
            <v>659</v>
          </cell>
          <cell r="B1337" t="str">
            <v>Otros gastos de gestión</v>
          </cell>
        </row>
        <row r="1338">
          <cell r="A1338" t="str">
            <v>6591</v>
          </cell>
          <cell r="B1338" t="str">
            <v>Donaciones</v>
          </cell>
        </row>
        <row r="1339">
          <cell r="A1339" t="str">
            <v>6592</v>
          </cell>
          <cell r="B1339" t="str">
            <v>Sanciones administrativas</v>
          </cell>
        </row>
        <row r="1340">
          <cell r="A1340" t="str">
            <v>66</v>
          </cell>
          <cell r="B1340" t="str">
            <v>PERDIDA POR MEDICIÓN DE ACTIVOS NO FINANCIEROS AL VALOR RAZONABLE</v>
          </cell>
        </row>
        <row r="1341">
          <cell r="A1341" t="str">
            <v>661</v>
          </cell>
          <cell r="B1341" t="str">
            <v>Activo realizable</v>
          </cell>
        </row>
        <row r="1342">
          <cell r="A1342" t="str">
            <v>6611</v>
          </cell>
          <cell r="B1342" t="str">
            <v>Mercaderías</v>
          </cell>
        </row>
        <row r="1343">
          <cell r="A1343" t="str">
            <v>6612</v>
          </cell>
          <cell r="B1343" t="str">
            <v>Productos terminados</v>
          </cell>
        </row>
        <row r="1344">
          <cell r="A1344" t="str">
            <v>6613</v>
          </cell>
          <cell r="B1344" t="str">
            <v>Activos no corrientes mantenidos para la venta</v>
          </cell>
        </row>
        <row r="1345">
          <cell r="A1345" t="str">
            <v>66131</v>
          </cell>
          <cell r="B1345" t="str">
            <v>Propiedades de inversión</v>
          </cell>
        </row>
        <row r="1346">
          <cell r="A1346" t="str">
            <v>66132</v>
          </cell>
          <cell r="B1346" t="str">
            <v>Propiedad, planta y equipo</v>
          </cell>
        </row>
        <row r="1347">
          <cell r="A1347" t="str">
            <v>66133</v>
          </cell>
          <cell r="B1347" t="str">
            <v>Intangibles</v>
          </cell>
        </row>
        <row r="1348">
          <cell r="A1348" t="str">
            <v>66134</v>
          </cell>
          <cell r="B1348" t="str">
            <v>Activos biológicos</v>
          </cell>
        </row>
        <row r="1349">
          <cell r="A1349" t="str">
            <v>662</v>
          </cell>
          <cell r="B1349" t="str">
            <v>Activo inmovilizado</v>
          </cell>
        </row>
        <row r="1350">
          <cell r="A1350" t="str">
            <v>6621</v>
          </cell>
          <cell r="B1350" t="str">
            <v>Propiedades de inversión</v>
          </cell>
        </row>
        <row r="1351">
          <cell r="A1351" t="str">
            <v>6622</v>
          </cell>
          <cell r="B1351" t="str">
            <v>Activos biológicos</v>
          </cell>
        </row>
        <row r="1352">
          <cell r="A1352" t="str">
            <v>67</v>
          </cell>
          <cell r="B1352" t="str">
            <v>GASTOS FINANCIEROS</v>
          </cell>
        </row>
        <row r="1353">
          <cell r="A1353" t="str">
            <v>671</v>
          </cell>
          <cell r="B1353" t="str">
            <v>Gastos en operaciones de endeudamiento y otros</v>
          </cell>
        </row>
        <row r="1354">
          <cell r="A1354" t="str">
            <v>6711</v>
          </cell>
          <cell r="B1354" t="str">
            <v>Préstamos de instituciones financieras y otras entidades</v>
          </cell>
        </row>
        <row r="1355">
          <cell r="A1355" t="str">
            <v>6712</v>
          </cell>
          <cell r="B1355" t="str">
            <v>Contratos de arrendamiento financiero</v>
          </cell>
        </row>
        <row r="1356">
          <cell r="A1356" t="str">
            <v>6713</v>
          </cell>
          <cell r="B1356" t="str">
            <v>Emisión y colocación de instrumentos representativos de deuda y
patrimonio</v>
          </cell>
        </row>
        <row r="1357">
          <cell r="A1357" t="str">
            <v>6714</v>
          </cell>
          <cell r="B1357" t="str">
            <v>Documentos vendidos o descontados</v>
          </cell>
        </row>
        <row r="1358">
          <cell r="A1358" t="str">
            <v>672</v>
          </cell>
          <cell r="B1358" t="str">
            <v>Pérdida por instrumentos financieros derivados</v>
          </cell>
        </row>
        <row r="1359">
          <cell r="A1359" t="str">
            <v>673</v>
          </cell>
          <cell r="B1359" t="str">
            <v>Intereses por préstamos y otras obligaciones</v>
          </cell>
        </row>
        <row r="1360">
          <cell r="A1360" t="str">
            <v>6731</v>
          </cell>
          <cell r="B1360" t="str">
            <v>Préstamos de instituciones financieras y otras entidades</v>
          </cell>
        </row>
        <row r="1361">
          <cell r="A1361" t="str">
            <v>67311</v>
          </cell>
          <cell r="B1361" t="str">
            <v>Instituciones financieras</v>
          </cell>
        </row>
        <row r="1362">
          <cell r="A1362" t="str">
            <v>67312</v>
          </cell>
          <cell r="B1362" t="str">
            <v>Otras entidades</v>
          </cell>
        </row>
        <row r="1363">
          <cell r="A1363" t="str">
            <v>6732</v>
          </cell>
          <cell r="B1363" t="str">
            <v>Contratos de arrendamiento financiero</v>
          </cell>
        </row>
        <row r="1364">
          <cell r="A1364" t="str">
            <v>6733</v>
          </cell>
          <cell r="B1364" t="str">
            <v>Otros instrumentos financieros por pagar</v>
          </cell>
        </row>
        <row r="1365">
          <cell r="A1365" t="str">
            <v>6734</v>
          </cell>
          <cell r="B1365" t="str">
            <v>Documentos vendidos o descontados</v>
          </cell>
        </row>
        <row r="1366">
          <cell r="A1366" t="str">
            <v>6735</v>
          </cell>
          <cell r="B1366" t="str">
            <v>Obligaciones emitidas</v>
          </cell>
        </row>
        <row r="1367">
          <cell r="A1367" t="str">
            <v>6736</v>
          </cell>
          <cell r="B1367" t="str">
            <v>Obligaciones comerciales</v>
          </cell>
        </row>
        <row r="1368">
          <cell r="A1368" t="str">
            <v>674</v>
          </cell>
          <cell r="B1368" t="str">
            <v>Gastos en operaciones de factoraje (factoring)</v>
          </cell>
        </row>
        <row r="1369">
          <cell r="A1369" t="str">
            <v>6741</v>
          </cell>
          <cell r="B1369" t="str">
            <v>Pérdida en instrumentos vendidos</v>
          </cell>
        </row>
        <row r="1370">
          <cell r="A1370" t="str">
            <v>675</v>
          </cell>
          <cell r="B1370" t="str">
            <v>Descuentos concedidos por pronto pago</v>
          </cell>
        </row>
        <row r="1371">
          <cell r="A1371" t="str">
            <v>676</v>
          </cell>
          <cell r="B1371" t="str">
            <v>Diferencia de cambio</v>
          </cell>
        </row>
        <row r="1372">
          <cell r="A1372" t="str">
            <v>677</v>
          </cell>
          <cell r="B1372" t="str">
            <v>Pérdida por medición de activos y pasivos financieros al valor razonable</v>
          </cell>
        </row>
        <row r="1373">
          <cell r="A1373" t="str">
            <v>6771</v>
          </cell>
          <cell r="B1373" t="str">
            <v>Inversiones mantenidas para negociación</v>
          </cell>
        </row>
        <row r="1374">
          <cell r="A1374" t="str">
            <v>6772</v>
          </cell>
          <cell r="B1374" t="str">
            <v>Otras inversiones financieras</v>
          </cell>
        </row>
        <row r="1375">
          <cell r="A1375" t="str">
            <v>6773</v>
          </cell>
          <cell r="B1375" t="str">
            <v>Otros</v>
          </cell>
        </row>
        <row r="1376">
          <cell r="A1376" t="str">
            <v>678</v>
          </cell>
          <cell r="B1376" t="str">
            <v>Participación en resultados de entidades relacionadas</v>
          </cell>
        </row>
        <row r="1377">
          <cell r="A1377" t="str">
            <v>6781</v>
          </cell>
          <cell r="B1377" t="str">
            <v>Participación en los resultados de subsidiarias y asociadas bajo el método
del valor patrimonial</v>
          </cell>
        </row>
        <row r="1378">
          <cell r="A1378" t="str">
            <v>6782</v>
          </cell>
          <cell r="B1378" t="str">
            <v>Participaciones en negocios conjuntos</v>
          </cell>
        </row>
        <row r="1379">
          <cell r="A1379" t="str">
            <v>679</v>
          </cell>
          <cell r="B1379" t="str">
            <v>Otros gastos financieros</v>
          </cell>
        </row>
        <row r="1380">
          <cell r="A1380" t="str">
            <v>6791</v>
          </cell>
          <cell r="B1380" t="str">
            <v>Primas por opciones</v>
          </cell>
        </row>
        <row r="1381">
          <cell r="A1381" t="str">
            <v>6792</v>
          </cell>
          <cell r="B1381" t="str">
            <v>Gastos financieros en medición a valor descontado</v>
          </cell>
        </row>
        <row r="1382">
          <cell r="A1382" t="str">
            <v>6793</v>
          </cell>
          <cell r="B1382" t="str">
            <v>Gastos financieros en actualización de activos por derecho de uso</v>
          </cell>
        </row>
        <row r="1383">
          <cell r="A1383" t="str">
            <v>68</v>
          </cell>
          <cell r="B1383" t="str">
            <v>VALUACIÓN Y DETERIORO DE ACTIVOS Y PROVISIONES</v>
          </cell>
        </row>
        <row r="1384">
          <cell r="A1384" t="str">
            <v>681</v>
          </cell>
          <cell r="B1384" t="str">
            <v>Depreciación de propiedades de inversión</v>
          </cell>
        </row>
        <row r="1385">
          <cell r="A1385" t="str">
            <v>6811</v>
          </cell>
          <cell r="B1385" t="str">
            <v>Edificaciones</v>
          </cell>
        </row>
        <row r="1386">
          <cell r="A1386" t="str">
            <v>68111</v>
          </cell>
          <cell r="B1386" t="str">
            <v>Costo</v>
          </cell>
        </row>
        <row r="1387">
          <cell r="A1387" t="str">
            <v>68112</v>
          </cell>
          <cell r="B1387" t="str">
            <v>Revaluación</v>
          </cell>
        </row>
        <row r="1388">
          <cell r="A1388" t="str">
            <v>68113</v>
          </cell>
          <cell r="B1388" t="str">
            <v>Costo de financiación</v>
          </cell>
        </row>
        <row r="1389">
          <cell r="A1389" t="str">
            <v>682</v>
          </cell>
          <cell r="B1389" t="str">
            <v>Depreciación de activos por derecho de uso - arrendamiento financiero</v>
          </cell>
        </row>
        <row r="1390">
          <cell r="A1390" t="str">
            <v>6821</v>
          </cell>
          <cell r="B1390" t="str">
            <v>Propiedades de inversión</v>
          </cell>
        </row>
        <row r="1391">
          <cell r="A1391" t="str">
            <v>68211</v>
          </cell>
          <cell r="B1391" t="str">
            <v>Edificaciones</v>
          </cell>
        </row>
        <row r="1392">
          <cell r="A1392" t="str">
            <v>682111</v>
          </cell>
          <cell r="B1392" t="str">
            <v>Costo</v>
          </cell>
        </row>
        <row r="1393">
          <cell r="A1393" t="str">
            <v>682112</v>
          </cell>
          <cell r="B1393" t="str">
            <v>Revaluación</v>
          </cell>
        </row>
        <row r="1394">
          <cell r="A1394" t="str">
            <v>682113</v>
          </cell>
          <cell r="B1394" t="str">
            <v>Costo de financiación</v>
          </cell>
        </row>
        <row r="1395">
          <cell r="A1395" t="str">
            <v>6822</v>
          </cell>
          <cell r="B1395" t="str">
            <v>Propiedad, planta y equipo</v>
          </cell>
        </row>
        <row r="1396">
          <cell r="A1396" t="str">
            <v>68221</v>
          </cell>
          <cell r="B1396" t="str">
            <v>Edificaciones</v>
          </cell>
        </row>
        <row r="1397">
          <cell r="A1397" t="str">
            <v>682211</v>
          </cell>
          <cell r="B1397" t="str">
            <v>Costo</v>
          </cell>
        </row>
        <row r="1398">
          <cell r="A1398" t="str">
            <v>682212</v>
          </cell>
          <cell r="B1398" t="str">
            <v>Revaluación</v>
          </cell>
        </row>
        <row r="1399">
          <cell r="A1399" t="str">
            <v>682213</v>
          </cell>
          <cell r="B1399" t="str">
            <v>Costo de financiación</v>
          </cell>
        </row>
        <row r="1400">
          <cell r="A1400" t="str">
            <v>68222</v>
          </cell>
          <cell r="B1400" t="str">
            <v>Maquinarias y equipos de explotación</v>
          </cell>
        </row>
        <row r="1401">
          <cell r="A1401" t="str">
            <v>682221</v>
          </cell>
          <cell r="B1401" t="str">
            <v>Costo</v>
          </cell>
        </row>
        <row r="1402">
          <cell r="A1402" t="str">
            <v>682222</v>
          </cell>
          <cell r="B1402" t="str">
            <v>Revaluación</v>
          </cell>
        </row>
        <row r="1403">
          <cell r="A1403" t="str">
            <v>682223</v>
          </cell>
          <cell r="B1403" t="str">
            <v>Costo de financiación</v>
          </cell>
        </row>
        <row r="1404">
          <cell r="A1404" t="str">
            <v>68223</v>
          </cell>
          <cell r="B1404" t="str">
            <v>Unidades de transporte</v>
          </cell>
        </row>
        <row r="1405">
          <cell r="A1405" t="str">
            <v>682231</v>
          </cell>
          <cell r="B1405" t="str">
            <v>Costo</v>
          </cell>
        </row>
        <row r="1406">
          <cell r="A1406" t="str">
            <v>682232</v>
          </cell>
          <cell r="B1406" t="str">
            <v>Revaluación</v>
          </cell>
        </row>
        <row r="1407">
          <cell r="A1407" t="str">
            <v>68225</v>
          </cell>
          <cell r="B1407" t="str">
            <v>Equipos diversos</v>
          </cell>
        </row>
        <row r="1408">
          <cell r="A1408" t="str">
            <v>682251</v>
          </cell>
          <cell r="B1408" t="str">
            <v>Costo</v>
          </cell>
        </row>
        <row r="1409">
          <cell r="A1409" t="str">
            <v>682252</v>
          </cell>
          <cell r="B1409" t="str">
            <v>Revaluación</v>
          </cell>
        </row>
        <row r="1410">
          <cell r="A1410" t="str">
            <v>683</v>
          </cell>
          <cell r="B1410" t="str">
            <v>Depreciación de activos por derecho de uso - arrendamiento operativo</v>
          </cell>
        </row>
        <row r="1411">
          <cell r="A1411" t="str">
            <v>6831</v>
          </cell>
          <cell r="B1411" t="str">
            <v>Depreciación de activos por derecho de uso - arrendamiento operativo</v>
          </cell>
        </row>
        <row r="1412">
          <cell r="A1412" t="str">
            <v>68311</v>
          </cell>
          <cell r="B1412" t="str">
            <v>Edificaciones</v>
          </cell>
        </row>
        <row r="1413">
          <cell r="A1413" t="str">
            <v>683111</v>
          </cell>
          <cell r="B1413" t="str">
            <v>Costo</v>
          </cell>
        </row>
        <row r="1414">
          <cell r="A1414" t="str">
            <v>683112</v>
          </cell>
          <cell r="B1414" t="str">
            <v>Revaluación</v>
          </cell>
        </row>
        <row r="1415">
          <cell r="A1415" t="str">
            <v>68312</v>
          </cell>
          <cell r="B1415" t="str">
            <v>Maquinarias y equipos de explotación</v>
          </cell>
        </row>
        <row r="1416">
          <cell r="A1416" t="str">
            <v>683121</v>
          </cell>
          <cell r="B1416" t="str">
            <v>Costo</v>
          </cell>
        </row>
        <row r="1417">
          <cell r="A1417" t="str">
            <v>683122</v>
          </cell>
          <cell r="B1417" t="str">
            <v>Revaluación</v>
          </cell>
        </row>
        <row r="1418">
          <cell r="A1418" t="str">
            <v>68313</v>
          </cell>
          <cell r="B1418" t="str">
            <v>Unidades de transporte</v>
          </cell>
        </row>
        <row r="1419">
          <cell r="A1419" t="str">
            <v>683131</v>
          </cell>
          <cell r="B1419" t="str">
            <v>Costo</v>
          </cell>
        </row>
        <row r="1420">
          <cell r="A1420" t="str">
            <v>683132</v>
          </cell>
          <cell r="B1420" t="str">
            <v>Revaluación</v>
          </cell>
        </row>
        <row r="1421">
          <cell r="A1421" t="str">
            <v>68315</v>
          </cell>
          <cell r="B1421" t="str">
            <v>Equipos diversos</v>
          </cell>
        </row>
        <row r="1422">
          <cell r="A1422" t="str">
            <v>683351</v>
          </cell>
          <cell r="B1422" t="str">
            <v>Costo</v>
          </cell>
        </row>
        <row r="1423">
          <cell r="A1423" t="str">
            <v>683152</v>
          </cell>
          <cell r="B1423" t="str">
            <v>Revaluación</v>
          </cell>
        </row>
        <row r="1424">
          <cell r="A1424" t="str">
            <v>684</v>
          </cell>
          <cell r="B1424" t="str">
            <v>Depreciación de propiedad, planta y equipo</v>
          </cell>
        </row>
        <row r="1425">
          <cell r="A1425" t="str">
            <v>6841</v>
          </cell>
          <cell r="B1425" t="str">
            <v>Depreciación de propiedad, planta y equipo - Costo</v>
          </cell>
        </row>
        <row r="1426">
          <cell r="A1426" t="str">
            <v>68410</v>
          </cell>
          <cell r="B1426" t="str">
            <v>Plantas productoras</v>
          </cell>
        </row>
        <row r="1427">
          <cell r="A1427" t="str">
            <v>68411</v>
          </cell>
          <cell r="B1427" t="str">
            <v>Edificaciones</v>
          </cell>
        </row>
        <row r="1428">
          <cell r="A1428" t="str">
            <v>68412</v>
          </cell>
          <cell r="B1428" t="str">
            <v>Maquinarias y equipos de explotación</v>
          </cell>
        </row>
        <row r="1429">
          <cell r="A1429" t="str">
            <v>68413</v>
          </cell>
          <cell r="B1429" t="str">
            <v>Unidades de transporte</v>
          </cell>
        </row>
        <row r="1430">
          <cell r="A1430" t="str">
            <v>68414</v>
          </cell>
          <cell r="B1430" t="str">
            <v>Muebles y enseres</v>
          </cell>
        </row>
        <row r="1431">
          <cell r="A1431" t="str">
            <v>68415</v>
          </cell>
          <cell r="B1431" t="str">
            <v>Equipos diversos</v>
          </cell>
        </row>
        <row r="1432">
          <cell r="A1432" t="str">
            <v>68416</v>
          </cell>
          <cell r="B1432" t="str">
            <v>Herramientas y unidades de reemplazo</v>
          </cell>
        </row>
        <row r="1433">
          <cell r="A1433" t="str">
            <v>6842</v>
          </cell>
          <cell r="B1433" t="str">
            <v>Depreciación de propiedad, planta y equipo - Revaluación</v>
          </cell>
        </row>
        <row r="1434">
          <cell r="A1434" t="str">
            <v>68420</v>
          </cell>
          <cell r="B1434" t="str">
            <v>Plantas productoras</v>
          </cell>
        </row>
        <row r="1435">
          <cell r="A1435" t="str">
            <v>68421</v>
          </cell>
          <cell r="B1435" t="str">
            <v>Edificaciones</v>
          </cell>
        </row>
        <row r="1436">
          <cell r="A1436" t="str">
            <v>68422</v>
          </cell>
          <cell r="B1436" t="str">
            <v>Maquinarias y equipos de explotación</v>
          </cell>
        </row>
        <row r="1437">
          <cell r="A1437" t="str">
            <v>68423</v>
          </cell>
          <cell r="B1437" t="str">
            <v>Unidades de transporte</v>
          </cell>
        </row>
        <row r="1438">
          <cell r="A1438" t="str">
            <v>68424</v>
          </cell>
          <cell r="B1438" t="str">
            <v>Muebles y enseres</v>
          </cell>
        </row>
        <row r="1439">
          <cell r="A1439" t="str">
            <v>68425</v>
          </cell>
          <cell r="B1439" t="str">
            <v>Equipos diversos</v>
          </cell>
        </row>
        <row r="1440">
          <cell r="A1440" t="str">
            <v>68426</v>
          </cell>
          <cell r="B1440" t="str">
            <v>Herramientas y unidades de reemplazo</v>
          </cell>
        </row>
        <row r="1441">
          <cell r="A1441" t="str">
            <v>6843</v>
          </cell>
          <cell r="B1441" t="str">
            <v>Depreciación de propiedad, planta y equipo - Costos de financiación</v>
          </cell>
        </row>
        <row r="1442">
          <cell r="A1442" t="str">
            <v>68430</v>
          </cell>
          <cell r="B1442" t="str">
            <v>Plantas productoras</v>
          </cell>
        </row>
        <row r="1443">
          <cell r="A1443" t="str">
            <v>68431</v>
          </cell>
          <cell r="B1443" t="str">
            <v>Edificaciones</v>
          </cell>
        </row>
        <row r="1444">
          <cell r="A1444" t="str">
            <v>68432</v>
          </cell>
          <cell r="B1444" t="str">
            <v>Maquinarias y equipos de explotación</v>
          </cell>
        </row>
        <row r="1445">
          <cell r="A1445" t="str">
            <v>685</v>
          </cell>
          <cell r="B1445" t="str">
            <v>Depreciación de activos biológicos en producción</v>
          </cell>
        </row>
        <row r="1446">
          <cell r="A1446" t="str">
            <v>6851</v>
          </cell>
          <cell r="B1446" t="str">
            <v>Depreciación de activos biológicos en producción - costo</v>
          </cell>
        </row>
        <row r="1447">
          <cell r="A1447" t="str">
            <v>68511</v>
          </cell>
          <cell r="B1447" t="str">
            <v>Activos biológicos de origen animal</v>
          </cell>
        </row>
        <row r="1448">
          <cell r="A1448" t="str">
            <v>68512</v>
          </cell>
          <cell r="B1448" t="str">
            <v>Activos biológicos de origen vegetal</v>
          </cell>
        </row>
        <row r="1449">
          <cell r="A1449" t="str">
            <v>6852</v>
          </cell>
          <cell r="B1449" t="str">
            <v>Depreciación de activos biológicos en producción - costo de financiación</v>
          </cell>
        </row>
        <row r="1450">
          <cell r="A1450" t="str">
            <v>68521</v>
          </cell>
          <cell r="B1450" t="str">
            <v>Activos biológicos de origen animal</v>
          </cell>
        </row>
        <row r="1451">
          <cell r="A1451" t="str">
            <v>68522</v>
          </cell>
          <cell r="B1451" t="str">
            <v>Activos biológicos de origen vegetal</v>
          </cell>
        </row>
        <row r="1452">
          <cell r="A1452" t="str">
            <v>686</v>
          </cell>
          <cell r="B1452" t="str">
            <v>Amortización de intangibles</v>
          </cell>
        </row>
        <row r="1453">
          <cell r="A1453" t="str">
            <v>6861</v>
          </cell>
          <cell r="B1453" t="str">
            <v>Amortización de intangibles – Costo</v>
          </cell>
        </row>
        <row r="1454">
          <cell r="A1454" t="str">
            <v>68611</v>
          </cell>
          <cell r="B1454" t="str">
            <v>Concesiones, licencias y otros derechos</v>
          </cell>
        </row>
        <row r="1455">
          <cell r="A1455" t="str">
            <v>68612</v>
          </cell>
          <cell r="B1455" t="str">
            <v>Patentes y propiedad industrial</v>
          </cell>
        </row>
        <row r="1456">
          <cell r="A1456" t="str">
            <v>68613</v>
          </cell>
          <cell r="B1456" t="str">
            <v>Programas de computadora (software)</v>
          </cell>
        </row>
        <row r="1457">
          <cell r="A1457" t="str">
            <v>68614</v>
          </cell>
          <cell r="B1457" t="str">
            <v>Costos de exploración y desarrollo</v>
          </cell>
        </row>
        <row r="1458">
          <cell r="A1458" t="str">
            <v>68615</v>
          </cell>
          <cell r="B1458" t="str">
            <v>Fórmulas, diseños y prototipos</v>
          </cell>
        </row>
        <row r="1459">
          <cell r="A1459" t="str">
            <v>68619</v>
          </cell>
          <cell r="B1459" t="str">
            <v>Otros activos intangibles</v>
          </cell>
        </row>
        <row r="1460">
          <cell r="A1460" t="str">
            <v>6862</v>
          </cell>
          <cell r="B1460" t="str">
            <v>Amortización de intangibles – Revaluación</v>
          </cell>
        </row>
        <row r="1461">
          <cell r="A1461" t="str">
            <v>68621</v>
          </cell>
          <cell r="B1461" t="str">
            <v>Concesiones, licencias y otros derechos</v>
          </cell>
        </row>
        <row r="1462">
          <cell r="A1462" t="str">
            <v>68622</v>
          </cell>
          <cell r="B1462" t="str">
            <v>Patentes y propiedad industrial</v>
          </cell>
        </row>
        <row r="1463">
          <cell r="A1463" t="str">
            <v>68623</v>
          </cell>
          <cell r="B1463" t="str">
            <v>Programas de computadora (software)</v>
          </cell>
        </row>
        <row r="1464">
          <cell r="A1464" t="str">
            <v>68624</v>
          </cell>
          <cell r="B1464" t="str">
            <v>Costos de exploración y desarrollo</v>
          </cell>
        </row>
        <row r="1465">
          <cell r="A1465" t="str">
            <v>68625</v>
          </cell>
          <cell r="B1465" t="str">
            <v>Fórmulas, diseños y prototipos</v>
          </cell>
        </row>
        <row r="1466">
          <cell r="A1466" t="str">
            <v>68629</v>
          </cell>
          <cell r="B1466" t="str">
            <v>Otros activos intangibles</v>
          </cell>
        </row>
        <row r="1467">
          <cell r="A1467" t="str">
            <v>687</v>
          </cell>
          <cell r="B1467" t="str">
            <v>Valuación de activos</v>
          </cell>
        </row>
        <row r="1468">
          <cell r="A1468" t="str">
            <v>6871</v>
          </cell>
          <cell r="B1468" t="str">
            <v>Estimación de cuentas de cobranza dudosa</v>
          </cell>
        </row>
        <row r="1469">
          <cell r="A1469" t="str">
            <v>68711</v>
          </cell>
          <cell r="B1469" t="str">
            <v>Cuentas por cobrar comerciales – Terceros</v>
          </cell>
        </row>
        <row r="1470">
          <cell r="A1470" t="str">
            <v>68712</v>
          </cell>
          <cell r="B1470" t="str">
            <v>Cuentas por cobrar comerciales – Relacionadas</v>
          </cell>
        </row>
        <row r="1471">
          <cell r="A1471" t="str">
            <v>68713</v>
          </cell>
          <cell r="B1471" t="str">
            <v>Cuentas por cobrar al personal, a los accionistas (socios) y
directores</v>
          </cell>
        </row>
        <row r="1472">
          <cell r="A1472" t="str">
            <v>68714</v>
          </cell>
          <cell r="B1472" t="str">
            <v>Cuentas por cobrar diversas – Terceros</v>
          </cell>
        </row>
        <row r="1473">
          <cell r="A1473" t="str">
            <v>68715</v>
          </cell>
          <cell r="B1473" t="str">
            <v>Cuentas por cobrar diversas – Relacionadas</v>
          </cell>
        </row>
        <row r="1474">
          <cell r="A1474" t="str">
            <v>6873</v>
          </cell>
          <cell r="B1474" t="str">
            <v>Desvalorización de inversiones mobiliarias</v>
          </cell>
        </row>
        <row r="1475">
          <cell r="A1475" t="str">
            <v>68731</v>
          </cell>
          <cell r="B1475" t="str">
            <v>Inversiones a ser mantenidas hasta el vencimiento</v>
          </cell>
        </row>
        <row r="1476">
          <cell r="A1476" t="str">
            <v>68732</v>
          </cell>
          <cell r="B1476" t="str">
            <v>Instrumentos financieros representativos de derecho
patrimonial</v>
          </cell>
        </row>
        <row r="1477">
          <cell r="A1477" t="str">
            <v>688</v>
          </cell>
          <cell r="B1477" t="str">
            <v>Deterioro del valor de los activos</v>
          </cell>
        </row>
        <row r="1478">
          <cell r="A1478" t="str">
            <v>6882</v>
          </cell>
          <cell r="B1478" t="str">
            <v>Desvalorización de propiedad de inversión</v>
          </cell>
        </row>
        <row r="1479">
          <cell r="A1479" t="str">
            <v>68812</v>
          </cell>
          <cell r="B1479" t="str">
            <v>Edificaciones</v>
          </cell>
        </row>
        <row r="1480">
          <cell r="A1480" t="str">
            <v>68813</v>
          </cell>
          <cell r="B1480" t="str">
            <v>Construcciones en curso</v>
          </cell>
        </row>
        <row r="1481">
          <cell r="A1481" t="str">
            <v>6882</v>
          </cell>
          <cell r="B1481" t="str">
            <v>Desvalorización de activos por derecho de uso - arrendamiento financiero</v>
          </cell>
        </row>
        <row r="1482">
          <cell r="A1482" t="str">
            <v>68820</v>
          </cell>
          <cell r="B1482" t="str">
            <v>Planta productora en producción</v>
          </cell>
        </row>
        <row r="1483">
          <cell r="A1483" t="str">
            <v>68821</v>
          </cell>
          <cell r="B1483" t="str">
            <v>Planta productora en desarrollo</v>
          </cell>
        </row>
        <row r="1484">
          <cell r="A1484" t="str">
            <v>68822</v>
          </cell>
          <cell r="B1484" t="str">
            <v>Terrenos</v>
          </cell>
        </row>
        <row r="1485">
          <cell r="A1485" t="str">
            <v>68823</v>
          </cell>
          <cell r="B1485" t="str">
            <v>Edificaciones</v>
          </cell>
        </row>
        <row r="1486">
          <cell r="A1486" t="str">
            <v>68824</v>
          </cell>
          <cell r="B1486" t="str">
            <v>Maquinarias y equipos de explotación</v>
          </cell>
        </row>
        <row r="1487">
          <cell r="A1487" t="str">
            <v>68825</v>
          </cell>
          <cell r="B1487" t="str">
            <v>Unidades de transporte</v>
          </cell>
        </row>
        <row r="1488">
          <cell r="A1488" t="str">
            <v>68826</v>
          </cell>
          <cell r="B1488" t="str">
            <v>Muebles y enseres</v>
          </cell>
        </row>
        <row r="1489">
          <cell r="A1489" t="str">
            <v>68827</v>
          </cell>
          <cell r="B1489" t="str">
            <v>Equipos diversos</v>
          </cell>
        </row>
        <row r="1490">
          <cell r="A1490" t="str">
            <v>68828</v>
          </cell>
          <cell r="B1490" t="str">
            <v>Herramientas y unidades de reemplazo</v>
          </cell>
        </row>
        <row r="1491">
          <cell r="A1491" t="str">
            <v>6883</v>
          </cell>
          <cell r="B1491" t="str">
            <v>Desvalorización de propiedad, planta y equipo</v>
          </cell>
        </row>
        <row r="1492">
          <cell r="A1492" t="str">
            <v>68830</v>
          </cell>
          <cell r="B1492" t="str">
            <v>Planta productora en producción</v>
          </cell>
        </row>
        <row r="1493">
          <cell r="A1493" t="str">
            <v>68831</v>
          </cell>
          <cell r="B1493" t="str">
            <v>Planta productora en desarrollo</v>
          </cell>
        </row>
        <row r="1494">
          <cell r="A1494" t="str">
            <v>68832</v>
          </cell>
          <cell r="B1494" t="str">
            <v>Terrenos</v>
          </cell>
        </row>
        <row r="1495">
          <cell r="A1495" t="str">
            <v>68833</v>
          </cell>
          <cell r="B1495" t="str">
            <v>Edificaciones</v>
          </cell>
        </row>
        <row r="1496">
          <cell r="A1496" t="str">
            <v>68834</v>
          </cell>
          <cell r="B1496" t="str">
            <v>Maquinarias y equipos de explotación</v>
          </cell>
        </row>
        <row r="1497">
          <cell r="A1497" t="str">
            <v>68835</v>
          </cell>
          <cell r="B1497" t="str">
            <v>Unidades de transporte</v>
          </cell>
        </row>
        <row r="1498">
          <cell r="A1498" t="str">
            <v>68836</v>
          </cell>
          <cell r="B1498" t="str">
            <v>Muebles y enseres</v>
          </cell>
        </row>
        <row r="1499">
          <cell r="A1499" t="str">
            <v>68837</v>
          </cell>
          <cell r="B1499" t="str">
            <v>Equipos diversos</v>
          </cell>
        </row>
        <row r="1500">
          <cell r="A1500" t="str">
            <v>68838</v>
          </cell>
          <cell r="B1500" t="str">
            <v>Herramientas y unidades de reemplazo</v>
          </cell>
        </row>
        <row r="1501">
          <cell r="A1501" t="str">
            <v>6884</v>
          </cell>
          <cell r="B1501" t="str">
            <v>Desvalorización de intangibles</v>
          </cell>
        </row>
        <row r="1502">
          <cell r="A1502" t="str">
            <v>68841</v>
          </cell>
          <cell r="B1502" t="str">
            <v>Concesiones, licencias y otros derechos</v>
          </cell>
        </row>
        <row r="1503">
          <cell r="A1503" t="str">
            <v>68842</v>
          </cell>
          <cell r="B1503" t="str">
            <v>Patentes y propiedad industrial</v>
          </cell>
        </row>
        <row r="1504">
          <cell r="A1504" t="str">
            <v>68843</v>
          </cell>
          <cell r="B1504" t="str">
            <v>Programas de computadora (software)</v>
          </cell>
        </row>
        <row r="1505">
          <cell r="A1505" t="str">
            <v>68844</v>
          </cell>
          <cell r="B1505" t="str">
            <v>Costos de exploración y desarrollo</v>
          </cell>
        </row>
        <row r="1506">
          <cell r="A1506" t="str">
            <v>68845</v>
          </cell>
          <cell r="B1506" t="str">
            <v>Fórmulas, diseños y prototipos</v>
          </cell>
        </row>
        <row r="1507">
          <cell r="A1507" t="str">
            <v>68846</v>
          </cell>
          <cell r="B1507" t="str">
            <v>Otros activos intangibles</v>
          </cell>
        </row>
        <row r="1508">
          <cell r="A1508" t="str">
            <v>68847</v>
          </cell>
          <cell r="B1508" t="str">
            <v>Plusvalía mercantil</v>
          </cell>
        </row>
        <row r="1509">
          <cell r="A1509" t="str">
            <v>6889</v>
          </cell>
          <cell r="B1509" t="str">
            <v>Desvalorización de activos biológicos en producción</v>
          </cell>
        </row>
        <row r="1510">
          <cell r="A1510" t="str">
            <v>68891</v>
          </cell>
          <cell r="B1510" t="str">
            <v>Activos biológicos de origen animal</v>
          </cell>
        </row>
        <row r="1511">
          <cell r="A1511" t="str">
            <v>68892</v>
          </cell>
          <cell r="B1511" t="str">
            <v>Activos biológicos de origen vegetal</v>
          </cell>
        </row>
        <row r="1512">
          <cell r="A1512" t="str">
            <v>689</v>
          </cell>
          <cell r="B1512" t="str">
            <v>Provisiones</v>
          </cell>
        </row>
        <row r="1513">
          <cell r="A1513" t="str">
            <v>6891</v>
          </cell>
          <cell r="B1513" t="str">
            <v>Provisión para litigios</v>
          </cell>
        </row>
        <row r="1514">
          <cell r="A1514" t="str">
            <v>68911</v>
          </cell>
          <cell r="B1514" t="str">
            <v>Provisión para litigios – Costo</v>
          </cell>
        </row>
        <row r="1515">
          <cell r="A1515" t="str">
            <v>68912</v>
          </cell>
          <cell r="B1515" t="str">
            <v>Provisión para litigios – Actualización financiera</v>
          </cell>
        </row>
        <row r="1516">
          <cell r="A1516" t="str">
            <v>6892</v>
          </cell>
          <cell r="B1516" t="str">
            <v>Provisión por desmantelamiento, retiro o rehabilitación del inmovilizado</v>
          </cell>
        </row>
        <row r="1517">
          <cell r="A1517" t="str">
            <v>68921</v>
          </cell>
          <cell r="B1517" t="str">
            <v>Provisión por desmantelamiento, retiro o rehabilitación del
inmovilizado – Costo</v>
          </cell>
        </row>
        <row r="1518">
          <cell r="A1518" t="str">
            <v>68922</v>
          </cell>
          <cell r="B1518" t="str">
            <v>Provisión por desmantelamiento, retiro o rehabilitación del
inmovilizado – Actualización financiera</v>
          </cell>
        </row>
        <row r="1519">
          <cell r="A1519" t="str">
            <v>6893</v>
          </cell>
          <cell r="B1519" t="str">
            <v>Provisión para reestructuraciones</v>
          </cell>
        </row>
        <row r="1520">
          <cell r="A1520" t="str">
            <v>6894</v>
          </cell>
          <cell r="B1520" t="str">
            <v>Provisión para protección y remediación del medio ambiente</v>
          </cell>
        </row>
        <row r="1521">
          <cell r="A1521" t="str">
            <v>68941</v>
          </cell>
          <cell r="B1521" t="str">
            <v>Provisión para protección y remediación del medio ambiente –
Costo</v>
          </cell>
        </row>
        <row r="1522">
          <cell r="A1522" t="str">
            <v>68942</v>
          </cell>
          <cell r="B1522" t="str">
            <v>Provisión para protección y remediación del medio ambiente –
Actualización financiera</v>
          </cell>
        </row>
        <row r="1523">
          <cell r="A1523" t="str">
            <v>6896</v>
          </cell>
          <cell r="B1523" t="str">
            <v>Provisión para garantías</v>
          </cell>
        </row>
        <row r="1524">
          <cell r="A1524" t="str">
            <v>68961</v>
          </cell>
          <cell r="B1524" t="str">
            <v>Provisión para garantías – Costo</v>
          </cell>
        </row>
        <row r="1525">
          <cell r="A1525" t="str">
            <v>68962</v>
          </cell>
          <cell r="B1525" t="str">
            <v>Provisión para garantías – Actualización financiera</v>
          </cell>
        </row>
        <row r="1526">
          <cell r="A1526" t="str">
            <v>6897</v>
          </cell>
          <cell r="B1526" t="str">
            <v>Provisión por activos por derecho de uso</v>
          </cell>
        </row>
        <row r="1527">
          <cell r="A1527" t="str">
            <v>68971</v>
          </cell>
          <cell r="B1527" t="str">
            <v>Provisión por activos por derecho de uso arrendamiento
operativo</v>
          </cell>
        </row>
        <row r="1528">
          <cell r="A1528" t="str">
            <v>68972</v>
          </cell>
          <cell r="B1528" t="str">
            <v>Provisión por activos por derecho de uso arrendamiento
operativo - actualización financiera</v>
          </cell>
        </row>
        <row r="1529">
          <cell r="A1529" t="str">
            <v>6899</v>
          </cell>
          <cell r="B1529" t="str">
            <v>Otras provisiones</v>
          </cell>
        </row>
        <row r="1530">
          <cell r="A1530" t="str">
            <v>69</v>
          </cell>
          <cell r="B1530" t="str">
            <v>COSTO DE VENTAS</v>
          </cell>
        </row>
        <row r="1531">
          <cell r="A1531" t="str">
            <v>691</v>
          </cell>
          <cell r="B1531" t="str">
            <v>Mercaderías</v>
          </cell>
        </row>
        <row r="1532">
          <cell r="A1532" t="str">
            <v>6911</v>
          </cell>
          <cell r="B1532" t="str">
            <v>Mercaderías - exportación</v>
          </cell>
        </row>
        <row r="1533">
          <cell r="A1533" t="str">
            <v>69111</v>
          </cell>
          <cell r="B1533" t="str">
            <v>Terceros</v>
          </cell>
        </row>
        <row r="1534">
          <cell r="A1534" t="str">
            <v>69112</v>
          </cell>
          <cell r="B1534" t="str">
            <v>Relacionadas</v>
          </cell>
        </row>
        <row r="1535">
          <cell r="A1535" t="str">
            <v>6912</v>
          </cell>
          <cell r="B1535" t="str">
            <v>Mercaderías - venta local</v>
          </cell>
        </row>
        <row r="1536">
          <cell r="A1536" t="str">
            <v>69121</v>
          </cell>
          <cell r="B1536" t="str">
            <v>Terceros</v>
          </cell>
        </row>
        <row r="1537">
          <cell r="A1537" t="str">
            <v>69122</v>
          </cell>
          <cell r="B1537" t="str">
            <v>Relacionadas</v>
          </cell>
        </row>
        <row r="1538">
          <cell r="A1538" t="str">
            <v>692</v>
          </cell>
          <cell r="B1538" t="str">
            <v>Productos terminados</v>
          </cell>
        </row>
        <row r="1539">
          <cell r="A1539" t="str">
            <v>6921</v>
          </cell>
          <cell r="B1539" t="str">
            <v>Productos terminados - Exportación</v>
          </cell>
        </row>
        <row r="1540">
          <cell r="A1540" t="str">
            <v>69211</v>
          </cell>
          <cell r="B1540" t="str">
            <v>Terceros</v>
          </cell>
        </row>
        <row r="1541">
          <cell r="A1541" t="str">
            <v>69212</v>
          </cell>
          <cell r="B1541" t="str">
            <v>Relacionadas</v>
          </cell>
        </row>
        <row r="1542">
          <cell r="A1542" t="str">
            <v>6922</v>
          </cell>
          <cell r="B1542" t="str">
            <v>Productos terminados - Venta local</v>
          </cell>
        </row>
        <row r="1543">
          <cell r="A1543" t="str">
            <v>69221</v>
          </cell>
          <cell r="B1543" t="str">
            <v>Terceros</v>
          </cell>
        </row>
        <row r="1544">
          <cell r="A1544" t="str">
            <v>69222</v>
          </cell>
          <cell r="B1544" t="str">
            <v>Relacionadas</v>
          </cell>
        </row>
        <row r="1545">
          <cell r="A1545" t="str">
            <v>6923</v>
          </cell>
          <cell r="B1545" t="str">
            <v>Costos de financiación – Productos terminados</v>
          </cell>
        </row>
        <row r="1546">
          <cell r="A1546" t="str">
            <v>69231</v>
          </cell>
          <cell r="B1546" t="str">
            <v>Terceros</v>
          </cell>
        </row>
        <row r="1547">
          <cell r="A1547" t="str">
            <v>69232</v>
          </cell>
          <cell r="B1547" t="str">
            <v>Relacionadas</v>
          </cell>
        </row>
        <row r="1548">
          <cell r="A1548" t="str">
            <v>6924</v>
          </cell>
          <cell r="B1548" t="str">
            <v>Costos de producción no absorbido – Productos terminados</v>
          </cell>
        </row>
        <row r="1549">
          <cell r="A1549" t="str">
            <v>6925</v>
          </cell>
          <cell r="B1549" t="str">
            <v>Costo de ineficiencia – Productos terminados</v>
          </cell>
        </row>
        <row r="1550">
          <cell r="A1550" t="str">
            <v>693</v>
          </cell>
          <cell r="B1550" t="str">
            <v>Servicios terminados</v>
          </cell>
        </row>
        <row r="1551">
          <cell r="A1551" t="str">
            <v>6931</v>
          </cell>
          <cell r="B1551" t="str">
            <v>Servicios – Exportación</v>
          </cell>
        </row>
        <row r="1552">
          <cell r="A1552" t="str">
            <v>69311</v>
          </cell>
          <cell r="B1552" t="str">
            <v>Terceros</v>
          </cell>
        </row>
        <row r="1553">
          <cell r="A1553">
            <v>69312</v>
          </cell>
          <cell r="B1553" t="str">
            <v>Relacionadas</v>
          </cell>
        </row>
        <row r="1554">
          <cell r="A1554" t="str">
            <v>6932</v>
          </cell>
          <cell r="B1554" t="str">
            <v>Servicios – local</v>
          </cell>
        </row>
        <row r="1555">
          <cell r="A1555" t="str">
            <v>69321</v>
          </cell>
          <cell r="B1555" t="str">
            <v>Terceros</v>
          </cell>
        </row>
        <row r="1556">
          <cell r="A1556" t="str">
            <v>69322</v>
          </cell>
          <cell r="B1556" t="str">
            <v>Relacionadas</v>
          </cell>
        </row>
        <row r="1557">
          <cell r="A1557" t="str">
            <v>694</v>
          </cell>
          <cell r="B1557" t="str">
            <v>Subproductos, desechos y desperdicios</v>
          </cell>
        </row>
        <row r="1558">
          <cell r="A1558" t="str">
            <v>6941</v>
          </cell>
          <cell r="B1558" t="str">
            <v>Subproductos</v>
          </cell>
        </row>
        <row r="1559">
          <cell r="A1559" t="str">
            <v>69411</v>
          </cell>
          <cell r="B1559" t="str">
            <v>Terceros</v>
          </cell>
        </row>
        <row r="1560">
          <cell r="A1560" t="str">
            <v>69412</v>
          </cell>
          <cell r="B1560" t="str">
            <v>Relacionadas</v>
          </cell>
        </row>
        <row r="1561">
          <cell r="A1561" t="str">
            <v>6942</v>
          </cell>
          <cell r="B1561" t="str">
            <v>Desechos y desperdicios</v>
          </cell>
        </row>
        <row r="1562">
          <cell r="A1562" t="str">
            <v>69421</v>
          </cell>
          <cell r="B1562" t="str">
            <v>Terceros</v>
          </cell>
        </row>
        <row r="1563">
          <cell r="A1563" t="str">
            <v>69422</v>
          </cell>
          <cell r="B1563" t="str">
            <v>Relacionadas</v>
          </cell>
        </row>
        <row r="1564">
          <cell r="A1564" t="str">
            <v>695</v>
          </cell>
          <cell r="B1564" t="str">
            <v>Gastos por desvalorización de inventarios al costo</v>
          </cell>
        </row>
        <row r="1565">
          <cell r="A1565" t="str">
            <v>6951</v>
          </cell>
          <cell r="B1565" t="str">
            <v>Mercaderías</v>
          </cell>
        </row>
        <row r="1566">
          <cell r="A1566" t="str">
            <v>6952</v>
          </cell>
          <cell r="B1566" t="str">
            <v>Productos terminados</v>
          </cell>
        </row>
        <row r="1567">
          <cell r="A1567" t="str">
            <v>6953</v>
          </cell>
          <cell r="B1567" t="str">
            <v>Subproductos, desechos y desperdicios</v>
          </cell>
        </row>
        <row r="1568">
          <cell r="A1568" t="str">
            <v>6954</v>
          </cell>
          <cell r="B1568" t="str">
            <v>Productos en proceso</v>
          </cell>
        </row>
        <row r="1569">
          <cell r="A1569" t="str">
            <v>6955</v>
          </cell>
          <cell r="B1569" t="str">
            <v>Materias primas</v>
          </cell>
        </row>
        <row r="1570">
          <cell r="A1570" t="str">
            <v>6956</v>
          </cell>
          <cell r="B1570" t="str">
            <v>Materiales auxiliares, suministros y repuestos</v>
          </cell>
        </row>
        <row r="1571">
          <cell r="A1571" t="str">
            <v>6957</v>
          </cell>
          <cell r="B1571" t="str">
            <v>Envases y embalajes</v>
          </cell>
        </row>
        <row r="1572">
          <cell r="A1572" t="str">
            <v>6958</v>
          </cell>
          <cell r="B1572" t="str">
            <v>Inventarios por recibir</v>
          </cell>
        </row>
        <row r="1573">
          <cell r="A1573" t="str">
            <v>70</v>
          </cell>
          <cell r="B1573" t="str">
            <v>VENTAS</v>
          </cell>
        </row>
        <row r="1574">
          <cell r="A1574" t="str">
            <v>701</v>
          </cell>
          <cell r="B1574" t="str">
            <v>Mercaderías</v>
          </cell>
        </row>
        <row r="1575">
          <cell r="A1575" t="str">
            <v>7011</v>
          </cell>
          <cell r="B1575" t="str">
            <v>Mercaderías - venta de exportación</v>
          </cell>
        </row>
        <row r="1576">
          <cell r="A1576" t="str">
            <v>70111</v>
          </cell>
          <cell r="B1576" t="str">
            <v>Terceros</v>
          </cell>
        </row>
        <row r="1577">
          <cell r="A1577" t="str">
            <v>70112</v>
          </cell>
          <cell r="B1577" t="str">
            <v>Relacionadas</v>
          </cell>
        </row>
        <row r="1578">
          <cell r="A1578" t="str">
            <v>7012</v>
          </cell>
          <cell r="B1578" t="str">
            <v>Mercaderías - venta local</v>
          </cell>
        </row>
        <row r="1579">
          <cell r="A1579">
            <v>70111</v>
          </cell>
          <cell r="B1579" t="str">
            <v>Terceros</v>
          </cell>
        </row>
        <row r="1580">
          <cell r="A1580" t="str">
            <v>70112</v>
          </cell>
          <cell r="B1580" t="str">
            <v>Relacionadas</v>
          </cell>
        </row>
        <row r="1581">
          <cell r="A1581" t="str">
            <v>702</v>
          </cell>
          <cell r="B1581" t="str">
            <v>Productos terminados</v>
          </cell>
        </row>
        <row r="1582">
          <cell r="A1582" t="str">
            <v>7021</v>
          </cell>
          <cell r="B1582" t="str">
            <v>Productos terminados - venta de exportación</v>
          </cell>
        </row>
        <row r="1583">
          <cell r="A1583" t="str">
            <v>70211</v>
          </cell>
          <cell r="B1583" t="str">
            <v>Terceros</v>
          </cell>
        </row>
        <row r="1584">
          <cell r="A1584" t="str">
            <v>70212</v>
          </cell>
          <cell r="B1584" t="str">
            <v>Relacionadas</v>
          </cell>
        </row>
        <row r="1585">
          <cell r="A1585">
            <v>7022</v>
          </cell>
          <cell r="B1585" t="str">
            <v>Productos terminados - venta local</v>
          </cell>
        </row>
        <row r="1586">
          <cell r="A1586" t="str">
            <v>70221</v>
          </cell>
          <cell r="B1586" t="str">
            <v>Terceros</v>
          </cell>
        </row>
        <row r="1587">
          <cell r="A1587" t="str">
            <v>70222</v>
          </cell>
          <cell r="B1587" t="str">
            <v>Relacionadas</v>
          </cell>
        </row>
        <row r="1588">
          <cell r="A1588" t="str">
            <v>703</v>
          </cell>
          <cell r="B1588" t="str">
            <v>Servicios terminados</v>
          </cell>
        </row>
        <row r="1589">
          <cell r="A1589">
            <v>7031</v>
          </cell>
          <cell r="B1589" t="str">
            <v>Servicios – exportación</v>
          </cell>
        </row>
        <row r="1590">
          <cell r="A1590" t="str">
            <v>70311</v>
          </cell>
          <cell r="B1590" t="str">
            <v>Terceros</v>
          </cell>
        </row>
        <row r="1591">
          <cell r="A1591" t="str">
            <v>70312</v>
          </cell>
          <cell r="B1591" t="str">
            <v>Relacionadas</v>
          </cell>
        </row>
        <row r="1592">
          <cell r="A1592" t="str">
            <v>7032</v>
          </cell>
          <cell r="B1592" t="str">
            <v>Servicios – local</v>
          </cell>
        </row>
        <row r="1593">
          <cell r="A1593">
            <v>70321</v>
          </cell>
          <cell r="B1593" t="str">
            <v>Terceros</v>
          </cell>
        </row>
        <row r="1594">
          <cell r="A1594" t="str">
            <v>70322</v>
          </cell>
          <cell r="B1594" t="str">
            <v>Relacionadas</v>
          </cell>
        </row>
        <row r="1595">
          <cell r="A1595">
            <v>704</v>
          </cell>
          <cell r="B1595" t="str">
            <v>Subproductos, desechos y desperdicios</v>
          </cell>
        </row>
        <row r="1596">
          <cell r="A1596" t="str">
            <v>7041</v>
          </cell>
          <cell r="B1596" t="str">
            <v>Subproductos</v>
          </cell>
        </row>
        <row r="1597">
          <cell r="A1597" t="str">
            <v>70411</v>
          </cell>
          <cell r="B1597" t="str">
            <v>Terceros</v>
          </cell>
        </row>
        <row r="1598">
          <cell r="A1598" t="str">
            <v>70412</v>
          </cell>
          <cell r="B1598" t="str">
            <v>Relacionadas</v>
          </cell>
        </row>
        <row r="1599">
          <cell r="A1599">
            <v>7042</v>
          </cell>
          <cell r="B1599" t="str">
            <v>Desechos y desperdicios</v>
          </cell>
        </row>
        <row r="1600">
          <cell r="A1600" t="str">
            <v>70421</v>
          </cell>
          <cell r="B1600" t="str">
            <v>Terceros</v>
          </cell>
        </row>
        <row r="1601">
          <cell r="A1601" t="str">
            <v>70422</v>
          </cell>
          <cell r="B1601" t="str">
            <v>Relacionadas</v>
          </cell>
        </row>
        <row r="1602">
          <cell r="A1602" t="str">
            <v>709</v>
          </cell>
          <cell r="B1602" t="str">
            <v>Devoluciones sobre ventas</v>
          </cell>
        </row>
        <row r="1603">
          <cell r="A1603" t="str">
            <v>7091</v>
          </cell>
          <cell r="B1603" t="str">
            <v>Mercaderías - Venta de exportación</v>
          </cell>
        </row>
        <row r="1604">
          <cell r="A1604" t="str">
            <v>70911</v>
          </cell>
          <cell r="B1604" t="str">
            <v>Terceros</v>
          </cell>
        </row>
        <row r="1605">
          <cell r="A1605" t="str">
            <v>70912</v>
          </cell>
          <cell r="B1605" t="str">
            <v>Relacionadas</v>
          </cell>
        </row>
        <row r="1606">
          <cell r="A1606" t="str">
            <v>7092</v>
          </cell>
          <cell r="B1606" t="str">
            <v>Mercaderías - Venta local</v>
          </cell>
        </row>
        <row r="1607">
          <cell r="A1607" t="str">
            <v>70921</v>
          </cell>
          <cell r="B1607" t="str">
            <v>Terceros</v>
          </cell>
        </row>
        <row r="1608">
          <cell r="A1608" t="str">
            <v>70922</v>
          </cell>
          <cell r="B1608" t="str">
            <v>Relacionadas</v>
          </cell>
        </row>
        <row r="1609">
          <cell r="A1609" t="str">
            <v>7093</v>
          </cell>
          <cell r="B1609" t="str">
            <v>Productos terminados - Venta de exportación</v>
          </cell>
        </row>
        <row r="1610">
          <cell r="A1610" t="str">
            <v>70931</v>
          </cell>
          <cell r="B1610" t="str">
            <v>Terceros</v>
          </cell>
        </row>
        <row r="1611">
          <cell r="A1611" t="str">
            <v>70932</v>
          </cell>
          <cell r="B1611" t="str">
            <v>Relacionadas</v>
          </cell>
        </row>
        <row r="1612">
          <cell r="A1612" t="str">
            <v>7094</v>
          </cell>
          <cell r="B1612" t="str">
            <v>Productos terminados - Venta local</v>
          </cell>
        </row>
        <row r="1613">
          <cell r="A1613" t="str">
            <v>70941</v>
          </cell>
          <cell r="B1613" t="str">
            <v>Terceros</v>
          </cell>
        </row>
        <row r="1614">
          <cell r="A1614" t="str">
            <v>70942</v>
          </cell>
          <cell r="B1614" t="str">
            <v>Relacionadas</v>
          </cell>
        </row>
        <row r="1615">
          <cell r="A1615" t="str">
            <v>7095</v>
          </cell>
          <cell r="B1615" t="str">
            <v>Inventarios de servicios rechazados</v>
          </cell>
        </row>
        <row r="1616">
          <cell r="A1616" t="str">
            <v>70951</v>
          </cell>
          <cell r="B1616" t="str">
            <v>Terceros</v>
          </cell>
        </row>
        <row r="1617">
          <cell r="A1617" t="str">
            <v>70952</v>
          </cell>
          <cell r="B1617" t="str">
            <v>Relacionadas</v>
          </cell>
        </row>
        <row r="1618">
          <cell r="A1618" t="str">
            <v>7096</v>
          </cell>
          <cell r="B1618" t="str">
            <v>Subproductos, desechos y desperdicios</v>
          </cell>
        </row>
        <row r="1619">
          <cell r="A1619" t="str">
            <v>70961</v>
          </cell>
          <cell r="B1619" t="str">
            <v>Terceros</v>
          </cell>
        </row>
        <row r="1620">
          <cell r="A1620" t="str">
            <v>70962</v>
          </cell>
          <cell r="B1620" t="str">
            <v>Relacionadas</v>
          </cell>
        </row>
        <row r="1621">
          <cell r="A1621" t="str">
            <v>71</v>
          </cell>
          <cell r="B1621" t="str">
            <v>VARIACIÓN DE LA PRODUCCIÓN ALMACENADA</v>
          </cell>
        </row>
        <row r="1622">
          <cell r="A1622" t="str">
            <v>711</v>
          </cell>
          <cell r="B1622" t="str">
            <v>Variación de productos terminados</v>
          </cell>
        </row>
        <row r="1623">
          <cell r="A1623" t="str">
            <v>7111</v>
          </cell>
          <cell r="B1623" t="str">
            <v>Productos terminados</v>
          </cell>
        </row>
        <row r="1624">
          <cell r="A1624" t="str">
            <v>712</v>
          </cell>
          <cell r="B1624" t="str">
            <v>Variación de subproductos, desechos y desperdicios</v>
          </cell>
        </row>
        <row r="1625">
          <cell r="A1625" t="str">
            <v>7121</v>
          </cell>
          <cell r="B1625" t="str">
            <v>Subproductos</v>
          </cell>
        </row>
        <row r="1626">
          <cell r="A1626" t="str">
            <v>7122</v>
          </cell>
          <cell r="B1626" t="str">
            <v>Desechos y desperdicios</v>
          </cell>
        </row>
        <row r="1627">
          <cell r="A1627" t="str">
            <v>713</v>
          </cell>
          <cell r="B1627" t="str">
            <v>Variación de productos en proceso</v>
          </cell>
        </row>
        <row r="1628">
          <cell r="A1628" t="str">
            <v>7131</v>
          </cell>
          <cell r="B1628" t="str">
            <v>Productos en proceso de manufactura</v>
          </cell>
        </row>
        <row r="1629">
          <cell r="A1629" t="str">
            <v>714</v>
          </cell>
          <cell r="B1629" t="str">
            <v>Variación de envases y embalajes</v>
          </cell>
        </row>
        <row r="1630">
          <cell r="A1630" t="str">
            <v>7141</v>
          </cell>
          <cell r="B1630" t="str">
            <v>Envases</v>
          </cell>
        </row>
        <row r="1631">
          <cell r="A1631" t="str">
            <v>7142</v>
          </cell>
          <cell r="B1631" t="str">
            <v>Embalajes</v>
          </cell>
        </row>
        <row r="1632">
          <cell r="A1632" t="str">
            <v>715</v>
          </cell>
          <cell r="B1632" t="str">
            <v>Variación de inventarios de servicios</v>
          </cell>
        </row>
        <row r="1633">
          <cell r="A1633" t="str">
            <v>7151</v>
          </cell>
          <cell r="B1633" t="str">
            <v xml:space="preserve"> Inventarios de servicios en proceso</v>
          </cell>
        </row>
        <row r="1634">
          <cell r="A1634" t="str">
            <v>72</v>
          </cell>
          <cell r="B1634" t="str">
            <v>PRODUCCIÓN DE ACTIVO INMOVILIZADO</v>
          </cell>
        </row>
        <row r="1635">
          <cell r="A1635" t="str">
            <v>721</v>
          </cell>
          <cell r="B1635" t="str">
            <v>Propiedades de inversión</v>
          </cell>
        </row>
        <row r="1636">
          <cell r="A1636" t="str">
            <v>7211</v>
          </cell>
          <cell r="B1636" t="str">
            <v>Edificaciones</v>
          </cell>
        </row>
        <row r="1637">
          <cell r="A1637" t="str">
            <v>722</v>
          </cell>
          <cell r="B1637" t="str">
            <v>Propiedad, planta y equipo</v>
          </cell>
        </row>
        <row r="1638">
          <cell r="A1638" t="str">
            <v>7220</v>
          </cell>
          <cell r="B1638" t="str">
            <v>Planta productora</v>
          </cell>
        </row>
        <row r="1639">
          <cell r="A1639" t="str">
            <v>7221</v>
          </cell>
          <cell r="B1639" t="str">
            <v>Edificaciones</v>
          </cell>
        </row>
        <row r="1640">
          <cell r="A1640" t="str">
            <v>7222</v>
          </cell>
          <cell r="B1640" t="str">
            <v>Maquinarias y otros equipos de explotación</v>
          </cell>
        </row>
        <row r="1641">
          <cell r="A1641" t="str">
            <v>7223</v>
          </cell>
          <cell r="B1641" t="str">
            <v>Unidades de transporte</v>
          </cell>
        </row>
        <row r="1642">
          <cell r="A1642" t="str">
            <v>7224</v>
          </cell>
          <cell r="B1642" t="str">
            <v>Muebles y enseres</v>
          </cell>
        </row>
        <row r="1643">
          <cell r="A1643" t="str">
            <v>7225</v>
          </cell>
          <cell r="B1643" t="str">
            <v>Equipos diversos</v>
          </cell>
        </row>
        <row r="1644">
          <cell r="A1644" t="str">
            <v>723</v>
          </cell>
          <cell r="B1644" t="str">
            <v>Intangibles</v>
          </cell>
        </row>
        <row r="1645">
          <cell r="A1645" t="str">
            <v>7231</v>
          </cell>
          <cell r="B1645" t="str">
            <v>Programas de computadora (software)</v>
          </cell>
        </row>
        <row r="1646">
          <cell r="A1646" t="str">
            <v>7232</v>
          </cell>
          <cell r="B1646" t="str">
            <v>Costos de exploración y desarrollo</v>
          </cell>
        </row>
        <row r="1647">
          <cell r="A1647" t="str">
            <v>7233</v>
          </cell>
          <cell r="B1647" t="str">
            <v>Fórmulas, diseños y prototipos</v>
          </cell>
        </row>
        <row r="1648">
          <cell r="A1648" t="str">
            <v>724</v>
          </cell>
          <cell r="B1648" t="str">
            <v>Activos biológicos</v>
          </cell>
        </row>
        <row r="1649">
          <cell r="A1649" t="str">
            <v>7241</v>
          </cell>
          <cell r="B1649" t="str">
            <v>Activos biológicos en desarrollo de origen animal</v>
          </cell>
        </row>
        <row r="1650">
          <cell r="A1650" t="str">
            <v>7242</v>
          </cell>
          <cell r="B1650" t="str">
            <v>Activos biológicos en desarrollo de origen vegetal</v>
          </cell>
        </row>
        <row r="1651">
          <cell r="A1651" t="str">
            <v>725</v>
          </cell>
          <cell r="B1651" t="str">
            <v>Costos de financiación capitalizados</v>
          </cell>
        </row>
        <row r="1652">
          <cell r="A1652" t="str">
            <v>7251</v>
          </cell>
          <cell r="B1652" t="str">
            <v>Costos de financiación – Propiedades de inversión</v>
          </cell>
        </row>
        <row r="1653">
          <cell r="A1653" t="str">
            <v>72511</v>
          </cell>
          <cell r="B1653" t="str">
            <v>Plantas productoras en desarrollo</v>
          </cell>
        </row>
        <row r="1654">
          <cell r="A1654" t="str">
            <v>72512</v>
          </cell>
          <cell r="B1654" t="str">
            <v>Edificaciones</v>
          </cell>
        </row>
        <row r="1655">
          <cell r="A1655" t="str">
            <v>7252</v>
          </cell>
          <cell r="B1655" t="str">
            <v>Costos de financiación – Propiedad, planta y equipo</v>
          </cell>
        </row>
        <row r="1656">
          <cell r="A1656" t="str">
            <v>72521</v>
          </cell>
          <cell r="B1656" t="str">
            <v>Plantas productoras en desarrollo</v>
          </cell>
        </row>
        <row r="1657">
          <cell r="A1657" t="str">
            <v>72522</v>
          </cell>
          <cell r="B1657" t="str">
            <v>Edificaciones</v>
          </cell>
        </row>
        <row r="1658">
          <cell r="A1658" t="str">
            <v>72523</v>
          </cell>
          <cell r="B1658" t="str">
            <v>Maquinarias y otros equipos de explotación</v>
          </cell>
        </row>
        <row r="1659">
          <cell r="A1659" t="str">
            <v>7253</v>
          </cell>
          <cell r="B1659" t="str">
            <v>Costos de financiación – Intangibles</v>
          </cell>
        </row>
        <row r="1660">
          <cell r="A1660" t="str">
            <v>7254</v>
          </cell>
          <cell r="B1660" t="str">
            <v>Costos de financiación – Activos biológicos en desarrollo</v>
          </cell>
        </row>
        <row r="1661">
          <cell r="A1661" t="str">
            <v>72541</v>
          </cell>
          <cell r="B1661" t="str">
            <v>Activos biológicos de origen animal</v>
          </cell>
        </row>
        <row r="1662">
          <cell r="A1662" t="str">
            <v>72542</v>
          </cell>
          <cell r="B1662" t="str">
            <v>Activos biológicos de origen vegetal</v>
          </cell>
        </row>
        <row r="1663">
          <cell r="A1663" t="str">
            <v>73</v>
          </cell>
          <cell r="B1663" t="str">
            <v>DESCUENTOS, REBAJAS Y BONIFICACIONES OBTENIDOS</v>
          </cell>
        </row>
        <row r="1664">
          <cell r="A1664" t="str">
            <v>731</v>
          </cell>
          <cell r="B1664" t="str">
            <v>Descuentos, rebajas y bonificaciones obtenidos</v>
          </cell>
        </row>
        <row r="1665">
          <cell r="A1665" t="str">
            <v>7311</v>
          </cell>
          <cell r="B1665" t="str">
            <v>Terceros</v>
          </cell>
        </row>
        <row r="1666">
          <cell r="A1666" t="str">
            <v>7312</v>
          </cell>
          <cell r="B1666" t="str">
            <v>Relacionadas</v>
          </cell>
        </row>
        <row r="1667">
          <cell r="A1667" t="str">
            <v>74</v>
          </cell>
          <cell r="B1667" t="str">
            <v>DESCUENTOS, REBAJAS y BONIFICACIONES CONCEDIDOS</v>
          </cell>
        </row>
        <row r="1668">
          <cell r="A1668" t="str">
            <v>741</v>
          </cell>
          <cell r="B1668" t="str">
            <v>Descuentos, rebajas y bonificaciones concedidos</v>
          </cell>
        </row>
        <row r="1669">
          <cell r="A1669" t="str">
            <v>7411</v>
          </cell>
          <cell r="B1669" t="str">
            <v>Terceros</v>
          </cell>
        </row>
        <row r="1670">
          <cell r="A1670" t="str">
            <v>7412</v>
          </cell>
          <cell r="B1670" t="str">
            <v>Relacionadas</v>
          </cell>
        </row>
        <row r="1671">
          <cell r="A1671" t="str">
            <v>75</v>
          </cell>
          <cell r="B1671" t="str">
            <v>OTROS INGRESOS DE GESTIÓN</v>
          </cell>
        </row>
        <row r="1672">
          <cell r="A1672" t="str">
            <v>751</v>
          </cell>
          <cell r="B1672" t="str">
            <v>Servicios en beneficio del personal</v>
          </cell>
        </row>
        <row r="1673">
          <cell r="A1673" t="str">
            <v>752</v>
          </cell>
          <cell r="B1673" t="str">
            <v>Comisiones y corretajes</v>
          </cell>
        </row>
        <row r="1674">
          <cell r="A1674" t="str">
            <v>753</v>
          </cell>
          <cell r="B1674" t="str">
            <v>Regalías</v>
          </cell>
        </row>
        <row r="1675">
          <cell r="A1675" t="str">
            <v>754</v>
          </cell>
          <cell r="B1675" t="str">
            <v>Alquileres</v>
          </cell>
        </row>
        <row r="1676">
          <cell r="A1676" t="str">
            <v>7540</v>
          </cell>
          <cell r="B1676" t="str">
            <v>Plantas productoras</v>
          </cell>
        </row>
        <row r="1677">
          <cell r="A1677" t="str">
            <v>7541</v>
          </cell>
          <cell r="B1677" t="str">
            <v>Terrenos</v>
          </cell>
        </row>
        <row r="1678">
          <cell r="A1678" t="str">
            <v>7542</v>
          </cell>
          <cell r="B1678" t="str">
            <v>Edificaciones</v>
          </cell>
        </row>
        <row r="1679">
          <cell r="A1679" t="str">
            <v>7543</v>
          </cell>
          <cell r="B1679" t="str">
            <v>Maquinarias y equipos de explotación</v>
          </cell>
        </row>
        <row r="1680">
          <cell r="A1680" t="str">
            <v>7544</v>
          </cell>
          <cell r="B1680" t="str">
            <v>Unidades de transporte</v>
          </cell>
        </row>
        <row r="1681">
          <cell r="A1681" t="str">
            <v>7545</v>
          </cell>
          <cell r="B1681" t="str">
            <v>Equipos diversos</v>
          </cell>
        </row>
        <row r="1682">
          <cell r="A1682" t="str">
            <v>755</v>
          </cell>
          <cell r="B1682" t="str">
            <v>Recuperación de cuentas de valuación</v>
          </cell>
        </row>
        <row r="1683">
          <cell r="A1683" t="str">
            <v>7551</v>
          </cell>
          <cell r="B1683" t="str">
            <v>Recuperación – Cuentas de cobranza dudosa</v>
          </cell>
        </row>
        <row r="1684">
          <cell r="A1684" t="str">
            <v>7552</v>
          </cell>
          <cell r="B1684" t="str">
            <v>Recuperación – Desvalorización de inventarios</v>
          </cell>
        </row>
        <row r="1685">
          <cell r="A1685" t="str">
            <v>7553</v>
          </cell>
          <cell r="B1685" t="str">
            <v>Recuperación – Desvalorización de inversiones mobiliarias</v>
          </cell>
        </row>
        <row r="1686">
          <cell r="A1686" t="str">
            <v>756</v>
          </cell>
          <cell r="B1686" t="str">
            <v>Enajenación de activos inmovilizados</v>
          </cell>
        </row>
        <row r="1687">
          <cell r="A1687" t="str">
            <v>7561</v>
          </cell>
          <cell r="B1687" t="str">
            <v>Inversiones mobiliarias</v>
          </cell>
        </row>
        <row r="1688">
          <cell r="A1688" t="str">
            <v>7562</v>
          </cell>
          <cell r="B1688" t="str">
            <v>Propiedades de inversión</v>
          </cell>
        </row>
        <row r="1689">
          <cell r="A1689" t="str">
            <v>7563</v>
          </cell>
          <cell r="B1689" t="str">
            <v>Activos adquiridos en arrendamiento financiero</v>
          </cell>
        </row>
        <row r="1690">
          <cell r="A1690" t="str">
            <v>7564</v>
          </cell>
          <cell r="B1690" t="str">
            <v>Propiedad, planta y equipo</v>
          </cell>
        </row>
        <row r="1691">
          <cell r="A1691" t="str">
            <v>7565</v>
          </cell>
          <cell r="B1691" t="str">
            <v>Intangibles</v>
          </cell>
        </row>
        <row r="1692">
          <cell r="A1692" t="str">
            <v>7566</v>
          </cell>
          <cell r="B1692" t="str">
            <v>Activos biológicos</v>
          </cell>
        </row>
        <row r="1693">
          <cell r="A1693" t="str">
            <v>757</v>
          </cell>
          <cell r="B1693" t="str">
            <v>Recuperación de deterioro de cuentas de activos inmovilizados</v>
          </cell>
        </row>
        <row r="1694">
          <cell r="A1694" t="str">
            <v>7571</v>
          </cell>
          <cell r="B1694" t="str">
            <v>Recuperación de deterioro de propiedades de inversión</v>
          </cell>
        </row>
        <row r="1695">
          <cell r="A1695" t="str">
            <v>7572</v>
          </cell>
          <cell r="B1695" t="str">
            <v>Recuperación de deterioro de propiedad, planta y equipo</v>
          </cell>
        </row>
        <row r="1696">
          <cell r="A1696" t="str">
            <v>7573</v>
          </cell>
          <cell r="B1696" t="str">
            <v>Recuperación de deterioro de intangibles</v>
          </cell>
        </row>
        <row r="1697">
          <cell r="A1697" t="str">
            <v>7574</v>
          </cell>
          <cell r="B1697" t="str">
            <v>Recuperación de deterioro de activos biológicos</v>
          </cell>
        </row>
        <row r="1698">
          <cell r="A1698" t="str">
            <v>759</v>
          </cell>
          <cell r="B1698" t="str">
            <v>Otros ingresos de gestión</v>
          </cell>
        </row>
        <row r="1699">
          <cell r="A1699" t="str">
            <v>7591</v>
          </cell>
          <cell r="B1699" t="str">
            <v>Subsidios gubernamentales</v>
          </cell>
        </row>
        <row r="1700">
          <cell r="A1700" t="str">
            <v>7592</v>
          </cell>
          <cell r="B1700" t="str">
            <v>Reclamos al seguro</v>
          </cell>
        </row>
        <row r="1701">
          <cell r="A1701" t="str">
            <v>7593</v>
          </cell>
          <cell r="B1701" t="str">
            <v>Donaciones</v>
          </cell>
        </row>
        <row r="1702">
          <cell r="A1702" t="str">
            <v>7594</v>
          </cell>
          <cell r="B1702" t="str">
            <v>Devoluciones tributarias</v>
          </cell>
        </row>
        <row r="1703">
          <cell r="A1703" t="str">
            <v>7599</v>
          </cell>
          <cell r="B1703" t="str">
            <v>Otros ingresos de gestión</v>
          </cell>
        </row>
        <row r="1704">
          <cell r="A1704" t="str">
            <v>76</v>
          </cell>
          <cell r="B1704" t="str">
            <v>GANANCIA POR MEDICIÓN DE ACTIVOS NO FINANCIEROS AL VALOR RAZONABLE</v>
          </cell>
        </row>
        <row r="1705">
          <cell r="A1705" t="str">
            <v>761</v>
          </cell>
          <cell r="B1705" t="str">
            <v>Activo realizable</v>
          </cell>
        </row>
        <row r="1706">
          <cell r="A1706" t="str">
            <v>7611</v>
          </cell>
          <cell r="B1706" t="str">
            <v>Mercaderías</v>
          </cell>
        </row>
        <row r="1707">
          <cell r="A1707" t="str">
            <v>7612</v>
          </cell>
          <cell r="B1707" t="str">
            <v>Productos terminados</v>
          </cell>
        </row>
        <row r="1708">
          <cell r="A1708" t="str">
            <v>7613</v>
          </cell>
          <cell r="B1708" t="str">
            <v>Activos no corrientes mantenidos para la venta</v>
          </cell>
        </row>
        <row r="1709">
          <cell r="A1709" t="str">
            <v>76131</v>
          </cell>
          <cell r="B1709" t="str">
            <v>Propiedades de inversión</v>
          </cell>
        </row>
        <row r="1710">
          <cell r="A1710" t="str">
            <v>76132</v>
          </cell>
          <cell r="B1710" t="str">
            <v>Propiedad, planta y equipo</v>
          </cell>
        </row>
        <row r="1711">
          <cell r="A1711" t="str">
            <v>76133</v>
          </cell>
          <cell r="B1711" t="str">
            <v>Intangibles</v>
          </cell>
        </row>
        <row r="1712">
          <cell r="A1712" t="str">
            <v>76134</v>
          </cell>
          <cell r="B1712" t="str">
            <v>Activos biológicos</v>
          </cell>
        </row>
        <row r="1713">
          <cell r="A1713" t="str">
            <v>762</v>
          </cell>
          <cell r="B1713" t="str">
            <v>Activo inmovilizado</v>
          </cell>
        </row>
        <row r="1714">
          <cell r="A1714" t="str">
            <v>7621</v>
          </cell>
          <cell r="B1714" t="str">
            <v>Propiedades de inversión</v>
          </cell>
        </row>
        <row r="1715">
          <cell r="A1715" t="str">
            <v>7622</v>
          </cell>
          <cell r="B1715" t="str">
            <v>Activos biológicos</v>
          </cell>
        </row>
        <row r="1716">
          <cell r="A1716" t="str">
            <v>77</v>
          </cell>
          <cell r="B1716" t="str">
            <v>INGRESOS FINANCIEROS</v>
          </cell>
        </row>
        <row r="1717">
          <cell r="A1717" t="str">
            <v>771</v>
          </cell>
          <cell r="B1717" t="str">
            <v>Ganancia por instrumento financiero derivado</v>
          </cell>
        </row>
        <row r="1718">
          <cell r="A1718" t="str">
            <v>772</v>
          </cell>
          <cell r="B1718" t="str">
            <v>Rendimientos ganados</v>
          </cell>
        </row>
        <row r="1719">
          <cell r="A1719" t="str">
            <v>7721</v>
          </cell>
          <cell r="B1719" t="str">
            <v>Depósitos en instituciones financieras</v>
          </cell>
        </row>
        <row r="1720">
          <cell r="A1720" t="str">
            <v>7722</v>
          </cell>
          <cell r="B1720" t="str">
            <v>Cuentas por cobrar comerciales</v>
          </cell>
        </row>
        <row r="1721">
          <cell r="A1721" t="str">
            <v>7723</v>
          </cell>
          <cell r="B1721" t="str">
            <v>Préstamos otorgados</v>
          </cell>
        </row>
        <row r="1722">
          <cell r="A1722" t="str">
            <v>7724</v>
          </cell>
          <cell r="B1722" t="str">
            <v>Inversiones a ser mantenidas hasta el vencimiento</v>
          </cell>
        </row>
        <row r="1723">
          <cell r="A1723" t="str">
            <v>7725</v>
          </cell>
          <cell r="B1723" t="str">
            <v>Instrumentos financieros representativos de derecho patrimonial</v>
          </cell>
        </row>
        <row r="1724">
          <cell r="A1724" t="str">
            <v>773</v>
          </cell>
          <cell r="B1724" t="str">
            <v>Dividendos</v>
          </cell>
        </row>
        <row r="1725">
          <cell r="A1725" t="str">
            <v>774</v>
          </cell>
          <cell r="B1725" t="str">
            <v>Ingresos en operaciones de factoraje (factoring)</v>
          </cell>
        </row>
        <row r="1726">
          <cell r="A1726" t="str">
            <v>775</v>
          </cell>
          <cell r="B1726" t="str">
            <v>Descuentos obtenidos por pronto pago</v>
          </cell>
        </row>
        <row r="1727">
          <cell r="A1727" t="str">
            <v>776</v>
          </cell>
          <cell r="B1727" t="str">
            <v>Diferencia en cambio</v>
          </cell>
        </row>
        <row r="1728">
          <cell r="A1728" t="str">
            <v>777</v>
          </cell>
          <cell r="B1728" t="str">
            <v>Ganancia por medición de activos y pasivos financieros al valor razonable</v>
          </cell>
        </row>
        <row r="1729">
          <cell r="A1729" t="str">
            <v>7771</v>
          </cell>
          <cell r="B1729" t="str">
            <v>Inversiones mantenidas para negociación</v>
          </cell>
        </row>
        <row r="1730">
          <cell r="A1730" t="str">
            <v>7772</v>
          </cell>
          <cell r="B1730" t="str">
            <v>Otras inversiones</v>
          </cell>
        </row>
        <row r="1731">
          <cell r="A1731" t="str">
            <v>7773</v>
          </cell>
          <cell r="B1731" t="str">
            <v>Otras</v>
          </cell>
        </row>
        <row r="1732">
          <cell r="A1732" t="str">
            <v>778</v>
          </cell>
          <cell r="B1732" t="str">
            <v>Participación en resultados de entidades relacionadas</v>
          </cell>
        </row>
        <row r="1733">
          <cell r="A1733" t="str">
            <v>7781</v>
          </cell>
          <cell r="B1733" t="str">
            <v>Participación en los resultados de subsidiarias y asociadas bajo el método
del valor patrimonial</v>
          </cell>
        </row>
        <row r="1734">
          <cell r="A1734" t="str">
            <v>7782</v>
          </cell>
          <cell r="B1734" t="str">
            <v>Ingresos por participaciones en negocios conjuntos</v>
          </cell>
        </row>
        <row r="1735">
          <cell r="A1735" t="str">
            <v>779</v>
          </cell>
          <cell r="B1735" t="str">
            <v>Otros ingresos financieros</v>
          </cell>
        </row>
        <row r="1736">
          <cell r="A1736" t="str">
            <v>7792</v>
          </cell>
          <cell r="B1736" t="str">
            <v>Ingresos financieros en medición a valor descontado</v>
          </cell>
        </row>
        <row r="1737">
          <cell r="A1737" t="str">
            <v>78</v>
          </cell>
          <cell r="B1737" t="str">
            <v>CARGAS CUBIERTAS POR PROVISIONES</v>
          </cell>
        </row>
        <row r="1738">
          <cell r="A1738" t="str">
            <v>781</v>
          </cell>
          <cell r="B1738" t="str">
            <v>Cargas cubiertas por provisiones</v>
          </cell>
        </row>
        <row r="1739">
          <cell r="A1739" t="str">
            <v>79</v>
          </cell>
          <cell r="B1739" t="str">
            <v>CARGAS IMPUTABLES A CUENTAS DE COSTOS Y GASTOS</v>
          </cell>
        </row>
        <row r="1740">
          <cell r="A1740" t="str">
            <v>791</v>
          </cell>
          <cell r="B1740" t="str">
            <v>Cargas imputables a cuentas de costos y gastos</v>
          </cell>
        </row>
        <row r="1741">
          <cell r="A1741" t="str">
            <v>792</v>
          </cell>
          <cell r="B1741" t="str">
            <v>Gastos financieros imputables a cuentas de inventarios</v>
          </cell>
        </row>
        <row r="1742">
          <cell r="A1742" t="str">
            <v>80</v>
          </cell>
          <cell r="B1742" t="str">
            <v>MARGEN COMERCIAL</v>
          </cell>
        </row>
        <row r="1743">
          <cell r="A1743" t="str">
            <v>801</v>
          </cell>
          <cell r="B1743" t="str">
            <v>Margen comercial</v>
          </cell>
        </row>
        <row r="1744">
          <cell r="A1744" t="str">
            <v>81</v>
          </cell>
          <cell r="B1744" t="str">
            <v>PRODUCCIÓN DEL EJERCICIO</v>
          </cell>
        </row>
        <row r="1745">
          <cell r="A1745" t="str">
            <v>811</v>
          </cell>
          <cell r="B1745" t="str">
            <v>Producción de bienes</v>
          </cell>
        </row>
        <row r="1746">
          <cell r="A1746" t="str">
            <v>812</v>
          </cell>
          <cell r="B1746" t="str">
            <v>Producción de servicios</v>
          </cell>
        </row>
        <row r="1747">
          <cell r="A1747" t="str">
            <v>813</v>
          </cell>
          <cell r="B1747" t="str">
            <v>Producción de activo inmovilizado</v>
          </cell>
        </row>
        <row r="1748">
          <cell r="A1748" t="str">
            <v>82</v>
          </cell>
          <cell r="B1748" t="str">
            <v>VALOR AGREGADO</v>
          </cell>
        </row>
        <row r="1749">
          <cell r="A1749" t="str">
            <v>821</v>
          </cell>
          <cell r="B1749" t="str">
            <v>Valor agregado</v>
          </cell>
        </row>
        <row r="1750">
          <cell r="A1750" t="str">
            <v>83</v>
          </cell>
          <cell r="B1750" t="str">
            <v>EXCEDENTE BRUTO (INSUFICIENCIA BRUTA) DE EXPLOTACIÓN</v>
          </cell>
        </row>
        <row r="1751">
          <cell r="A1751" t="str">
            <v>831</v>
          </cell>
          <cell r="B1751" t="str">
            <v>Excedente bruto (insuficiencia bruta) de explotación</v>
          </cell>
        </row>
        <row r="1752">
          <cell r="A1752" t="str">
            <v>84</v>
          </cell>
          <cell r="B1752" t="str">
            <v>RESULTADO DE EXPLOTACIÓN</v>
          </cell>
        </row>
        <row r="1753">
          <cell r="A1753" t="str">
            <v>841</v>
          </cell>
          <cell r="B1753" t="str">
            <v>Resultado de explotación</v>
          </cell>
        </row>
        <row r="1754">
          <cell r="A1754" t="str">
            <v>85</v>
          </cell>
          <cell r="B1754" t="str">
            <v>RESULTADO ANTES DE PARTICIPACIONES E IMPUESTOS</v>
          </cell>
        </row>
        <row r="1755">
          <cell r="A1755" t="str">
            <v>851</v>
          </cell>
          <cell r="B1755" t="str">
            <v>Resultado antes del impuesto a las ganancias</v>
          </cell>
        </row>
        <row r="1756">
          <cell r="A1756" t="str">
            <v>88</v>
          </cell>
          <cell r="B1756" t="str">
            <v>IMPUESTO A LA RENTA</v>
          </cell>
        </row>
        <row r="1757">
          <cell r="A1757" t="str">
            <v>881</v>
          </cell>
          <cell r="B1757" t="str">
            <v>Impuesto a las ganancias – Corriente</v>
          </cell>
        </row>
        <row r="1758">
          <cell r="A1758" t="str">
            <v>882</v>
          </cell>
          <cell r="B1758" t="str">
            <v>Impuesto a las ganancias – Diferido</v>
          </cell>
        </row>
        <row r="1759">
          <cell r="A1759" t="str">
            <v>89</v>
          </cell>
          <cell r="B1759" t="str">
            <v>DETERMINACIÓN DEL RESULTADO DEL EJERCICIO</v>
          </cell>
        </row>
        <row r="1760">
          <cell r="A1760" t="str">
            <v>891</v>
          </cell>
          <cell r="B1760" t="str">
            <v>Utilidad</v>
          </cell>
        </row>
        <row r="1761">
          <cell r="A1761" t="str">
            <v>892</v>
          </cell>
          <cell r="B1761" t="str">
            <v>Pérdida</v>
          </cell>
        </row>
        <row r="1762">
          <cell r="A1762" t="str">
            <v>94</v>
          </cell>
          <cell r="B1762" t="str">
            <v>GASTOS ADMINISTRATIVOS</v>
          </cell>
        </row>
        <row r="1763">
          <cell r="A1763" t="str">
            <v>941</v>
          </cell>
          <cell r="B1763" t="str">
            <v>Gastos Administrativos</v>
          </cell>
        </row>
        <row r="1764">
          <cell r="A1764" t="str">
            <v>95</v>
          </cell>
          <cell r="B1764" t="str">
            <v>GASTOS DE VENTAS</v>
          </cell>
        </row>
        <row r="1765">
          <cell r="A1765" t="str">
            <v>951</v>
          </cell>
          <cell r="B1765" t="str">
            <v>Gastos de Ventas</v>
          </cell>
        </row>
        <row r="1766">
          <cell r="A1766" t="str">
            <v>97</v>
          </cell>
          <cell r="B1766" t="str">
            <v>GASTOS FINANCIEROS</v>
          </cell>
        </row>
        <row r="1767">
          <cell r="A1767" t="str">
            <v>971</v>
          </cell>
          <cell r="B1767" t="str">
            <v>Gastos Financieros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la"/>
      <sheetName val="F 5.1 Libro Diario"/>
      <sheetName val="PCGE-2020"/>
    </sheetNames>
    <sheetDataSet>
      <sheetData sheetId="0" refreshError="1"/>
      <sheetData sheetId="1" refreshError="1"/>
      <sheetData sheetId="2">
        <row r="1">
          <cell r="A1" t="str">
            <v>CÓDIGO CTA</v>
          </cell>
          <cell r="B1" t="str">
            <v>DESCRIPCIÓN DE LA CUENTA</v>
          </cell>
        </row>
        <row r="2">
          <cell r="A2" t="str">
            <v>10</v>
          </cell>
          <cell r="B2" t="str">
            <v>EFECTIVO Y EQUIVALENTES DE EFECTIVO</v>
          </cell>
        </row>
        <row r="3">
          <cell r="A3" t="str">
            <v>101</v>
          </cell>
          <cell r="B3" t="str">
            <v>Caja</v>
          </cell>
        </row>
        <row r="4">
          <cell r="A4" t="str">
            <v>102</v>
          </cell>
          <cell r="B4" t="str">
            <v>Fondos fijos</v>
          </cell>
        </row>
        <row r="5">
          <cell r="A5" t="str">
            <v>103</v>
          </cell>
          <cell r="B5" t="str">
            <v>Efectivo y cheques en tránsito</v>
          </cell>
        </row>
        <row r="6">
          <cell r="A6" t="str">
            <v>1031</v>
          </cell>
          <cell r="B6" t="str">
            <v>Efectivo en tránsito</v>
          </cell>
        </row>
        <row r="7">
          <cell r="A7" t="str">
            <v>1032</v>
          </cell>
          <cell r="B7" t="str">
            <v>Cheques en tránsito</v>
          </cell>
        </row>
        <row r="8">
          <cell r="A8" t="str">
            <v>104</v>
          </cell>
          <cell r="B8" t="str">
            <v>Cuentas corrientes en instituciones financieras</v>
          </cell>
        </row>
        <row r="9">
          <cell r="A9" t="str">
            <v>1041</v>
          </cell>
          <cell r="B9" t="str">
            <v>Cuentas corrientes operativas</v>
          </cell>
        </row>
        <row r="10">
          <cell r="A10" t="str">
            <v>1042</v>
          </cell>
          <cell r="B10" t="str">
            <v>Cuentas corrientes para fines específicos</v>
          </cell>
        </row>
        <row r="11">
          <cell r="A11" t="str">
            <v>105</v>
          </cell>
          <cell r="B11" t="str">
            <v>Otros equivalentes de efectivo</v>
          </cell>
        </row>
        <row r="12">
          <cell r="A12" t="str">
            <v>1051</v>
          </cell>
          <cell r="B12" t="str">
            <v>Otro equivalentes de efectivo</v>
          </cell>
        </row>
        <row r="13">
          <cell r="A13" t="str">
            <v>106</v>
          </cell>
          <cell r="B13" t="str">
            <v>Depósitos en instituciones financieras</v>
          </cell>
        </row>
        <row r="14">
          <cell r="A14" t="str">
            <v>1061</v>
          </cell>
          <cell r="B14" t="str">
            <v>Depósitos de ahorro</v>
          </cell>
        </row>
        <row r="15">
          <cell r="A15" t="str">
            <v>1062</v>
          </cell>
          <cell r="B15" t="str">
            <v>Depósitos a plazo</v>
          </cell>
        </row>
        <row r="16">
          <cell r="A16" t="str">
            <v>107</v>
          </cell>
          <cell r="B16" t="str">
            <v>Fondos sujetos a restricción</v>
          </cell>
        </row>
        <row r="17">
          <cell r="A17" t="str">
            <v>1071</v>
          </cell>
          <cell r="B17" t="str">
            <v>Fondos en garantía</v>
          </cell>
        </row>
        <row r="18">
          <cell r="A18" t="str">
            <v>1072</v>
          </cell>
          <cell r="B18" t="str">
            <v>Fondos retenidos por mandato de la autoridad</v>
          </cell>
        </row>
        <row r="19">
          <cell r="A19" t="str">
            <v>1073</v>
          </cell>
          <cell r="B19" t="str">
            <v>Otros fondos sujetos a restricción</v>
          </cell>
        </row>
        <row r="20">
          <cell r="A20" t="str">
            <v>11</v>
          </cell>
          <cell r="B20" t="str">
            <v>INVERSIONES FINANCIERAS</v>
          </cell>
        </row>
        <row r="21">
          <cell r="A21" t="str">
            <v>111</v>
          </cell>
          <cell r="B21" t="str">
            <v>Inversiones mantenidas para negociación</v>
          </cell>
        </row>
        <row r="22">
          <cell r="A22" t="str">
            <v>1111</v>
          </cell>
          <cell r="B22" t="str">
            <v>Valores emitidos o garantizados por el Estado</v>
          </cell>
        </row>
        <row r="23">
          <cell r="A23" t="str">
            <v>11111</v>
          </cell>
          <cell r="B23" t="str">
            <v>Costo</v>
          </cell>
        </row>
        <row r="24">
          <cell r="A24" t="str">
            <v>11112</v>
          </cell>
          <cell r="B24" t="str">
            <v>Valor Razonable</v>
          </cell>
        </row>
        <row r="25">
          <cell r="A25" t="str">
            <v>1112</v>
          </cell>
          <cell r="B25" t="str">
            <v>Valores emitidos por el sistema financiero</v>
          </cell>
        </row>
        <row r="26">
          <cell r="A26" t="str">
            <v>11121</v>
          </cell>
          <cell r="B26" t="str">
            <v>Costo</v>
          </cell>
        </row>
        <row r="27">
          <cell r="A27" t="str">
            <v>11122</v>
          </cell>
          <cell r="B27" t="str">
            <v>Valor Razonable</v>
          </cell>
        </row>
        <row r="28">
          <cell r="A28" t="str">
            <v>1113</v>
          </cell>
          <cell r="B28" t="str">
            <v>Valores emitidos por entidades</v>
          </cell>
        </row>
        <row r="29">
          <cell r="A29" t="str">
            <v>11131</v>
          </cell>
          <cell r="B29" t="str">
            <v>Costo</v>
          </cell>
        </row>
        <row r="30">
          <cell r="A30" t="str">
            <v>11132</v>
          </cell>
          <cell r="B30" t="str">
            <v>Valor Razonable</v>
          </cell>
        </row>
        <row r="31">
          <cell r="A31" t="str">
            <v>1114</v>
          </cell>
          <cell r="B31" t="str">
            <v>Otros títulos representativos de deuda</v>
          </cell>
        </row>
        <row r="32">
          <cell r="A32" t="str">
            <v>11141</v>
          </cell>
          <cell r="B32" t="str">
            <v>Costo</v>
          </cell>
        </row>
        <row r="33">
          <cell r="A33" t="str">
            <v>11142</v>
          </cell>
          <cell r="B33" t="str">
            <v>Valor Razonable</v>
          </cell>
        </row>
        <row r="34">
          <cell r="A34" t="str">
            <v>1115</v>
          </cell>
          <cell r="B34" t="str">
            <v>Participaciones en entidades</v>
          </cell>
        </row>
        <row r="35">
          <cell r="A35" t="str">
            <v>11151</v>
          </cell>
          <cell r="B35" t="str">
            <v>Costo</v>
          </cell>
        </row>
        <row r="36">
          <cell r="A36" t="str">
            <v>11152</v>
          </cell>
          <cell r="B36" t="str">
            <v>Valor Razonable</v>
          </cell>
        </row>
        <row r="37">
          <cell r="A37" t="str">
            <v>112</v>
          </cell>
          <cell r="B37" t="str">
            <v>Otras inversiones financieras</v>
          </cell>
        </row>
        <row r="38">
          <cell r="A38" t="str">
            <v>1121</v>
          </cell>
          <cell r="B38" t="str">
            <v>Otras inversiones financieras</v>
          </cell>
        </row>
        <row r="39">
          <cell r="A39" t="str">
            <v>11211</v>
          </cell>
          <cell r="B39" t="str">
            <v>Costo</v>
          </cell>
        </row>
        <row r="40">
          <cell r="A40" t="str">
            <v>11212</v>
          </cell>
          <cell r="B40" t="str">
            <v>Valor Razonable</v>
          </cell>
        </row>
        <row r="41">
          <cell r="A41" t="str">
            <v>113</v>
          </cell>
          <cell r="B41" t="str">
            <v>Activos financieros – Acuerdo de compra</v>
          </cell>
        </row>
        <row r="42">
          <cell r="A42" t="str">
            <v>1131</v>
          </cell>
          <cell r="B42" t="str">
            <v>Inversiones mantenidas para negociación – Acuerdo de compra</v>
          </cell>
        </row>
        <row r="43">
          <cell r="A43" t="str">
            <v>11311</v>
          </cell>
          <cell r="B43" t="str">
            <v>Costo</v>
          </cell>
        </row>
        <row r="44">
          <cell r="A44" t="str">
            <v>11312</v>
          </cell>
          <cell r="B44" t="str">
            <v>Valor Razonable</v>
          </cell>
        </row>
        <row r="45">
          <cell r="A45" t="str">
            <v>1132</v>
          </cell>
          <cell r="B45" t="str">
            <v>Otras inversiones financieras</v>
          </cell>
        </row>
        <row r="46">
          <cell r="A46" t="str">
            <v>11321</v>
          </cell>
          <cell r="B46" t="str">
            <v>Costo</v>
          </cell>
        </row>
        <row r="47">
          <cell r="A47" t="str">
            <v>11322</v>
          </cell>
          <cell r="B47" t="str">
            <v>Valor Razonable</v>
          </cell>
        </row>
        <row r="48">
          <cell r="A48" t="str">
            <v>12</v>
          </cell>
          <cell r="B48" t="str">
            <v>CUENTAS POR COBRAR COMERCIALES – TERCEROS</v>
          </cell>
        </row>
        <row r="49">
          <cell r="A49" t="str">
            <v>121</v>
          </cell>
          <cell r="B49" t="str">
            <v>Facturas, boletas y otros comprobantes por cobrar</v>
          </cell>
        </row>
        <row r="50">
          <cell r="A50" t="str">
            <v>1211</v>
          </cell>
          <cell r="B50" t="str">
            <v>No emitidas</v>
          </cell>
        </row>
        <row r="51">
          <cell r="A51" t="str">
            <v>1212</v>
          </cell>
          <cell r="B51" t="str">
            <v>Emitidas en cartera</v>
          </cell>
        </row>
        <row r="52">
          <cell r="A52" t="str">
            <v>1213</v>
          </cell>
          <cell r="B52" t="str">
            <v>En cobranza</v>
          </cell>
        </row>
        <row r="53">
          <cell r="A53" t="str">
            <v>1214</v>
          </cell>
          <cell r="B53" t="str">
            <v>En descuento</v>
          </cell>
        </row>
        <row r="54">
          <cell r="A54" t="str">
            <v>122</v>
          </cell>
          <cell r="B54" t="str">
            <v>Anticipos de clientes</v>
          </cell>
        </row>
        <row r="55">
          <cell r="A55" t="str">
            <v>123</v>
          </cell>
          <cell r="B55" t="str">
            <v>Letras por cobrar</v>
          </cell>
        </row>
        <row r="56">
          <cell r="A56" t="str">
            <v>1232</v>
          </cell>
          <cell r="B56" t="str">
            <v>En cartera</v>
          </cell>
        </row>
        <row r="57">
          <cell r="A57" t="str">
            <v>1233</v>
          </cell>
          <cell r="B57" t="str">
            <v>En cobranza</v>
          </cell>
        </row>
        <row r="58">
          <cell r="A58" t="str">
            <v>1234</v>
          </cell>
          <cell r="B58" t="str">
            <v>En descuento</v>
          </cell>
        </row>
        <row r="59">
          <cell r="A59" t="str">
            <v>13</v>
          </cell>
          <cell r="B59" t="str">
            <v>CUENTAS POR COBRAR COMERCIALES – RELACIONADAS</v>
          </cell>
        </row>
        <row r="60">
          <cell r="A60" t="str">
            <v>131</v>
          </cell>
          <cell r="B60" t="str">
            <v>Facturas, boletas y otros comprobantes por cobrar</v>
          </cell>
        </row>
        <row r="61">
          <cell r="A61" t="str">
            <v>1311</v>
          </cell>
          <cell r="B61" t="str">
            <v>No emitidas</v>
          </cell>
        </row>
        <row r="62">
          <cell r="A62" t="str">
            <v>1312</v>
          </cell>
          <cell r="B62" t="str">
            <v>En cartera</v>
          </cell>
        </row>
        <row r="63">
          <cell r="A63" t="str">
            <v>1313</v>
          </cell>
          <cell r="B63" t="str">
            <v>En cobranza</v>
          </cell>
        </row>
        <row r="64">
          <cell r="A64" t="str">
            <v>1314</v>
          </cell>
          <cell r="B64" t="str">
            <v>En descuento</v>
          </cell>
        </row>
        <row r="65">
          <cell r="A65" t="str">
            <v>132</v>
          </cell>
          <cell r="B65" t="str">
            <v>Anticipos recibidos</v>
          </cell>
        </row>
        <row r="66">
          <cell r="A66" t="str">
            <v>1321</v>
          </cell>
          <cell r="B66" t="str">
            <v>Anticipos recibidos</v>
          </cell>
        </row>
        <row r="67">
          <cell r="A67" t="str">
            <v>133</v>
          </cell>
          <cell r="B67" t="str">
            <v>Letras por cobrar</v>
          </cell>
        </row>
        <row r="68">
          <cell r="A68" t="str">
            <v>1331</v>
          </cell>
          <cell r="B68" t="str">
            <v>En cartera</v>
          </cell>
        </row>
        <row r="69">
          <cell r="A69" t="str">
            <v>1332</v>
          </cell>
          <cell r="B69" t="str">
            <v>En cobranza</v>
          </cell>
        </row>
        <row r="70">
          <cell r="A70" t="str">
            <v>1333</v>
          </cell>
          <cell r="B70" t="str">
            <v>En descuento</v>
          </cell>
        </row>
        <row r="71">
          <cell r="A71" t="str">
            <v>14</v>
          </cell>
          <cell r="B71" t="str">
            <v>CUENTAS POR COBRAR AL PERSONAL, A LOS ACCIONISTAS (SOCIOS) y
DIRECTORES</v>
          </cell>
        </row>
        <row r="72">
          <cell r="A72" t="str">
            <v>141</v>
          </cell>
          <cell r="B72" t="str">
            <v>Personal</v>
          </cell>
        </row>
        <row r="73">
          <cell r="A73" t="str">
            <v>1411</v>
          </cell>
          <cell r="B73" t="str">
            <v>Préstamos</v>
          </cell>
        </row>
        <row r="74">
          <cell r="A74" t="str">
            <v>1412</v>
          </cell>
          <cell r="B74" t="str">
            <v>Adelanto de remuneraciones</v>
          </cell>
        </row>
        <row r="75">
          <cell r="A75" t="str">
            <v>1413</v>
          </cell>
          <cell r="B75" t="str">
            <v>Entregas a rendir cuenta</v>
          </cell>
        </row>
        <row r="76">
          <cell r="A76" t="str">
            <v>1419</v>
          </cell>
          <cell r="B76" t="str">
            <v>Otras cuentas por cobrar al personal</v>
          </cell>
        </row>
        <row r="77">
          <cell r="A77" t="str">
            <v>142</v>
          </cell>
          <cell r="B77" t="str">
            <v>Accionistas (o socios)</v>
          </cell>
        </row>
        <row r="78">
          <cell r="A78" t="str">
            <v>1421</v>
          </cell>
          <cell r="B78" t="str">
            <v>Suscripciones por cobrar a socios o accionistas</v>
          </cell>
        </row>
        <row r="79">
          <cell r="A79" t="str">
            <v>1422</v>
          </cell>
          <cell r="B79" t="str">
            <v>Préstamos</v>
          </cell>
        </row>
        <row r="80">
          <cell r="A80" t="str">
            <v>143</v>
          </cell>
          <cell r="B80" t="str">
            <v>Directores</v>
          </cell>
        </row>
        <row r="81">
          <cell r="A81" t="str">
            <v>1431</v>
          </cell>
          <cell r="B81" t="str">
            <v>Préstamos</v>
          </cell>
        </row>
        <row r="82">
          <cell r="A82" t="str">
            <v>1432</v>
          </cell>
          <cell r="B82" t="str">
            <v>Adelanto de dietas</v>
          </cell>
        </row>
        <row r="83">
          <cell r="A83" t="str">
            <v>1433</v>
          </cell>
          <cell r="B83" t="str">
            <v>Entregas a rendir cuenta</v>
          </cell>
        </row>
        <row r="84">
          <cell r="A84" t="str">
            <v>149</v>
          </cell>
          <cell r="B84" t="str">
            <v>Diversas</v>
          </cell>
        </row>
        <row r="85">
          <cell r="A85" t="str">
            <v>16</v>
          </cell>
          <cell r="B85" t="str">
            <v>CUENTAS POR COBRAR DIVERSAS – TERCEROS</v>
          </cell>
        </row>
        <row r="86">
          <cell r="A86" t="str">
            <v>161</v>
          </cell>
          <cell r="B86" t="str">
            <v>Préstamos</v>
          </cell>
        </row>
        <row r="87">
          <cell r="A87" t="str">
            <v>1611</v>
          </cell>
          <cell r="B87" t="str">
            <v>Con garantía</v>
          </cell>
        </row>
        <row r="88">
          <cell r="A88" t="str">
            <v>1612</v>
          </cell>
          <cell r="B88" t="str">
            <v>Sin garantía</v>
          </cell>
        </row>
        <row r="89">
          <cell r="A89" t="str">
            <v>162</v>
          </cell>
          <cell r="B89" t="str">
            <v>Reclamaciones a terceros</v>
          </cell>
        </row>
        <row r="90">
          <cell r="A90" t="str">
            <v>1621</v>
          </cell>
          <cell r="B90" t="str">
            <v>Compañías aseguradoras</v>
          </cell>
        </row>
        <row r="91">
          <cell r="A91" t="str">
            <v>1622</v>
          </cell>
          <cell r="B91" t="str">
            <v>Transportadoras</v>
          </cell>
        </row>
        <row r="92">
          <cell r="A92" t="str">
            <v>1623</v>
          </cell>
          <cell r="B92" t="str">
            <v>Servicios públicos</v>
          </cell>
        </row>
        <row r="93">
          <cell r="A93" t="str">
            <v>1624</v>
          </cell>
          <cell r="B93" t="str">
            <v>Tributos</v>
          </cell>
        </row>
        <row r="94">
          <cell r="A94" t="str">
            <v>1629</v>
          </cell>
          <cell r="B94" t="str">
            <v>Otras</v>
          </cell>
        </row>
        <row r="95">
          <cell r="A95" t="str">
            <v>163</v>
          </cell>
          <cell r="B95" t="str">
            <v>Intereses, regalías y dividendos</v>
          </cell>
        </row>
        <row r="96">
          <cell r="A96" t="str">
            <v>1631</v>
          </cell>
          <cell r="B96" t="str">
            <v>Intereses</v>
          </cell>
        </row>
        <row r="97">
          <cell r="A97" t="str">
            <v>1632</v>
          </cell>
          <cell r="B97" t="str">
            <v>Regalías</v>
          </cell>
        </row>
        <row r="98">
          <cell r="A98" t="str">
            <v>1633</v>
          </cell>
          <cell r="B98" t="str">
            <v>Dividendos</v>
          </cell>
        </row>
        <row r="99">
          <cell r="A99" t="str">
            <v>164</v>
          </cell>
          <cell r="B99" t="str">
            <v>Depósitos otorgados en garantía</v>
          </cell>
        </row>
        <row r="100">
          <cell r="A100" t="str">
            <v>1641</v>
          </cell>
          <cell r="B100" t="str">
            <v>Préstamos de instituciones financieras</v>
          </cell>
        </row>
        <row r="101">
          <cell r="A101" t="str">
            <v>1642</v>
          </cell>
          <cell r="B101" t="str">
            <v>Préstamos de instituciones no financieras</v>
          </cell>
        </row>
        <row r="102">
          <cell r="A102" t="str">
            <v>1643</v>
          </cell>
          <cell r="B102" t="str">
            <v>Depósitos en garantía por alquileres</v>
          </cell>
        </row>
        <row r="103">
          <cell r="A103" t="str">
            <v>1649</v>
          </cell>
          <cell r="B103" t="str">
            <v>Otros depósitos en garantía</v>
          </cell>
        </row>
        <row r="104">
          <cell r="A104" t="str">
            <v>165</v>
          </cell>
          <cell r="B104" t="str">
            <v>Venta de activo inmovilizado</v>
          </cell>
        </row>
        <row r="105">
          <cell r="A105" t="str">
            <v>1651</v>
          </cell>
          <cell r="B105" t="str">
            <v>Inversión mobiliaria</v>
          </cell>
        </row>
        <row r="106">
          <cell r="A106" t="str">
            <v>1652</v>
          </cell>
          <cell r="B106" t="str">
            <v>Propiedades de inversión</v>
          </cell>
        </row>
        <row r="107">
          <cell r="A107" t="str">
            <v>1653</v>
          </cell>
          <cell r="B107" t="str">
            <v>Propiedad, planta y equipo</v>
          </cell>
        </row>
        <row r="108">
          <cell r="A108" t="str">
            <v>1654</v>
          </cell>
          <cell r="B108" t="str">
            <v>Intangibles</v>
          </cell>
        </row>
        <row r="109">
          <cell r="A109" t="str">
            <v>1655</v>
          </cell>
          <cell r="B109" t="str">
            <v>Activos biológicos</v>
          </cell>
        </row>
        <row r="110">
          <cell r="A110" t="str">
            <v>1659</v>
          </cell>
          <cell r="B110" t="str">
            <v>Otros activos inmovilizados</v>
          </cell>
        </row>
        <row r="111">
          <cell r="A111" t="str">
            <v>166</v>
          </cell>
          <cell r="B111" t="str">
            <v>Activos por instrumentos financieros</v>
          </cell>
        </row>
        <row r="112">
          <cell r="A112" t="str">
            <v>1661</v>
          </cell>
          <cell r="B112" t="str">
            <v>Instrumentos financieros primarios</v>
          </cell>
        </row>
        <row r="113">
          <cell r="A113" t="str">
            <v>16611</v>
          </cell>
          <cell r="B113" t="str">
            <v>Costo</v>
          </cell>
        </row>
        <row r="114">
          <cell r="A114" t="str">
            <v>16612</v>
          </cell>
          <cell r="B114" t="str">
            <v>Valor razonable</v>
          </cell>
        </row>
        <row r="115">
          <cell r="A115" t="str">
            <v>1662</v>
          </cell>
          <cell r="B115" t="str">
            <v>Instrumentos financieros derivados</v>
          </cell>
        </row>
        <row r="116">
          <cell r="A116" t="str">
            <v>16621</v>
          </cell>
          <cell r="B116" t="str">
            <v>Costo</v>
          </cell>
        </row>
        <row r="117">
          <cell r="A117" t="str">
            <v>16622</v>
          </cell>
          <cell r="B117" t="str">
            <v>Valor razonable</v>
          </cell>
        </row>
        <row r="118">
          <cell r="A118" t="str">
            <v>167</v>
          </cell>
          <cell r="B118" t="str">
            <v>Tributos por acreditar</v>
          </cell>
        </row>
        <row r="119">
          <cell r="A119" t="str">
            <v>1671</v>
          </cell>
          <cell r="B119" t="str">
            <v>Pagos a cuenta del impuesto a la renta</v>
          </cell>
        </row>
        <row r="120">
          <cell r="A120" t="str">
            <v>1672</v>
          </cell>
          <cell r="B120" t="str">
            <v>Pagos a cuenta de ITAN</v>
          </cell>
        </row>
        <row r="121">
          <cell r="A121" t="str">
            <v>1673</v>
          </cell>
          <cell r="B121" t="str">
            <v>IGV por acreditar en compras</v>
          </cell>
        </row>
        <row r="122">
          <cell r="A122" t="str">
            <v>1674</v>
          </cell>
          <cell r="B122" t="str">
            <v>IGV por acreditar no domiciliados</v>
          </cell>
        </row>
        <row r="123">
          <cell r="A123" t="str">
            <v>1675</v>
          </cell>
          <cell r="B123" t="str">
            <v>Obras por impuestos</v>
          </cell>
        </row>
        <row r="124">
          <cell r="A124" t="str">
            <v>169</v>
          </cell>
          <cell r="B124" t="str">
            <v>Otras cuentas por cobrar diversas</v>
          </cell>
        </row>
        <row r="125">
          <cell r="A125" t="str">
            <v>1691</v>
          </cell>
          <cell r="B125" t="str">
            <v>Entregas a rendir cuenta a terceros</v>
          </cell>
        </row>
        <row r="126">
          <cell r="A126" t="str">
            <v>1699</v>
          </cell>
          <cell r="B126" t="str">
            <v>Otras cuentas por cobrar diversas</v>
          </cell>
        </row>
        <row r="127">
          <cell r="A127" t="str">
            <v>17</v>
          </cell>
          <cell r="B127" t="str">
            <v>CUENTAS POR COBRAR DIVERSAS – RELACIONADAS</v>
          </cell>
        </row>
        <row r="128">
          <cell r="A128" t="str">
            <v>171</v>
          </cell>
          <cell r="B128" t="str">
            <v>Préstamos</v>
          </cell>
        </row>
        <row r="129">
          <cell r="A129" t="str">
            <v>1711</v>
          </cell>
          <cell r="B129" t="str">
            <v>Con garantía</v>
          </cell>
        </row>
        <row r="130">
          <cell r="A130" t="str">
            <v>1712</v>
          </cell>
          <cell r="B130" t="str">
            <v>Sin garantía</v>
          </cell>
        </row>
        <row r="131">
          <cell r="A131" t="str">
            <v>173</v>
          </cell>
          <cell r="B131" t="str">
            <v>Intereses, regalías y dividendos</v>
          </cell>
        </row>
        <row r="132">
          <cell r="A132" t="str">
            <v>1731</v>
          </cell>
          <cell r="B132" t="str">
            <v>Intereses</v>
          </cell>
        </row>
        <row r="133">
          <cell r="A133" t="str">
            <v>1732</v>
          </cell>
          <cell r="B133" t="str">
            <v>Regalías</v>
          </cell>
        </row>
        <row r="134">
          <cell r="A134" t="str">
            <v>1733</v>
          </cell>
          <cell r="B134" t="str">
            <v>Dividendos</v>
          </cell>
        </row>
        <row r="135">
          <cell r="A135" t="str">
            <v>174</v>
          </cell>
          <cell r="B135" t="str">
            <v>Depósitos otorgados en garantía</v>
          </cell>
        </row>
        <row r="136">
          <cell r="A136" t="str">
            <v>1741</v>
          </cell>
          <cell r="B136" t="str">
            <v>Préstamos de instituciones financieras</v>
          </cell>
        </row>
        <row r="137">
          <cell r="A137" t="str">
            <v>1742</v>
          </cell>
          <cell r="B137" t="str">
            <v>Préstamos de instituciones no financieras</v>
          </cell>
        </row>
        <row r="138">
          <cell r="A138" t="str">
            <v>1743</v>
          </cell>
          <cell r="B138" t="str">
            <v>Depósitos en garantía por alquileres</v>
          </cell>
        </row>
        <row r="139">
          <cell r="A139" t="str">
            <v>1749</v>
          </cell>
          <cell r="B139" t="str">
            <v>Otros depósitos en garantía</v>
          </cell>
        </row>
        <row r="140">
          <cell r="A140" t="str">
            <v>175</v>
          </cell>
          <cell r="B140" t="str">
            <v>Venta de activo inmovilizado</v>
          </cell>
        </row>
        <row r="141">
          <cell r="A141" t="str">
            <v>1751</v>
          </cell>
          <cell r="B141" t="str">
            <v>Inversión mobiliaria</v>
          </cell>
        </row>
        <row r="142">
          <cell r="A142" t="str">
            <v>1752</v>
          </cell>
          <cell r="B142" t="str">
            <v>Propiedades de inversión</v>
          </cell>
        </row>
        <row r="143">
          <cell r="A143" t="str">
            <v>1753</v>
          </cell>
          <cell r="B143" t="str">
            <v>Propiedad, planta y equipo</v>
          </cell>
        </row>
        <row r="144">
          <cell r="A144" t="str">
            <v>1754</v>
          </cell>
          <cell r="B144" t="str">
            <v>Intangibles</v>
          </cell>
        </row>
        <row r="145">
          <cell r="A145" t="str">
            <v>1755</v>
          </cell>
          <cell r="B145" t="str">
            <v>Activos biológicos</v>
          </cell>
        </row>
        <row r="146">
          <cell r="A146" t="str">
            <v>1759</v>
          </cell>
          <cell r="B146" t="str">
            <v>Otros activos inmovilizados</v>
          </cell>
        </row>
        <row r="147">
          <cell r="A147" t="str">
            <v>176</v>
          </cell>
          <cell r="B147" t="str">
            <v>Activos por instrumentos financieros</v>
          </cell>
        </row>
        <row r="148">
          <cell r="A148" t="str">
            <v>1761</v>
          </cell>
          <cell r="B148" t="str">
            <v>Instrumentos financieros primarios</v>
          </cell>
        </row>
        <row r="149">
          <cell r="A149" t="str">
            <v>17611</v>
          </cell>
          <cell r="B149" t="str">
            <v>Costo</v>
          </cell>
        </row>
        <row r="150">
          <cell r="A150" t="str">
            <v>17612</v>
          </cell>
          <cell r="B150" t="str">
            <v>Valor razonable</v>
          </cell>
        </row>
        <row r="151">
          <cell r="A151" t="str">
            <v>1762</v>
          </cell>
          <cell r="B151" t="str">
            <v>Instrumentos financieros derivados</v>
          </cell>
        </row>
        <row r="152">
          <cell r="A152" t="str">
            <v>17621</v>
          </cell>
          <cell r="B152" t="str">
            <v>Costo</v>
          </cell>
        </row>
        <row r="153">
          <cell r="A153" t="str">
            <v>17622</v>
          </cell>
          <cell r="B153" t="str">
            <v>Valor razonable</v>
          </cell>
        </row>
        <row r="154">
          <cell r="A154" t="str">
            <v>179</v>
          </cell>
          <cell r="B154" t="str">
            <v>Otras cuentas por cobrar diversas</v>
          </cell>
        </row>
        <row r="155">
          <cell r="A155" t="str">
            <v>18</v>
          </cell>
          <cell r="B155" t="str">
            <v>SERVICIOS Y OTROS CONTRATADOS POR ANTICIPADO</v>
          </cell>
        </row>
        <row r="156">
          <cell r="A156" t="str">
            <v>181</v>
          </cell>
          <cell r="B156" t="str">
            <v>Costos financieros</v>
          </cell>
        </row>
        <row r="157">
          <cell r="A157" t="str">
            <v>182</v>
          </cell>
          <cell r="B157" t="str">
            <v>Seguros</v>
          </cell>
        </row>
        <row r="158">
          <cell r="A158" t="str">
            <v>183</v>
          </cell>
          <cell r="B158" t="str">
            <v>Alquileres</v>
          </cell>
        </row>
        <row r="159">
          <cell r="A159" t="str">
            <v>184</v>
          </cell>
          <cell r="B159" t="str">
            <v>Primas pagadas por opciones</v>
          </cell>
        </row>
        <row r="160">
          <cell r="A160" t="str">
            <v>185</v>
          </cell>
          <cell r="B160" t="str">
            <v>Mantenimiento de activos inmovilizados</v>
          </cell>
        </row>
        <row r="161">
          <cell r="A161" t="str">
            <v>189</v>
          </cell>
          <cell r="B161" t="str">
            <v>Otros gastos contratados por anticipado</v>
          </cell>
        </row>
        <row r="162">
          <cell r="A162" t="str">
            <v>19</v>
          </cell>
          <cell r="B162" t="str">
            <v>ESTIMACIÓN DE CUENTAS DE COBRANZA DUDOSA</v>
          </cell>
        </row>
        <row r="163">
          <cell r="A163" t="str">
            <v>191</v>
          </cell>
          <cell r="B163" t="str">
            <v>Cuentas por cobrar comerciales – Terceros</v>
          </cell>
        </row>
        <row r="164">
          <cell r="A164" t="str">
            <v>1911</v>
          </cell>
          <cell r="B164" t="str">
            <v>Facturas, boletas y otros comprobantes por cobrar</v>
          </cell>
        </row>
        <row r="165">
          <cell r="A165" t="str">
            <v>1913</v>
          </cell>
          <cell r="B165" t="str">
            <v>Letras por cobrar</v>
          </cell>
        </row>
        <row r="166">
          <cell r="A166" t="str">
            <v>192</v>
          </cell>
          <cell r="B166" t="str">
            <v>Cuentas por cobrar comerciales – Relacionadas</v>
          </cell>
        </row>
        <row r="167">
          <cell r="A167" t="str">
            <v>1921</v>
          </cell>
          <cell r="B167" t="str">
            <v>Facturas, boletas y otros comprobantes por cobrar</v>
          </cell>
        </row>
        <row r="168">
          <cell r="A168" t="str">
            <v>1923</v>
          </cell>
          <cell r="B168" t="str">
            <v>Letras por cobrar</v>
          </cell>
        </row>
        <row r="169">
          <cell r="A169" t="str">
            <v>193</v>
          </cell>
          <cell r="B169" t="str">
            <v>Cuentas por cobrar al personal, a los accionistas (socios) y directores</v>
          </cell>
        </row>
        <row r="170">
          <cell r="A170" t="str">
            <v>1931</v>
          </cell>
          <cell r="B170" t="str">
            <v>Personal</v>
          </cell>
        </row>
        <row r="171">
          <cell r="A171" t="str">
            <v>1932</v>
          </cell>
          <cell r="B171" t="str">
            <v>Accionistas (o socios)</v>
          </cell>
        </row>
        <row r="172">
          <cell r="A172" t="str">
            <v>1933</v>
          </cell>
          <cell r="B172" t="str">
            <v>Directores</v>
          </cell>
        </row>
        <row r="173">
          <cell r="A173" t="str">
            <v>1939</v>
          </cell>
          <cell r="B173" t="str">
            <v>Diversas</v>
          </cell>
        </row>
        <row r="174">
          <cell r="A174" t="str">
            <v>194</v>
          </cell>
          <cell r="B174" t="str">
            <v>Cuentas por cobrar diversas – Terceros</v>
          </cell>
        </row>
        <row r="175">
          <cell r="A175" t="str">
            <v>1941</v>
          </cell>
          <cell r="B175" t="str">
            <v>Préstamos</v>
          </cell>
        </row>
        <row r="176">
          <cell r="A176" t="str">
            <v>1942</v>
          </cell>
          <cell r="B176" t="str">
            <v>Reclamaciones a terceros</v>
          </cell>
        </row>
        <row r="177">
          <cell r="A177" t="str">
            <v>1943</v>
          </cell>
          <cell r="B177" t="str">
            <v>Intereses, regalías y dividendos</v>
          </cell>
        </row>
        <row r="178">
          <cell r="A178" t="str">
            <v>1944</v>
          </cell>
          <cell r="B178" t="str">
            <v>Depósitos otorgados en garantía</v>
          </cell>
        </row>
        <row r="179">
          <cell r="A179" t="str">
            <v>1945</v>
          </cell>
          <cell r="B179" t="str">
            <v>Venta de activo inmovilizado</v>
          </cell>
        </row>
        <row r="180">
          <cell r="A180" t="str">
            <v>1946</v>
          </cell>
          <cell r="B180" t="str">
            <v>Activos por instrumentos financieros</v>
          </cell>
        </row>
        <row r="181">
          <cell r="A181" t="str">
            <v>1949</v>
          </cell>
          <cell r="B181" t="str">
            <v>Otras cuentas por cobrar diversas</v>
          </cell>
        </row>
        <row r="182">
          <cell r="A182" t="str">
            <v>195</v>
          </cell>
          <cell r="B182" t="str">
            <v>Cuentas por cobrar diversas – Relacionadas</v>
          </cell>
        </row>
        <row r="183">
          <cell r="A183" t="str">
            <v>1951</v>
          </cell>
          <cell r="B183" t="str">
            <v>Préstamos</v>
          </cell>
        </row>
        <row r="184">
          <cell r="A184" t="str">
            <v>1953</v>
          </cell>
          <cell r="B184" t="str">
            <v>Intereses, regalías y dividendos</v>
          </cell>
        </row>
        <row r="185">
          <cell r="A185" t="str">
            <v>1954</v>
          </cell>
          <cell r="B185" t="str">
            <v>Depósitos otorgados en garantía</v>
          </cell>
        </row>
        <row r="186">
          <cell r="A186" t="str">
            <v>1955</v>
          </cell>
          <cell r="B186" t="str">
            <v>Venta de activo inmovilizado</v>
          </cell>
        </row>
        <row r="187">
          <cell r="A187" t="str">
            <v>1956</v>
          </cell>
          <cell r="B187" t="str">
            <v>Activos por instrumentos financieros</v>
          </cell>
        </row>
        <row r="188">
          <cell r="A188" t="str">
            <v>1959</v>
          </cell>
          <cell r="B188" t="str">
            <v>Otras cuentas por cobrar diversas</v>
          </cell>
        </row>
        <row r="189">
          <cell r="A189" t="str">
            <v>20</v>
          </cell>
          <cell r="B189" t="str">
            <v>MERCADERÍAS</v>
          </cell>
        </row>
        <row r="190">
          <cell r="A190" t="str">
            <v>201</v>
          </cell>
          <cell r="B190" t="str">
            <v>Mercaderías</v>
          </cell>
        </row>
        <row r="191">
          <cell r="A191" t="str">
            <v>2011</v>
          </cell>
          <cell r="B191" t="str">
            <v>Mercaderías</v>
          </cell>
        </row>
        <row r="192">
          <cell r="A192" t="str">
            <v>20111</v>
          </cell>
          <cell r="B192" t="str">
            <v>Costo</v>
          </cell>
        </row>
        <row r="193">
          <cell r="A193" t="str">
            <v>20114</v>
          </cell>
          <cell r="B193" t="str">
            <v>Valor razonable</v>
          </cell>
        </row>
        <row r="194">
          <cell r="A194" t="str">
            <v>21</v>
          </cell>
          <cell r="B194" t="str">
            <v>PRODUCTOS TERMINADOS</v>
          </cell>
        </row>
        <row r="195">
          <cell r="A195" t="str">
            <v>211</v>
          </cell>
          <cell r="B195" t="str">
            <v>Productos terminados</v>
          </cell>
        </row>
        <row r="196">
          <cell r="A196" t="str">
            <v>2111</v>
          </cell>
          <cell r="B196" t="str">
            <v>Productos terminados</v>
          </cell>
        </row>
        <row r="197">
          <cell r="A197" t="str">
            <v>21111</v>
          </cell>
          <cell r="B197" t="str">
            <v>Costo</v>
          </cell>
        </row>
        <row r="198">
          <cell r="A198" t="str">
            <v>21113</v>
          </cell>
          <cell r="B198" t="str">
            <v>Costo de financiación</v>
          </cell>
        </row>
        <row r="199">
          <cell r="A199" t="str">
            <v>21114</v>
          </cell>
          <cell r="B199" t="str">
            <v>Valor razonable</v>
          </cell>
        </row>
        <row r="200">
          <cell r="A200" t="str">
            <v>215</v>
          </cell>
          <cell r="B200" t="str">
            <v>Inventario de servicios terminados</v>
          </cell>
        </row>
        <row r="201">
          <cell r="A201" t="str">
            <v>2151</v>
          </cell>
          <cell r="B201" t="str">
            <v>Servicios terminados</v>
          </cell>
        </row>
        <row r="202">
          <cell r="A202" t="str">
            <v>21511</v>
          </cell>
          <cell r="B202" t="str">
            <v>Costo</v>
          </cell>
        </row>
        <row r="203">
          <cell r="A203" t="str">
            <v>22</v>
          </cell>
          <cell r="B203" t="str">
            <v>SUBPRODUCTOS, DESECHOS Y DESPERDICIOS</v>
          </cell>
        </row>
        <row r="204">
          <cell r="A204" t="str">
            <v>221</v>
          </cell>
          <cell r="B204" t="str">
            <v>Subproductos</v>
          </cell>
        </row>
        <row r="205">
          <cell r="A205" t="str">
            <v>222</v>
          </cell>
          <cell r="B205" t="str">
            <v>Desechos y desperdicios</v>
          </cell>
        </row>
        <row r="206">
          <cell r="A206" t="str">
            <v>23</v>
          </cell>
          <cell r="B206" t="str">
            <v>PRODUCTOS EN PROCESO</v>
          </cell>
        </row>
        <row r="207">
          <cell r="A207" t="str">
            <v>231</v>
          </cell>
          <cell r="B207" t="str">
            <v>Productos en proceso</v>
          </cell>
        </row>
        <row r="208">
          <cell r="A208" t="str">
            <v>2311</v>
          </cell>
          <cell r="B208" t="str">
            <v>Productos en proceso</v>
          </cell>
        </row>
        <row r="209">
          <cell r="A209" t="str">
            <v>23111</v>
          </cell>
          <cell r="B209" t="str">
            <v>Costo</v>
          </cell>
        </row>
        <row r="210">
          <cell r="A210" t="str">
            <v>23113</v>
          </cell>
          <cell r="B210" t="str">
            <v>Costo de financiación</v>
          </cell>
        </row>
        <row r="211">
          <cell r="A211" t="str">
            <v>235</v>
          </cell>
          <cell r="B211" t="str">
            <v>Inventario de servicios en proceso</v>
          </cell>
        </row>
        <row r="212">
          <cell r="A212" t="str">
            <v>2351</v>
          </cell>
          <cell r="B212" t="str">
            <v>Servicios en proceso</v>
          </cell>
        </row>
        <row r="213">
          <cell r="A213" t="str">
            <v>23511</v>
          </cell>
          <cell r="B213" t="str">
            <v>Costo</v>
          </cell>
        </row>
        <row r="214">
          <cell r="A214" t="str">
            <v>24</v>
          </cell>
          <cell r="B214" t="str">
            <v>MATERIAS PRIMAS</v>
          </cell>
        </row>
        <row r="215">
          <cell r="A215" t="str">
            <v>241</v>
          </cell>
          <cell r="B215" t="str">
            <v>Materias primas</v>
          </cell>
        </row>
        <row r="216">
          <cell r="A216" t="str">
            <v>2411</v>
          </cell>
          <cell r="B216" t="str">
            <v>Materias primas</v>
          </cell>
        </row>
        <row r="217">
          <cell r="A217" t="str">
            <v>24111</v>
          </cell>
          <cell r="B217" t="str">
            <v>Costo</v>
          </cell>
        </row>
        <row r="218">
          <cell r="A218" t="str">
            <v>24114</v>
          </cell>
          <cell r="B218" t="str">
            <v>Valor razonable</v>
          </cell>
        </row>
        <row r="219">
          <cell r="A219" t="str">
            <v>25</v>
          </cell>
          <cell r="B219" t="str">
            <v>MATERIALES AUXILIARES, SUMINISTROS Y REPUESTOS</v>
          </cell>
        </row>
        <row r="220">
          <cell r="A220" t="str">
            <v>251</v>
          </cell>
          <cell r="B220" t="str">
            <v>Materiales auxiliares</v>
          </cell>
        </row>
        <row r="221">
          <cell r="A221" t="str">
            <v>252</v>
          </cell>
          <cell r="B221" t="str">
            <v>Suministros</v>
          </cell>
        </row>
        <row r="222">
          <cell r="A222" t="str">
            <v>2521</v>
          </cell>
          <cell r="B222" t="str">
            <v>Combustibles</v>
          </cell>
        </row>
        <row r="223">
          <cell r="A223" t="str">
            <v>2522</v>
          </cell>
          <cell r="B223" t="str">
            <v>Lubricantes</v>
          </cell>
        </row>
        <row r="224">
          <cell r="A224" t="str">
            <v>2523</v>
          </cell>
          <cell r="B224" t="str">
            <v>Energía</v>
          </cell>
        </row>
        <row r="225">
          <cell r="A225" t="str">
            <v>2524</v>
          </cell>
          <cell r="B225" t="str">
            <v>Otros suministros</v>
          </cell>
        </row>
        <row r="226">
          <cell r="A226" t="str">
            <v>253</v>
          </cell>
          <cell r="B226" t="str">
            <v>Repuestos</v>
          </cell>
        </row>
        <row r="227">
          <cell r="A227" t="str">
            <v>26</v>
          </cell>
          <cell r="B227" t="str">
            <v>ENVASES Y EMBALAJES</v>
          </cell>
        </row>
        <row r="228">
          <cell r="A228" t="str">
            <v>261</v>
          </cell>
          <cell r="B228" t="str">
            <v>Envases</v>
          </cell>
        </row>
        <row r="229">
          <cell r="A229" t="str">
            <v>262</v>
          </cell>
          <cell r="B229" t="str">
            <v>Embalajes</v>
          </cell>
        </row>
        <row r="230">
          <cell r="A230" t="str">
            <v>27</v>
          </cell>
          <cell r="B230" t="str">
            <v>ACTIVOS NO CORRIENTES MANTENIDOS PARA LA VENTA</v>
          </cell>
        </row>
        <row r="231">
          <cell r="A231" t="str">
            <v>271</v>
          </cell>
          <cell r="B231" t="str">
            <v>Propiedades de inversión</v>
          </cell>
        </row>
        <row r="232">
          <cell r="A232" t="str">
            <v>2711</v>
          </cell>
          <cell r="B232" t="str">
            <v>Terrenos</v>
          </cell>
        </row>
        <row r="233">
          <cell r="A233" t="str">
            <v>27111</v>
          </cell>
          <cell r="B233" t="str">
            <v>Costo</v>
          </cell>
        </row>
        <row r="234">
          <cell r="A234" t="str">
            <v>27112</v>
          </cell>
          <cell r="B234" t="str">
            <v>Revaluación</v>
          </cell>
        </row>
        <row r="235">
          <cell r="A235" t="str">
            <v>27114</v>
          </cell>
          <cell r="B235" t="str">
            <v>Valor razonable</v>
          </cell>
        </row>
        <row r="236">
          <cell r="A236" t="str">
            <v>2712</v>
          </cell>
          <cell r="B236" t="str">
            <v>Edificaciones</v>
          </cell>
        </row>
        <row r="237">
          <cell r="A237" t="str">
            <v>27121</v>
          </cell>
          <cell r="B237" t="str">
            <v>Costo</v>
          </cell>
        </row>
        <row r="238">
          <cell r="A238" t="str">
            <v>27122</v>
          </cell>
          <cell r="B238" t="str">
            <v>Revaluación</v>
          </cell>
        </row>
        <row r="239">
          <cell r="A239" t="str">
            <v>27123</v>
          </cell>
          <cell r="B239" t="str">
            <v>Costos de financiación</v>
          </cell>
        </row>
        <row r="240">
          <cell r="A240" t="str">
            <v>27124</v>
          </cell>
          <cell r="B240" t="str">
            <v>Valor razonable</v>
          </cell>
        </row>
        <row r="241">
          <cell r="A241" t="str">
            <v>272</v>
          </cell>
          <cell r="B241" t="str">
            <v>Propiedad, planta y equipo</v>
          </cell>
        </row>
        <row r="242">
          <cell r="A242" t="str">
            <v>2720</v>
          </cell>
          <cell r="B242" t="str">
            <v>Planta productora en producción</v>
          </cell>
        </row>
        <row r="243">
          <cell r="A243" t="str">
            <v>27201</v>
          </cell>
          <cell r="B243" t="str">
            <v>Costo</v>
          </cell>
        </row>
        <row r="244">
          <cell r="A244" t="str">
            <v>27202</v>
          </cell>
          <cell r="B244" t="str">
            <v>Revaluación</v>
          </cell>
        </row>
        <row r="245">
          <cell r="A245" t="str">
            <v>27203</v>
          </cell>
          <cell r="B245" t="str">
            <v>Costo de financiación</v>
          </cell>
        </row>
        <row r="246">
          <cell r="A246" t="str">
            <v>27204</v>
          </cell>
          <cell r="B246" t="str">
            <v>Valor razonable</v>
          </cell>
        </row>
        <row r="247">
          <cell r="A247" t="str">
            <v>2721</v>
          </cell>
          <cell r="B247" t="str">
            <v>Planta productora en desarrollo</v>
          </cell>
        </row>
        <row r="248">
          <cell r="A248" t="str">
            <v>27211</v>
          </cell>
          <cell r="B248" t="str">
            <v>Costo</v>
          </cell>
        </row>
        <row r="249">
          <cell r="A249" t="str">
            <v>27212</v>
          </cell>
          <cell r="B249" t="str">
            <v>Revaluación</v>
          </cell>
        </row>
        <row r="250">
          <cell r="A250" t="str">
            <v>27213</v>
          </cell>
          <cell r="B250" t="str">
            <v>Costo de financiación</v>
          </cell>
        </row>
        <row r="251">
          <cell r="A251" t="str">
            <v>27214</v>
          </cell>
          <cell r="B251" t="str">
            <v>Valor razonable</v>
          </cell>
        </row>
        <row r="252">
          <cell r="A252" t="str">
            <v>2722</v>
          </cell>
          <cell r="B252" t="str">
            <v>Terrenos</v>
          </cell>
        </row>
        <row r="253">
          <cell r="A253" t="str">
            <v>27221</v>
          </cell>
          <cell r="B253" t="str">
            <v>Costo</v>
          </cell>
        </row>
        <row r="254">
          <cell r="A254" t="str">
            <v>27222</v>
          </cell>
          <cell r="B254" t="str">
            <v>Revaluación</v>
          </cell>
        </row>
        <row r="255">
          <cell r="A255" t="str">
            <v>2723</v>
          </cell>
          <cell r="B255" t="str">
            <v>Edificaciones</v>
          </cell>
        </row>
        <row r="256">
          <cell r="A256" t="str">
            <v>27231</v>
          </cell>
          <cell r="B256" t="str">
            <v>Costo</v>
          </cell>
        </row>
        <row r="257">
          <cell r="A257" t="str">
            <v>27232</v>
          </cell>
          <cell r="B257" t="str">
            <v>Revaluación</v>
          </cell>
        </row>
        <row r="258">
          <cell r="A258" t="str">
            <v>27233</v>
          </cell>
          <cell r="B258" t="str">
            <v>Costo de financiación</v>
          </cell>
        </row>
        <row r="259">
          <cell r="A259" t="str">
            <v>2724</v>
          </cell>
          <cell r="B259" t="str">
            <v>Maquinarias y equipos de explotación</v>
          </cell>
        </row>
        <row r="260">
          <cell r="A260" t="str">
            <v>27241</v>
          </cell>
          <cell r="B260" t="str">
            <v>Costo</v>
          </cell>
        </row>
        <row r="261">
          <cell r="A261" t="str">
            <v>27242</v>
          </cell>
          <cell r="B261" t="str">
            <v>Revaluación</v>
          </cell>
        </row>
        <row r="262">
          <cell r="A262" t="str">
            <v>27233</v>
          </cell>
          <cell r="B262" t="str">
            <v>Costo de financiación</v>
          </cell>
        </row>
        <row r="263">
          <cell r="A263" t="str">
            <v>2725</v>
          </cell>
          <cell r="B263" t="str">
            <v>Unidades de transporte</v>
          </cell>
        </row>
        <row r="264">
          <cell r="A264" t="str">
            <v>27251</v>
          </cell>
          <cell r="B264" t="str">
            <v>Costo</v>
          </cell>
        </row>
        <row r="265">
          <cell r="A265" t="str">
            <v>27252</v>
          </cell>
          <cell r="B265" t="str">
            <v>Revaluación</v>
          </cell>
        </row>
        <row r="266">
          <cell r="A266" t="str">
            <v>2726</v>
          </cell>
          <cell r="B266" t="str">
            <v>Muebles y enseres</v>
          </cell>
        </row>
        <row r="267">
          <cell r="A267" t="str">
            <v>27261</v>
          </cell>
          <cell r="B267" t="str">
            <v>Costo</v>
          </cell>
        </row>
        <row r="268">
          <cell r="A268" t="str">
            <v>27262</v>
          </cell>
          <cell r="B268" t="str">
            <v>Revaluación</v>
          </cell>
        </row>
        <row r="269">
          <cell r="A269" t="str">
            <v>2727</v>
          </cell>
          <cell r="B269" t="str">
            <v>Equipos diversos</v>
          </cell>
        </row>
        <row r="270">
          <cell r="A270" t="str">
            <v>27271</v>
          </cell>
          <cell r="B270" t="str">
            <v>Costo</v>
          </cell>
        </row>
        <row r="271">
          <cell r="A271" t="str">
            <v>27272</v>
          </cell>
          <cell r="B271" t="str">
            <v>Revaluación</v>
          </cell>
        </row>
        <row r="272">
          <cell r="A272" t="str">
            <v>2728</v>
          </cell>
          <cell r="B272" t="str">
            <v>Herramientas y unidades de reemplazo</v>
          </cell>
        </row>
        <row r="273">
          <cell r="A273" t="str">
            <v>27281</v>
          </cell>
          <cell r="B273" t="str">
            <v>Costo</v>
          </cell>
        </row>
        <row r="274">
          <cell r="A274" t="str">
            <v>27282</v>
          </cell>
          <cell r="B274" t="str">
            <v>Revaluación</v>
          </cell>
        </row>
        <row r="275">
          <cell r="A275" t="str">
            <v>2729</v>
          </cell>
          <cell r="B275" t="str">
            <v>Obras en curso</v>
          </cell>
        </row>
        <row r="276">
          <cell r="A276" t="str">
            <v>27291</v>
          </cell>
          <cell r="B276" t="str">
            <v>Costo</v>
          </cell>
        </row>
        <row r="277">
          <cell r="A277" t="str">
            <v>27292</v>
          </cell>
          <cell r="B277" t="str">
            <v>Revaluación</v>
          </cell>
        </row>
        <row r="278">
          <cell r="A278" t="str">
            <v>273</v>
          </cell>
          <cell r="B278" t="str">
            <v>Intangibles</v>
          </cell>
        </row>
        <row r="279">
          <cell r="A279" t="str">
            <v>2731</v>
          </cell>
          <cell r="B279" t="str">
            <v>Concesiones, licencias y derechos</v>
          </cell>
        </row>
        <row r="280">
          <cell r="A280" t="str">
            <v>27311</v>
          </cell>
          <cell r="B280" t="str">
            <v>Costo</v>
          </cell>
        </row>
        <row r="281">
          <cell r="A281" t="str">
            <v>27312</v>
          </cell>
          <cell r="B281" t="str">
            <v>Revaluación</v>
          </cell>
        </row>
        <row r="282">
          <cell r="A282" t="str">
            <v>2732</v>
          </cell>
          <cell r="B282" t="str">
            <v>Patentes y propiedad industrial</v>
          </cell>
        </row>
        <row r="283">
          <cell r="A283" t="str">
            <v>27321</v>
          </cell>
          <cell r="B283" t="str">
            <v>Costo</v>
          </cell>
        </row>
        <row r="284">
          <cell r="A284" t="str">
            <v>27322</v>
          </cell>
          <cell r="B284" t="str">
            <v>Revaluación</v>
          </cell>
        </row>
        <row r="285">
          <cell r="A285" t="str">
            <v>2733</v>
          </cell>
          <cell r="B285" t="str">
            <v>Programas de computadora (software)</v>
          </cell>
        </row>
        <row r="286">
          <cell r="A286" t="str">
            <v>27331</v>
          </cell>
          <cell r="B286" t="str">
            <v>Costo</v>
          </cell>
        </row>
        <row r="287">
          <cell r="A287" t="str">
            <v>27332</v>
          </cell>
          <cell r="B287" t="str">
            <v>Revaluación</v>
          </cell>
        </row>
        <row r="288">
          <cell r="A288" t="str">
            <v>2734</v>
          </cell>
          <cell r="B288" t="str">
            <v>Costos de exploración y desarrollo</v>
          </cell>
        </row>
        <row r="289">
          <cell r="A289" t="str">
            <v>27341</v>
          </cell>
          <cell r="B289" t="str">
            <v>Costo</v>
          </cell>
        </row>
        <row r="290">
          <cell r="A290" t="str">
            <v>27342</v>
          </cell>
          <cell r="B290" t="str">
            <v>Revaluación</v>
          </cell>
        </row>
        <row r="291">
          <cell r="A291" t="str">
            <v>2735</v>
          </cell>
          <cell r="B291" t="str">
            <v>Fórmulas, diseños y prototipos</v>
          </cell>
        </row>
        <row r="292">
          <cell r="A292" t="str">
            <v>27351</v>
          </cell>
          <cell r="B292" t="str">
            <v>Costo</v>
          </cell>
        </row>
        <row r="293">
          <cell r="A293" t="str">
            <v>27352</v>
          </cell>
          <cell r="B293" t="str">
            <v>Revaluación</v>
          </cell>
        </row>
        <row r="294">
          <cell r="A294" t="str">
            <v>2739</v>
          </cell>
          <cell r="B294" t="str">
            <v>Otros activos intangibles</v>
          </cell>
        </row>
        <row r="295">
          <cell r="A295" t="str">
            <v>27391</v>
          </cell>
          <cell r="B295" t="str">
            <v>Costo</v>
          </cell>
        </row>
        <row r="296">
          <cell r="A296" t="str">
            <v>27392</v>
          </cell>
          <cell r="B296" t="str">
            <v>Revaluación</v>
          </cell>
        </row>
        <row r="297">
          <cell r="A297" t="str">
            <v>274</v>
          </cell>
          <cell r="B297" t="str">
            <v>Activos biológicos</v>
          </cell>
        </row>
        <row r="298">
          <cell r="A298" t="str">
            <v>2741</v>
          </cell>
          <cell r="B298" t="str">
            <v>Activos biológicos en producción</v>
          </cell>
        </row>
        <row r="299">
          <cell r="A299" t="str">
            <v>27411</v>
          </cell>
          <cell r="B299" t="str">
            <v>Costo</v>
          </cell>
        </row>
        <row r="300">
          <cell r="A300" t="str">
            <v>27413</v>
          </cell>
          <cell r="B300" t="str">
            <v>Costos de financiación</v>
          </cell>
        </row>
        <row r="301">
          <cell r="A301" t="str">
            <v>27414</v>
          </cell>
          <cell r="B301" t="str">
            <v>Valor razonable</v>
          </cell>
        </row>
        <row r="302">
          <cell r="A302" t="str">
            <v>2742</v>
          </cell>
          <cell r="B302" t="str">
            <v>Activos biológicos en desarrollo</v>
          </cell>
        </row>
        <row r="303">
          <cell r="A303" t="str">
            <v>27421</v>
          </cell>
          <cell r="B303" t="str">
            <v>Costo</v>
          </cell>
        </row>
        <row r="304">
          <cell r="A304" t="str">
            <v>27423</v>
          </cell>
          <cell r="B304" t="str">
            <v>Costos de financiación</v>
          </cell>
        </row>
        <row r="305">
          <cell r="A305" t="str">
            <v>27424</v>
          </cell>
          <cell r="B305" t="str">
            <v>Valor razonable</v>
          </cell>
        </row>
        <row r="306">
          <cell r="A306" t="str">
            <v>275</v>
          </cell>
          <cell r="B306" t="str">
            <v>Depreciación acumulada – Propiedades de inversión</v>
          </cell>
        </row>
        <row r="307">
          <cell r="A307" t="str">
            <v>2752</v>
          </cell>
          <cell r="B307" t="str">
            <v>Edificaciones</v>
          </cell>
        </row>
        <row r="308">
          <cell r="A308" t="str">
            <v>27521</v>
          </cell>
          <cell r="B308" t="str">
            <v>Costo</v>
          </cell>
        </row>
        <row r="309">
          <cell r="A309" t="str">
            <v>27522</v>
          </cell>
          <cell r="B309" t="str">
            <v>Revaluación</v>
          </cell>
        </row>
        <row r="310">
          <cell r="A310" t="str">
            <v>27523</v>
          </cell>
          <cell r="B310" t="str">
            <v>Costo de financiación</v>
          </cell>
        </row>
        <row r="311">
          <cell r="A311" t="str">
            <v>276</v>
          </cell>
          <cell r="B311" t="str">
            <v>Depreciación acumulada – Propiedad, planta y equipo</v>
          </cell>
        </row>
        <row r="312">
          <cell r="A312" t="str">
            <v>2760</v>
          </cell>
          <cell r="B312" t="str">
            <v>Planta productora en producción</v>
          </cell>
        </row>
        <row r="313">
          <cell r="A313" t="str">
            <v>27601</v>
          </cell>
          <cell r="B313" t="str">
            <v>Costo</v>
          </cell>
        </row>
        <row r="314">
          <cell r="A314" t="str">
            <v>27602</v>
          </cell>
          <cell r="B314" t="str">
            <v>Revaluación</v>
          </cell>
        </row>
        <row r="315">
          <cell r="A315" t="str">
            <v>27603</v>
          </cell>
          <cell r="B315" t="str">
            <v>Costo de financiación
27604 Valor razonable</v>
          </cell>
        </row>
        <row r="316">
          <cell r="A316" t="str">
            <v>2762</v>
          </cell>
          <cell r="B316" t="str">
            <v>Edificaciones</v>
          </cell>
        </row>
        <row r="317">
          <cell r="A317" t="str">
            <v>27621</v>
          </cell>
          <cell r="B317" t="str">
            <v>Costo</v>
          </cell>
        </row>
        <row r="318">
          <cell r="A318" t="str">
            <v>27622</v>
          </cell>
          <cell r="B318" t="str">
            <v>Revaluación</v>
          </cell>
        </row>
        <row r="319">
          <cell r="A319" t="str">
            <v>27623</v>
          </cell>
          <cell r="B319" t="str">
            <v>Costo de financiación</v>
          </cell>
        </row>
        <row r="320">
          <cell r="A320" t="str">
            <v>2763</v>
          </cell>
          <cell r="B320" t="str">
            <v>Maquinarias y equipo de explotación</v>
          </cell>
        </row>
        <row r="321">
          <cell r="A321" t="str">
            <v>27631</v>
          </cell>
          <cell r="B321" t="str">
            <v>Costo</v>
          </cell>
        </row>
        <row r="322">
          <cell r="A322" t="str">
            <v>27632</v>
          </cell>
          <cell r="B322" t="str">
            <v>Revaluación</v>
          </cell>
        </row>
        <row r="323">
          <cell r="A323" t="str">
            <v>27633</v>
          </cell>
          <cell r="B323" t="str">
            <v>Costo de financiación</v>
          </cell>
        </row>
        <row r="324">
          <cell r="A324" t="str">
            <v>2764</v>
          </cell>
          <cell r="B324" t="str">
            <v>Unidades de transporte</v>
          </cell>
        </row>
        <row r="325">
          <cell r="A325" t="str">
            <v>27641</v>
          </cell>
          <cell r="B325" t="str">
            <v>Costo</v>
          </cell>
        </row>
        <row r="326">
          <cell r="A326" t="str">
            <v>27642</v>
          </cell>
          <cell r="B326" t="str">
            <v>Revaluación</v>
          </cell>
        </row>
        <row r="327">
          <cell r="A327" t="str">
            <v>2765</v>
          </cell>
          <cell r="B327" t="str">
            <v>Muebles y enseres</v>
          </cell>
        </row>
        <row r="328">
          <cell r="A328" t="str">
            <v>27651</v>
          </cell>
          <cell r="B328" t="str">
            <v>Costo</v>
          </cell>
        </row>
        <row r="329">
          <cell r="A329" t="str">
            <v>27652</v>
          </cell>
          <cell r="B329" t="str">
            <v>Revaluación</v>
          </cell>
        </row>
        <row r="330">
          <cell r="A330" t="str">
            <v>2766</v>
          </cell>
          <cell r="B330" t="str">
            <v>Equipos diversos</v>
          </cell>
        </row>
        <row r="331">
          <cell r="A331" t="str">
            <v>27661</v>
          </cell>
          <cell r="B331" t="str">
            <v>Costo</v>
          </cell>
        </row>
        <row r="332">
          <cell r="A332" t="str">
            <v>27662</v>
          </cell>
          <cell r="B332" t="str">
            <v>Revaluación</v>
          </cell>
        </row>
        <row r="333">
          <cell r="A333" t="str">
            <v>2767</v>
          </cell>
          <cell r="B333" t="str">
            <v>Herramientas y unidades de reemplazo</v>
          </cell>
        </row>
        <row r="334">
          <cell r="A334" t="str">
            <v>27671</v>
          </cell>
          <cell r="B334" t="str">
            <v>Costo</v>
          </cell>
        </row>
        <row r="335">
          <cell r="A335" t="str">
            <v>27672</v>
          </cell>
          <cell r="B335" t="str">
            <v>Revaluación</v>
          </cell>
        </row>
        <row r="336">
          <cell r="A336" t="str">
            <v>277</v>
          </cell>
          <cell r="B336" t="str">
            <v>Amortización acumulada – Intangibles</v>
          </cell>
        </row>
        <row r="337">
          <cell r="A337" t="str">
            <v>2771</v>
          </cell>
          <cell r="B337" t="str">
            <v>Concesiones, licencias y derechos</v>
          </cell>
        </row>
        <row r="338">
          <cell r="A338" t="str">
            <v>27711</v>
          </cell>
          <cell r="B338" t="str">
            <v>Costo</v>
          </cell>
        </row>
        <row r="339">
          <cell r="A339" t="str">
            <v>27712</v>
          </cell>
          <cell r="B339" t="str">
            <v>Revaluación</v>
          </cell>
        </row>
        <row r="340">
          <cell r="A340" t="str">
            <v>2772</v>
          </cell>
          <cell r="B340" t="str">
            <v>Patentes y propiedad industrial</v>
          </cell>
        </row>
        <row r="341">
          <cell r="A341" t="str">
            <v>27721</v>
          </cell>
          <cell r="B341" t="str">
            <v>Costo</v>
          </cell>
        </row>
        <row r="342">
          <cell r="A342" t="str">
            <v>27722</v>
          </cell>
          <cell r="B342" t="str">
            <v>Revaluación</v>
          </cell>
        </row>
        <row r="343">
          <cell r="A343" t="str">
            <v>2773</v>
          </cell>
          <cell r="B343" t="str">
            <v>Programas de computadora (software)</v>
          </cell>
        </row>
        <row r="344">
          <cell r="A344" t="str">
            <v>27731</v>
          </cell>
          <cell r="B344" t="str">
            <v>Costo</v>
          </cell>
        </row>
        <row r="345">
          <cell r="A345" t="str">
            <v>27732</v>
          </cell>
          <cell r="B345" t="str">
            <v>Revaluación</v>
          </cell>
        </row>
        <row r="346">
          <cell r="A346" t="str">
            <v>2774</v>
          </cell>
          <cell r="B346" t="str">
            <v>Costos de exploración y desarrollo</v>
          </cell>
        </row>
        <row r="347">
          <cell r="A347" t="str">
            <v>27741</v>
          </cell>
          <cell r="B347" t="str">
            <v>Costo</v>
          </cell>
        </row>
        <row r="348">
          <cell r="A348" t="str">
            <v>27742</v>
          </cell>
          <cell r="B348" t="str">
            <v>Revaluación</v>
          </cell>
        </row>
        <row r="349">
          <cell r="A349" t="str">
            <v>2775</v>
          </cell>
          <cell r="B349" t="str">
            <v>Fórmulas, diseños y prototipos</v>
          </cell>
        </row>
        <row r="350">
          <cell r="A350" t="str">
            <v>27751</v>
          </cell>
          <cell r="B350" t="str">
            <v>Costo</v>
          </cell>
        </row>
        <row r="351">
          <cell r="A351" t="str">
            <v>27752</v>
          </cell>
          <cell r="B351" t="str">
            <v>Revaluación</v>
          </cell>
        </row>
        <row r="352">
          <cell r="A352" t="str">
            <v>2779</v>
          </cell>
          <cell r="B352" t="str">
            <v>Otros activos intangibles</v>
          </cell>
        </row>
        <row r="353">
          <cell r="A353" t="str">
            <v>27791</v>
          </cell>
          <cell r="B353" t="str">
            <v>Costo</v>
          </cell>
        </row>
        <row r="354">
          <cell r="A354" t="str">
            <v>27792</v>
          </cell>
          <cell r="B354" t="str">
            <v>Revaluación</v>
          </cell>
        </row>
        <row r="355">
          <cell r="A355" t="str">
            <v>278</v>
          </cell>
          <cell r="B355" t="str">
            <v>Depreciación acumulada – Activos biológicos</v>
          </cell>
        </row>
        <row r="356">
          <cell r="A356" t="str">
            <v>2781</v>
          </cell>
          <cell r="B356" t="str">
            <v>Activos biológicos en producción</v>
          </cell>
        </row>
        <row r="357">
          <cell r="A357" t="str">
            <v>27811</v>
          </cell>
          <cell r="B357" t="str">
            <v>Costo</v>
          </cell>
        </row>
        <row r="358">
          <cell r="A358" t="str">
            <v>27813</v>
          </cell>
          <cell r="B358" t="str">
            <v>Costo de financiación</v>
          </cell>
        </row>
        <row r="359">
          <cell r="A359" t="str">
            <v>2782</v>
          </cell>
          <cell r="B359" t="str">
            <v>Activos biológicos en desarrollo</v>
          </cell>
        </row>
        <row r="360">
          <cell r="A360" t="str">
            <v>27821</v>
          </cell>
          <cell r="B360" t="str">
            <v>Costo</v>
          </cell>
        </row>
        <row r="361">
          <cell r="A361" t="str">
            <v>27823</v>
          </cell>
          <cell r="B361" t="str">
            <v>Costo de financiación</v>
          </cell>
        </row>
        <row r="362">
          <cell r="A362" t="str">
            <v>279</v>
          </cell>
          <cell r="B362" t="str">
            <v>Desvalorización acumulada</v>
          </cell>
        </row>
        <row r="363">
          <cell r="A363" t="str">
            <v>2791</v>
          </cell>
          <cell r="B363" t="str">
            <v>Propiedad de inversión</v>
          </cell>
        </row>
        <row r="364">
          <cell r="A364" t="str">
            <v>27910</v>
          </cell>
          <cell r="B364" t="str">
            <v>Planta productora en producción</v>
          </cell>
        </row>
        <row r="365">
          <cell r="A365" t="str">
            <v>27911</v>
          </cell>
          <cell r="B365" t="str">
            <v>Planta productora en desarrollo</v>
          </cell>
        </row>
        <row r="366">
          <cell r="A366" t="str">
            <v>27912</v>
          </cell>
          <cell r="B366" t="str">
            <v>Terrenos</v>
          </cell>
        </row>
        <row r="367">
          <cell r="A367" t="str">
            <v>27913</v>
          </cell>
          <cell r="B367" t="str">
            <v>Edificaciones</v>
          </cell>
        </row>
        <row r="368">
          <cell r="A368" t="str">
            <v>2793</v>
          </cell>
          <cell r="B368" t="str">
            <v>Propiedad, planta y equipo</v>
          </cell>
        </row>
        <row r="369">
          <cell r="A369" t="str">
            <v>27930</v>
          </cell>
          <cell r="B369" t="str">
            <v>Plantas productoras en producción</v>
          </cell>
        </row>
        <row r="370">
          <cell r="A370" t="str">
            <v>27931</v>
          </cell>
          <cell r="B370" t="str">
            <v>Planta productora en desarrollo</v>
          </cell>
        </row>
        <row r="371">
          <cell r="A371" t="str">
            <v>27932</v>
          </cell>
          <cell r="B371" t="str">
            <v>Terrenos</v>
          </cell>
        </row>
        <row r="372">
          <cell r="A372" t="str">
            <v>27933</v>
          </cell>
          <cell r="B372" t="str">
            <v>Edificaciones</v>
          </cell>
        </row>
        <row r="373">
          <cell r="A373" t="str">
            <v>27934</v>
          </cell>
          <cell r="B373" t="str">
            <v>Maquinarias y equipos de explotación</v>
          </cell>
        </row>
        <row r="374">
          <cell r="A374" t="str">
            <v>27935</v>
          </cell>
          <cell r="B374" t="str">
            <v>Unidades de transporte</v>
          </cell>
        </row>
        <row r="375">
          <cell r="A375" t="str">
            <v>27936</v>
          </cell>
          <cell r="B375" t="str">
            <v>Muebles y enseres</v>
          </cell>
        </row>
        <row r="376">
          <cell r="A376" t="str">
            <v>27937</v>
          </cell>
          <cell r="B376" t="str">
            <v>Equipos diversos</v>
          </cell>
        </row>
        <row r="377">
          <cell r="A377" t="str">
            <v>27938</v>
          </cell>
          <cell r="B377" t="str">
            <v>Herramientas y unidades de reemplazo</v>
          </cell>
        </row>
        <row r="378">
          <cell r="A378" t="str">
            <v>2794</v>
          </cell>
          <cell r="B378" t="str">
            <v>Intangibles</v>
          </cell>
        </row>
        <row r="379">
          <cell r="A379" t="str">
            <v>27941</v>
          </cell>
          <cell r="B379" t="str">
            <v>Concesiones, licencias y otros derechos</v>
          </cell>
        </row>
        <row r="380">
          <cell r="A380" t="str">
            <v>27942</v>
          </cell>
          <cell r="B380" t="str">
            <v>Patentes y propiedad industrial</v>
          </cell>
        </row>
        <row r="381">
          <cell r="A381" t="str">
            <v>27943</v>
          </cell>
          <cell r="B381" t="str">
            <v>Programas de computadora (software)</v>
          </cell>
        </row>
        <row r="382">
          <cell r="A382" t="str">
            <v>27944</v>
          </cell>
          <cell r="B382" t="str">
            <v>Costos de exploración y desarrollo</v>
          </cell>
        </row>
        <row r="383">
          <cell r="A383" t="str">
            <v>27945</v>
          </cell>
          <cell r="B383" t="str">
            <v>Fórmulas, diseños y prototipos</v>
          </cell>
        </row>
        <row r="384">
          <cell r="A384" t="str">
            <v>27949</v>
          </cell>
          <cell r="B384" t="str">
            <v>Otros activos intangibles</v>
          </cell>
        </row>
        <row r="385">
          <cell r="A385" t="str">
            <v>2795</v>
          </cell>
          <cell r="B385" t="str">
            <v>Activos biológicos</v>
          </cell>
        </row>
        <row r="386">
          <cell r="A386" t="str">
            <v>27951</v>
          </cell>
          <cell r="B386" t="str">
            <v>Activos biológicos en producción</v>
          </cell>
        </row>
        <row r="387">
          <cell r="A387" t="str">
            <v>27952</v>
          </cell>
          <cell r="B387" t="str">
            <v>Activos biológicos en desarrollo</v>
          </cell>
        </row>
        <row r="388">
          <cell r="A388" t="str">
            <v>28</v>
          </cell>
          <cell r="B388" t="str">
            <v>INVENTARIOS POR RECIBIR</v>
          </cell>
        </row>
        <row r="389">
          <cell r="A389" t="str">
            <v>281</v>
          </cell>
          <cell r="B389" t="str">
            <v>Mercaderías</v>
          </cell>
        </row>
        <row r="390">
          <cell r="A390" t="str">
            <v>284</v>
          </cell>
          <cell r="B390" t="str">
            <v>Materias primas</v>
          </cell>
        </row>
        <row r="391">
          <cell r="A391" t="str">
            <v>285</v>
          </cell>
          <cell r="B391" t="str">
            <v>Materiales auxiliares, suministros y repuestos</v>
          </cell>
        </row>
        <row r="392">
          <cell r="A392" t="str">
            <v>286</v>
          </cell>
          <cell r="B392" t="str">
            <v>Envases y embalajes</v>
          </cell>
        </row>
        <row r="393">
          <cell r="A393" t="str">
            <v>29</v>
          </cell>
          <cell r="B393" t="str">
            <v>DESVALORIZACIÓN DE INVENTARIOS</v>
          </cell>
        </row>
        <row r="394">
          <cell r="A394" t="str">
            <v>291</v>
          </cell>
          <cell r="B394" t="str">
            <v>Mercaderías</v>
          </cell>
        </row>
        <row r="395">
          <cell r="A395" t="str">
            <v>2911</v>
          </cell>
          <cell r="B395" t="str">
            <v>Mercaderías</v>
          </cell>
        </row>
        <row r="396">
          <cell r="A396" t="str">
            <v>29111</v>
          </cell>
          <cell r="B396" t="str">
            <v>Costo</v>
          </cell>
        </row>
        <row r="397">
          <cell r="A397" t="str">
            <v>292</v>
          </cell>
          <cell r="B397" t="str">
            <v>Productos terminados</v>
          </cell>
        </row>
        <row r="398">
          <cell r="A398" t="str">
            <v>2921</v>
          </cell>
          <cell r="B398" t="str">
            <v>Productos terminados</v>
          </cell>
        </row>
        <row r="399">
          <cell r="A399" t="str">
            <v>29211</v>
          </cell>
          <cell r="B399" t="str">
            <v>Costo</v>
          </cell>
        </row>
        <row r="400">
          <cell r="A400" t="str">
            <v>29213</v>
          </cell>
          <cell r="B400" t="str">
            <v>Costo de financiación</v>
          </cell>
        </row>
        <row r="401">
          <cell r="A401" t="str">
            <v>2925</v>
          </cell>
          <cell r="B401" t="str">
            <v>Inventario de servicios terminados</v>
          </cell>
        </row>
        <row r="402">
          <cell r="A402" t="str">
            <v>29251</v>
          </cell>
          <cell r="B402" t="str">
            <v>Costo</v>
          </cell>
        </row>
        <row r="403">
          <cell r="A403" t="str">
            <v>293</v>
          </cell>
          <cell r="B403" t="str">
            <v>Subproductos, desechos y desperdicios</v>
          </cell>
        </row>
        <row r="404">
          <cell r="A404" t="str">
            <v>2931</v>
          </cell>
          <cell r="B404" t="str">
            <v>Subproductos</v>
          </cell>
        </row>
        <row r="405">
          <cell r="A405" t="str">
            <v>2932</v>
          </cell>
          <cell r="B405" t="str">
            <v>Desechos y desperdicios</v>
          </cell>
        </row>
        <row r="406">
          <cell r="A406" t="str">
            <v>294</v>
          </cell>
          <cell r="B406" t="str">
            <v>Productos en proceso</v>
          </cell>
        </row>
        <row r="407">
          <cell r="A407" t="str">
            <v>2941</v>
          </cell>
          <cell r="B407" t="str">
            <v>Productos en proceso</v>
          </cell>
        </row>
        <row r="408">
          <cell r="A408" t="str">
            <v>29411</v>
          </cell>
          <cell r="B408" t="str">
            <v>Costo</v>
          </cell>
        </row>
        <row r="409">
          <cell r="A409" t="str">
            <v>29413</v>
          </cell>
          <cell r="B409" t="str">
            <v>Costo de financiación</v>
          </cell>
        </row>
        <row r="410">
          <cell r="A410" t="str">
            <v>2945</v>
          </cell>
          <cell r="B410" t="str">
            <v>Inventario de servicios en proceso</v>
          </cell>
        </row>
        <row r="411">
          <cell r="A411" t="str">
            <v>295</v>
          </cell>
          <cell r="B411" t="str">
            <v>Materias primas</v>
          </cell>
        </row>
        <row r="412">
          <cell r="A412" t="str">
            <v>2951</v>
          </cell>
          <cell r="B412" t="str">
            <v>Materias primas</v>
          </cell>
        </row>
        <row r="413">
          <cell r="A413" t="str">
            <v>29511</v>
          </cell>
          <cell r="B413" t="str">
            <v>Costo</v>
          </cell>
        </row>
        <row r="414">
          <cell r="A414" t="str">
            <v>296</v>
          </cell>
          <cell r="B414" t="str">
            <v>Materiales auxiliares, suministros y repuestos</v>
          </cell>
        </row>
        <row r="415">
          <cell r="A415" t="str">
            <v>2961</v>
          </cell>
          <cell r="B415" t="str">
            <v>Materiales auxiliares</v>
          </cell>
        </row>
        <row r="416">
          <cell r="A416" t="str">
            <v>2962</v>
          </cell>
          <cell r="B416" t="str">
            <v>Suministros</v>
          </cell>
        </row>
        <row r="417">
          <cell r="A417" t="str">
            <v>2963</v>
          </cell>
          <cell r="B417" t="str">
            <v>Repuestos</v>
          </cell>
        </row>
        <row r="418">
          <cell r="A418" t="str">
            <v>297</v>
          </cell>
          <cell r="B418" t="str">
            <v>Envases y embalajes</v>
          </cell>
        </row>
        <row r="419">
          <cell r="A419" t="str">
            <v>2971</v>
          </cell>
          <cell r="B419" t="str">
            <v>Envases</v>
          </cell>
        </row>
        <row r="420">
          <cell r="A420" t="str">
            <v>2972</v>
          </cell>
          <cell r="B420" t="str">
            <v>Embalajes</v>
          </cell>
        </row>
        <row r="421">
          <cell r="A421" t="str">
            <v>298</v>
          </cell>
          <cell r="B421" t="str">
            <v>Existencias por recibir</v>
          </cell>
        </row>
        <row r="422">
          <cell r="A422" t="str">
            <v>2981</v>
          </cell>
          <cell r="B422" t="str">
            <v>Mercaderías</v>
          </cell>
        </row>
        <row r="423">
          <cell r="A423" t="str">
            <v>2982</v>
          </cell>
          <cell r="B423" t="str">
            <v>Materias primas</v>
          </cell>
        </row>
        <row r="424">
          <cell r="A424" t="str">
            <v>2983</v>
          </cell>
          <cell r="B424" t="str">
            <v>Materiales auxiliares, suministros y repuestos</v>
          </cell>
        </row>
        <row r="425">
          <cell r="A425" t="str">
            <v>2984</v>
          </cell>
          <cell r="B425" t="str">
            <v>Envases y embalajes</v>
          </cell>
        </row>
        <row r="426">
          <cell r="A426" t="str">
            <v>30</v>
          </cell>
          <cell r="B426" t="str">
            <v>INVERSIONES MOBILIARIAS</v>
          </cell>
        </row>
        <row r="427">
          <cell r="A427" t="str">
            <v>301</v>
          </cell>
          <cell r="B427" t="str">
            <v>Inversiones a ser mantenidas hasta el vencimiento</v>
          </cell>
        </row>
        <row r="428">
          <cell r="A428" t="str">
            <v>3011</v>
          </cell>
          <cell r="B428" t="str">
            <v>Instrumentos financieros representativos de deuda</v>
          </cell>
        </row>
        <row r="429">
          <cell r="A429" t="str">
            <v>30221</v>
          </cell>
          <cell r="B429" t="str">
            <v>Costo</v>
          </cell>
        </row>
        <row r="430">
          <cell r="A430" t="str">
            <v>30224</v>
          </cell>
          <cell r="B430" t="str">
            <v>Valor razonable</v>
          </cell>
        </row>
        <row r="431">
          <cell r="A431" t="str">
            <v>302</v>
          </cell>
          <cell r="B431" t="str">
            <v>Instrumentos financieros representativos de derecho patrimonial</v>
          </cell>
        </row>
        <row r="432">
          <cell r="A432" t="str">
            <v>3021</v>
          </cell>
          <cell r="B432" t="str">
            <v>Certificados de suscripción preferente</v>
          </cell>
        </row>
        <row r="433">
          <cell r="A433" t="str">
            <v>3022</v>
          </cell>
          <cell r="B433" t="str">
            <v>Acciones representativas de capital social – Comunes</v>
          </cell>
        </row>
        <row r="434">
          <cell r="A434" t="str">
            <v>30221</v>
          </cell>
          <cell r="B434" t="str">
            <v>Costo</v>
          </cell>
        </row>
        <row r="435">
          <cell r="A435" t="str">
            <v>30224</v>
          </cell>
          <cell r="B435" t="str">
            <v>Valor razonable</v>
          </cell>
        </row>
        <row r="436">
          <cell r="A436" t="str">
            <v>30225</v>
          </cell>
          <cell r="B436" t="str">
            <v>Participación patrimonial</v>
          </cell>
        </row>
        <row r="437">
          <cell r="A437" t="str">
            <v>3023</v>
          </cell>
          <cell r="B437" t="str">
            <v>Acciones representativas de capital social – Preferentes</v>
          </cell>
        </row>
        <row r="438">
          <cell r="A438" t="str">
            <v>30231</v>
          </cell>
          <cell r="B438" t="str">
            <v>Costo</v>
          </cell>
        </row>
        <row r="439">
          <cell r="A439" t="str">
            <v>30234</v>
          </cell>
          <cell r="B439" t="str">
            <v>Valor razonable</v>
          </cell>
        </row>
        <row r="440">
          <cell r="A440" t="str">
            <v>30235</v>
          </cell>
          <cell r="B440" t="str">
            <v>Participación patrimonial</v>
          </cell>
        </row>
        <row r="441">
          <cell r="A441" t="str">
            <v>3024</v>
          </cell>
          <cell r="B441" t="str">
            <v>Acciones de inversión</v>
          </cell>
        </row>
        <row r="442">
          <cell r="A442" t="str">
            <v>30241</v>
          </cell>
          <cell r="B442" t="str">
            <v>Costo</v>
          </cell>
        </row>
        <row r="443">
          <cell r="A443" t="str">
            <v>30244</v>
          </cell>
          <cell r="B443" t="str">
            <v>Valor razonable</v>
          </cell>
        </row>
        <row r="444">
          <cell r="A444" t="str">
            <v>30245</v>
          </cell>
          <cell r="B444" t="str">
            <v>Participación patrimonial</v>
          </cell>
        </row>
        <row r="445">
          <cell r="A445" t="str">
            <v>3028</v>
          </cell>
          <cell r="B445" t="str">
            <v>Otros títulos representativos de patrimonio</v>
          </cell>
        </row>
        <row r="446">
          <cell r="A446" t="str">
            <v>30281</v>
          </cell>
          <cell r="B446" t="str">
            <v>Costo</v>
          </cell>
        </row>
        <row r="447">
          <cell r="A447" t="str">
            <v>30284</v>
          </cell>
          <cell r="B447" t="str">
            <v>Valor razonable</v>
          </cell>
        </row>
        <row r="448">
          <cell r="A448" t="str">
            <v>30285</v>
          </cell>
          <cell r="B448" t="str">
            <v>Participación patrimonial</v>
          </cell>
        </row>
        <row r="449">
          <cell r="A449" t="str">
            <v>303</v>
          </cell>
          <cell r="B449" t="str">
            <v>Certificados de participación en fondos - Cuotas</v>
          </cell>
        </row>
        <row r="450">
          <cell r="A450" t="str">
            <v>3031</v>
          </cell>
          <cell r="B450" t="str">
            <v>Fondos de inversión</v>
          </cell>
        </row>
        <row r="451">
          <cell r="A451" t="str">
            <v>30311</v>
          </cell>
          <cell r="B451" t="str">
            <v>Costo</v>
          </cell>
        </row>
        <row r="452">
          <cell r="A452" t="str">
            <v>30314</v>
          </cell>
          <cell r="B452" t="str">
            <v>Valor razonable</v>
          </cell>
        </row>
        <row r="453">
          <cell r="A453" t="str">
            <v>3032</v>
          </cell>
          <cell r="B453" t="str">
            <v>Fondos mutuos</v>
          </cell>
        </row>
        <row r="454">
          <cell r="A454" t="str">
            <v>30321</v>
          </cell>
          <cell r="B454" t="str">
            <v>Costo</v>
          </cell>
        </row>
        <row r="455">
          <cell r="A455" t="str">
            <v>30324</v>
          </cell>
          <cell r="B455" t="str">
            <v>Valor razonable</v>
          </cell>
        </row>
        <row r="456">
          <cell r="A456" t="str">
            <v>304</v>
          </cell>
          <cell r="B456" t="str">
            <v>Participaciones en acuerdos conjuntos</v>
          </cell>
        </row>
        <row r="457">
          <cell r="A457" t="str">
            <v>3041</v>
          </cell>
          <cell r="B457" t="str">
            <v>Operaciones conjuntas</v>
          </cell>
        </row>
        <row r="458">
          <cell r="A458" t="str">
            <v>30411</v>
          </cell>
          <cell r="B458" t="str">
            <v>Costo</v>
          </cell>
        </row>
        <row r="459">
          <cell r="A459" t="str">
            <v>30414</v>
          </cell>
          <cell r="B459" t="str">
            <v>Valor razonable</v>
          </cell>
        </row>
        <row r="460">
          <cell r="A460" t="str">
            <v>30415</v>
          </cell>
          <cell r="B460" t="str">
            <v>Participación patrimonial</v>
          </cell>
        </row>
        <row r="461">
          <cell r="A461" t="str">
            <v>3042</v>
          </cell>
          <cell r="B461" t="str">
            <v>Negocios conjuntos</v>
          </cell>
        </row>
        <row r="462">
          <cell r="A462" t="str">
            <v>30421</v>
          </cell>
          <cell r="B462" t="str">
            <v>Costo</v>
          </cell>
        </row>
        <row r="463">
          <cell r="A463" t="str">
            <v>30424</v>
          </cell>
          <cell r="B463" t="str">
            <v>Valor razonable</v>
          </cell>
        </row>
        <row r="464">
          <cell r="A464" t="str">
            <v>30425</v>
          </cell>
          <cell r="B464" t="str">
            <v>Participación patrimonial</v>
          </cell>
        </row>
        <row r="465">
          <cell r="A465" t="str">
            <v>308</v>
          </cell>
          <cell r="B465" t="str">
            <v>Inversiones mobiliarias – Acuerdos de compra</v>
          </cell>
        </row>
        <row r="466">
          <cell r="A466" t="str">
            <v>3081</v>
          </cell>
          <cell r="B466" t="str">
            <v>Instrumentos financieros representativos de deuda – Acuerdo de compra</v>
          </cell>
        </row>
        <row r="467">
          <cell r="A467" t="str">
            <v>30811</v>
          </cell>
          <cell r="B467" t="str">
            <v>Costo</v>
          </cell>
        </row>
        <row r="468">
          <cell r="A468" t="str">
            <v>30814</v>
          </cell>
          <cell r="B468" t="str">
            <v>Valor razonable</v>
          </cell>
        </row>
        <row r="469">
          <cell r="A469" t="str">
            <v>3082</v>
          </cell>
          <cell r="B469" t="str">
            <v>Instrumentos financieros representativos de derecho patrimonial –
Acuerdo de compra</v>
          </cell>
        </row>
        <row r="470">
          <cell r="A470" t="str">
            <v>30821</v>
          </cell>
          <cell r="B470" t="str">
            <v>Costo</v>
          </cell>
        </row>
        <row r="471">
          <cell r="A471" t="str">
            <v>30824</v>
          </cell>
          <cell r="B471" t="str">
            <v>Valor razonable</v>
          </cell>
        </row>
        <row r="472">
          <cell r="A472" t="str">
            <v>31</v>
          </cell>
          <cell r="B472" t="str">
            <v>PROPIEDADES DE INVERSIÓN</v>
          </cell>
        </row>
        <row r="473">
          <cell r="A473" t="str">
            <v>311</v>
          </cell>
          <cell r="B473" t="str">
            <v>Terrenos</v>
          </cell>
        </row>
        <row r="474">
          <cell r="A474" t="str">
            <v>3111</v>
          </cell>
          <cell r="B474" t="str">
            <v>Urbanos</v>
          </cell>
        </row>
        <row r="475">
          <cell r="A475" t="str">
            <v>31111</v>
          </cell>
          <cell r="B475" t="str">
            <v>Costo</v>
          </cell>
        </row>
        <row r="476">
          <cell r="A476" t="str">
            <v>31112</v>
          </cell>
          <cell r="B476" t="str">
            <v>Revaluación</v>
          </cell>
        </row>
        <row r="477">
          <cell r="A477" t="str">
            <v>31114</v>
          </cell>
          <cell r="B477" t="str">
            <v>Valor razonable</v>
          </cell>
        </row>
        <row r="478">
          <cell r="A478" t="str">
            <v>3112</v>
          </cell>
          <cell r="B478" t="str">
            <v>Rurales</v>
          </cell>
        </row>
        <row r="479">
          <cell r="A479" t="str">
            <v>31121</v>
          </cell>
          <cell r="B479" t="str">
            <v>Costo</v>
          </cell>
        </row>
        <row r="480">
          <cell r="A480" t="str">
            <v>31122</v>
          </cell>
          <cell r="B480" t="str">
            <v>Revaluación</v>
          </cell>
        </row>
        <row r="481">
          <cell r="A481" t="str">
            <v>31124</v>
          </cell>
          <cell r="B481" t="str">
            <v>Valor razonable</v>
          </cell>
        </row>
        <row r="482">
          <cell r="A482" t="str">
            <v>312</v>
          </cell>
          <cell r="B482" t="str">
            <v>Edificaciones</v>
          </cell>
        </row>
        <row r="483">
          <cell r="A483" t="str">
            <v>3121</v>
          </cell>
          <cell r="B483" t="str">
            <v>Edificaciones</v>
          </cell>
        </row>
        <row r="484">
          <cell r="A484" t="str">
            <v>31211</v>
          </cell>
          <cell r="B484" t="str">
            <v>Costo</v>
          </cell>
        </row>
        <row r="485">
          <cell r="A485" t="str">
            <v>31212</v>
          </cell>
          <cell r="B485" t="str">
            <v>Revaluación</v>
          </cell>
        </row>
        <row r="486">
          <cell r="A486" t="str">
            <v>31213</v>
          </cell>
          <cell r="B486" t="str">
            <v>Costos de financiación</v>
          </cell>
        </row>
        <row r="487">
          <cell r="A487" t="str">
            <v>31214</v>
          </cell>
          <cell r="B487" t="str">
            <v>Valor razonable</v>
          </cell>
        </row>
        <row r="488">
          <cell r="A488" t="str">
            <v>313</v>
          </cell>
          <cell r="B488" t="str">
            <v>Construcciones en curso</v>
          </cell>
        </row>
        <row r="489">
          <cell r="A489" t="str">
            <v>3131</v>
          </cell>
          <cell r="B489" t="str">
            <v>Edificaciones</v>
          </cell>
        </row>
        <row r="490">
          <cell r="A490" t="str">
            <v>31311</v>
          </cell>
          <cell r="B490" t="str">
            <v>Costo</v>
          </cell>
        </row>
        <row r="491">
          <cell r="A491" t="str">
            <v>31312</v>
          </cell>
          <cell r="B491" t="str">
            <v>Revaluación</v>
          </cell>
        </row>
        <row r="492">
          <cell r="A492" t="str">
            <v>31313</v>
          </cell>
          <cell r="B492" t="str">
            <v>Costos de financiación</v>
          </cell>
        </row>
        <row r="493">
          <cell r="A493" t="str">
            <v>31314</v>
          </cell>
          <cell r="B493" t="str">
            <v>Valor razonable</v>
          </cell>
        </row>
        <row r="494">
          <cell r="A494" t="str">
            <v>32</v>
          </cell>
          <cell r="B494" t="str">
            <v>ACTIVOS POR DERECHO DE USO</v>
          </cell>
        </row>
        <row r="495">
          <cell r="A495" t="str">
            <v>321</v>
          </cell>
          <cell r="B495" t="str">
            <v>Propiedades de inversión - Arrendamiento financiero</v>
          </cell>
        </row>
        <row r="496">
          <cell r="A496" t="str">
            <v>3211</v>
          </cell>
          <cell r="B496" t="str">
            <v>Terrenos</v>
          </cell>
        </row>
        <row r="497">
          <cell r="A497" t="str">
            <v>32111</v>
          </cell>
          <cell r="B497" t="str">
            <v>Costo</v>
          </cell>
        </row>
        <row r="498">
          <cell r="A498" t="str">
            <v>32112</v>
          </cell>
          <cell r="B498" t="str">
            <v>Revaluación</v>
          </cell>
        </row>
        <row r="499">
          <cell r="A499" t="str">
            <v>32114</v>
          </cell>
          <cell r="B499" t="str">
            <v>Valor razonable</v>
          </cell>
        </row>
        <row r="500">
          <cell r="A500" t="str">
            <v>3212</v>
          </cell>
          <cell r="B500" t="str">
            <v>Edificaciones</v>
          </cell>
        </row>
        <row r="501">
          <cell r="A501" t="str">
            <v>32121</v>
          </cell>
          <cell r="B501" t="str">
            <v>Costo</v>
          </cell>
        </row>
        <row r="502">
          <cell r="A502" t="str">
            <v>32122</v>
          </cell>
          <cell r="B502" t="str">
            <v>Revaluación</v>
          </cell>
        </row>
        <row r="503">
          <cell r="A503" t="str">
            <v>32123</v>
          </cell>
          <cell r="B503" t="str">
            <v>Costo de financiación</v>
          </cell>
        </row>
        <row r="504">
          <cell r="A504" t="str">
            <v>32124</v>
          </cell>
          <cell r="B504" t="str">
            <v>Valor razonable</v>
          </cell>
        </row>
        <row r="505">
          <cell r="A505" t="str">
            <v>322</v>
          </cell>
          <cell r="B505" t="str">
            <v>Propiedad, planta y equipo - Arrendamiento financiero</v>
          </cell>
        </row>
        <row r="506">
          <cell r="A506" t="str">
            <v>3220</v>
          </cell>
          <cell r="B506" t="str">
            <v>Planta productora en producción</v>
          </cell>
        </row>
        <row r="507">
          <cell r="A507" t="str">
            <v>32201</v>
          </cell>
          <cell r="B507" t="str">
            <v>Costo</v>
          </cell>
        </row>
        <row r="508">
          <cell r="A508" t="str">
            <v>32202</v>
          </cell>
          <cell r="B508" t="str">
            <v>Revaluación</v>
          </cell>
        </row>
        <row r="509">
          <cell r="A509" t="str">
            <v>32203</v>
          </cell>
          <cell r="B509" t="str">
            <v>Costo de financiación</v>
          </cell>
        </row>
        <row r="510">
          <cell r="A510" t="str">
            <v>3221</v>
          </cell>
          <cell r="B510" t="str">
            <v>Planta productora en desarrollo</v>
          </cell>
        </row>
        <row r="511">
          <cell r="A511" t="str">
            <v>32211</v>
          </cell>
          <cell r="B511" t="str">
            <v>Costo</v>
          </cell>
        </row>
        <row r="512">
          <cell r="A512" t="str">
            <v>32212</v>
          </cell>
          <cell r="B512" t="str">
            <v>Revaluación</v>
          </cell>
        </row>
        <row r="513">
          <cell r="A513" t="str">
            <v>32213</v>
          </cell>
          <cell r="B513" t="str">
            <v>Costo de financiación</v>
          </cell>
        </row>
        <row r="514">
          <cell r="A514" t="str">
            <v>3222</v>
          </cell>
          <cell r="B514" t="str">
            <v>Terrenos</v>
          </cell>
        </row>
        <row r="515">
          <cell r="A515" t="str">
            <v>32221</v>
          </cell>
          <cell r="B515" t="str">
            <v>Costo</v>
          </cell>
        </row>
        <row r="516">
          <cell r="A516" t="str">
            <v>32222</v>
          </cell>
          <cell r="B516" t="str">
            <v>Revaluación</v>
          </cell>
        </row>
        <row r="517">
          <cell r="A517" t="str">
            <v>3223</v>
          </cell>
          <cell r="B517" t="str">
            <v>Edificaciones</v>
          </cell>
        </row>
        <row r="518">
          <cell r="A518" t="str">
            <v>32231</v>
          </cell>
          <cell r="B518" t="str">
            <v>Costo</v>
          </cell>
        </row>
        <row r="519">
          <cell r="A519" t="str">
            <v>32232</v>
          </cell>
          <cell r="B519" t="str">
            <v>Revaluación</v>
          </cell>
        </row>
        <row r="520">
          <cell r="A520" t="str">
            <v>32233</v>
          </cell>
          <cell r="B520" t="str">
            <v>Costo de financiación</v>
          </cell>
        </row>
        <row r="521">
          <cell r="A521" t="str">
            <v>3224</v>
          </cell>
          <cell r="B521" t="str">
            <v>Maquinaria y equipo de explotación</v>
          </cell>
        </row>
        <row r="522">
          <cell r="A522" t="str">
            <v>32241</v>
          </cell>
          <cell r="B522" t="str">
            <v>Costo</v>
          </cell>
        </row>
        <row r="523">
          <cell r="A523" t="str">
            <v>32242</v>
          </cell>
          <cell r="B523" t="str">
            <v>Revaluación</v>
          </cell>
        </row>
        <row r="524">
          <cell r="A524" t="str">
            <v>32243</v>
          </cell>
          <cell r="B524" t="str">
            <v>Costo de financiación</v>
          </cell>
        </row>
        <row r="525">
          <cell r="A525" t="str">
            <v>3225</v>
          </cell>
          <cell r="B525" t="str">
            <v>Unidades de transporte</v>
          </cell>
        </row>
        <row r="526">
          <cell r="A526" t="str">
            <v>32251</v>
          </cell>
          <cell r="B526" t="str">
            <v>Costo</v>
          </cell>
        </row>
        <row r="527">
          <cell r="A527" t="str">
            <v>32252</v>
          </cell>
          <cell r="B527" t="str">
            <v>Revaluación</v>
          </cell>
        </row>
        <row r="528">
          <cell r="A528" t="str">
            <v>3226</v>
          </cell>
          <cell r="B528" t="str">
            <v>Muebles y enseres</v>
          </cell>
        </row>
        <row r="529">
          <cell r="A529" t="str">
            <v>32261</v>
          </cell>
          <cell r="B529" t="str">
            <v>Costo</v>
          </cell>
        </row>
        <row r="530">
          <cell r="A530" t="str">
            <v>32262</v>
          </cell>
          <cell r="B530" t="str">
            <v>Revaluación</v>
          </cell>
        </row>
        <row r="531">
          <cell r="A531" t="str">
            <v>3227</v>
          </cell>
          <cell r="B531" t="str">
            <v>Equipos diversos</v>
          </cell>
        </row>
        <row r="532">
          <cell r="A532" t="str">
            <v>32271</v>
          </cell>
          <cell r="B532" t="str">
            <v>Costo</v>
          </cell>
        </row>
        <row r="533">
          <cell r="A533" t="str">
            <v>32272</v>
          </cell>
          <cell r="B533" t="str">
            <v>Revaluación</v>
          </cell>
        </row>
        <row r="534">
          <cell r="A534" t="str">
            <v>3228</v>
          </cell>
          <cell r="B534" t="str">
            <v>Herramientas y unidades de reemplazo</v>
          </cell>
        </row>
        <row r="535">
          <cell r="A535" t="str">
            <v>32281</v>
          </cell>
          <cell r="B535" t="str">
            <v>Costo</v>
          </cell>
        </row>
        <row r="536">
          <cell r="A536" t="str">
            <v>32282</v>
          </cell>
          <cell r="B536" t="str">
            <v>Revaluación</v>
          </cell>
        </row>
        <row r="537">
          <cell r="A537" t="str">
            <v>323</v>
          </cell>
          <cell r="B537" t="str">
            <v>Propiedad, planta y equipo - Arrendamiento operativo</v>
          </cell>
        </row>
        <row r="538">
          <cell r="A538" t="str">
            <v>3230</v>
          </cell>
          <cell r="B538" t="str">
            <v>Planta productora en producción</v>
          </cell>
        </row>
        <row r="539">
          <cell r="A539" t="str">
            <v>32301</v>
          </cell>
          <cell r="B539" t="str">
            <v>Costo</v>
          </cell>
        </row>
        <row r="540">
          <cell r="A540" t="str">
            <v>32302</v>
          </cell>
          <cell r="B540" t="str">
            <v>Revaluación</v>
          </cell>
        </row>
        <row r="541">
          <cell r="A541" t="str">
            <v>3232</v>
          </cell>
          <cell r="B541" t="str">
            <v>Terrenos</v>
          </cell>
        </row>
        <row r="542">
          <cell r="A542" t="str">
            <v>32321</v>
          </cell>
          <cell r="B542" t="str">
            <v>Costo</v>
          </cell>
        </row>
        <row r="543">
          <cell r="A543" t="str">
            <v>3233</v>
          </cell>
          <cell r="B543" t="str">
            <v>Edificaciones</v>
          </cell>
        </row>
        <row r="544">
          <cell r="A544" t="str">
            <v>32331</v>
          </cell>
          <cell r="B544" t="str">
            <v>Costo</v>
          </cell>
        </row>
        <row r="545">
          <cell r="A545" t="str">
            <v>32332</v>
          </cell>
          <cell r="B545" t="str">
            <v>Revaluación</v>
          </cell>
        </row>
        <row r="546">
          <cell r="A546" t="str">
            <v>3234</v>
          </cell>
          <cell r="B546" t="str">
            <v>Maquinaria y equipo de explotación</v>
          </cell>
        </row>
        <row r="547">
          <cell r="A547" t="str">
            <v>32341</v>
          </cell>
          <cell r="B547" t="str">
            <v>Costo</v>
          </cell>
        </row>
        <row r="548">
          <cell r="A548" t="str">
            <v>32342</v>
          </cell>
          <cell r="B548" t="str">
            <v>Revaluación</v>
          </cell>
        </row>
        <row r="549">
          <cell r="A549" t="str">
            <v>3235</v>
          </cell>
          <cell r="B549" t="str">
            <v>Unidades de transporte</v>
          </cell>
        </row>
        <row r="550">
          <cell r="A550" t="str">
            <v>32351</v>
          </cell>
          <cell r="B550" t="str">
            <v>Costo</v>
          </cell>
        </row>
        <row r="551">
          <cell r="A551" t="str">
            <v>32352</v>
          </cell>
          <cell r="B551" t="str">
            <v>Revaluación</v>
          </cell>
        </row>
        <row r="552">
          <cell r="A552" t="str">
            <v>3236</v>
          </cell>
          <cell r="B552" t="str">
            <v>Equipos diversos</v>
          </cell>
        </row>
        <row r="553">
          <cell r="A553" t="str">
            <v>32361</v>
          </cell>
          <cell r="B553" t="str">
            <v>Costo</v>
          </cell>
        </row>
        <row r="554">
          <cell r="A554" t="str">
            <v>32362</v>
          </cell>
          <cell r="B554" t="str">
            <v>Revaluación</v>
          </cell>
        </row>
        <row r="555">
          <cell r="A555" t="str">
            <v>33</v>
          </cell>
          <cell r="B555" t="str">
            <v>PROPIEDAD, PLANTA Y EQUIPO</v>
          </cell>
        </row>
        <row r="556">
          <cell r="A556" t="str">
            <v>330</v>
          </cell>
          <cell r="B556" t="str">
            <v>Planta productora</v>
          </cell>
        </row>
        <row r="557">
          <cell r="A557" t="str">
            <v>3301</v>
          </cell>
          <cell r="B557" t="str">
            <v>Planta productora en producción</v>
          </cell>
        </row>
        <row r="558">
          <cell r="A558" t="str">
            <v>33011</v>
          </cell>
          <cell r="B558" t="str">
            <v>Costo</v>
          </cell>
        </row>
        <row r="559">
          <cell r="A559" t="str">
            <v>33012</v>
          </cell>
          <cell r="B559" t="str">
            <v>Revaluación</v>
          </cell>
        </row>
        <row r="560">
          <cell r="A560" t="str">
            <v>33013</v>
          </cell>
          <cell r="B560" t="str">
            <v>Costo de financiación</v>
          </cell>
        </row>
        <row r="561">
          <cell r="A561" t="str">
            <v>33014</v>
          </cell>
          <cell r="B561" t="str">
            <v>Valor razonable</v>
          </cell>
        </row>
        <row r="562">
          <cell r="A562" t="str">
            <v>3302</v>
          </cell>
          <cell r="B562" t="str">
            <v>Planta productora en desarrollo</v>
          </cell>
        </row>
        <row r="563">
          <cell r="A563" t="str">
            <v>33021</v>
          </cell>
          <cell r="B563" t="str">
            <v>Costo</v>
          </cell>
        </row>
        <row r="564">
          <cell r="A564" t="str">
            <v>33022</v>
          </cell>
          <cell r="B564" t="str">
            <v>Revaluación</v>
          </cell>
        </row>
        <row r="565">
          <cell r="A565" t="str">
            <v>33023</v>
          </cell>
          <cell r="B565" t="str">
            <v>Costo de financiación</v>
          </cell>
        </row>
        <row r="566">
          <cell r="A566" t="str">
            <v>33024</v>
          </cell>
          <cell r="B566" t="str">
            <v>Valor razonable</v>
          </cell>
        </row>
        <row r="567">
          <cell r="A567" t="str">
            <v>331</v>
          </cell>
          <cell r="B567" t="str">
            <v>Terrenos</v>
          </cell>
        </row>
        <row r="568">
          <cell r="A568" t="str">
            <v>3311</v>
          </cell>
          <cell r="B568" t="str">
            <v>Terrenos</v>
          </cell>
        </row>
        <row r="569">
          <cell r="A569" t="str">
            <v>33111</v>
          </cell>
          <cell r="B569" t="str">
            <v>Costo</v>
          </cell>
        </row>
        <row r="570">
          <cell r="A570" t="str">
            <v>33112</v>
          </cell>
          <cell r="B570" t="str">
            <v>Revaluación</v>
          </cell>
        </row>
        <row r="571">
          <cell r="A571" t="str">
            <v>332</v>
          </cell>
          <cell r="B571" t="str">
            <v>Edificaciones</v>
          </cell>
        </row>
        <row r="572">
          <cell r="A572" t="str">
            <v>3321</v>
          </cell>
          <cell r="B572" t="str">
            <v>Edificaciones</v>
          </cell>
        </row>
        <row r="573">
          <cell r="A573" t="str">
            <v>33211</v>
          </cell>
          <cell r="B573" t="str">
            <v>Costo</v>
          </cell>
        </row>
        <row r="574">
          <cell r="A574" t="str">
            <v>33212</v>
          </cell>
          <cell r="B574" t="str">
            <v>Revaluación</v>
          </cell>
        </row>
        <row r="575">
          <cell r="A575" t="str">
            <v>33213</v>
          </cell>
          <cell r="B575" t="str">
            <v>Costo de financiación</v>
          </cell>
        </row>
        <row r="576">
          <cell r="A576" t="str">
            <v>3324</v>
          </cell>
          <cell r="B576" t="str">
            <v>Instalaciones</v>
          </cell>
        </row>
        <row r="577">
          <cell r="A577" t="str">
            <v>33241</v>
          </cell>
          <cell r="B577" t="str">
            <v>Costo</v>
          </cell>
        </row>
        <row r="578">
          <cell r="A578" t="str">
            <v>33242</v>
          </cell>
          <cell r="B578" t="str">
            <v>Revaluación</v>
          </cell>
        </row>
        <row r="579">
          <cell r="A579" t="str">
            <v>33243</v>
          </cell>
          <cell r="B579" t="str">
            <v>Costo de financiación</v>
          </cell>
        </row>
        <row r="580">
          <cell r="A580" t="str">
            <v>3325</v>
          </cell>
          <cell r="B580" t="str">
            <v>Mejoras en locales arrendados.</v>
          </cell>
        </row>
        <row r="581">
          <cell r="A581" t="str">
            <v>33251</v>
          </cell>
          <cell r="B581" t="str">
            <v>Costo</v>
          </cell>
        </row>
        <row r="582">
          <cell r="A582" t="str">
            <v>33252</v>
          </cell>
          <cell r="B582" t="str">
            <v>Revaluación</v>
          </cell>
        </row>
        <row r="583">
          <cell r="A583" t="str">
            <v>33253</v>
          </cell>
          <cell r="B583" t="str">
            <v>Costo de Financiación</v>
          </cell>
        </row>
        <row r="584">
          <cell r="A584" t="str">
            <v>333</v>
          </cell>
          <cell r="B584" t="str">
            <v>Maquinaria y equipo de explotación</v>
          </cell>
        </row>
        <row r="585">
          <cell r="A585" t="str">
            <v>3331</v>
          </cell>
          <cell r="B585" t="str">
            <v>Maquinaria y equipo de explotación</v>
          </cell>
        </row>
        <row r="586">
          <cell r="A586" t="str">
            <v>33311</v>
          </cell>
          <cell r="B586" t="str">
            <v>Costo</v>
          </cell>
        </row>
        <row r="587">
          <cell r="A587" t="str">
            <v>33312</v>
          </cell>
          <cell r="B587" t="str">
            <v>Revaluación</v>
          </cell>
        </row>
        <row r="588">
          <cell r="A588" t="str">
            <v>33313</v>
          </cell>
          <cell r="B588" t="str">
            <v>Costo de financiación</v>
          </cell>
        </row>
        <row r="589">
          <cell r="A589" t="str">
            <v>334</v>
          </cell>
          <cell r="B589" t="str">
            <v>Unidades de transporte</v>
          </cell>
        </row>
        <row r="590">
          <cell r="A590" t="str">
            <v>3341</v>
          </cell>
          <cell r="B590" t="str">
            <v>Vehículos motorizados</v>
          </cell>
        </row>
        <row r="591">
          <cell r="A591" t="str">
            <v>33411</v>
          </cell>
          <cell r="B591" t="str">
            <v>Costo</v>
          </cell>
        </row>
        <row r="592">
          <cell r="A592" t="str">
            <v>33412</v>
          </cell>
          <cell r="B592" t="str">
            <v>Revaluación</v>
          </cell>
        </row>
        <row r="593">
          <cell r="A593" t="str">
            <v>3342</v>
          </cell>
          <cell r="B593" t="str">
            <v>Vehículos no motorizados</v>
          </cell>
        </row>
        <row r="594">
          <cell r="A594" t="str">
            <v>33421</v>
          </cell>
          <cell r="B594" t="str">
            <v>Costo</v>
          </cell>
        </row>
        <row r="595">
          <cell r="A595" t="str">
            <v>33422</v>
          </cell>
          <cell r="B595" t="str">
            <v>Revaluación</v>
          </cell>
        </row>
        <row r="596">
          <cell r="A596" t="str">
            <v>335</v>
          </cell>
          <cell r="B596" t="str">
            <v>Muebles y enseres</v>
          </cell>
        </row>
        <row r="597">
          <cell r="A597" t="str">
            <v>3351</v>
          </cell>
          <cell r="B597" t="str">
            <v>Muebles</v>
          </cell>
        </row>
        <row r="598">
          <cell r="A598" t="str">
            <v>33511</v>
          </cell>
          <cell r="B598" t="str">
            <v>Costo</v>
          </cell>
        </row>
        <row r="599">
          <cell r="A599" t="str">
            <v>33512</v>
          </cell>
          <cell r="B599" t="str">
            <v>Revaluación</v>
          </cell>
        </row>
        <row r="600">
          <cell r="A600" t="str">
            <v>3352</v>
          </cell>
          <cell r="B600" t="str">
            <v>Enseres</v>
          </cell>
        </row>
        <row r="601">
          <cell r="A601" t="str">
            <v>33521</v>
          </cell>
          <cell r="B601" t="str">
            <v>Costo</v>
          </cell>
        </row>
        <row r="602">
          <cell r="A602" t="str">
            <v>33522</v>
          </cell>
          <cell r="B602" t="str">
            <v>Revaluación</v>
          </cell>
        </row>
        <row r="603">
          <cell r="A603" t="str">
            <v>336</v>
          </cell>
          <cell r="B603" t="str">
            <v>Equipos diversos</v>
          </cell>
        </row>
        <row r="604">
          <cell r="A604" t="str">
            <v>3361</v>
          </cell>
          <cell r="B604" t="str">
            <v>Equipo para procesamiento de información</v>
          </cell>
        </row>
        <row r="605">
          <cell r="A605" t="str">
            <v>33611</v>
          </cell>
          <cell r="B605" t="str">
            <v>Costo</v>
          </cell>
        </row>
        <row r="606">
          <cell r="A606" t="str">
            <v>33612</v>
          </cell>
          <cell r="B606" t="str">
            <v>Revaluación</v>
          </cell>
        </row>
        <row r="607">
          <cell r="A607" t="str">
            <v>3362</v>
          </cell>
          <cell r="B607" t="str">
            <v>Equipo de comunicación</v>
          </cell>
        </row>
        <row r="608">
          <cell r="A608" t="str">
            <v>33621</v>
          </cell>
          <cell r="B608" t="str">
            <v>Costo</v>
          </cell>
        </row>
        <row r="609">
          <cell r="A609" t="str">
            <v>33622</v>
          </cell>
          <cell r="B609" t="str">
            <v>Revaluación</v>
          </cell>
        </row>
        <row r="610">
          <cell r="A610" t="str">
            <v>3363</v>
          </cell>
          <cell r="B610" t="str">
            <v>Equipo de seguridad</v>
          </cell>
        </row>
        <row r="611">
          <cell r="A611" t="str">
            <v>33631</v>
          </cell>
          <cell r="B611" t="str">
            <v>Costo</v>
          </cell>
        </row>
        <row r="612">
          <cell r="A612" t="str">
            <v>33632</v>
          </cell>
          <cell r="B612" t="str">
            <v>Revaluación</v>
          </cell>
        </row>
        <row r="613">
          <cell r="A613" t="str">
            <v>3364</v>
          </cell>
          <cell r="B613" t="str">
            <v>Equipo de medio ambiente</v>
          </cell>
        </row>
        <row r="614">
          <cell r="A614" t="str">
            <v>33641</v>
          </cell>
          <cell r="B614" t="str">
            <v>Costo</v>
          </cell>
        </row>
        <row r="615">
          <cell r="A615" t="str">
            <v>33642</v>
          </cell>
          <cell r="B615" t="str">
            <v>Revaluación</v>
          </cell>
        </row>
        <row r="616">
          <cell r="A616" t="str">
            <v>3369</v>
          </cell>
          <cell r="B616" t="str">
            <v>Otros equipos</v>
          </cell>
        </row>
        <row r="617">
          <cell r="A617" t="str">
            <v>33691</v>
          </cell>
          <cell r="B617" t="str">
            <v>Costo</v>
          </cell>
        </row>
        <row r="618">
          <cell r="A618" t="str">
            <v>33692</v>
          </cell>
          <cell r="B618" t="str">
            <v>Revaluación</v>
          </cell>
        </row>
        <row r="619">
          <cell r="A619" t="str">
            <v>337</v>
          </cell>
          <cell r="B619" t="str">
            <v>Herramientas y unidades de reemplazo</v>
          </cell>
        </row>
        <row r="620">
          <cell r="A620" t="str">
            <v>3371</v>
          </cell>
          <cell r="B620" t="str">
            <v>Herramientas</v>
          </cell>
        </row>
        <row r="621">
          <cell r="A621" t="str">
            <v>33711</v>
          </cell>
          <cell r="B621" t="str">
            <v>Costo</v>
          </cell>
        </row>
        <row r="622">
          <cell r="A622" t="str">
            <v>33712</v>
          </cell>
          <cell r="B622" t="str">
            <v>Revaluación</v>
          </cell>
        </row>
        <row r="623">
          <cell r="A623" t="str">
            <v>3372</v>
          </cell>
          <cell r="B623" t="str">
            <v>Unidades de reemplazo</v>
          </cell>
        </row>
        <row r="624">
          <cell r="A624" t="str">
            <v>33721</v>
          </cell>
          <cell r="B624" t="str">
            <v>Costo</v>
          </cell>
        </row>
        <row r="625">
          <cell r="A625" t="str">
            <v>33722</v>
          </cell>
          <cell r="B625" t="str">
            <v>Revaluación</v>
          </cell>
        </row>
        <row r="626">
          <cell r="A626" t="str">
            <v>338</v>
          </cell>
          <cell r="B626" t="str">
            <v>Unidades por recibir</v>
          </cell>
        </row>
        <row r="627">
          <cell r="A627" t="str">
            <v>3381</v>
          </cell>
          <cell r="B627" t="str">
            <v>Maquinaria y equipo de explotación</v>
          </cell>
        </row>
        <row r="628">
          <cell r="A628" t="str">
            <v>3382</v>
          </cell>
          <cell r="B628" t="str">
            <v>Equipo de transporte</v>
          </cell>
        </row>
        <row r="629">
          <cell r="A629" t="str">
            <v>3383</v>
          </cell>
          <cell r="B629" t="str">
            <v>Muebles y enseres</v>
          </cell>
        </row>
        <row r="630">
          <cell r="A630" t="str">
            <v>3386</v>
          </cell>
          <cell r="B630" t="str">
            <v>Equipos diversos</v>
          </cell>
        </row>
        <row r="631">
          <cell r="A631" t="str">
            <v>3387</v>
          </cell>
          <cell r="B631" t="str">
            <v>Herramientas y unidades de reemplazo</v>
          </cell>
        </row>
        <row r="632">
          <cell r="A632" t="str">
            <v>339</v>
          </cell>
          <cell r="B632" t="str">
            <v>Obras en curso</v>
          </cell>
        </row>
        <row r="633">
          <cell r="A633" t="str">
            <v>3391</v>
          </cell>
          <cell r="B633" t="str">
            <v>Adecuación de terrenos</v>
          </cell>
        </row>
        <row r="634">
          <cell r="A634" t="str">
            <v>3392</v>
          </cell>
          <cell r="B634" t="str">
            <v>Edificaciones en curso</v>
          </cell>
        </row>
        <row r="635">
          <cell r="A635" t="str">
            <v>33921</v>
          </cell>
          <cell r="B635" t="str">
            <v>Costo</v>
          </cell>
        </row>
        <row r="636">
          <cell r="A636" t="str">
            <v>33922</v>
          </cell>
          <cell r="B636" t="str">
            <v>Costo de financiación</v>
          </cell>
        </row>
        <row r="637">
          <cell r="A637" t="str">
            <v>3393</v>
          </cell>
          <cell r="B637" t="str">
            <v>Maquinaria en montaje</v>
          </cell>
        </row>
        <row r="638">
          <cell r="A638" t="str">
            <v>33931</v>
          </cell>
          <cell r="B638" t="str">
            <v>Costo</v>
          </cell>
        </row>
        <row r="639">
          <cell r="A639" t="str">
            <v>33932</v>
          </cell>
          <cell r="B639" t="str">
            <v>Costo de financiación</v>
          </cell>
        </row>
        <row r="640">
          <cell r="A640" t="str">
            <v>34</v>
          </cell>
          <cell r="B640" t="str">
            <v>INTANGIBLES</v>
          </cell>
        </row>
        <row r="641">
          <cell r="A641" t="str">
            <v>341</v>
          </cell>
          <cell r="B641" t="str">
            <v>Concesiones, licencias y otros derechos</v>
          </cell>
        </row>
        <row r="642">
          <cell r="A642" t="str">
            <v>3411</v>
          </cell>
          <cell r="B642" t="str">
            <v>Derechos por concesiones</v>
          </cell>
        </row>
        <row r="643">
          <cell r="A643" t="str">
            <v>34111</v>
          </cell>
          <cell r="B643" t="str">
            <v>Costo</v>
          </cell>
        </row>
        <row r="644">
          <cell r="A644" t="str">
            <v>34112</v>
          </cell>
          <cell r="B644" t="str">
            <v>Revaluación</v>
          </cell>
        </row>
        <row r="645">
          <cell r="A645" t="str">
            <v>3412</v>
          </cell>
          <cell r="B645" t="str">
            <v>Licencias</v>
          </cell>
        </row>
        <row r="646">
          <cell r="A646" t="str">
            <v>34121</v>
          </cell>
          <cell r="B646" t="str">
            <v>Costo</v>
          </cell>
        </row>
        <row r="647">
          <cell r="A647" t="str">
            <v>34122</v>
          </cell>
          <cell r="B647" t="str">
            <v>Revaluación</v>
          </cell>
        </row>
        <row r="648">
          <cell r="A648" t="str">
            <v>3419</v>
          </cell>
          <cell r="B648" t="str">
            <v>Otros derechos</v>
          </cell>
        </row>
        <row r="649">
          <cell r="A649" t="str">
            <v>34191</v>
          </cell>
          <cell r="B649" t="str">
            <v>Costo</v>
          </cell>
        </row>
        <row r="650">
          <cell r="A650" t="str">
            <v>34192</v>
          </cell>
          <cell r="B650" t="str">
            <v>Revaluación</v>
          </cell>
        </row>
        <row r="651">
          <cell r="A651" t="str">
            <v>342</v>
          </cell>
          <cell r="B651" t="str">
            <v>Patentes y propiedad industrial</v>
          </cell>
        </row>
        <row r="652">
          <cell r="A652" t="str">
            <v>3421</v>
          </cell>
          <cell r="B652" t="str">
            <v>Patentes</v>
          </cell>
        </row>
        <row r="653">
          <cell r="A653" t="str">
            <v>34211</v>
          </cell>
          <cell r="B653" t="str">
            <v>Costo</v>
          </cell>
        </row>
        <row r="654">
          <cell r="A654" t="str">
            <v>34212</v>
          </cell>
          <cell r="B654" t="str">
            <v>Revaluación</v>
          </cell>
        </row>
        <row r="655">
          <cell r="A655" t="str">
            <v>3422</v>
          </cell>
          <cell r="B655" t="str">
            <v>Marcas</v>
          </cell>
        </row>
        <row r="656">
          <cell r="A656" t="str">
            <v>34221</v>
          </cell>
          <cell r="B656" t="str">
            <v>Costo</v>
          </cell>
        </row>
        <row r="657">
          <cell r="A657" t="str">
            <v>34222</v>
          </cell>
          <cell r="B657" t="str">
            <v>Revaluación</v>
          </cell>
        </row>
        <row r="658">
          <cell r="A658" t="str">
            <v>343</v>
          </cell>
          <cell r="B658" t="str">
            <v>Programas de computadora (software)</v>
          </cell>
        </row>
        <row r="659">
          <cell r="A659" t="str">
            <v>3431</v>
          </cell>
          <cell r="B659" t="str">
            <v>Aplicaciones informáticas</v>
          </cell>
        </row>
        <row r="660">
          <cell r="A660" t="str">
            <v>34311</v>
          </cell>
          <cell r="B660" t="str">
            <v>Costo</v>
          </cell>
        </row>
        <row r="661">
          <cell r="A661" t="str">
            <v>34312</v>
          </cell>
          <cell r="B661" t="str">
            <v>Revaluación</v>
          </cell>
        </row>
        <row r="662">
          <cell r="A662" t="str">
            <v>344</v>
          </cell>
          <cell r="B662" t="str">
            <v>Costos de exploración y desarrollo</v>
          </cell>
        </row>
        <row r="663">
          <cell r="A663" t="str">
            <v>3441</v>
          </cell>
          <cell r="B663" t="str">
            <v>Costos de exploración</v>
          </cell>
        </row>
        <row r="664">
          <cell r="A664" t="str">
            <v>34411</v>
          </cell>
          <cell r="B664" t="str">
            <v>Costo</v>
          </cell>
        </row>
        <row r="665">
          <cell r="A665" t="str">
            <v>34412</v>
          </cell>
          <cell r="B665" t="str">
            <v>Revaluación</v>
          </cell>
        </row>
        <row r="666">
          <cell r="A666" t="str">
            <v>34413</v>
          </cell>
          <cell r="B666" t="str">
            <v>Costo de financiación</v>
          </cell>
        </row>
        <row r="667">
          <cell r="A667" t="str">
            <v>3442</v>
          </cell>
          <cell r="B667" t="str">
            <v>Costos de desarrollo</v>
          </cell>
        </row>
        <row r="668">
          <cell r="A668" t="str">
            <v>34421</v>
          </cell>
          <cell r="B668" t="str">
            <v>Costo</v>
          </cell>
        </row>
        <row r="669">
          <cell r="A669" t="str">
            <v>34422</v>
          </cell>
          <cell r="B669" t="str">
            <v>Revaluación</v>
          </cell>
        </row>
        <row r="670">
          <cell r="A670" t="str">
            <v>34423</v>
          </cell>
          <cell r="B670" t="str">
            <v>Costo de financiación</v>
          </cell>
        </row>
        <row r="671">
          <cell r="A671" t="str">
            <v>345</v>
          </cell>
          <cell r="B671" t="str">
            <v>Fórmulas, diseños y prototipos</v>
          </cell>
        </row>
        <row r="672">
          <cell r="A672" t="str">
            <v>3451</v>
          </cell>
          <cell r="B672" t="str">
            <v>Fórmulas</v>
          </cell>
        </row>
        <row r="673">
          <cell r="A673" t="str">
            <v>34511</v>
          </cell>
          <cell r="B673" t="str">
            <v>Costo</v>
          </cell>
        </row>
        <row r="674">
          <cell r="A674" t="str">
            <v>34512</v>
          </cell>
          <cell r="B674" t="str">
            <v>Revaluación</v>
          </cell>
        </row>
        <row r="675">
          <cell r="A675" t="str">
            <v>3452</v>
          </cell>
          <cell r="B675" t="str">
            <v>Diseños y prototipos</v>
          </cell>
        </row>
        <row r="676">
          <cell r="A676" t="str">
            <v>34521</v>
          </cell>
          <cell r="B676" t="str">
            <v>Costo</v>
          </cell>
        </row>
        <row r="677">
          <cell r="A677" t="str">
            <v>34522</v>
          </cell>
          <cell r="B677" t="str">
            <v>Revaluación</v>
          </cell>
        </row>
        <row r="678">
          <cell r="A678" t="str">
            <v>347</v>
          </cell>
          <cell r="B678" t="str">
            <v>Plusvalía mercantil</v>
          </cell>
        </row>
        <row r="679">
          <cell r="A679" t="str">
            <v>3471</v>
          </cell>
          <cell r="B679" t="str">
            <v>Plusvalía mercantil</v>
          </cell>
        </row>
        <row r="680">
          <cell r="A680" t="str">
            <v>349</v>
          </cell>
          <cell r="B680" t="str">
            <v>Otros activos intangibles</v>
          </cell>
        </row>
        <row r="681">
          <cell r="A681" t="str">
            <v>3491</v>
          </cell>
          <cell r="B681" t="str">
            <v>Otros activos intangibles</v>
          </cell>
        </row>
        <row r="682">
          <cell r="A682" t="str">
            <v>34911</v>
          </cell>
          <cell r="B682" t="str">
            <v>Costo</v>
          </cell>
        </row>
        <row r="683">
          <cell r="A683" t="str">
            <v>34912</v>
          </cell>
          <cell r="B683" t="str">
            <v>Revaluación</v>
          </cell>
        </row>
        <row r="684">
          <cell r="A684" t="str">
            <v>35</v>
          </cell>
          <cell r="B684" t="str">
            <v>ACTIVOS BIOLÓGICOS</v>
          </cell>
        </row>
        <row r="685">
          <cell r="A685" t="str">
            <v>351</v>
          </cell>
          <cell r="B685" t="str">
            <v>Activos biológicos en producción</v>
          </cell>
        </row>
        <row r="686">
          <cell r="A686" t="str">
            <v>3511</v>
          </cell>
          <cell r="B686" t="str">
            <v>De origen animal</v>
          </cell>
        </row>
        <row r="687">
          <cell r="A687" t="str">
            <v>35111</v>
          </cell>
          <cell r="B687" t="str">
            <v>Costo</v>
          </cell>
        </row>
        <row r="688">
          <cell r="A688" t="str">
            <v>35113</v>
          </cell>
          <cell r="B688" t="str">
            <v>Costo de financiación</v>
          </cell>
        </row>
        <row r="689">
          <cell r="A689" t="str">
            <v>35114</v>
          </cell>
          <cell r="B689" t="str">
            <v>Valor razonable</v>
          </cell>
        </row>
        <row r="690">
          <cell r="A690" t="str">
            <v>3512</v>
          </cell>
          <cell r="B690" t="str">
            <v>De origen vegetal</v>
          </cell>
        </row>
        <row r="691">
          <cell r="A691" t="str">
            <v>35121</v>
          </cell>
          <cell r="B691" t="str">
            <v>Costo</v>
          </cell>
        </row>
        <row r="692">
          <cell r="A692" t="str">
            <v>35123</v>
          </cell>
          <cell r="B692" t="str">
            <v>Costo de financiación</v>
          </cell>
        </row>
        <row r="693">
          <cell r="A693" t="str">
            <v>35124</v>
          </cell>
          <cell r="B693" t="str">
            <v>Valor razonable</v>
          </cell>
        </row>
        <row r="694">
          <cell r="A694" t="str">
            <v>352</v>
          </cell>
          <cell r="B694" t="str">
            <v>Activos biológicos en desarrollo</v>
          </cell>
        </row>
        <row r="695">
          <cell r="A695" t="str">
            <v>3521</v>
          </cell>
          <cell r="B695" t="str">
            <v>De origen animal</v>
          </cell>
        </row>
        <row r="696">
          <cell r="A696" t="str">
            <v>35211</v>
          </cell>
          <cell r="B696" t="str">
            <v>Costo</v>
          </cell>
        </row>
        <row r="697">
          <cell r="A697" t="str">
            <v>35213</v>
          </cell>
          <cell r="B697" t="str">
            <v>Costo de financiación</v>
          </cell>
        </row>
        <row r="698">
          <cell r="A698" t="str">
            <v>35214</v>
          </cell>
          <cell r="B698" t="str">
            <v>Valor razonable</v>
          </cell>
        </row>
        <row r="699">
          <cell r="A699" t="str">
            <v>3522</v>
          </cell>
          <cell r="B699" t="str">
            <v>De origen vegetal</v>
          </cell>
        </row>
        <row r="700">
          <cell r="A700" t="str">
            <v>35221</v>
          </cell>
          <cell r="B700" t="str">
            <v>Costo</v>
          </cell>
        </row>
        <row r="701">
          <cell r="A701" t="str">
            <v>35223</v>
          </cell>
          <cell r="B701" t="str">
            <v>Costo de financiación</v>
          </cell>
        </row>
        <row r="702">
          <cell r="A702" t="str">
            <v>35224</v>
          </cell>
          <cell r="B702" t="str">
            <v>Valor razonable</v>
          </cell>
        </row>
        <row r="703">
          <cell r="A703" t="str">
            <v>36</v>
          </cell>
          <cell r="B703" t="str">
            <v>DESVALORIZACIÓN DE ACTIVO INMOVILIZADO</v>
          </cell>
        </row>
        <row r="704">
          <cell r="A704" t="str">
            <v>361</v>
          </cell>
          <cell r="B704" t="str">
            <v>Desvalorización de propiedades de inversión</v>
          </cell>
        </row>
        <row r="705">
          <cell r="A705" t="str">
            <v>3611</v>
          </cell>
          <cell r="B705" t="str">
            <v>Terrenos</v>
          </cell>
        </row>
        <row r="706">
          <cell r="A706" t="str">
            <v>36111</v>
          </cell>
          <cell r="B706" t="str">
            <v>Costo</v>
          </cell>
        </row>
        <row r="707">
          <cell r="A707" t="str">
            <v>36112</v>
          </cell>
          <cell r="B707" t="str">
            <v>Revaluación</v>
          </cell>
        </row>
        <row r="708">
          <cell r="A708" t="str">
            <v>3612</v>
          </cell>
          <cell r="B708" t="str">
            <v>Edificaciones</v>
          </cell>
        </row>
        <row r="709">
          <cell r="A709" t="str">
            <v>36121</v>
          </cell>
          <cell r="B709" t="str">
            <v>Costo</v>
          </cell>
        </row>
        <row r="710">
          <cell r="A710" t="str">
            <v>36122</v>
          </cell>
          <cell r="B710" t="str">
            <v>Revaluación</v>
          </cell>
        </row>
        <row r="711">
          <cell r="A711" t="str">
            <v>36123</v>
          </cell>
          <cell r="B711" t="str">
            <v>Costo de financiación</v>
          </cell>
        </row>
        <row r="712">
          <cell r="A712" t="str">
            <v>3613</v>
          </cell>
          <cell r="B712" t="str">
            <v>Construcciones en curso - edificaciones</v>
          </cell>
        </row>
        <row r="713">
          <cell r="A713" t="str">
            <v>36131</v>
          </cell>
          <cell r="B713" t="str">
            <v>Costo</v>
          </cell>
        </row>
        <row r="714">
          <cell r="A714" t="str">
            <v>36132</v>
          </cell>
          <cell r="B714" t="str">
            <v>Revaluación</v>
          </cell>
        </row>
        <row r="715">
          <cell r="A715" t="str">
            <v>36133</v>
          </cell>
          <cell r="B715" t="str">
            <v>Costo de financiación</v>
          </cell>
        </row>
        <row r="716">
          <cell r="A716" t="str">
            <v>362</v>
          </cell>
          <cell r="B716" t="str">
            <v>Desvalorización de propiedades de inversión - Arrendamiento financiero</v>
          </cell>
        </row>
        <row r="717">
          <cell r="A717" t="str">
            <v>3621</v>
          </cell>
          <cell r="B717" t="str">
            <v>Terrenos</v>
          </cell>
        </row>
        <row r="718">
          <cell r="A718" t="str">
            <v>36211</v>
          </cell>
          <cell r="B718" t="str">
            <v>Costo</v>
          </cell>
        </row>
        <row r="719">
          <cell r="A719" t="str">
            <v>36212</v>
          </cell>
          <cell r="B719" t="str">
            <v>Revaluación</v>
          </cell>
        </row>
        <row r="720">
          <cell r="A720" t="str">
            <v>3622</v>
          </cell>
          <cell r="B720" t="str">
            <v>Edificaciones</v>
          </cell>
        </row>
        <row r="721">
          <cell r="A721" t="str">
            <v>36221</v>
          </cell>
          <cell r="B721" t="str">
            <v>Costo</v>
          </cell>
        </row>
        <row r="722">
          <cell r="A722" t="str">
            <v>36222</v>
          </cell>
          <cell r="B722" t="str">
            <v>Revaluación</v>
          </cell>
        </row>
        <row r="723">
          <cell r="A723" t="str">
            <v>36223</v>
          </cell>
          <cell r="B723" t="str">
            <v>Costo de financiación</v>
          </cell>
        </row>
        <row r="724">
          <cell r="A724" t="str">
            <v>363</v>
          </cell>
          <cell r="B724" t="str">
            <v>Desvalorización de propiedad, planta y equipo - Arrendamiento financiero</v>
          </cell>
        </row>
        <row r="725">
          <cell r="A725" t="str">
            <v>3631</v>
          </cell>
          <cell r="B725" t="str">
            <v>Terrenos</v>
          </cell>
        </row>
        <row r="726">
          <cell r="A726" t="str">
            <v>36311</v>
          </cell>
          <cell r="B726" t="str">
            <v>Costo</v>
          </cell>
        </row>
        <row r="727">
          <cell r="A727" t="str">
            <v>36312</v>
          </cell>
          <cell r="B727" t="str">
            <v>Revaluación</v>
          </cell>
        </row>
        <row r="728">
          <cell r="A728" t="str">
            <v>3632</v>
          </cell>
          <cell r="B728" t="str">
            <v>Edificaciones</v>
          </cell>
        </row>
        <row r="729">
          <cell r="A729" t="str">
            <v>36321</v>
          </cell>
          <cell r="B729" t="str">
            <v>Costo</v>
          </cell>
        </row>
        <row r="730">
          <cell r="A730" t="str">
            <v>36322</v>
          </cell>
          <cell r="B730" t="str">
            <v>Revaluación</v>
          </cell>
        </row>
        <row r="731">
          <cell r="A731" t="str">
            <v>36323</v>
          </cell>
          <cell r="B731" t="str">
            <v>Costo de financiación</v>
          </cell>
        </row>
        <row r="732">
          <cell r="A732" t="str">
            <v>3633</v>
          </cell>
          <cell r="B732" t="str">
            <v>Maquinaria y equipo de explotación</v>
          </cell>
        </row>
        <row r="733">
          <cell r="A733" t="str">
            <v>36331</v>
          </cell>
          <cell r="B733" t="str">
            <v>Costo</v>
          </cell>
        </row>
        <row r="734">
          <cell r="A734" t="str">
            <v>36332</v>
          </cell>
          <cell r="B734" t="str">
            <v>Revaluación</v>
          </cell>
        </row>
        <row r="735">
          <cell r="A735" t="str">
            <v>36333</v>
          </cell>
          <cell r="B735" t="str">
            <v>Costo de financiación</v>
          </cell>
        </row>
        <row r="736">
          <cell r="A736" t="str">
            <v>3634</v>
          </cell>
          <cell r="B736" t="str">
            <v>Unidades de transporte</v>
          </cell>
        </row>
        <row r="737">
          <cell r="A737" t="str">
            <v>36341</v>
          </cell>
          <cell r="B737" t="str">
            <v>Costo</v>
          </cell>
        </row>
        <row r="738">
          <cell r="A738" t="str">
            <v>36342</v>
          </cell>
          <cell r="B738" t="str">
            <v>Revaluación</v>
          </cell>
        </row>
        <row r="739">
          <cell r="A739" t="str">
            <v>3635</v>
          </cell>
          <cell r="B739" t="str">
            <v>Muebles y enseres</v>
          </cell>
        </row>
        <row r="740">
          <cell r="A740" t="str">
            <v>36351</v>
          </cell>
          <cell r="B740" t="str">
            <v>Costo</v>
          </cell>
        </row>
        <row r="741">
          <cell r="A741" t="str">
            <v>36352</v>
          </cell>
          <cell r="B741" t="str">
            <v>Revaluación</v>
          </cell>
        </row>
        <row r="742">
          <cell r="A742" t="str">
            <v>3636</v>
          </cell>
          <cell r="B742" t="str">
            <v>Equipos diversos</v>
          </cell>
        </row>
        <row r="743">
          <cell r="A743" t="str">
            <v>36361</v>
          </cell>
          <cell r="B743" t="str">
            <v>Costo</v>
          </cell>
        </row>
        <row r="744">
          <cell r="A744" t="str">
            <v>36362</v>
          </cell>
          <cell r="B744" t="str">
            <v>Revaluación</v>
          </cell>
        </row>
        <row r="745">
          <cell r="A745" t="str">
            <v>364</v>
          </cell>
          <cell r="B745" t="str">
            <v>Desvalorización de propiedad, planta y equipo</v>
          </cell>
        </row>
        <row r="746">
          <cell r="A746" t="str">
            <v>3640</v>
          </cell>
          <cell r="B746" t="str">
            <v>Planta productora en producción</v>
          </cell>
        </row>
        <row r="747">
          <cell r="A747" t="str">
            <v>36401</v>
          </cell>
          <cell r="B747" t="str">
            <v>Costo</v>
          </cell>
        </row>
        <row r="748">
          <cell r="A748" t="str">
            <v>36402</v>
          </cell>
          <cell r="B748" t="str">
            <v>Planta productora en producción - Revaluación</v>
          </cell>
        </row>
        <row r="749">
          <cell r="A749" t="str">
            <v>36403</v>
          </cell>
          <cell r="B749" t="str">
            <v>Planta productora en producción - Costo de financiación</v>
          </cell>
        </row>
        <row r="750">
          <cell r="A750" t="str">
            <v>33404</v>
          </cell>
          <cell r="B750" t="str">
            <v>Planta productora en producción - Valor razonable</v>
          </cell>
        </row>
        <row r="751">
          <cell r="A751" t="str">
            <v>36405</v>
          </cell>
          <cell r="B751" t="str">
            <v>Planta productora en desarrollo - Costo</v>
          </cell>
        </row>
        <row r="752">
          <cell r="A752" t="str">
            <v>36406</v>
          </cell>
          <cell r="B752" t="str">
            <v>Planta productora en desarrollo - Revaluación</v>
          </cell>
        </row>
        <row r="753">
          <cell r="A753" t="str">
            <v>36407</v>
          </cell>
          <cell r="B753" t="str">
            <v>Planta productora en desarrollo - Costo de financiación</v>
          </cell>
        </row>
        <row r="754">
          <cell r="A754" t="str">
            <v>36408</v>
          </cell>
          <cell r="B754" t="str">
            <v>Planta productora en desarrollo - Valor razonable</v>
          </cell>
        </row>
        <row r="755">
          <cell r="A755" t="str">
            <v>3641</v>
          </cell>
          <cell r="B755" t="str">
            <v>Terrenos</v>
          </cell>
        </row>
        <row r="756">
          <cell r="A756" t="str">
            <v>36411</v>
          </cell>
          <cell r="B756" t="str">
            <v>Costo</v>
          </cell>
        </row>
        <row r="757">
          <cell r="A757" t="str">
            <v>36412</v>
          </cell>
          <cell r="B757" t="str">
            <v>Revaluación</v>
          </cell>
        </row>
        <row r="758">
          <cell r="A758" t="str">
            <v>3642</v>
          </cell>
          <cell r="B758" t="str">
            <v>Edificaciones</v>
          </cell>
        </row>
        <row r="759">
          <cell r="A759" t="str">
            <v>36421</v>
          </cell>
          <cell r="B759" t="str">
            <v>Edificaciones - Costo</v>
          </cell>
        </row>
        <row r="760">
          <cell r="A760" t="str">
            <v>36422</v>
          </cell>
          <cell r="B760" t="str">
            <v>Edificaciones - Revaluación</v>
          </cell>
        </row>
        <row r="761">
          <cell r="A761" t="str">
            <v>36423</v>
          </cell>
          <cell r="B761" t="str">
            <v>Edificaciones - Costo de financiación</v>
          </cell>
        </row>
        <row r="762">
          <cell r="A762" t="str">
            <v>36424</v>
          </cell>
          <cell r="B762" t="str">
            <v>Instalaciones - Costo</v>
          </cell>
        </row>
        <row r="763">
          <cell r="A763" t="str">
            <v>36425</v>
          </cell>
          <cell r="B763" t="str">
            <v>Instalaciones - Revaluación</v>
          </cell>
        </row>
        <row r="764">
          <cell r="A764" t="str">
            <v>36426</v>
          </cell>
          <cell r="B764" t="str">
            <v>Instalaciones - Costo de financiación</v>
          </cell>
        </row>
        <row r="765">
          <cell r="A765" t="str">
            <v>36427</v>
          </cell>
          <cell r="B765" t="str">
            <v>Mejoras en locales arrendados - Costo</v>
          </cell>
        </row>
        <row r="766">
          <cell r="A766" t="str">
            <v>36428</v>
          </cell>
          <cell r="B766" t="str">
            <v>Mejoras en locales arrendados - Revaluación</v>
          </cell>
        </row>
        <row r="767">
          <cell r="A767" t="str">
            <v>36429</v>
          </cell>
          <cell r="B767" t="str">
            <v>Mejoras en locales arrendados - Costo de financiación</v>
          </cell>
        </row>
        <row r="768">
          <cell r="A768" t="str">
            <v>3643</v>
          </cell>
          <cell r="B768" t="str">
            <v>Maquinaria y equipo de explotación</v>
          </cell>
        </row>
        <row r="769">
          <cell r="A769" t="str">
            <v>36431</v>
          </cell>
          <cell r="B769" t="str">
            <v>Costo</v>
          </cell>
        </row>
        <row r="770">
          <cell r="A770" t="str">
            <v>36432</v>
          </cell>
          <cell r="B770" t="str">
            <v>Revaluación</v>
          </cell>
        </row>
        <row r="771">
          <cell r="A771" t="str">
            <v>36433</v>
          </cell>
          <cell r="B771" t="str">
            <v>Costo de financiación</v>
          </cell>
        </row>
        <row r="772">
          <cell r="A772" t="str">
            <v>3644</v>
          </cell>
          <cell r="B772" t="str">
            <v>Unidades de transporte</v>
          </cell>
        </row>
        <row r="773">
          <cell r="A773" t="str">
            <v>36441</v>
          </cell>
          <cell r="B773" t="str">
            <v>Costo</v>
          </cell>
        </row>
        <row r="774">
          <cell r="A774" t="str">
            <v>36442</v>
          </cell>
          <cell r="B774" t="str">
            <v>Revaluación</v>
          </cell>
        </row>
        <row r="775">
          <cell r="A775" t="str">
            <v>3645</v>
          </cell>
          <cell r="B775" t="str">
            <v>Muebles y enseres</v>
          </cell>
        </row>
        <row r="776">
          <cell r="A776" t="str">
            <v>36451</v>
          </cell>
          <cell r="B776" t="str">
            <v>Costo</v>
          </cell>
        </row>
        <row r="777">
          <cell r="A777" t="str">
            <v>36452</v>
          </cell>
          <cell r="B777" t="str">
            <v>Revaluación</v>
          </cell>
        </row>
        <row r="778">
          <cell r="A778" t="str">
            <v>3646</v>
          </cell>
          <cell r="B778" t="str">
            <v>Equipos diversos</v>
          </cell>
        </row>
        <row r="779">
          <cell r="A779" t="str">
            <v>36461</v>
          </cell>
          <cell r="B779" t="str">
            <v>Costo</v>
          </cell>
        </row>
        <row r="780">
          <cell r="A780" t="str">
            <v>36462</v>
          </cell>
          <cell r="B780" t="str">
            <v>Revaluación</v>
          </cell>
        </row>
        <row r="781">
          <cell r="A781" t="str">
            <v>3647</v>
          </cell>
          <cell r="B781" t="str">
            <v>Herramientas y unidades de reemplazo</v>
          </cell>
        </row>
        <row r="782">
          <cell r="A782" t="str">
            <v>36471</v>
          </cell>
          <cell r="B782" t="str">
            <v>Herramientas - Costo</v>
          </cell>
        </row>
        <row r="783">
          <cell r="A783" t="str">
            <v>38472</v>
          </cell>
          <cell r="B783" t="str">
            <v>Herramientas - Revaluación</v>
          </cell>
        </row>
        <row r="784">
          <cell r="A784" t="str">
            <v>38473</v>
          </cell>
          <cell r="B784" t="str">
            <v>Unidades de reemplazo - costo</v>
          </cell>
        </row>
        <row r="785">
          <cell r="A785" t="str">
            <v>38474</v>
          </cell>
          <cell r="B785" t="str">
            <v>Unidades de reemplazo - Revaluación</v>
          </cell>
        </row>
        <row r="786">
          <cell r="A786" t="str">
            <v>3649</v>
          </cell>
          <cell r="B786" t="str">
            <v>Obras en curso</v>
          </cell>
        </row>
        <row r="787">
          <cell r="A787" t="str">
            <v>36491</v>
          </cell>
          <cell r="B787" t="str">
            <v>Costo</v>
          </cell>
        </row>
        <row r="788">
          <cell r="A788" t="str">
            <v>36492</v>
          </cell>
          <cell r="B788" t="str">
            <v>Revaluación</v>
          </cell>
        </row>
        <row r="789">
          <cell r="A789" t="str">
            <v>365</v>
          </cell>
          <cell r="B789" t="str">
            <v>Desvalorización de intangibles</v>
          </cell>
        </row>
        <row r="790">
          <cell r="A790" t="str">
            <v>3651</v>
          </cell>
          <cell r="B790" t="str">
            <v>Concesiones, licencias y otros derechos</v>
          </cell>
        </row>
        <row r="791">
          <cell r="A791" t="str">
            <v>36511</v>
          </cell>
          <cell r="B791" t="str">
            <v>Costo</v>
          </cell>
        </row>
        <row r="792">
          <cell r="A792" t="str">
            <v>36512</v>
          </cell>
          <cell r="B792" t="str">
            <v>Revaluación</v>
          </cell>
        </row>
        <row r="793">
          <cell r="A793" t="str">
            <v>3652</v>
          </cell>
          <cell r="B793" t="str">
            <v>Patentes y propiedad industrial</v>
          </cell>
        </row>
        <row r="794">
          <cell r="A794" t="str">
            <v>36521</v>
          </cell>
          <cell r="B794" t="str">
            <v>Costo</v>
          </cell>
        </row>
        <row r="795">
          <cell r="A795" t="str">
            <v>36522</v>
          </cell>
          <cell r="B795" t="str">
            <v>Revaluación</v>
          </cell>
        </row>
        <row r="796">
          <cell r="A796" t="str">
            <v>3653</v>
          </cell>
          <cell r="B796" t="str">
            <v>Programas de computadora (software)</v>
          </cell>
        </row>
        <row r="797">
          <cell r="A797" t="str">
            <v>36531</v>
          </cell>
          <cell r="B797" t="str">
            <v>Costo</v>
          </cell>
        </row>
        <row r="798">
          <cell r="A798" t="str">
            <v>36532</v>
          </cell>
          <cell r="B798" t="str">
            <v>Revaluación</v>
          </cell>
        </row>
        <row r="799">
          <cell r="A799" t="str">
            <v>3654</v>
          </cell>
          <cell r="B799" t="str">
            <v>Costos de exploración y desarrollo</v>
          </cell>
        </row>
        <row r="800">
          <cell r="A800" t="str">
            <v>36541</v>
          </cell>
          <cell r="B800" t="str">
            <v>Costo</v>
          </cell>
        </row>
        <row r="801">
          <cell r="A801" t="str">
            <v>36542</v>
          </cell>
          <cell r="B801" t="str">
            <v>Revaluación</v>
          </cell>
        </row>
        <row r="802">
          <cell r="A802" t="str">
            <v>36543</v>
          </cell>
          <cell r="B802" t="str">
            <v>Costo de financiación</v>
          </cell>
        </row>
        <row r="803">
          <cell r="A803" t="str">
            <v>3655</v>
          </cell>
          <cell r="B803" t="str">
            <v>Fórmulas, diseños y prototipos</v>
          </cell>
        </row>
        <row r="804">
          <cell r="A804" t="str">
            <v>36551</v>
          </cell>
          <cell r="B804" t="str">
            <v>Costo</v>
          </cell>
        </row>
        <row r="805">
          <cell r="A805" t="str">
            <v>36552</v>
          </cell>
          <cell r="B805" t="str">
            <v>Revaluación</v>
          </cell>
        </row>
        <row r="806">
          <cell r="A806" t="str">
            <v>3657</v>
          </cell>
          <cell r="B806" t="str">
            <v>Plusvalía mercantil</v>
          </cell>
        </row>
        <row r="807">
          <cell r="A807" t="str">
            <v>3659</v>
          </cell>
          <cell r="B807" t="str">
            <v>Otros activos intangibles</v>
          </cell>
        </row>
        <row r="808">
          <cell r="A808" t="str">
            <v>36591</v>
          </cell>
          <cell r="B808" t="str">
            <v>Costo</v>
          </cell>
        </row>
        <row r="809">
          <cell r="A809" t="str">
            <v>36592</v>
          </cell>
          <cell r="B809" t="str">
            <v>Revaluación</v>
          </cell>
        </row>
        <row r="810">
          <cell r="A810" t="str">
            <v>366</v>
          </cell>
          <cell r="B810" t="str">
            <v>Desvalorización de activos biológicos</v>
          </cell>
        </row>
        <row r="811">
          <cell r="A811" t="str">
            <v>3661</v>
          </cell>
          <cell r="B811" t="str">
            <v>Activos biológicos en producción</v>
          </cell>
        </row>
        <row r="812">
          <cell r="A812" t="str">
            <v>36611</v>
          </cell>
          <cell r="B812" t="str">
            <v>Costo</v>
          </cell>
        </row>
        <row r="813">
          <cell r="A813" t="str">
            <v>36613</v>
          </cell>
          <cell r="B813" t="str">
            <v>Costo de financiación</v>
          </cell>
        </row>
        <row r="814">
          <cell r="A814" t="str">
            <v>3662</v>
          </cell>
          <cell r="B814" t="str">
            <v>Activos biológicos en desarrollo</v>
          </cell>
        </row>
        <row r="815">
          <cell r="A815" t="str">
            <v>36621</v>
          </cell>
          <cell r="B815" t="str">
            <v>Costo</v>
          </cell>
        </row>
        <row r="816">
          <cell r="A816" t="str">
            <v>36622</v>
          </cell>
          <cell r="B816" t="str">
            <v>Costo de financiación</v>
          </cell>
        </row>
        <row r="817">
          <cell r="A817" t="str">
            <v>367</v>
          </cell>
          <cell r="B817" t="str">
            <v>Desvalorización de inversiones mobiliarias</v>
          </cell>
        </row>
        <row r="818">
          <cell r="A818" t="str">
            <v>3671</v>
          </cell>
          <cell r="B818" t="str">
            <v>Inversiones a ser mantenidas hasta el vencimiento</v>
          </cell>
        </row>
        <row r="819">
          <cell r="A819" t="str">
            <v>36711</v>
          </cell>
          <cell r="B819" t="str">
            <v>Costo</v>
          </cell>
        </row>
        <row r="820">
          <cell r="A820" t="str">
            <v>3672</v>
          </cell>
          <cell r="B820" t="str">
            <v>Inversiones financieras representativas de derecho patrimonial</v>
          </cell>
        </row>
        <row r="821">
          <cell r="A821" t="str">
            <v>36721</v>
          </cell>
          <cell r="B821" t="str">
            <v>Costo</v>
          </cell>
        </row>
        <row r="822">
          <cell r="A822" t="str">
            <v>3673</v>
          </cell>
          <cell r="B822" t="str">
            <v>Otras inversiones financieras</v>
          </cell>
        </row>
        <row r="823">
          <cell r="A823" t="str">
            <v>36731</v>
          </cell>
          <cell r="B823" t="str">
            <v>Costo</v>
          </cell>
        </row>
        <row r="824">
          <cell r="A824" t="str">
            <v>37</v>
          </cell>
          <cell r="B824" t="str">
            <v>ACTIVO DIFERIDO</v>
          </cell>
        </row>
        <row r="825">
          <cell r="A825" t="str">
            <v>371</v>
          </cell>
          <cell r="B825" t="str">
            <v>Impuesto a la renta diferido</v>
          </cell>
        </row>
        <row r="826">
          <cell r="A826" t="str">
            <v>3711</v>
          </cell>
          <cell r="B826" t="str">
            <v>Impuesto a la renta diferido – Patrimonio</v>
          </cell>
        </row>
        <row r="827">
          <cell r="A827" t="str">
            <v>3712</v>
          </cell>
          <cell r="B827" t="str">
            <v>Impuesto a la renta diferido – Resultados</v>
          </cell>
        </row>
        <row r="828">
          <cell r="A828" t="str">
            <v>372</v>
          </cell>
          <cell r="B828" t="str">
            <v>Participaciones de los trabajadores diferidas</v>
          </cell>
        </row>
        <row r="829">
          <cell r="A829" t="str">
            <v>3721</v>
          </cell>
          <cell r="B829" t="str">
            <v>Participaciones de los trabajadores diferidas – Patrimonio</v>
          </cell>
        </row>
        <row r="830">
          <cell r="A830" t="str">
            <v>3722</v>
          </cell>
          <cell r="B830" t="str">
            <v>Participaciones de los trabajadores diferidas – Resultados</v>
          </cell>
        </row>
        <row r="831">
          <cell r="A831" t="str">
            <v>373</v>
          </cell>
          <cell r="B831" t="str">
            <v>Intereses diferidos</v>
          </cell>
        </row>
        <row r="832">
          <cell r="A832" t="str">
            <v>3731</v>
          </cell>
          <cell r="B832" t="str">
            <v>Intereses no devengados en transacciones con terceros</v>
          </cell>
        </row>
        <row r="833">
          <cell r="A833" t="str">
            <v>3732</v>
          </cell>
          <cell r="B833" t="str">
            <v>Intereses no devengados en medición a valor descontado</v>
          </cell>
        </row>
        <row r="834">
          <cell r="A834" t="str">
            <v>38</v>
          </cell>
          <cell r="B834" t="str">
            <v>OTROS ACTIVOS</v>
          </cell>
        </row>
        <row r="835">
          <cell r="A835" t="str">
            <v>381</v>
          </cell>
          <cell r="B835" t="str">
            <v>Bienes de arte y cultura</v>
          </cell>
        </row>
        <row r="836">
          <cell r="A836" t="str">
            <v>3811</v>
          </cell>
          <cell r="B836" t="str">
            <v>Obras de arte</v>
          </cell>
        </row>
        <row r="837">
          <cell r="A837" t="str">
            <v>3812</v>
          </cell>
          <cell r="B837" t="str">
            <v>Biblioteca</v>
          </cell>
        </row>
        <row r="838">
          <cell r="A838" t="str">
            <v>3813</v>
          </cell>
          <cell r="B838" t="str">
            <v>Otros</v>
          </cell>
        </row>
        <row r="839">
          <cell r="A839" t="str">
            <v>382</v>
          </cell>
          <cell r="B839" t="str">
            <v>Diversos</v>
          </cell>
        </row>
        <row r="840">
          <cell r="A840" t="str">
            <v>3821</v>
          </cell>
          <cell r="B840" t="str">
            <v>Monedas y joyas</v>
          </cell>
        </row>
        <row r="841">
          <cell r="A841" t="str">
            <v>3822</v>
          </cell>
          <cell r="B841" t="str">
            <v>Bienes entregados en comodato</v>
          </cell>
        </row>
        <row r="842">
          <cell r="A842" t="str">
            <v>3823</v>
          </cell>
          <cell r="B842" t="str">
            <v>Bienes recibidos en pago (adjudicados y realizables)</v>
          </cell>
        </row>
        <row r="843">
          <cell r="A843" t="str">
            <v>3829</v>
          </cell>
          <cell r="B843" t="str">
            <v>Otros</v>
          </cell>
        </row>
        <row r="844">
          <cell r="A844" t="str">
            <v>39</v>
          </cell>
          <cell r="B844" t="str">
            <v>DEPRECIACIÓN y AMORTIZACIÓN ACUMULADOS</v>
          </cell>
        </row>
        <row r="845">
          <cell r="A845" t="str">
            <v>391</v>
          </cell>
          <cell r="B845" t="str">
            <v>Depreciación acumulada propiedades de inversión</v>
          </cell>
        </row>
        <row r="846">
          <cell r="A846" t="str">
            <v>3911</v>
          </cell>
          <cell r="B846" t="str">
            <v>Edificaciones</v>
          </cell>
        </row>
        <row r="847">
          <cell r="A847" t="str">
            <v>39111</v>
          </cell>
          <cell r="B847" t="str">
            <v>Costo</v>
          </cell>
        </row>
        <row r="848">
          <cell r="A848" t="str">
            <v>39112</v>
          </cell>
          <cell r="B848" t="str">
            <v>Revaluación</v>
          </cell>
        </row>
        <row r="849">
          <cell r="A849" t="str">
            <v>39113</v>
          </cell>
          <cell r="B849" t="str">
            <v>Costo de financiación</v>
          </cell>
        </row>
        <row r="850">
          <cell r="A850" t="str">
            <v>392</v>
          </cell>
          <cell r="B850" t="str">
            <v>Depreciación acumulada propiedades de inversión - Arrendamiento financiero</v>
          </cell>
        </row>
        <row r="851">
          <cell r="A851" t="str">
            <v>3921</v>
          </cell>
          <cell r="B851" t="str">
            <v>Edificaciones</v>
          </cell>
        </row>
        <row r="852">
          <cell r="A852" t="str">
            <v>39211</v>
          </cell>
          <cell r="B852" t="str">
            <v>Costo</v>
          </cell>
        </row>
        <row r="853">
          <cell r="A853" t="str">
            <v>39212</v>
          </cell>
          <cell r="B853" t="str">
            <v>Revaluación</v>
          </cell>
        </row>
        <row r="854">
          <cell r="A854" t="str">
            <v>39213</v>
          </cell>
          <cell r="B854" t="str">
            <v>Costo de financiación</v>
          </cell>
        </row>
        <row r="855">
          <cell r="A855" t="str">
            <v>393</v>
          </cell>
          <cell r="B855" t="str">
            <v>Depreciación acumulada propiedad, planta y equipo - Arrendamiento financiero</v>
          </cell>
        </row>
        <row r="856">
          <cell r="A856" t="str">
            <v>3932</v>
          </cell>
          <cell r="B856" t="str">
            <v>Edificaciones</v>
          </cell>
        </row>
        <row r="857">
          <cell r="A857" t="str">
            <v>39321</v>
          </cell>
          <cell r="B857" t="str">
            <v>Costo</v>
          </cell>
        </row>
        <row r="858">
          <cell r="A858" t="str">
            <v>39322</v>
          </cell>
          <cell r="B858" t="str">
            <v>Revaluación</v>
          </cell>
        </row>
        <row r="859">
          <cell r="A859" t="str">
            <v>39323</v>
          </cell>
          <cell r="B859" t="str">
            <v>Costo de financiación</v>
          </cell>
        </row>
        <row r="860">
          <cell r="A860" t="str">
            <v>3933</v>
          </cell>
          <cell r="B860" t="str">
            <v>Maquinarias y equipos de explotación</v>
          </cell>
        </row>
        <row r="861">
          <cell r="A861" t="str">
            <v>39331</v>
          </cell>
          <cell r="B861" t="str">
            <v>Costo</v>
          </cell>
        </row>
        <row r="862">
          <cell r="A862" t="str">
            <v>39332</v>
          </cell>
          <cell r="B862" t="str">
            <v>Revaluación</v>
          </cell>
        </row>
        <row r="863">
          <cell r="A863" t="str">
            <v>39333</v>
          </cell>
          <cell r="B863" t="str">
            <v>Costo de financiación</v>
          </cell>
        </row>
        <row r="864">
          <cell r="A864" t="str">
            <v>3934</v>
          </cell>
          <cell r="B864" t="str">
            <v>Unidades de transporte</v>
          </cell>
        </row>
        <row r="865">
          <cell r="A865" t="str">
            <v>39341</v>
          </cell>
          <cell r="B865" t="str">
            <v>Costo</v>
          </cell>
        </row>
        <row r="866">
          <cell r="A866" t="str">
            <v>39342</v>
          </cell>
          <cell r="B866" t="str">
            <v>Revaluación</v>
          </cell>
        </row>
        <row r="867">
          <cell r="A867" t="str">
            <v>3935</v>
          </cell>
          <cell r="B867" t="str">
            <v>Muebles y enseres</v>
          </cell>
        </row>
        <row r="868">
          <cell r="A868" t="str">
            <v>39351</v>
          </cell>
          <cell r="B868" t="str">
            <v>Costo</v>
          </cell>
        </row>
        <row r="869">
          <cell r="A869" t="str">
            <v>38352</v>
          </cell>
          <cell r="B869" t="str">
            <v>Revaluación</v>
          </cell>
        </row>
        <row r="870">
          <cell r="A870" t="str">
            <v>3936</v>
          </cell>
          <cell r="B870" t="str">
            <v>Equipos diversos</v>
          </cell>
        </row>
        <row r="871">
          <cell r="A871" t="str">
            <v>39361</v>
          </cell>
          <cell r="B871" t="str">
            <v>Costo</v>
          </cell>
        </row>
        <row r="872">
          <cell r="A872" t="str">
            <v>39362</v>
          </cell>
          <cell r="B872" t="str">
            <v>Revaluación</v>
          </cell>
        </row>
        <row r="873">
          <cell r="A873" t="str">
            <v>394</v>
          </cell>
          <cell r="B873" t="str">
            <v>Depreciación acumulada - Arrendamiento operativo</v>
          </cell>
        </row>
        <row r="874">
          <cell r="A874" t="str">
            <v>3941</v>
          </cell>
          <cell r="B874" t="str">
            <v>Activos por derecho de uso - arrendamiento operativo</v>
          </cell>
        </row>
        <row r="875">
          <cell r="A875" t="str">
            <v>39410</v>
          </cell>
          <cell r="B875" t="str">
            <v>Plantas productoras</v>
          </cell>
        </row>
        <row r="876">
          <cell r="A876" t="str">
            <v>39411</v>
          </cell>
          <cell r="B876" t="str">
            <v>Terrenos</v>
          </cell>
        </row>
        <row r="877">
          <cell r="A877" t="str">
            <v>39412</v>
          </cell>
          <cell r="B877" t="str">
            <v>Edificaciones</v>
          </cell>
        </row>
        <row r="878">
          <cell r="A878" t="str">
            <v>39413</v>
          </cell>
          <cell r="B878" t="str">
            <v>Maquinarias y equipos de explotación</v>
          </cell>
        </row>
        <row r="879">
          <cell r="A879" t="str">
            <v>39414</v>
          </cell>
          <cell r="B879" t="str">
            <v>Unidades de transporte</v>
          </cell>
        </row>
        <row r="880">
          <cell r="A880" t="str">
            <v>39415</v>
          </cell>
          <cell r="B880" t="str">
            <v>Equipos diversos</v>
          </cell>
        </row>
        <row r="881">
          <cell r="A881" t="str">
            <v>395</v>
          </cell>
          <cell r="B881" t="str">
            <v>Depreciación acumulada de propiedad, planta y equipo</v>
          </cell>
        </row>
        <row r="882">
          <cell r="A882" t="str">
            <v>3952</v>
          </cell>
          <cell r="B882" t="str">
            <v>Depreciación acumulada - Costo</v>
          </cell>
        </row>
        <row r="883">
          <cell r="A883" t="str">
            <v>39520</v>
          </cell>
          <cell r="B883" t="str">
            <v>Plantas productoras</v>
          </cell>
        </row>
        <row r="884">
          <cell r="A884" t="str">
            <v>39521</v>
          </cell>
          <cell r="B884" t="str">
            <v>Edificaciones</v>
          </cell>
        </row>
        <row r="885">
          <cell r="A885" t="str">
            <v>39522</v>
          </cell>
          <cell r="B885" t="str">
            <v>Instalaciones</v>
          </cell>
        </row>
        <row r="886">
          <cell r="A886" t="str">
            <v>39523</v>
          </cell>
          <cell r="B886" t="str">
            <v>Mejoras en locales arrendados</v>
          </cell>
        </row>
        <row r="887">
          <cell r="A887" t="str">
            <v>39524</v>
          </cell>
          <cell r="B887" t="str">
            <v>Maquinarias y equipos de explotación</v>
          </cell>
        </row>
        <row r="888">
          <cell r="A888" t="str">
            <v>39525</v>
          </cell>
          <cell r="B888" t="str">
            <v>Unidades de transporte</v>
          </cell>
        </row>
        <row r="889">
          <cell r="A889" t="str">
            <v>39526</v>
          </cell>
          <cell r="B889" t="str">
            <v>Muebles y enseres</v>
          </cell>
        </row>
        <row r="890">
          <cell r="A890" t="str">
            <v>39527</v>
          </cell>
          <cell r="B890" t="str">
            <v>Equipos diversos</v>
          </cell>
        </row>
        <row r="891">
          <cell r="A891" t="str">
            <v>39528</v>
          </cell>
          <cell r="B891" t="str">
            <v>Herramientas</v>
          </cell>
        </row>
        <row r="892">
          <cell r="A892" t="str">
            <v>39529</v>
          </cell>
          <cell r="B892" t="str">
            <v>Unidades de reemplazo</v>
          </cell>
        </row>
        <row r="893">
          <cell r="A893" t="str">
            <v>3953</v>
          </cell>
          <cell r="B893" t="str">
            <v>Propiedad, planta y equipo - Revaluación</v>
          </cell>
        </row>
        <row r="894">
          <cell r="A894" t="str">
            <v>39530</v>
          </cell>
          <cell r="B894" t="str">
            <v>Plantas productoras</v>
          </cell>
        </row>
        <row r="895">
          <cell r="A895" t="str">
            <v>39531</v>
          </cell>
          <cell r="B895" t="str">
            <v>Edificaciones</v>
          </cell>
        </row>
        <row r="896">
          <cell r="A896" t="str">
            <v>39532</v>
          </cell>
          <cell r="B896" t="str">
            <v>Instalaciones</v>
          </cell>
        </row>
        <row r="897">
          <cell r="A897" t="str">
            <v>39533</v>
          </cell>
          <cell r="B897" t="str">
            <v>Mejoras en locales arrendados</v>
          </cell>
        </row>
        <row r="898">
          <cell r="A898" t="str">
            <v>39534</v>
          </cell>
          <cell r="B898" t="str">
            <v>Maquinarias y equipos de explotación</v>
          </cell>
        </row>
        <row r="899">
          <cell r="A899" t="str">
            <v>39535</v>
          </cell>
          <cell r="B899" t="str">
            <v>Unidades de transporte</v>
          </cell>
        </row>
        <row r="900">
          <cell r="A900" t="str">
            <v>39536</v>
          </cell>
          <cell r="B900" t="str">
            <v>Muebles y enseres</v>
          </cell>
        </row>
        <row r="901">
          <cell r="A901" t="str">
            <v>39537</v>
          </cell>
          <cell r="B901" t="str">
            <v>Equipos diversos</v>
          </cell>
        </row>
        <row r="902">
          <cell r="A902" t="str">
            <v>39538</v>
          </cell>
          <cell r="B902" t="str">
            <v>Herramientas y unidades de reemplazo</v>
          </cell>
        </row>
        <row r="903">
          <cell r="A903" t="str">
            <v>3954</v>
          </cell>
          <cell r="B903" t="str">
            <v>Propiedad, planta y equipo - Costo de financiación</v>
          </cell>
        </row>
        <row r="904">
          <cell r="A904" t="str">
            <v>39540</v>
          </cell>
          <cell r="B904" t="str">
            <v>Plantas productoras</v>
          </cell>
        </row>
        <row r="905">
          <cell r="A905" t="str">
            <v>39541</v>
          </cell>
          <cell r="B905" t="str">
            <v>Edificaciones</v>
          </cell>
        </row>
        <row r="906">
          <cell r="A906" t="str">
            <v>39542</v>
          </cell>
          <cell r="B906" t="str">
            <v>Maquinarias y equipos de explotación</v>
          </cell>
        </row>
        <row r="907">
          <cell r="A907" t="str">
            <v>3955</v>
          </cell>
          <cell r="B907" t="str">
            <v>Propiedad, planta y equipo - Valor razonable</v>
          </cell>
        </row>
        <row r="908">
          <cell r="A908" t="str">
            <v>39550</v>
          </cell>
          <cell r="B908" t="str">
            <v>Plantas productoras</v>
          </cell>
        </row>
        <row r="909">
          <cell r="A909" t="str">
            <v>396</v>
          </cell>
          <cell r="B909" t="str">
            <v>Amortización acumulada</v>
          </cell>
        </row>
        <row r="910">
          <cell r="A910" t="str">
            <v>3961</v>
          </cell>
          <cell r="B910" t="str">
            <v>Intangibles – Costo</v>
          </cell>
        </row>
        <row r="911">
          <cell r="A911" t="str">
            <v>39611</v>
          </cell>
          <cell r="B911" t="str">
            <v>Concesiones, licencias y otros derechos</v>
          </cell>
        </row>
        <row r="912">
          <cell r="A912" t="str">
            <v>39612</v>
          </cell>
          <cell r="B912" t="str">
            <v>Patentes y propiedad industrial</v>
          </cell>
        </row>
        <row r="913">
          <cell r="A913" t="str">
            <v>39613</v>
          </cell>
          <cell r="B913" t="str">
            <v>Programas de computadora (software)</v>
          </cell>
        </row>
        <row r="914">
          <cell r="A914" t="str">
            <v>39614</v>
          </cell>
          <cell r="B914" t="str">
            <v>Costos de exploración y desarrollo</v>
          </cell>
        </row>
        <row r="915">
          <cell r="A915" t="str">
            <v>39615</v>
          </cell>
          <cell r="B915" t="str">
            <v>Fórmulas, diseños y prototipos</v>
          </cell>
        </row>
        <row r="916">
          <cell r="A916" t="str">
            <v>39619</v>
          </cell>
          <cell r="B916" t="str">
            <v>Otros activos intangibles</v>
          </cell>
        </row>
        <row r="917">
          <cell r="A917" t="str">
            <v>3962</v>
          </cell>
          <cell r="B917" t="str">
            <v>Intangibles – Revaluación</v>
          </cell>
        </row>
        <row r="918">
          <cell r="A918" t="str">
            <v>39621</v>
          </cell>
          <cell r="B918" t="str">
            <v>Concesiones, licencias y otros derechos</v>
          </cell>
        </row>
        <row r="919">
          <cell r="A919" t="str">
            <v>39622</v>
          </cell>
          <cell r="B919" t="str">
            <v>Patentes y propiedad industrial</v>
          </cell>
        </row>
        <row r="920">
          <cell r="A920" t="str">
            <v>39623</v>
          </cell>
          <cell r="B920" t="str">
            <v>Programas de computadora (software)</v>
          </cell>
        </row>
        <row r="921">
          <cell r="A921" t="str">
            <v>39624</v>
          </cell>
          <cell r="B921" t="str">
            <v>Costos de exploración y desarrollo</v>
          </cell>
        </row>
        <row r="922">
          <cell r="A922" t="str">
            <v>39625</v>
          </cell>
          <cell r="B922" t="str">
            <v>Fórmulas, diseños y prototipos</v>
          </cell>
        </row>
        <row r="923">
          <cell r="A923" t="str">
            <v>39629</v>
          </cell>
          <cell r="B923" t="str">
            <v>Otros activos intangibles</v>
          </cell>
        </row>
        <row r="924">
          <cell r="A924" t="str">
            <v>3963</v>
          </cell>
          <cell r="B924" t="str">
            <v>Intangibles – Costos de financiación</v>
          </cell>
        </row>
        <row r="925">
          <cell r="A925" t="str">
            <v>39633</v>
          </cell>
          <cell r="B925" t="str">
            <v>Programas de computadora</v>
          </cell>
        </row>
        <row r="926">
          <cell r="A926" t="str">
            <v>39634</v>
          </cell>
          <cell r="B926" t="str">
            <v>Costos de exploración</v>
          </cell>
        </row>
        <row r="927">
          <cell r="A927" t="str">
            <v>39635</v>
          </cell>
          <cell r="B927" t="str">
            <v>Costos de desarrollo</v>
          </cell>
        </row>
        <row r="928">
          <cell r="A928" t="str">
            <v>398</v>
          </cell>
          <cell r="B928" t="str">
            <v>Depreciación acumulada - Activos biológicos en producción</v>
          </cell>
        </row>
        <row r="929">
          <cell r="A929" t="str">
            <v>3981</v>
          </cell>
          <cell r="B929" t="str">
            <v>Activos biológicos en producción - Costo</v>
          </cell>
        </row>
        <row r="930">
          <cell r="A930" t="str">
            <v>39811</v>
          </cell>
          <cell r="B930" t="str">
            <v>Activos biológicos en producción</v>
          </cell>
        </row>
        <row r="931">
          <cell r="A931" t="str">
            <v>40</v>
          </cell>
          <cell r="B931" t="str">
            <v>TRIBUTOS, CONTRAPRESTACIONES Y APORTES AL SISTEMA PÚBLICO DE PENSIONES Y DE SALUD POR PAGAR</v>
          </cell>
        </row>
        <row r="932">
          <cell r="A932" t="str">
            <v>401</v>
          </cell>
          <cell r="B932" t="str">
            <v>Gobierno nacional</v>
          </cell>
        </row>
        <row r="933">
          <cell r="A933" t="str">
            <v>4011</v>
          </cell>
          <cell r="B933" t="str">
            <v>Impuesto general a las ventas</v>
          </cell>
        </row>
        <row r="934">
          <cell r="A934" t="str">
            <v>40111</v>
          </cell>
          <cell r="B934" t="str">
            <v>IGV – Cuenta propia</v>
          </cell>
        </row>
        <row r="935">
          <cell r="A935" t="str">
            <v>40112</v>
          </cell>
          <cell r="B935" t="str">
            <v>IGV – Servicios prestados por no domiciliados</v>
          </cell>
        </row>
        <row r="936">
          <cell r="A936" t="str">
            <v>40113</v>
          </cell>
          <cell r="B936" t="str">
            <v>IGV – Régimen de percepciones</v>
          </cell>
        </row>
        <row r="937">
          <cell r="A937" t="str">
            <v>40114</v>
          </cell>
          <cell r="B937" t="str">
            <v>IGV – Régimen de retenciones
40115 IGV – Importaciones
40116 IGV – Destinado a operaciones gravadas
40117 IGV - Destinado a operaciones comunes</v>
          </cell>
        </row>
        <row r="938">
          <cell r="A938" t="str">
            <v>4012</v>
          </cell>
          <cell r="B938" t="str">
            <v>Impuesto selectivo al consumo</v>
          </cell>
        </row>
        <row r="939">
          <cell r="A939" t="str">
            <v>4015</v>
          </cell>
          <cell r="B939" t="str">
            <v>Derechos aduaneros</v>
          </cell>
        </row>
        <row r="940">
          <cell r="A940" t="str">
            <v>40151</v>
          </cell>
          <cell r="B940" t="str">
            <v>Derechos arancelarios</v>
          </cell>
        </row>
        <row r="941">
          <cell r="A941" t="str">
            <v>40152</v>
          </cell>
          <cell r="B941" t="str">
            <v>Otros derechos arancelarios</v>
          </cell>
        </row>
        <row r="942">
          <cell r="A942" t="str">
            <v>4017</v>
          </cell>
          <cell r="B942" t="str">
            <v>Impuesto a la renta</v>
          </cell>
        </row>
        <row r="943">
          <cell r="A943" t="str">
            <v>40171</v>
          </cell>
          <cell r="B943" t="str">
            <v>Renta de tercera categoría</v>
          </cell>
        </row>
        <row r="944">
          <cell r="A944" t="str">
            <v>40172</v>
          </cell>
          <cell r="B944" t="str">
            <v>Renta de cuarta categoría</v>
          </cell>
        </row>
        <row r="945">
          <cell r="A945" t="str">
            <v>40173</v>
          </cell>
          <cell r="B945" t="str">
            <v>Renta de quinta categoría</v>
          </cell>
        </row>
        <row r="946">
          <cell r="A946" t="str">
            <v>40174</v>
          </cell>
          <cell r="B946" t="str">
            <v>Renta de no domiciliados</v>
          </cell>
        </row>
        <row r="947">
          <cell r="A947" t="str">
            <v>40175</v>
          </cell>
          <cell r="B947" t="str">
            <v>Otras retenciones</v>
          </cell>
        </row>
        <row r="948">
          <cell r="A948" t="str">
            <v>4018</v>
          </cell>
          <cell r="B948" t="str">
            <v>Otros impuestos y contraprestaciones</v>
          </cell>
        </row>
        <row r="949">
          <cell r="A949" t="str">
            <v>40181</v>
          </cell>
          <cell r="B949" t="str">
            <v>Impuesto a las transacciones financieras</v>
          </cell>
        </row>
        <row r="950">
          <cell r="A950" t="str">
            <v>40182</v>
          </cell>
          <cell r="B950" t="str">
            <v>Impuesto a los juegos de casino y tragamonedas</v>
          </cell>
        </row>
        <row r="951">
          <cell r="A951" t="str">
            <v>40183</v>
          </cell>
          <cell r="B951" t="str">
            <v>Tasas por la prestación de servicios públicos</v>
          </cell>
        </row>
        <row r="952">
          <cell r="A952" t="str">
            <v>40184</v>
          </cell>
          <cell r="B952" t="str">
            <v>Regalías</v>
          </cell>
        </row>
        <row r="953">
          <cell r="A953" t="str">
            <v>40185</v>
          </cell>
          <cell r="B953" t="str">
            <v>Impuesto a los dividendos</v>
          </cell>
        </row>
        <row r="954">
          <cell r="A954" t="str">
            <v>40186</v>
          </cell>
          <cell r="B954" t="str">
            <v>Impuesto temporal a los activos netos</v>
          </cell>
        </row>
        <row r="955">
          <cell r="A955" t="str">
            <v>40189</v>
          </cell>
          <cell r="B955" t="str">
            <v>Otros impuestos</v>
          </cell>
        </row>
        <row r="956">
          <cell r="A956" t="str">
            <v>402</v>
          </cell>
          <cell r="B956" t="str">
            <v>Certificados tributarios</v>
          </cell>
        </row>
        <row r="957">
          <cell r="A957" t="str">
            <v>403</v>
          </cell>
          <cell r="B957" t="str">
            <v>Instituciones públicas</v>
          </cell>
        </row>
        <row r="958">
          <cell r="A958" t="str">
            <v>4031</v>
          </cell>
          <cell r="B958" t="str">
            <v>ESSALUD</v>
          </cell>
        </row>
        <row r="959">
          <cell r="A959" t="str">
            <v>4032</v>
          </cell>
          <cell r="B959" t="str">
            <v>ONP</v>
          </cell>
        </row>
        <row r="960">
          <cell r="A960" t="str">
            <v>4033</v>
          </cell>
          <cell r="B960" t="str">
            <v>Contribución al SENATI</v>
          </cell>
        </row>
        <row r="961">
          <cell r="A961" t="str">
            <v>4034</v>
          </cell>
          <cell r="B961" t="str">
            <v>Contribución al SENCICO</v>
          </cell>
        </row>
        <row r="962">
          <cell r="A962" t="str">
            <v>4039</v>
          </cell>
          <cell r="B962" t="str">
            <v>Otras instituciones</v>
          </cell>
        </row>
        <row r="963">
          <cell r="A963" t="str">
            <v>405</v>
          </cell>
          <cell r="B963" t="str">
            <v>Gobiernos regionales</v>
          </cell>
        </row>
        <row r="964">
          <cell r="A964" t="str">
            <v>406</v>
          </cell>
          <cell r="B964" t="str">
            <v>Gobiernos locales</v>
          </cell>
        </row>
        <row r="965">
          <cell r="A965" t="str">
            <v>4061</v>
          </cell>
          <cell r="B965" t="str">
            <v>Impuestos</v>
          </cell>
        </row>
        <row r="966">
          <cell r="A966" t="str">
            <v>40611</v>
          </cell>
          <cell r="B966" t="str">
            <v>Impuesto al patrimonio vehicular</v>
          </cell>
        </row>
        <row r="967">
          <cell r="A967" t="str">
            <v>40612</v>
          </cell>
          <cell r="B967" t="str">
            <v>Impuesto a las apuestas</v>
          </cell>
        </row>
        <row r="968">
          <cell r="A968" t="str">
            <v>40613</v>
          </cell>
          <cell r="B968" t="str">
            <v>Impuesto a los juegos</v>
          </cell>
        </row>
        <row r="969">
          <cell r="A969" t="str">
            <v>40614</v>
          </cell>
          <cell r="B969" t="str">
            <v>Impuesto de alcabala</v>
          </cell>
        </row>
        <row r="970">
          <cell r="A970" t="str">
            <v>40615</v>
          </cell>
          <cell r="B970" t="str">
            <v>Impuesto predial</v>
          </cell>
        </row>
        <row r="971">
          <cell r="A971" t="str">
            <v>40616</v>
          </cell>
          <cell r="B971" t="str">
            <v>Impuesto a los espectáculos públicos no deportivos</v>
          </cell>
        </row>
        <row r="972">
          <cell r="A972" t="str">
            <v>4062</v>
          </cell>
          <cell r="B972" t="str">
            <v>Contribuciones</v>
          </cell>
        </row>
        <row r="973">
          <cell r="A973" t="str">
            <v>4063</v>
          </cell>
          <cell r="B973" t="str">
            <v>Tasas</v>
          </cell>
        </row>
        <row r="974">
          <cell r="A974" t="str">
            <v>40631</v>
          </cell>
          <cell r="B974" t="str">
            <v>Licencia de apertura de establecimientos</v>
          </cell>
        </row>
        <row r="975">
          <cell r="A975" t="str">
            <v>40632</v>
          </cell>
          <cell r="B975" t="str">
            <v>Transporte público</v>
          </cell>
        </row>
        <row r="976">
          <cell r="A976" t="str">
            <v>40633</v>
          </cell>
          <cell r="B976" t="str">
            <v>Estacionamiento de vehículos</v>
          </cell>
        </row>
        <row r="977">
          <cell r="A977" t="str">
            <v>40634</v>
          </cell>
          <cell r="B977" t="str">
            <v>Servicios públicos o arbitrios</v>
          </cell>
        </row>
        <row r="978">
          <cell r="A978" t="str">
            <v>40635</v>
          </cell>
          <cell r="B978" t="str">
            <v>Servicios administrativos o derechos</v>
          </cell>
        </row>
        <row r="979">
          <cell r="A979" t="str">
            <v>409</v>
          </cell>
          <cell r="B979" t="str">
            <v>Otros costos administrativos e intereses</v>
          </cell>
        </row>
        <row r="980">
          <cell r="A980" t="str">
            <v>41</v>
          </cell>
          <cell r="B980" t="str">
            <v>REMUNERACIONES Y PARTICIPACIONES POR PAGAR</v>
          </cell>
        </row>
        <row r="981">
          <cell r="A981" t="str">
            <v>411</v>
          </cell>
          <cell r="B981" t="str">
            <v>Remuneraciones por pagar</v>
          </cell>
        </row>
        <row r="982">
          <cell r="A982" t="str">
            <v>4111</v>
          </cell>
          <cell r="B982" t="str">
            <v>Sueldos y salarios por pagar</v>
          </cell>
        </row>
        <row r="983">
          <cell r="A983" t="str">
            <v>4112</v>
          </cell>
          <cell r="B983" t="str">
            <v>Comisiones por pagar</v>
          </cell>
        </row>
        <row r="984">
          <cell r="A984" t="str">
            <v>4113</v>
          </cell>
          <cell r="B984" t="str">
            <v>Remuneraciones en especie por pagar</v>
          </cell>
        </row>
        <row r="985">
          <cell r="A985" t="str">
            <v>4114</v>
          </cell>
          <cell r="B985" t="str">
            <v>Gratificaciones por pagar</v>
          </cell>
        </row>
        <row r="986">
          <cell r="A986" t="str">
            <v>4115</v>
          </cell>
          <cell r="B986" t="str">
            <v>Vacaciones por pagar</v>
          </cell>
        </row>
        <row r="987">
          <cell r="A987" t="str">
            <v>413</v>
          </cell>
          <cell r="B987" t="str">
            <v>Participaciones de los trabajadores por pagar</v>
          </cell>
        </row>
        <row r="988">
          <cell r="A988" t="str">
            <v>415</v>
          </cell>
          <cell r="B988" t="str">
            <v>Beneficios sociales de los trabajadores por pagar</v>
          </cell>
        </row>
        <row r="989">
          <cell r="A989" t="str">
            <v>4151</v>
          </cell>
          <cell r="B989" t="str">
            <v>Compensación por tiempo de servicios</v>
          </cell>
        </row>
        <row r="990">
          <cell r="A990" t="str">
            <v>4152</v>
          </cell>
          <cell r="B990" t="str">
            <v>Adelanto de compensación por tiempo de servicios</v>
          </cell>
        </row>
        <row r="991">
          <cell r="A991" t="str">
            <v>4153</v>
          </cell>
          <cell r="B991" t="str">
            <v>Pensiones y jubilaciones</v>
          </cell>
        </row>
        <row r="992">
          <cell r="A992" t="str">
            <v>417</v>
          </cell>
          <cell r="B992" t="str">
            <v>Administradoras de fondos de pensiones</v>
          </cell>
        </row>
        <row r="993">
          <cell r="A993" t="str">
            <v>419</v>
          </cell>
          <cell r="B993" t="str">
            <v>Otras remuneraciones y participaciones por pagar</v>
          </cell>
        </row>
        <row r="994">
          <cell r="A994" t="str">
            <v>42</v>
          </cell>
          <cell r="B994" t="str">
            <v>CUENTAS POR PAGAR COMERCIALES TERCEROS</v>
          </cell>
        </row>
        <row r="995">
          <cell r="A995" t="str">
            <v>421</v>
          </cell>
          <cell r="B995" t="str">
            <v>Facturas, boletas y otros comprobantes por pagar</v>
          </cell>
        </row>
        <row r="996">
          <cell r="A996" t="str">
            <v>4211</v>
          </cell>
          <cell r="B996" t="str">
            <v>No emitidas</v>
          </cell>
        </row>
        <row r="997">
          <cell r="A997" t="str">
            <v>4212</v>
          </cell>
          <cell r="B997" t="str">
            <v>Emitidas</v>
          </cell>
        </row>
        <row r="998">
          <cell r="A998" t="str">
            <v>422</v>
          </cell>
          <cell r="B998" t="str">
            <v>Anticipos a proveedores</v>
          </cell>
        </row>
        <row r="999">
          <cell r="A999" t="str">
            <v>423</v>
          </cell>
          <cell r="B999" t="str">
            <v>Letras por pagar</v>
          </cell>
        </row>
        <row r="1000">
          <cell r="A1000" t="str">
            <v>424</v>
          </cell>
          <cell r="B1000" t="str">
            <v>Honorarios por pagar</v>
          </cell>
        </row>
        <row r="1001">
          <cell r="A1001" t="str">
            <v>43</v>
          </cell>
          <cell r="B1001" t="str">
            <v>CUENTAS POR PAGAR COMERCIALES RELACIONADAS</v>
          </cell>
        </row>
        <row r="1002">
          <cell r="A1002" t="str">
            <v>431</v>
          </cell>
          <cell r="B1002" t="str">
            <v>Facturas, boletas y otros comprobantes por pagar</v>
          </cell>
        </row>
        <row r="1003">
          <cell r="A1003" t="str">
            <v>4311</v>
          </cell>
          <cell r="B1003" t="str">
            <v>No emitidas</v>
          </cell>
        </row>
        <row r="1004">
          <cell r="A1004" t="str">
            <v>4312</v>
          </cell>
          <cell r="B1004" t="str">
            <v>Emitidas</v>
          </cell>
        </row>
        <row r="1005">
          <cell r="A1005" t="str">
            <v>432</v>
          </cell>
          <cell r="B1005" t="str">
            <v>Anticipos otorgados</v>
          </cell>
        </row>
        <row r="1006">
          <cell r="A1006" t="str">
            <v>4321</v>
          </cell>
          <cell r="B1006" t="str">
            <v>Anticipos otorgados</v>
          </cell>
        </row>
        <row r="1007">
          <cell r="A1007" t="str">
            <v>433</v>
          </cell>
          <cell r="B1007" t="str">
            <v>Letras por pagar</v>
          </cell>
        </row>
        <row r="1008">
          <cell r="A1008" t="str">
            <v>4331</v>
          </cell>
          <cell r="B1008" t="str">
            <v>Letras por pagar</v>
          </cell>
        </row>
        <row r="1009">
          <cell r="A1009" t="str">
            <v>434</v>
          </cell>
          <cell r="B1009" t="str">
            <v>Honorarios por pagar</v>
          </cell>
        </row>
        <row r="1010">
          <cell r="A1010" t="str">
            <v>4341</v>
          </cell>
          <cell r="B1010" t="str">
            <v>Honorarios por pagar</v>
          </cell>
        </row>
        <row r="1011">
          <cell r="A1011" t="str">
            <v>44</v>
          </cell>
          <cell r="B1011" t="str">
            <v>CUENTAS POR PAGAR A LOS ACCIONISTAS (SOCIOS, PARTÍCIPES) Y
DIRECTORES</v>
          </cell>
        </row>
        <row r="1012">
          <cell r="A1012" t="str">
            <v>441</v>
          </cell>
          <cell r="B1012" t="str">
            <v>Accionistas ( socios, partícipes)</v>
          </cell>
        </row>
        <row r="1013">
          <cell r="A1013" t="str">
            <v>4411</v>
          </cell>
          <cell r="B1013" t="str">
            <v>Préstamos</v>
          </cell>
        </row>
        <row r="1014">
          <cell r="A1014" t="str">
            <v>4412</v>
          </cell>
          <cell r="B1014" t="str">
            <v>Dividendos</v>
          </cell>
        </row>
        <row r="1015">
          <cell r="A1015" t="str">
            <v>4419</v>
          </cell>
          <cell r="B1015" t="str">
            <v>Otras cuentas por pagar</v>
          </cell>
        </row>
        <row r="1016">
          <cell r="A1016" t="str">
            <v>442</v>
          </cell>
          <cell r="B1016" t="str">
            <v>Directores</v>
          </cell>
        </row>
        <row r="1017">
          <cell r="A1017" t="str">
            <v>4421</v>
          </cell>
          <cell r="B1017" t="str">
            <v>Dietas</v>
          </cell>
        </row>
        <row r="1018">
          <cell r="A1018" t="str">
            <v>4429</v>
          </cell>
          <cell r="B1018" t="str">
            <v>Otras cuentas por pagar</v>
          </cell>
        </row>
        <row r="1019">
          <cell r="A1019" t="str">
            <v>45</v>
          </cell>
          <cell r="B1019" t="str">
            <v>OBLIGACIONES FINANCIERAS</v>
          </cell>
        </row>
        <row r="1020">
          <cell r="A1020" t="str">
            <v>451</v>
          </cell>
          <cell r="B1020" t="str">
            <v>Préstamos de instituciones financieras y otras entidades</v>
          </cell>
        </row>
        <row r="1021">
          <cell r="A1021" t="str">
            <v>4511</v>
          </cell>
          <cell r="B1021" t="str">
            <v>Instituciones financieras</v>
          </cell>
        </row>
        <row r="1022">
          <cell r="A1022" t="str">
            <v>4512</v>
          </cell>
          <cell r="B1022" t="str">
            <v>Otras entidades</v>
          </cell>
        </row>
        <row r="1023">
          <cell r="A1023" t="str">
            <v>452</v>
          </cell>
          <cell r="B1023" t="str">
            <v>Contratos de arrendamiento financiero</v>
          </cell>
        </row>
        <row r="1024">
          <cell r="A1024" t="str">
            <v>453</v>
          </cell>
          <cell r="B1024" t="str">
            <v>Obligaciones emitidas</v>
          </cell>
        </row>
        <row r="1025">
          <cell r="A1025" t="str">
            <v>4531</v>
          </cell>
          <cell r="B1025" t="str">
            <v>Bonos emitidos</v>
          </cell>
        </row>
        <row r="1026">
          <cell r="A1026" t="str">
            <v>4532</v>
          </cell>
          <cell r="B1026" t="str">
            <v>Bonos titulizados</v>
          </cell>
        </row>
        <row r="1027">
          <cell r="A1027" t="str">
            <v>4533</v>
          </cell>
          <cell r="B1027" t="str">
            <v>Papeles comerciales</v>
          </cell>
        </row>
        <row r="1028">
          <cell r="A1028" t="str">
            <v>4539</v>
          </cell>
          <cell r="B1028" t="str">
            <v>Otras obligaciones</v>
          </cell>
        </row>
        <row r="1029">
          <cell r="A1029" t="str">
            <v>454</v>
          </cell>
          <cell r="B1029" t="str">
            <v>Otros Instrumentos financieros por pagar</v>
          </cell>
        </row>
        <row r="1030">
          <cell r="A1030" t="str">
            <v>4541</v>
          </cell>
          <cell r="B1030" t="str">
            <v>Letras</v>
          </cell>
        </row>
        <row r="1031">
          <cell r="A1031" t="str">
            <v>4542</v>
          </cell>
          <cell r="B1031" t="str">
            <v>Papeles comerciales</v>
          </cell>
        </row>
        <row r="1032">
          <cell r="A1032" t="str">
            <v>4543</v>
          </cell>
          <cell r="B1032" t="str">
            <v>Bonos</v>
          </cell>
        </row>
        <row r="1033">
          <cell r="A1033" t="str">
            <v>4544</v>
          </cell>
          <cell r="B1033" t="str">
            <v>Pagarés</v>
          </cell>
        </row>
        <row r="1034">
          <cell r="A1034" t="str">
            <v>4545</v>
          </cell>
          <cell r="B1034" t="str">
            <v>Facturas conformadas</v>
          </cell>
        </row>
        <row r="1035">
          <cell r="A1035" t="str">
            <v>4549</v>
          </cell>
          <cell r="B1035" t="str">
            <v>Otras obligaciones financieras</v>
          </cell>
        </row>
        <row r="1036">
          <cell r="A1036" t="str">
            <v>455</v>
          </cell>
          <cell r="B1036" t="str">
            <v>Costos de financiación por pagar</v>
          </cell>
        </row>
        <row r="1037">
          <cell r="A1037" t="str">
            <v>4551</v>
          </cell>
          <cell r="B1037" t="str">
            <v>Préstamos de instituciones financieras y otras entidades</v>
          </cell>
        </row>
        <row r="1038">
          <cell r="A1038" t="str">
            <v>45511</v>
          </cell>
          <cell r="B1038" t="str">
            <v>Instituciones financieras</v>
          </cell>
        </row>
        <row r="1039">
          <cell r="A1039" t="str">
            <v>45512</v>
          </cell>
          <cell r="B1039" t="str">
            <v>Otras entidades</v>
          </cell>
        </row>
        <row r="1040">
          <cell r="A1040" t="str">
            <v>4552</v>
          </cell>
          <cell r="B1040" t="str">
            <v>Contratos de arrendamiento financiero</v>
          </cell>
        </row>
        <row r="1041">
          <cell r="A1041" t="str">
            <v>4553</v>
          </cell>
          <cell r="B1041" t="str">
            <v>Obligaciones emitidas</v>
          </cell>
        </row>
        <row r="1042">
          <cell r="A1042" t="str">
            <v>45531</v>
          </cell>
          <cell r="B1042" t="str">
            <v>Bonos emitidos</v>
          </cell>
        </row>
        <row r="1043">
          <cell r="A1043" t="str">
            <v>45532</v>
          </cell>
          <cell r="B1043" t="str">
            <v>Bonos titulizados</v>
          </cell>
        </row>
        <row r="1044">
          <cell r="A1044" t="str">
            <v>45533</v>
          </cell>
          <cell r="B1044" t="str">
            <v>Papeles comerciales</v>
          </cell>
        </row>
        <row r="1045">
          <cell r="A1045" t="str">
            <v>45539</v>
          </cell>
          <cell r="B1045" t="str">
            <v>Otras obligaciones</v>
          </cell>
        </row>
        <row r="1046">
          <cell r="A1046" t="str">
            <v>4554</v>
          </cell>
          <cell r="B1046" t="str">
            <v>Otros instrumentos financieros por pagar</v>
          </cell>
        </row>
        <row r="1047">
          <cell r="A1047" t="str">
            <v>45541</v>
          </cell>
          <cell r="B1047" t="str">
            <v>Letras</v>
          </cell>
        </row>
        <row r="1048">
          <cell r="A1048" t="str">
            <v>45542</v>
          </cell>
          <cell r="B1048" t="str">
            <v>Papeles comerciales</v>
          </cell>
        </row>
        <row r="1049">
          <cell r="A1049" t="str">
            <v>45543</v>
          </cell>
          <cell r="B1049" t="str">
            <v>Bonos</v>
          </cell>
        </row>
        <row r="1050">
          <cell r="A1050" t="str">
            <v>45544</v>
          </cell>
          <cell r="B1050" t="str">
            <v>Pagarés</v>
          </cell>
        </row>
        <row r="1051">
          <cell r="A1051" t="str">
            <v>45545</v>
          </cell>
          <cell r="B1051" t="str">
            <v>Facturas conformadas</v>
          </cell>
        </row>
        <row r="1052">
          <cell r="A1052" t="str">
            <v>45549</v>
          </cell>
          <cell r="B1052" t="str">
            <v>Otras obligaciones financieras</v>
          </cell>
        </row>
        <row r="1053">
          <cell r="A1053" t="str">
            <v>456</v>
          </cell>
          <cell r="B1053" t="str">
            <v>Préstamos con compromisos de recompra</v>
          </cell>
        </row>
        <row r="1054">
          <cell r="A1054" t="str">
            <v>46</v>
          </cell>
          <cell r="B1054" t="str">
            <v>CUENTAS POR PAGAR DIVERSAS – TERCEROS</v>
          </cell>
        </row>
        <row r="1055">
          <cell r="A1055" t="str">
            <v>461</v>
          </cell>
          <cell r="B1055" t="str">
            <v>Reclamaciones de terceros</v>
          </cell>
        </row>
        <row r="1056">
          <cell r="A1056" t="str">
            <v>464</v>
          </cell>
          <cell r="B1056" t="str">
            <v>Pasivos por instrumentos financieros</v>
          </cell>
        </row>
        <row r="1057">
          <cell r="A1057" t="str">
            <v>4641</v>
          </cell>
          <cell r="B1057" t="str">
            <v>Instrumentos financieros primarios</v>
          </cell>
        </row>
        <row r="1058">
          <cell r="A1058" t="str">
            <v>4642</v>
          </cell>
          <cell r="B1058" t="str">
            <v>Instrumentos financieros derivados</v>
          </cell>
        </row>
        <row r="1059">
          <cell r="A1059" t="str">
            <v>46421</v>
          </cell>
          <cell r="B1059" t="str">
            <v>Cartera de negociación</v>
          </cell>
        </row>
        <row r="1060">
          <cell r="A1060" t="str">
            <v>46422</v>
          </cell>
          <cell r="B1060" t="str">
            <v>Instrumentos de cobertura</v>
          </cell>
        </row>
        <row r="1061">
          <cell r="A1061" t="str">
            <v>465</v>
          </cell>
          <cell r="B1061" t="str">
            <v>Pasivos por compra de activo inmovilizado</v>
          </cell>
        </row>
        <row r="1062">
          <cell r="A1062" t="str">
            <v>4651</v>
          </cell>
          <cell r="B1062" t="str">
            <v>Inversiones mobiliarias</v>
          </cell>
        </row>
        <row r="1063">
          <cell r="A1063" t="str">
            <v>4652</v>
          </cell>
          <cell r="B1063" t="str">
            <v>Propiedades de inversión</v>
          </cell>
        </row>
        <row r="1064">
          <cell r="A1064" t="str">
            <v>4653</v>
          </cell>
          <cell r="B1064" t="str">
            <v>Activos adquiridos en arrendamiento financiero</v>
          </cell>
        </row>
        <row r="1065">
          <cell r="A1065" t="str">
            <v>4654</v>
          </cell>
          <cell r="B1065" t="str">
            <v>Propiedad, planta y equipo</v>
          </cell>
        </row>
        <row r="1066">
          <cell r="A1066" t="str">
            <v>4655</v>
          </cell>
          <cell r="B1066" t="str">
            <v>Intangibles</v>
          </cell>
        </row>
        <row r="1067">
          <cell r="A1067" t="str">
            <v>4656</v>
          </cell>
          <cell r="B1067" t="str">
            <v>Activos biológicos</v>
          </cell>
        </row>
        <row r="1068">
          <cell r="A1068" t="str">
            <v>466</v>
          </cell>
          <cell r="B1068" t="str">
            <v>Participación de terceros en acuerdos conjuntos</v>
          </cell>
        </row>
        <row r="1069">
          <cell r="A1069" t="str">
            <v>467</v>
          </cell>
          <cell r="B1069" t="str">
            <v>Depósitos recibidos en garantía</v>
          </cell>
        </row>
        <row r="1070">
          <cell r="A1070" t="str">
            <v>469</v>
          </cell>
          <cell r="B1070" t="str">
            <v>Otras cuentas por pagar diversas</v>
          </cell>
        </row>
        <row r="1071">
          <cell r="A1071" t="str">
            <v>4691</v>
          </cell>
          <cell r="B1071" t="str">
            <v>Subsidios gubernamentales</v>
          </cell>
        </row>
        <row r="1072">
          <cell r="A1072" t="str">
            <v>4692</v>
          </cell>
          <cell r="B1072" t="str">
            <v>Donaciones condicionadas</v>
          </cell>
        </row>
        <row r="1073">
          <cell r="A1073" t="str">
            <v>4699</v>
          </cell>
          <cell r="B1073" t="str">
            <v>Otras cuentas por pagar</v>
          </cell>
        </row>
        <row r="1074">
          <cell r="A1074" t="str">
            <v>47</v>
          </cell>
          <cell r="B1074" t="str">
            <v>CUENTAS POR PAGAR DIVERSAS – RELACIONADAS</v>
          </cell>
        </row>
        <row r="1075">
          <cell r="A1075" t="str">
            <v>471</v>
          </cell>
          <cell r="B1075" t="str">
            <v>Préstamos</v>
          </cell>
        </row>
        <row r="1076">
          <cell r="A1076" t="str">
            <v>472</v>
          </cell>
          <cell r="B1076" t="str">
            <v>Costos de financiación</v>
          </cell>
        </row>
        <row r="1077">
          <cell r="A1077" t="str">
            <v>473</v>
          </cell>
          <cell r="B1077" t="str">
            <v>Anticipos recibidos</v>
          </cell>
        </row>
        <row r="1078">
          <cell r="A1078" t="str">
            <v>474</v>
          </cell>
          <cell r="B1078" t="str">
            <v>Regalías</v>
          </cell>
        </row>
        <row r="1079">
          <cell r="A1079" t="str">
            <v>475</v>
          </cell>
          <cell r="B1079" t="str">
            <v>Dividendos</v>
          </cell>
        </row>
        <row r="1080">
          <cell r="A1080" t="str">
            <v>476</v>
          </cell>
          <cell r="B1080" t="str">
            <v>Depósitos recibidos en garantía</v>
          </cell>
        </row>
        <row r="1081">
          <cell r="A1081" t="str">
            <v>477</v>
          </cell>
          <cell r="B1081" t="str">
            <v>Pasivo por compra de activo inmovilizado</v>
          </cell>
        </row>
        <row r="1082">
          <cell r="A1082" t="str">
            <v>4771</v>
          </cell>
          <cell r="B1082" t="str">
            <v>Inversiones mobiliarias</v>
          </cell>
        </row>
        <row r="1083">
          <cell r="A1083" t="str">
            <v>4772</v>
          </cell>
          <cell r="B1083" t="str">
            <v>Inversiones inmobiliarias</v>
          </cell>
        </row>
        <row r="1084">
          <cell r="A1084" t="str">
            <v>4773</v>
          </cell>
          <cell r="B1084" t="str">
            <v>Activos adquiridos en arrendamiento financiero</v>
          </cell>
        </row>
        <row r="1085">
          <cell r="A1085" t="str">
            <v>4774</v>
          </cell>
          <cell r="B1085" t="str">
            <v>Propiedad, planta y equipo</v>
          </cell>
        </row>
        <row r="1086">
          <cell r="A1086" t="str">
            <v>4775</v>
          </cell>
          <cell r="B1086" t="str">
            <v>Intangibles</v>
          </cell>
        </row>
        <row r="1087">
          <cell r="A1087" t="str">
            <v>4776</v>
          </cell>
          <cell r="B1087" t="str">
            <v>Activos biológicos</v>
          </cell>
        </row>
        <row r="1088">
          <cell r="A1088" t="str">
            <v>479</v>
          </cell>
          <cell r="B1088" t="str">
            <v>Otras cuentas por pagar diversas</v>
          </cell>
        </row>
        <row r="1089">
          <cell r="A1089" t="str">
            <v>4791</v>
          </cell>
          <cell r="B1089" t="str">
            <v>Otras cuentas por pagar diversas</v>
          </cell>
        </row>
        <row r="1090">
          <cell r="A1090" t="str">
            <v>48</v>
          </cell>
          <cell r="B1090" t="str">
            <v>PROVISIONES</v>
          </cell>
        </row>
        <row r="1091">
          <cell r="A1091" t="str">
            <v>481</v>
          </cell>
          <cell r="B1091" t="str">
            <v>Provisión para litigios</v>
          </cell>
        </row>
        <row r="1092">
          <cell r="A1092" t="str">
            <v>482</v>
          </cell>
          <cell r="B1092" t="str">
            <v>Provisión por desmantelamiento, retiro o rehabilitación del inmovilizado</v>
          </cell>
        </row>
        <row r="1093">
          <cell r="A1093" t="str">
            <v>483</v>
          </cell>
          <cell r="B1093" t="str">
            <v>Provisión para reestructuraciones</v>
          </cell>
        </row>
        <row r="1094">
          <cell r="A1094" t="str">
            <v>484</v>
          </cell>
          <cell r="B1094" t="str">
            <v>Provisión para protección y remediación del medio ambiente</v>
          </cell>
        </row>
        <row r="1095">
          <cell r="A1095" t="str">
            <v>485</v>
          </cell>
          <cell r="B1095" t="str">
            <v>Provisión para gastos de responsabilidad social</v>
          </cell>
        </row>
        <row r="1096">
          <cell r="A1096" t="str">
            <v>486</v>
          </cell>
          <cell r="B1096" t="str">
            <v>Provisión para garantías</v>
          </cell>
        </row>
        <row r="1097">
          <cell r="A1097" t="str">
            <v>487</v>
          </cell>
          <cell r="B1097" t="str">
            <v>Provisión por activos por derecho de uso</v>
          </cell>
        </row>
        <row r="1098">
          <cell r="A1098" t="str">
            <v>489</v>
          </cell>
          <cell r="B1098" t="str">
            <v>Otras provisiones</v>
          </cell>
        </row>
        <row r="1099">
          <cell r="A1099" t="str">
            <v>49</v>
          </cell>
          <cell r="B1099" t="str">
            <v>PASIVO DIFERIDO</v>
          </cell>
        </row>
        <row r="1100">
          <cell r="A1100" t="str">
            <v>491</v>
          </cell>
          <cell r="B1100" t="str">
            <v>Impuesto a la renta diferido</v>
          </cell>
        </row>
        <row r="1101">
          <cell r="A1101" t="str">
            <v>4911</v>
          </cell>
          <cell r="B1101" t="str">
            <v>Impuesto a la renta diferido – Patrimonio</v>
          </cell>
        </row>
        <row r="1102">
          <cell r="A1102" t="str">
            <v>4912</v>
          </cell>
          <cell r="B1102" t="str">
            <v>Impuesto a la renta diferido – Resultados</v>
          </cell>
        </row>
        <row r="1103">
          <cell r="A1103" t="str">
            <v>492</v>
          </cell>
          <cell r="B1103" t="str">
            <v>Participaciones de los trabajadores diferidas</v>
          </cell>
        </row>
        <row r="1104">
          <cell r="A1104" t="str">
            <v>4921</v>
          </cell>
          <cell r="B1104" t="str">
            <v>Participaciones de los trabajadores diferidas – Patrimonio</v>
          </cell>
        </row>
        <row r="1105">
          <cell r="A1105" t="str">
            <v>4922</v>
          </cell>
          <cell r="B1105" t="str">
            <v>Participaciones de los trabajadores diferidas – Resultados</v>
          </cell>
        </row>
        <row r="1106">
          <cell r="A1106" t="str">
            <v>493</v>
          </cell>
          <cell r="B1106" t="str">
            <v>Intereses diferidos</v>
          </cell>
        </row>
        <row r="1107">
          <cell r="A1107" t="str">
            <v>4931</v>
          </cell>
          <cell r="B1107" t="str">
            <v>Intereses no devengados en transacciones con terceros</v>
          </cell>
        </row>
        <row r="1108">
          <cell r="A1108" t="str">
            <v>4932</v>
          </cell>
          <cell r="B1108" t="str">
            <v>Intereses no devengados en medición a valor descontado</v>
          </cell>
        </row>
        <row r="1109">
          <cell r="A1109" t="str">
            <v>494</v>
          </cell>
          <cell r="B1109" t="str">
            <v>Ganancia en venta con arrendamiento financiero paralelo</v>
          </cell>
        </row>
        <row r="1110">
          <cell r="A1110" t="str">
            <v>495</v>
          </cell>
          <cell r="B1110" t="str">
            <v>Subsidios recibidos diferidos</v>
          </cell>
        </row>
        <row r="1111">
          <cell r="A1111" t="str">
            <v>496</v>
          </cell>
          <cell r="B1111" t="str">
            <v>Ingresos diferidos</v>
          </cell>
        </row>
        <row r="1112">
          <cell r="A1112" t="str">
            <v>497</v>
          </cell>
          <cell r="B1112" t="str">
            <v>Costos diferidos</v>
          </cell>
        </row>
        <row r="1113">
          <cell r="A1113" t="str">
            <v>50</v>
          </cell>
          <cell r="B1113" t="str">
            <v>CAPITAL</v>
          </cell>
        </row>
        <row r="1114">
          <cell r="A1114" t="str">
            <v>501</v>
          </cell>
          <cell r="B1114" t="str">
            <v>Capital social</v>
          </cell>
        </row>
        <row r="1115">
          <cell r="A1115" t="str">
            <v>5011</v>
          </cell>
          <cell r="B1115" t="str">
            <v>Acciones</v>
          </cell>
        </row>
        <row r="1116">
          <cell r="A1116" t="str">
            <v>5012</v>
          </cell>
          <cell r="B1116" t="str">
            <v>Participaciones</v>
          </cell>
        </row>
        <row r="1117">
          <cell r="A1117" t="str">
            <v>502</v>
          </cell>
          <cell r="B1117" t="str">
            <v>Acciones en tesorería</v>
          </cell>
        </row>
        <row r="1118">
          <cell r="A1118" t="str">
            <v>51</v>
          </cell>
          <cell r="B1118" t="str">
            <v>ACCIONES DE INVERSIÓN</v>
          </cell>
        </row>
        <row r="1119">
          <cell r="A1119" t="str">
            <v>511</v>
          </cell>
          <cell r="B1119" t="str">
            <v>Acciones de inversión</v>
          </cell>
        </row>
        <row r="1120">
          <cell r="A1120" t="str">
            <v>512</v>
          </cell>
          <cell r="B1120" t="str">
            <v>Acciones de inversión en tesorería</v>
          </cell>
        </row>
        <row r="1121">
          <cell r="A1121" t="str">
            <v>52</v>
          </cell>
          <cell r="B1121" t="str">
            <v>CAPITAL ADICIONAL</v>
          </cell>
        </row>
        <row r="1122">
          <cell r="A1122" t="str">
            <v>521</v>
          </cell>
          <cell r="B1122" t="str">
            <v>Primas (descuento) de acciones</v>
          </cell>
        </row>
        <row r="1123">
          <cell r="A1123" t="str">
            <v>522</v>
          </cell>
          <cell r="B1123" t="str">
            <v>Capitalizaciones en trámite</v>
          </cell>
        </row>
        <row r="1124">
          <cell r="A1124" t="str">
            <v>5221</v>
          </cell>
          <cell r="B1124" t="str">
            <v>Aportes</v>
          </cell>
        </row>
        <row r="1125">
          <cell r="A1125" t="str">
            <v>5222</v>
          </cell>
          <cell r="B1125" t="str">
            <v>Reservas</v>
          </cell>
        </row>
        <row r="1126">
          <cell r="A1126" t="str">
            <v>5223</v>
          </cell>
          <cell r="B1126" t="str">
            <v>Acreencias</v>
          </cell>
        </row>
        <row r="1127">
          <cell r="A1127" t="str">
            <v>5224</v>
          </cell>
          <cell r="B1127" t="str">
            <v>Utilidades</v>
          </cell>
        </row>
        <row r="1128">
          <cell r="A1128" t="str">
            <v>523</v>
          </cell>
          <cell r="B1128" t="str">
            <v>Reducciones de capital pendientes de formalización</v>
          </cell>
        </row>
        <row r="1129">
          <cell r="A1129" t="str">
            <v>56</v>
          </cell>
          <cell r="B1129" t="str">
            <v>RESULTADOS NO REALIZADOS</v>
          </cell>
        </row>
        <row r="1130">
          <cell r="A1130" t="str">
            <v>561</v>
          </cell>
          <cell r="B1130" t="str">
            <v>Diferencia en cambio de inversiones permanentes en entidades extranjeras</v>
          </cell>
        </row>
        <row r="1131">
          <cell r="A1131" t="str">
            <v>562</v>
          </cell>
          <cell r="B1131" t="str">
            <v>Instrumentos financieros – Coberturas</v>
          </cell>
        </row>
        <row r="1132">
          <cell r="A1132" t="str">
            <v>563</v>
          </cell>
          <cell r="B1132" t="str">
            <v>Resultado en activos o pasivos financieros mantenidos para negociación</v>
          </cell>
        </row>
        <row r="1133">
          <cell r="A1133" t="str">
            <v>5631</v>
          </cell>
          <cell r="B1133" t="str">
            <v>Ganancia</v>
          </cell>
        </row>
        <row r="1134">
          <cell r="A1134" t="str">
            <v>5632</v>
          </cell>
          <cell r="B1134" t="str">
            <v>Pérdida</v>
          </cell>
        </row>
        <row r="1135">
          <cell r="A1135" t="str">
            <v>564</v>
          </cell>
          <cell r="B1135" t="str">
            <v>Resultado en otros activos o pasivos por inversiones financieras</v>
          </cell>
        </row>
        <row r="1136">
          <cell r="A1136" t="str">
            <v>5641</v>
          </cell>
          <cell r="B1136" t="str">
            <v>Ganancia</v>
          </cell>
        </row>
        <row r="1137">
          <cell r="A1137" t="str">
            <v>5642</v>
          </cell>
          <cell r="B1137" t="str">
            <v>Pérdida</v>
          </cell>
        </row>
        <row r="1138">
          <cell r="A1138" t="str">
            <v>565</v>
          </cell>
          <cell r="B1138" t="str">
            <v>Resultado en activos o pasivos financieros mantenidos para negociación – Compra
o venta convencional fecha de liquidación</v>
          </cell>
        </row>
        <row r="1139">
          <cell r="A1139" t="str">
            <v>5651</v>
          </cell>
          <cell r="B1139" t="str">
            <v>Ganancia</v>
          </cell>
        </row>
        <row r="1140">
          <cell r="A1140" t="str">
            <v>5652</v>
          </cell>
          <cell r="B1140" t="str">
            <v>Pérdida</v>
          </cell>
        </row>
        <row r="1141">
          <cell r="A1141" t="str">
            <v>57</v>
          </cell>
          <cell r="B1141" t="str">
            <v>EXCEDENTE DE REVALUACIÓN</v>
          </cell>
        </row>
        <row r="1142">
          <cell r="A1142" t="str">
            <v>571</v>
          </cell>
          <cell r="B1142" t="str">
            <v>Excedente de revaluación</v>
          </cell>
        </row>
        <row r="1143">
          <cell r="A1143" t="str">
            <v>5711</v>
          </cell>
          <cell r="B1143" t="str">
            <v>Propiedad de inversión</v>
          </cell>
        </row>
        <row r="1144">
          <cell r="A1144" t="str">
            <v>57111</v>
          </cell>
          <cell r="B1144" t="str">
            <v>Adquisición directa</v>
          </cell>
        </row>
        <row r="1145">
          <cell r="A1145" t="str">
            <v>57112</v>
          </cell>
          <cell r="B1145" t="str">
            <v>Arrendamiento financiero</v>
          </cell>
        </row>
        <row r="1146">
          <cell r="A1146" t="str">
            <v>5712</v>
          </cell>
          <cell r="B1146" t="str">
            <v>Propiedad, planta y equipo</v>
          </cell>
        </row>
        <row r="1147">
          <cell r="A1147" t="str">
            <v>57121</v>
          </cell>
          <cell r="B1147" t="str">
            <v>Adquisición directa</v>
          </cell>
        </row>
        <row r="1148">
          <cell r="A1148" t="str">
            <v>57122</v>
          </cell>
          <cell r="B1148" t="str">
            <v>Arrendamiento financiero</v>
          </cell>
        </row>
        <row r="1149">
          <cell r="A1149" t="str">
            <v>5713</v>
          </cell>
          <cell r="B1149" t="str">
            <v>Intangibles</v>
          </cell>
        </row>
        <row r="1150">
          <cell r="A1150" t="str">
            <v>5714</v>
          </cell>
          <cell r="B1150" t="str">
            <v>Activos por derecho de uso - arrendamiento operativo</v>
          </cell>
        </row>
        <row r="1151">
          <cell r="A1151" t="str">
            <v>572</v>
          </cell>
          <cell r="B1151" t="str">
            <v>Excedente de revaluación – Acciones liberadas recibidas</v>
          </cell>
        </row>
        <row r="1152">
          <cell r="A1152" t="str">
            <v>573</v>
          </cell>
          <cell r="B1152" t="str">
            <v>Participación en excedente de revaluación – Inversiones en entidades relacionadas</v>
          </cell>
        </row>
        <row r="1153">
          <cell r="A1153" t="str">
            <v>58</v>
          </cell>
          <cell r="B1153" t="str">
            <v>RESERVAS</v>
          </cell>
        </row>
        <row r="1154">
          <cell r="A1154" t="str">
            <v>581</v>
          </cell>
          <cell r="B1154" t="str">
            <v>Reinversión</v>
          </cell>
        </row>
        <row r="1155">
          <cell r="A1155" t="str">
            <v>582</v>
          </cell>
          <cell r="B1155" t="str">
            <v>Legal</v>
          </cell>
        </row>
        <row r="1156">
          <cell r="A1156" t="str">
            <v>583</v>
          </cell>
          <cell r="B1156" t="str">
            <v>Contractuales</v>
          </cell>
        </row>
        <row r="1157">
          <cell r="A1157" t="str">
            <v>584</v>
          </cell>
          <cell r="B1157" t="str">
            <v>Estatutarias</v>
          </cell>
        </row>
        <row r="1158">
          <cell r="A1158" t="str">
            <v>585</v>
          </cell>
          <cell r="B1158" t="str">
            <v>Facultativas</v>
          </cell>
        </row>
        <row r="1159">
          <cell r="A1159" t="str">
            <v>589</v>
          </cell>
          <cell r="B1159" t="str">
            <v>Otras reservas</v>
          </cell>
        </row>
        <row r="1160">
          <cell r="A1160" t="str">
            <v>59</v>
          </cell>
          <cell r="B1160" t="str">
            <v>RESULTADOS ACUMULADOS</v>
          </cell>
        </row>
        <row r="1161">
          <cell r="A1161" t="str">
            <v>591</v>
          </cell>
          <cell r="B1161" t="str">
            <v>Utilidades no distribuidas</v>
          </cell>
        </row>
        <row r="1162">
          <cell r="A1162" t="str">
            <v>5911</v>
          </cell>
          <cell r="B1162" t="str">
            <v>Utilidades acumuladas</v>
          </cell>
        </row>
        <row r="1163">
          <cell r="A1163" t="str">
            <v>5912</v>
          </cell>
          <cell r="B1163" t="str">
            <v>Ingresos de años anteriores</v>
          </cell>
        </row>
        <row r="1164">
          <cell r="A1164" t="str">
            <v>592</v>
          </cell>
          <cell r="B1164" t="str">
            <v>Pérdidas acumuladas</v>
          </cell>
        </row>
        <row r="1165">
          <cell r="A1165" t="str">
            <v>5921</v>
          </cell>
          <cell r="B1165" t="str">
            <v>Pérdidas acumuladas</v>
          </cell>
        </row>
        <row r="1166">
          <cell r="A1166" t="str">
            <v>5922</v>
          </cell>
          <cell r="B1166" t="str">
            <v>Gastos de años anteriores</v>
          </cell>
        </row>
        <row r="1167">
          <cell r="A1167" t="str">
            <v>60</v>
          </cell>
          <cell r="B1167" t="str">
            <v>COMPRAS</v>
          </cell>
        </row>
        <row r="1168">
          <cell r="A1168" t="str">
            <v>601</v>
          </cell>
          <cell r="B1168" t="str">
            <v>Mercaderías</v>
          </cell>
        </row>
        <row r="1169">
          <cell r="A1169" t="str">
            <v>6011</v>
          </cell>
          <cell r="B1169" t="str">
            <v>Mercaderías</v>
          </cell>
        </row>
        <row r="1170">
          <cell r="A1170" t="str">
            <v>602</v>
          </cell>
          <cell r="B1170" t="str">
            <v>Materias primas</v>
          </cell>
        </row>
        <row r="1171">
          <cell r="A1171" t="str">
            <v>603</v>
          </cell>
          <cell r="B1171" t="str">
            <v>Materiales auxiliares, suministros y repuestos</v>
          </cell>
        </row>
        <row r="1172">
          <cell r="A1172" t="str">
            <v>6031</v>
          </cell>
          <cell r="B1172" t="str">
            <v>Materiales auxiliares</v>
          </cell>
        </row>
        <row r="1173">
          <cell r="A1173" t="str">
            <v>6032</v>
          </cell>
          <cell r="B1173" t="str">
            <v>Suministros</v>
          </cell>
        </row>
        <row r="1174">
          <cell r="A1174" t="str">
            <v>6033</v>
          </cell>
          <cell r="B1174" t="str">
            <v>Repuestos</v>
          </cell>
        </row>
        <row r="1175">
          <cell r="A1175" t="str">
            <v>604</v>
          </cell>
          <cell r="B1175" t="str">
            <v>Envases y embalajes</v>
          </cell>
        </row>
        <row r="1176">
          <cell r="A1176" t="str">
            <v>6041</v>
          </cell>
          <cell r="B1176" t="str">
            <v>Envases</v>
          </cell>
        </row>
        <row r="1177">
          <cell r="A1177" t="str">
            <v>6042</v>
          </cell>
          <cell r="B1177" t="str">
            <v>Embalajes</v>
          </cell>
        </row>
        <row r="1178">
          <cell r="A1178" t="str">
            <v>609</v>
          </cell>
          <cell r="B1178" t="str">
            <v>Costos vinculados con las compras</v>
          </cell>
        </row>
        <row r="1179">
          <cell r="A1179" t="str">
            <v>6091</v>
          </cell>
          <cell r="B1179" t="str">
            <v>Costos vinculados con las compras de mercaderías</v>
          </cell>
        </row>
        <row r="1180">
          <cell r="A1180" t="str">
            <v>60911</v>
          </cell>
          <cell r="B1180" t="str">
            <v>Transporte</v>
          </cell>
        </row>
        <row r="1181">
          <cell r="A1181" t="str">
            <v>60912</v>
          </cell>
          <cell r="B1181" t="str">
            <v>Seguros</v>
          </cell>
        </row>
        <row r="1182">
          <cell r="A1182" t="str">
            <v>60913</v>
          </cell>
          <cell r="B1182" t="str">
            <v>Derechos aduaneros</v>
          </cell>
        </row>
        <row r="1183">
          <cell r="A1183" t="str">
            <v>60914</v>
          </cell>
          <cell r="B1183" t="str">
            <v>Comisiones</v>
          </cell>
        </row>
        <row r="1184">
          <cell r="A1184" t="str">
            <v>60919</v>
          </cell>
          <cell r="B1184" t="str">
            <v>Otros costos</v>
          </cell>
        </row>
        <row r="1185">
          <cell r="A1185" t="str">
            <v>6092</v>
          </cell>
          <cell r="B1185" t="str">
            <v>Costos vinculados con las compras de materias primas</v>
          </cell>
        </row>
        <row r="1186">
          <cell r="A1186" t="str">
            <v>60921</v>
          </cell>
          <cell r="B1186" t="str">
            <v>Transporte</v>
          </cell>
        </row>
        <row r="1187">
          <cell r="A1187" t="str">
            <v>60922</v>
          </cell>
          <cell r="B1187" t="str">
            <v>Seguros</v>
          </cell>
        </row>
        <row r="1188">
          <cell r="A1188" t="str">
            <v>60923</v>
          </cell>
          <cell r="B1188" t="str">
            <v>Derechos aduaneros</v>
          </cell>
        </row>
        <row r="1189">
          <cell r="A1189" t="str">
            <v>60924</v>
          </cell>
          <cell r="B1189" t="str">
            <v>Comisiones</v>
          </cell>
        </row>
        <row r="1190">
          <cell r="A1190" t="str">
            <v>60925</v>
          </cell>
          <cell r="B1190" t="str">
            <v>Otros costos</v>
          </cell>
        </row>
        <row r="1191">
          <cell r="A1191" t="str">
            <v>6093</v>
          </cell>
          <cell r="B1191" t="str">
            <v>Costos vinculados con las compras de materiales, suministros y repuestos</v>
          </cell>
        </row>
        <row r="1192">
          <cell r="A1192" t="str">
            <v>60931</v>
          </cell>
          <cell r="B1192" t="str">
            <v>Transporte</v>
          </cell>
        </row>
        <row r="1193">
          <cell r="A1193" t="str">
            <v>60932</v>
          </cell>
          <cell r="B1193" t="str">
            <v>Seguros</v>
          </cell>
        </row>
        <row r="1194">
          <cell r="A1194" t="str">
            <v>60933</v>
          </cell>
          <cell r="B1194" t="str">
            <v>Derechos aduaneros</v>
          </cell>
        </row>
        <row r="1195">
          <cell r="A1195" t="str">
            <v>60934</v>
          </cell>
          <cell r="B1195" t="str">
            <v>Comisiones</v>
          </cell>
        </row>
        <row r="1196">
          <cell r="A1196" t="str">
            <v>60935</v>
          </cell>
          <cell r="B1196" t="str">
            <v>Otros costos</v>
          </cell>
        </row>
        <row r="1197">
          <cell r="A1197" t="str">
            <v>6094</v>
          </cell>
          <cell r="B1197" t="str">
            <v>Costos vinculados con las compras de envases y embalajes</v>
          </cell>
        </row>
        <row r="1198">
          <cell r="A1198" t="str">
            <v>60941</v>
          </cell>
          <cell r="B1198" t="str">
            <v>Transporte</v>
          </cell>
        </row>
        <row r="1199">
          <cell r="A1199" t="str">
            <v>60942</v>
          </cell>
          <cell r="B1199" t="str">
            <v>Seguros</v>
          </cell>
        </row>
        <row r="1200">
          <cell r="A1200" t="str">
            <v>60943</v>
          </cell>
          <cell r="B1200" t="str">
            <v>Derechos aduaneros</v>
          </cell>
        </row>
        <row r="1201">
          <cell r="A1201" t="str">
            <v>60944</v>
          </cell>
          <cell r="B1201" t="str">
            <v>Comisiones</v>
          </cell>
        </row>
        <row r="1202">
          <cell r="A1202" t="str">
            <v>60945</v>
          </cell>
          <cell r="B1202" t="str">
            <v>Otros costos</v>
          </cell>
        </row>
        <row r="1203">
          <cell r="A1203" t="str">
            <v>61</v>
          </cell>
          <cell r="B1203" t="str">
            <v>VARIACIÓN DE INVENTARIOS</v>
          </cell>
        </row>
        <row r="1204">
          <cell r="A1204" t="str">
            <v>611</v>
          </cell>
          <cell r="B1204" t="str">
            <v>Mercaderías</v>
          </cell>
        </row>
        <row r="1205">
          <cell r="A1205" t="str">
            <v>6111</v>
          </cell>
          <cell r="B1205" t="str">
            <v>Mercaderías</v>
          </cell>
        </row>
        <row r="1206">
          <cell r="A1206" t="str">
            <v>612</v>
          </cell>
          <cell r="B1206" t="str">
            <v>Materias primas</v>
          </cell>
        </row>
        <row r="1207">
          <cell r="A1207" t="str">
            <v>6121</v>
          </cell>
          <cell r="B1207" t="str">
            <v>Materias primas</v>
          </cell>
        </row>
        <row r="1208">
          <cell r="A1208" t="str">
            <v>613</v>
          </cell>
          <cell r="B1208" t="str">
            <v>Materiales auxiliares, suministros y repuestos</v>
          </cell>
        </row>
        <row r="1209">
          <cell r="A1209" t="str">
            <v>6131</v>
          </cell>
          <cell r="B1209" t="str">
            <v>Materiales auxiliares</v>
          </cell>
        </row>
        <row r="1210">
          <cell r="A1210" t="str">
            <v>6132</v>
          </cell>
          <cell r="B1210" t="str">
            <v>Suministros</v>
          </cell>
        </row>
        <row r="1211">
          <cell r="A1211" t="str">
            <v>6133</v>
          </cell>
          <cell r="B1211" t="str">
            <v>Repuestos</v>
          </cell>
        </row>
        <row r="1212">
          <cell r="A1212" t="str">
            <v>614</v>
          </cell>
          <cell r="B1212" t="str">
            <v>Envases y embalajes</v>
          </cell>
        </row>
        <row r="1213">
          <cell r="A1213" t="str">
            <v>6141</v>
          </cell>
          <cell r="B1213" t="str">
            <v>Envases</v>
          </cell>
        </row>
        <row r="1214">
          <cell r="A1214" t="str">
            <v>6142</v>
          </cell>
          <cell r="B1214" t="str">
            <v>Embalajes</v>
          </cell>
        </row>
        <row r="1215">
          <cell r="A1215" t="str">
            <v>62</v>
          </cell>
          <cell r="B1215" t="str">
            <v>GASTOS DE PERSONAL Y DIRECTORES</v>
          </cell>
        </row>
        <row r="1216">
          <cell r="A1216" t="str">
            <v>621</v>
          </cell>
          <cell r="B1216" t="str">
            <v>Remuneraciones</v>
          </cell>
        </row>
        <row r="1217">
          <cell r="A1217" t="str">
            <v>6211</v>
          </cell>
          <cell r="B1217" t="str">
            <v>Sueldos y salarios</v>
          </cell>
        </row>
        <row r="1218">
          <cell r="A1218" t="str">
            <v>6212</v>
          </cell>
          <cell r="B1218" t="str">
            <v>Comisiones</v>
          </cell>
        </row>
        <row r="1219">
          <cell r="A1219" t="str">
            <v>6213</v>
          </cell>
          <cell r="B1219" t="str">
            <v>Remuneraciones en especie</v>
          </cell>
        </row>
        <row r="1220">
          <cell r="A1220" t="str">
            <v>6214</v>
          </cell>
          <cell r="B1220" t="str">
            <v>Gratificaciones</v>
          </cell>
        </row>
        <row r="1221">
          <cell r="A1221" t="str">
            <v>6215</v>
          </cell>
          <cell r="B1221" t="str">
            <v>Vacaciones</v>
          </cell>
        </row>
        <row r="1222">
          <cell r="A1222" t="str">
            <v>622</v>
          </cell>
          <cell r="B1222" t="str">
            <v>Otras remuneraciones</v>
          </cell>
        </row>
        <row r="1223">
          <cell r="A1223" t="str">
            <v>623</v>
          </cell>
          <cell r="B1223" t="str">
            <v>Indemnizaciones al personal</v>
          </cell>
        </row>
        <row r="1224">
          <cell r="A1224" t="str">
            <v>624</v>
          </cell>
          <cell r="B1224" t="str">
            <v>Capacitación</v>
          </cell>
        </row>
        <row r="1225">
          <cell r="A1225" t="str">
            <v>625</v>
          </cell>
          <cell r="B1225" t="str">
            <v>Atención al personal</v>
          </cell>
        </row>
        <row r="1226">
          <cell r="A1226" t="str">
            <v>627</v>
          </cell>
          <cell r="B1226" t="str">
            <v>Seguridad, previsión social y otras contribuciones</v>
          </cell>
        </row>
        <row r="1227">
          <cell r="A1227" t="str">
            <v>6271</v>
          </cell>
          <cell r="B1227" t="str">
            <v>Régimen de prestaciones de salud</v>
          </cell>
        </row>
        <row r="1228">
          <cell r="A1228" t="str">
            <v>6272</v>
          </cell>
          <cell r="B1228" t="str">
            <v>Régimen de pensiones - Aporte de empresa</v>
          </cell>
        </row>
        <row r="1229">
          <cell r="A1229" t="str">
            <v>6273</v>
          </cell>
          <cell r="B1229" t="str">
            <v>Seguro complementario de trabajo de riesgo, accidentes de trabajo y
enfermedades profesionales</v>
          </cell>
        </row>
        <row r="1230">
          <cell r="A1230" t="str">
            <v>6274</v>
          </cell>
          <cell r="B1230" t="str">
            <v>Seguro de vida</v>
          </cell>
        </row>
        <row r="1231">
          <cell r="A1231" t="str">
            <v>6275</v>
          </cell>
          <cell r="B1231" t="str">
            <v>Seguros particulares de prestaciones de salud – EPS y otros particulares</v>
          </cell>
        </row>
        <row r="1232">
          <cell r="A1232" t="str">
            <v>6276</v>
          </cell>
          <cell r="B1232" t="str">
            <v>Caja de beneficios de seguridad social del pescador</v>
          </cell>
        </row>
        <row r="1233">
          <cell r="A1233" t="str">
            <v>6277</v>
          </cell>
          <cell r="B1233" t="str">
            <v>Contribuciones al SENATI</v>
          </cell>
        </row>
        <row r="1234">
          <cell r="A1234" t="str">
            <v>628</v>
          </cell>
          <cell r="B1234" t="str">
            <v>Retribuciones al directorio</v>
          </cell>
        </row>
        <row r="1235">
          <cell r="A1235" t="str">
            <v>629</v>
          </cell>
          <cell r="B1235" t="str">
            <v>Beneficios sociales de los trabajadores</v>
          </cell>
        </row>
        <row r="1236">
          <cell r="A1236" t="str">
            <v>6291</v>
          </cell>
          <cell r="B1236" t="str">
            <v>Compensación por tiempo de servicio</v>
          </cell>
        </row>
        <row r="1237">
          <cell r="A1237" t="str">
            <v>6292</v>
          </cell>
          <cell r="B1237" t="str">
            <v>Pensiones y jubilaciones</v>
          </cell>
        </row>
        <row r="1238">
          <cell r="A1238" t="str">
            <v>6293</v>
          </cell>
          <cell r="B1238" t="str">
            <v>Otros beneficios post-empleo</v>
          </cell>
        </row>
        <row r="1239">
          <cell r="A1239" t="str">
            <v>6294</v>
          </cell>
          <cell r="B1239" t="str">
            <v>Participación en las utilidades</v>
          </cell>
        </row>
        <row r="1240">
          <cell r="A1240" t="str">
            <v>62941</v>
          </cell>
          <cell r="B1240" t="str">
            <v>Participación corriente</v>
          </cell>
        </row>
        <row r="1241">
          <cell r="A1241" t="str">
            <v>62942</v>
          </cell>
          <cell r="B1241" t="str">
            <v>Participación diferida</v>
          </cell>
        </row>
        <row r="1242">
          <cell r="A1242" t="str">
            <v>63</v>
          </cell>
          <cell r="B1242" t="str">
            <v>GASTOS DE SERVICIOS PRESTADOS POR TERCEROS</v>
          </cell>
        </row>
        <row r="1243">
          <cell r="A1243" t="str">
            <v>631</v>
          </cell>
          <cell r="B1243" t="str">
            <v>Transporte, correos y gastos de viaje</v>
          </cell>
        </row>
        <row r="1244">
          <cell r="A1244" t="str">
            <v>6311</v>
          </cell>
          <cell r="B1244" t="str">
            <v>Transporte</v>
          </cell>
        </row>
        <row r="1245">
          <cell r="A1245" t="str">
            <v>63111</v>
          </cell>
          <cell r="B1245" t="str">
            <v>De carga</v>
          </cell>
        </row>
        <row r="1246">
          <cell r="A1246" t="str">
            <v>63112</v>
          </cell>
          <cell r="B1246" t="str">
            <v>De pasajeros</v>
          </cell>
        </row>
        <row r="1247">
          <cell r="A1247" t="str">
            <v>6312</v>
          </cell>
          <cell r="B1247" t="str">
            <v>Correos</v>
          </cell>
        </row>
        <row r="1248">
          <cell r="A1248" t="str">
            <v>6313</v>
          </cell>
          <cell r="B1248" t="str">
            <v>Alojamiento</v>
          </cell>
        </row>
        <row r="1249">
          <cell r="A1249" t="str">
            <v>6314</v>
          </cell>
          <cell r="B1249" t="str">
            <v>Alimentación</v>
          </cell>
        </row>
        <row r="1250">
          <cell r="A1250" t="str">
            <v>6315</v>
          </cell>
          <cell r="B1250" t="str">
            <v>Otros gastos de viaje</v>
          </cell>
        </row>
        <row r="1251">
          <cell r="A1251" t="str">
            <v>632</v>
          </cell>
          <cell r="B1251" t="str">
            <v>Asesoría y consultoría</v>
          </cell>
        </row>
        <row r="1252">
          <cell r="A1252" t="str">
            <v>6321</v>
          </cell>
          <cell r="B1252" t="str">
            <v>Administrativa</v>
          </cell>
        </row>
        <row r="1253">
          <cell r="A1253" t="str">
            <v>6322</v>
          </cell>
          <cell r="B1253" t="str">
            <v>Legal y tributaria</v>
          </cell>
        </row>
        <row r="1254">
          <cell r="A1254" t="str">
            <v>6323</v>
          </cell>
          <cell r="B1254" t="str">
            <v>Auditoría y contable</v>
          </cell>
        </row>
        <row r="1255">
          <cell r="A1255" t="str">
            <v>6324</v>
          </cell>
          <cell r="B1255" t="str">
            <v>Mercadotecnia</v>
          </cell>
        </row>
        <row r="1256">
          <cell r="A1256" t="str">
            <v>6325</v>
          </cell>
          <cell r="B1256" t="str">
            <v>Medioambiental</v>
          </cell>
        </row>
        <row r="1257">
          <cell r="A1257" t="str">
            <v>6326</v>
          </cell>
          <cell r="B1257" t="str">
            <v>Investigación y desarrollo</v>
          </cell>
        </row>
        <row r="1258">
          <cell r="A1258" t="str">
            <v>6327</v>
          </cell>
          <cell r="B1258" t="str">
            <v>Producción</v>
          </cell>
        </row>
        <row r="1259">
          <cell r="A1259" t="str">
            <v>6329</v>
          </cell>
          <cell r="B1259" t="str">
            <v>Otros</v>
          </cell>
        </row>
        <row r="1260">
          <cell r="A1260" t="str">
            <v>633</v>
          </cell>
          <cell r="B1260" t="str">
            <v>Producción encargada a terceros</v>
          </cell>
        </row>
        <row r="1261">
          <cell r="A1261" t="str">
            <v>634</v>
          </cell>
          <cell r="B1261" t="str">
            <v>Mantenimiento y reparaciones</v>
          </cell>
        </row>
        <row r="1262">
          <cell r="A1262" t="str">
            <v>6341</v>
          </cell>
          <cell r="B1262" t="str">
            <v>Propiedad de inversión</v>
          </cell>
        </row>
        <row r="1263">
          <cell r="A1263" t="str">
            <v>6342</v>
          </cell>
          <cell r="B1263" t="str">
            <v>Activos por derecho de uso</v>
          </cell>
        </row>
        <row r="1264">
          <cell r="A1264" t="str">
            <v>63421</v>
          </cell>
          <cell r="B1264" t="str">
            <v>Financiero</v>
          </cell>
        </row>
        <row r="1265">
          <cell r="A1265" t="str">
            <v>63432</v>
          </cell>
          <cell r="B1265" t="str">
            <v>Operativo</v>
          </cell>
        </row>
        <row r="1266">
          <cell r="A1266" t="str">
            <v>6343</v>
          </cell>
          <cell r="B1266" t="str">
            <v>Propiedad, planta y equipo</v>
          </cell>
        </row>
        <row r="1267">
          <cell r="A1267" t="str">
            <v>6344</v>
          </cell>
          <cell r="B1267" t="str">
            <v>Intangibles</v>
          </cell>
        </row>
        <row r="1268">
          <cell r="A1268" t="str">
            <v>6345</v>
          </cell>
          <cell r="B1268" t="str">
            <v>Activos biológicos</v>
          </cell>
        </row>
        <row r="1269">
          <cell r="A1269" t="str">
            <v>635</v>
          </cell>
          <cell r="B1269" t="str">
            <v>Alquileres</v>
          </cell>
        </row>
        <row r="1270">
          <cell r="A1270" t="str">
            <v>6351</v>
          </cell>
          <cell r="B1270" t="str">
            <v>Terrenos</v>
          </cell>
        </row>
        <row r="1271">
          <cell r="A1271" t="str">
            <v>6352</v>
          </cell>
          <cell r="B1271" t="str">
            <v>Edificaciones</v>
          </cell>
        </row>
        <row r="1272">
          <cell r="A1272" t="str">
            <v>6353</v>
          </cell>
          <cell r="B1272" t="str">
            <v>Maquinarias y equipos de explotación</v>
          </cell>
        </row>
        <row r="1273">
          <cell r="A1273" t="str">
            <v>6354</v>
          </cell>
          <cell r="B1273" t="str">
            <v>Equipo de transporte</v>
          </cell>
        </row>
        <row r="1274">
          <cell r="A1274" t="str">
            <v>6355</v>
          </cell>
          <cell r="B1274" t="str">
            <v>Muebles y enseres</v>
          </cell>
        </row>
        <row r="1275">
          <cell r="A1275" t="str">
            <v>6356</v>
          </cell>
          <cell r="B1275" t="str">
            <v>Equipos diversos</v>
          </cell>
        </row>
        <row r="1276">
          <cell r="A1276" t="str">
            <v>636</v>
          </cell>
          <cell r="B1276" t="str">
            <v>Servicios básicos</v>
          </cell>
        </row>
        <row r="1277">
          <cell r="A1277" t="str">
            <v>6361</v>
          </cell>
          <cell r="B1277" t="str">
            <v>Energía eléctrica</v>
          </cell>
        </row>
        <row r="1278">
          <cell r="A1278" t="str">
            <v>6362</v>
          </cell>
          <cell r="B1278" t="str">
            <v>Gas</v>
          </cell>
        </row>
        <row r="1279">
          <cell r="A1279" t="str">
            <v>6363</v>
          </cell>
          <cell r="B1279" t="str">
            <v>Agua</v>
          </cell>
        </row>
        <row r="1280">
          <cell r="A1280" t="str">
            <v>6364</v>
          </cell>
          <cell r="B1280" t="str">
            <v>Teléfono</v>
          </cell>
        </row>
        <row r="1281">
          <cell r="A1281" t="str">
            <v>6365</v>
          </cell>
          <cell r="B1281" t="str">
            <v>Internet</v>
          </cell>
        </row>
        <row r="1282">
          <cell r="A1282" t="str">
            <v>6366</v>
          </cell>
          <cell r="B1282" t="str">
            <v>Radio</v>
          </cell>
        </row>
        <row r="1283">
          <cell r="A1283" t="str">
            <v>6367</v>
          </cell>
          <cell r="B1283" t="str">
            <v>Cable</v>
          </cell>
        </row>
        <row r="1284">
          <cell r="A1284" t="str">
            <v>637</v>
          </cell>
          <cell r="B1284" t="str">
            <v>Publicidad, publicaciones, relaciones públicas</v>
          </cell>
        </row>
        <row r="1285">
          <cell r="A1285" t="str">
            <v>6371</v>
          </cell>
          <cell r="B1285" t="str">
            <v>Publicidad</v>
          </cell>
        </row>
        <row r="1286">
          <cell r="A1286" t="str">
            <v>6372</v>
          </cell>
          <cell r="B1286" t="str">
            <v>Publicaciones</v>
          </cell>
        </row>
        <row r="1287">
          <cell r="A1287" t="str">
            <v>6373</v>
          </cell>
          <cell r="B1287" t="str">
            <v>Relaciones públicas</v>
          </cell>
        </row>
        <row r="1288">
          <cell r="A1288" t="str">
            <v>638</v>
          </cell>
          <cell r="B1288" t="str">
            <v>Servicios de contratistas</v>
          </cell>
        </row>
        <row r="1289">
          <cell r="A1289" t="str">
            <v>639</v>
          </cell>
          <cell r="B1289" t="str">
            <v>Otros servicios prestados por terceros</v>
          </cell>
        </row>
        <row r="1290">
          <cell r="A1290" t="str">
            <v>6391</v>
          </cell>
          <cell r="B1290" t="str">
            <v>Gastos bancarios</v>
          </cell>
        </row>
        <row r="1291">
          <cell r="A1291" t="str">
            <v>6392</v>
          </cell>
          <cell r="B1291" t="str">
            <v>Gastos de laboratorio</v>
          </cell>
        </row>
        <row r="1292">
          <cell r="A1292" t="str">
            <v>64</v>
          </cell>
          <cell r="B1292" t="str">
            <v>GASTOS POR TRIBUTOS</v>
          </cell>
        </row>
        <row r="1293">
          <cell r="A1293" t="str">
            <v>641</v>
          </cell>
          <cell r="B1293" t="str">
            <v>Gobierno nacional</v>
          </cell>
        </row>
        <row r="1294">
          <cell r="A1294" t="str">
            <v>6411</v>
          </cell>
          <cell r="B1294" t="str">
            <v>Impuesto general a las ventas y selectivo al consumo</v>
          </cell>
        </row>
        <row r="1295">
          <cell r="A1295" t="str">
            <v>6412</v>
          </cell>
          <cell r="B1295" t="str">
            <v>Impuesto a las transacciones financieras</v>
          </cell>
        </row>
        <row r="1296">
          <cell r="A1296" t="str">
            <v>6413</v>
          </cell>
          <cell r="B1296" t="str">
            <v>Impuesto temporal a los activos netos</v>
          </cell>
        </row>
        <row r="1297">
          <cell r="A1297" t="str">
            <v>6414</v>
          </cell>
          <cell r="B1297" t="str">
            <v>Impuesto a los juegos de casino y máquinas tragamonedas</v>
          </cell>
        </row>
        <row r="1298">
          <cell r="A1298" t="str">
            <v>6415</v>
          </cell>
          <cell r="B1298" t="str">
            <v>Regalías mineras</v>
          </cell>
        </row>
        <row r="1299">
          <cell r="A1299" t="str">
            <v>6416</v>
          </cell>
          <cell r="B1299" t="str">
            <v>Cánones</v>
          </cell>
        </row>
        <row r="1300">
          <cell r="A1300" t="str">
            <v>6419</v>
          </cell>
          <cell r="B1300" t="str">
            <v>Otros</v>
          </cell>
        </row>
        <row r="1301">
          <cell r="A1301" t="str">
            <v>642</v>
          </cell>
          <cell r="B1301" t="str">
            <v>Gobierno regional</v>
          </cell>
        </row>
        <row r="1302">
          <cell r="A1302" t="str">
            <v>643</v>
          </cell>
          <cell r="B1302" t="str">
            <v>Gobierno local</v>
          </cell>
        </row>
        <row r="1303">
          <cell r="A1303" t="str">
            <v>6431</v>
          </cell>
          <cell r="B1303" t="str">
            <v>Impuesto predial</v>
          </cell>
        </row>
        <row r="1304">
          <cell r="A1304" t="str">
            <v>6432</v>
          </cell>
          <cell r="B1304" t="str">
            <v>Arbitrios municipales y seguridad ciudadana</v>
          </cell>
        </row>
        <row r="1305">
          <cell r="A1305" t="str">
            <v>6433</v>
          </cell>
          <cell r="B1305" t="str">
            <v>Impuesto al patrimonio vehicular</v>
          </cell>
        </row>
        <row r="1306">
          <cell r="A1306" t="str">
            <v>6434</v>
          </cell>
          <cell r="B1306" t="str">
            <v>Licencia de funcionamiento</v>
          </cell>
        </row>
        <row r="1307">
          <cell r="A1307" t="str">
            <v>6439</v>
          </cell>
          <cell r="B1307" t="str">
            <v>Otros</v>
          </cell>
        </row>
        <row r="1308">
          <cell r="A1308" t="str">
            <v>644</v>
          </cell>
          <cell r="B1308" t="str">
            <v>Otros gastos por tributos</v>
          </cell>
        </row>
        <row r="1309">
          <cell r="A1309" t="str">
            <v>6442</v>
          </cell>
          <cell r="B1309" t="str">
            <v>Contribución al SENCICO</v>
          </cell>
        </row>
        <row r="1310">
          <cell r="A1310" t="str">
            <v>6443</v>
          </cell>
          <cell r="B1310" t="str">
            <v>Otros</v>
          </cell>
        </row>
        <row r="1311">
          <cell r="A1311" t="str">
            <v>645</v>
          </cell>
          <cell r="B1311" t="str">
            <v>Gastos en deuda tributaria</v>
          </cell>
        </row>
        <row r="1312">
          <cell r="A1312" t="str">
            <v>6451</v>
          </cell>
          <cell r="B1312" t="str">
            <v>Intereses</v>
          </cell>
        </row>
        <row r="1313">
          <cell r="A1313" t="str">
            <v>6452</v>
          </cell>
          <cell r="B1313" t="str">
            <v>intereses - fraccionamiento</v>
          </cell>
        </row>
        <row r="1314">
          <cell r="A1314" t="str">
            <v>6453</v>
          </cell>
          <cell r="B1314" t="str">
            <v>Multas</v>
          </cell>
        </row>
        <row r="1315">
          <cell r="A1315" t="str">
            <v>6454</v>
          </cell>
          <cell r="B1315" t="str">
            <v>Costas y otros</v>
          </cell>
        </row>
        <row r="1316">
          <cell r="A1316" t="str">
            <v>65</v>
          </cell>
          <cell r="B1316" t="str">
            <v>OTROS GASTOS DE GESTION</v>
          </cell>
        </row>
        <row r="1317">
          <cell r="A1317" t="str">
            <v>651</v>
          </cell>
          <cell r="B1317" t="str">
            <v>Seguros</v>
          </cell>
        </row>
        <row r="1318">
          <cell r="A1318" t="str">
            <v>652</v>
          </cell>
          <cell r="B1318" t="str">
            <v>Regalías</v>
          </cell>
        </row>
        <row r="1319">
          <cell r="A1319" t="str">
            <v>653</v>
          </cell>
          <cell r="B1319" t="str">
            <v>Suscripciones</v>
          </cell>
        </row>
        <row r="1320">
          <cell r="A1320" t="str">
            <v>654</v>
          </cell>
          <cell r="B1320" t="str">
            <v>Licencias y derechos de vigencia</v>
          </cell>
        </row>
        <row r="1321">
          <cell r="A1321" t="str">
            <v>655</v>
          </cell>
          <cell r="B1321" t="str">
            <v>Costo neto de enajenación de activos inmovilizados y operaciones discontinuadas</v>
          </cell>
        </row>
        <row r="1322">
          <cell r="A1322" t="str">
            <v>6551</v>
          </cell>
          <cell r="B1322" t="str">
            <v>Costo neto de enajenación de activos inmovilizados</v>
          </cell>
        </row>
        <row r="1323">
          <cell r="A1323" t="str">
            <v>65511</v>
          </cell>
          <cell r="B1323" t="str">
            <v>Inversiones mobiliarias</v>
          </cell>
        </row>
        <row r="1324">
          <cell r="A1324" t="str">
            <v>65512</v>
          </cell>
          <cell r="B1324" t="str">
            <v>Propiedades de inversión</v>
          </cell>
        </row>
        <row r="1325">
          <cell r="A1325" t="str">
            <v>65513</v>
          </cell>
          <cell r="B1325" t="str">
            <v>Activos por derecho de uso - arrendamiento financiero</v>
          </cell>
        </row>
        <row r="1326">
          <cell r="A1326" t="str">
            <v>65514</v>
          </cell>
          <cell r="B1326" t="str">
            <v>Propiedad, planta y equipo</v>
          </cell>
        </row>
        <row r="1327">
          <cell r="A1327" t="str">
            <v>65515</v>
          </cell>
          <cell r="B1327" t="str">
            <v>Intangibles</v>
          </cell>
        </row>
        <row r="1328">
          <cell r="A1328" t="str">
            <v>65516</v>
          </cell>
          <cell r="B1328" t="str">
            <v>Activos biológicos</v>
          </cell>
        </row>
        <row r="1329">
          <cell r="A1329" t="str">
            <v>6552</v>
          </cell>
          <cell r="B1329" t="str">
            <v>Operaciones discontinuadas – Abandono de activos</v>
          </cell>
        </row>
        <row r="1330">
          <cell r="A1330" t="str">
            <v>65521</v>
          </cell>
          <cell r="B1330" t="str">
            <v>Propiedades de inversión</v>
          </cell>
        </row>
        <row r="1331">
          <cell r="A1331" t="str">
            <v>65522</v>
          </cell>
          <cell r="B1331" t="str">
            <v>Activos por derecho de uso - Arrendamiento financiero</v>
          </cell>
        </row>
        <row r="1332">
          <cell r="A1332" t="str">
            <v>65523</v>
          </cell>
          <cell r="B1332" t="str">
            <v>Propiedad, planta y equipo</v>
          </cell>
        </row>
        <row r="1333">
          <cell r="A1333" t="str">
            <v>65524</v>
          </cell>
          <cell r="B1333" t="str">
            <v>Intangibles</v>
          </cell>
        </row>
        <row r="1334">
          <cell r="A1334" t="str">
            <v>65525</v>
          </cell>
          <cell r="B1334" t="str">
            <v>Activos biológicos</v>
          </cell>
        </row>
        <row r="1335">
          <cell r="A1335" t="str">
            <v>656</v>
          </cell>
          <cell r="B1335" t="str">
            <v>Suministros</v>
          </cell>
        </row>
        <row r="1336">
          <cell r="A1336" t="str">
            <v>658</v>
          </cell>
          <cell r="B1336" t="str">
            <v>Gestión medioambiental</v>
          </cell>
        </row>
        <row r="1337">
          <cell r="A1337" t="str">
            <v>659</v>
          </cell>
          <cell r="B1337" t="str">
            <v>Otros gastos de gestión</v>
          </cell>
        </row>
        <row r="1338">
          <cell r="A1338" t="str">
            <v>6591</v>
          </cell>
          <cell r="B1338" t="str">
            <v>Donaciones</v>
          </cell>
        </row>
        <row r="1339">
          <cell r="A1339" t="str">
            <v>6592</v>
          </cell>
          <cell r="B1339" t="str">
            <v>Sanciones administrativas</v>
          </cell>
        </row>
        <row r="1340">
          <cell r="A1340" t="str">
            <v>66</v>
          </cell>
          <cell r="B1340" t="str">
            <v>PERDIDA POR MEDICIÓN DE ACTIVOS NO FINANCIEROS AL VALOR RAZONABLE</v>
          </cell>
        </row>
        <row r="1341">
          <cell r="A1341" t="str">
            <v>661</v>
          </cell>
          <cell r="B1341" t="str">
            <v>Activo realizable</v>
          </cell>
        </row>
        <row r="1342">
          <cell r="A1342" t="str">
            <v>6611</v>
          </cell>
          <cell r="B1342" t="str">
            <v>Mercaderías</v>
          </cell>
        </row>
        <row r="1343">
          <cell r="A1343" t="str">
            <v>6612</v>
          </cell>
          <cell r="B1343" t="str">
            <v>Productos terminados</v>
          </cell>
        </row>
        <row r="1344">
          <cell r="A1344" t="str">
            <v>6613</v>
          </cell>
          <cell r="B1344" t="str">
            <v>Activos no corrientes mantenidos para la venta</v>
          </cell>
        </row>
        <row r="1345">
          <cell r="A1345" t="str">
            <v>66131</v>
          </cell>
          <cell r="B1345" t="str">
            <v>Propiedades de inversión</v>
          </cell>
        </row>
        <row r="1346">
          <cell r="A1346" t="str">
            <v>66132</v>
          </cell>
          <cell r="B1346" t="str">
            <v>Propiedad, planta y equipo</v>
          </cell>
        </row>
        <row r="1347">
          <cell r="A1347" t="str">
            <v>66133</v>
          </cell>
          <cell r="B1347" t="str">
            <v>Intangibles</v>
          </cell>
        </row>
        <row r="1348">
          <cell r="A1348" t="str">
            <v>66134</v>
          </cell>
          <cell r="B1348" t="str">
            <v>Activos biológicos</v>
          </cell>
        </row>
        <row r="1349">
          <cell r="A1349" t="str">
            <v>662</v>
          </cell>
          <cell r="B1349" t="str">
            <v>Activo inmovilizado</v>
          </cell>
        </row>
        <row r="1350">
          <cell r="A1350" t="str">
            <v>6621</v>
          </cell>
          <cell r="B1350" t="str">
            <v>Propiedades de inversión</v>
          </cell>
        </row>
        <row r="1351">
          <cell r="A1351" t="str">
            <v>6622</v>
          </cell>
          <cell r="B1351" t="str">
            <v>Activos biológicos</v>
          </cell>
        </row>
        <row r="1352">
          <cell r="A1352" t="str">
            <v>67</v>
          </cell>
          <cell r="B1352" t="str">
            <v>GASTOS FINANCIEROS</v>
          </cell>
        </row>
        <row r="1353">
          <cell r="A1353" t="str">
            <v>671</v>
          </cell>
          <cell r="B1353" t="str">
            <v>Gastos en operaciones de endeudamiento y otros</v>
          </cell>
        </row>
        <row r="1354">
          <cell r="A1354" t="str">
            <v>6711</v>
          </cell>
          <cell r="B1354" t="str">
            <v>Préstamos de instituciones financieras y otras entidades</v>
          </cell>
        </row>
        <row r="1355">
          <cell r="A1355" t="str">
            <v>6712</v>
          </cell>
          <cell r="B1355" t="str">
            <v>Contratos de arrendamiento financiero</v>
          </cell>
        </row>
        <row r="1356">
          <cell r="A1356" t="str">
            <v>6713</v>
          </cell>
          <cell r="B1356" t="str">
            <v>Emisión y colocación de instrumentos representativos de deuda y
patrimonio</v>
          </cell>
        </row>
        <row r="1357">
          <cell r="A1357" t="str">
            <v>6714</v>
          </cell>
          <cell r="B1357" t="str">
            <v>Documentos vendidos o descontados</v>
          </cell>
        </row>
        <row r="1358">
          <cell r="A1358" t="str">
            <v>672</v>
          </cell>
          <cell r="B1358" t="str">
            <v>Pérdida por instrumentos financieros derivados</v>
          </cell>
        </row>
        <row r="1359">
          <cell r="A1359" t="str">
            <v>673</v>
          </cell>
          <cell r="B1359" t="str">
            <v>Intereses por préstamos y otras obligaciones</v>
          </cell>
        </row>
        <row r="1360">
          <cell r="A1360" t="str">
            <v>6731</v>
          </cell>
          <cell r="B1360" t="str">
            <v>Préstamos de instituciones financieras y otras entidades</v>
          </cell>
        </row>
        <row r="1361">
          <cell r="A1361" t="str">
            <v>67311</v>
          </cell>
          <cell r="B1361" t="str">
            <v>Instituciones financieras</v>
          </cell>
        </row>
        <row r="1362">
          <cell r="A1362" t="str">
            <v>67312</v>
          </cell>
          <cell r="B1362" t="str">
            <v>Otras entidades</v>
          </cell>
        </row>
        <row r="1363">
          <cell r="A1363" t="str">
            <v>6732</v>
          </cell>
          <cell r="B1363" t="str">
            <v>Contratos de arrendamiento financiero</v>
          </cell>
        </row>
        <row r="1364">
          <cell r="A1364" t="str">
            <v>6733</v>
          </cell>
          <cell r="B1364" t="str">
            <v>Otros instrumentos financieros por pagar</v>
          </cell>
        </row>
        <row r="1365">
          <cell r="A1365" t="str">
            <v>6734</v>
          </cell>
          <cell r="B1365" t="str">
            <v>Documentos vendidos o descontados</v>
          </cell>
        </row>
        <row r="1366">
          <cell r="A1366" t="str">
            <v>6735</v>
          </cell>
          <cell r="B1366" t="str">
            <v>Obligaciones emitidas</v>
          </cell>
        </row>
        <row r="1367">
          <cell r="A1367" t="str">
            <v>6736</v>
          </cell>
          <cell r="B1367" t="str">
            <v>Obligaciones comerciales</v>
          </cell>
        </row>
        <row r="1368">
          <cell r="A1368" t="str">
            <v>674</v>
          </cell>
          <cell r="B1368" t="str">
            <v>Gastos en operaciones de factoraje (factoring)</v>
          </cell>
        </row>
        <row r="1369">
          <cell r="A1369" t="str">
            <v>6741</v>
          </cell>
          <cell r="B1369" t="str">
            <v>Pérdida en instrumentos vendidos</v>
          </cell>
        </row>
        <row r="1370">
          <cell r="A1370" t="str">
            <v>675</v>
          </cell>
          <cell r="B1370" t="str">
            <v>Descuentos concedidos por pronto pago</v>
          </cell>
        </row>
        <row r="1371">
          <cell r="A1371" t="str">
            <v>676</v>
          </cell>
          <cell r="B1371" t="str">
            <v>Diferencia de cambio</v>
          </cell>
        </row>
        <row r="1372">
          <cell r="A1372" t="str">
            <v>677</v>
          </cell>
          <cell r="B1372" t="str">
            <v>Pérdida por medición de activos y pasivos financieros al valor razonable</v>
          </cell>
        </row>
        <row r="1373">
          <cell r="A1373" t="str">
            <v>6771</v>
          </cell>
          <cell r="B1373" t="str">
            <v>Inversiones mantenidas para negociación</v>
          </cell>
        </row>
        <row r="1374">
          <cell r="A1374" t="str">
            <v>6772</v>
          </cell>
          <cell r="B1374" t="str">
            <v>Otras inversiones financieras</v>
          </cell>
        </row>
        <row r="1375">
          <cell r="A1375" t="str">
            <v>6773</v>
          </cell>
          <cell r="B1375" t="str">
            <v>Otros</v>
          </cell>
        </row>
        <row r="1376">
          <cell r="A1376" t="str">
            <v>678</v>
          </cell>
          <cell r="B1376" t="str">
            <v>Participación en resultados de entidades relacionadas</v>
          </cell>
        </row>
        <row r="1377">
          <cell r="A1377" t="str">
            <v>6781</v>
          </cell>
          <cell r="B1377" t="str">
            <v>Participación en los resultados de subsidiarias y asociadas bajo el método
del valor patrimonial</v>
          </cell>
        </row>
        <row r="1378">
          <cell r="A1378" t="str">
            <v>6782</v>
          </cell>
          <cell r="B1378" t="str">
            <v>Participaciones en negocios conjuntos</v>
          </cell>
        </row>
        <row r="1379">
          <cell r="A1379" t="str">
            <v>679</v>
          </cell>
          <cell r="B1379" t="str">
            <v>Otros gastos financieros</v>
          </cell>
        </row>
        <row r="1380">
          <cell r="A1380" t="str">
            <v>6791</v>
          </cell>
          <cell r="B1380" t="str">
            <v>Primas por opciones</v>
          </cell>
        </row>
        <row r="1381">
          <cell r="A1381" t="str">
            <v>6792</v>
          </cell>
          <cell r="B1381" t="str">
            <v>Gastos financieros en medición a valor descontado</v>
          </cell>
        </row>
        <row r="1382">
          <cell r="A1382" t="str">
            <v>6793</v>
          </cell>
          <cell r="B1382" t="str">
            <v>Gastos financieros en actualización de activos por derecho de uso</v>
          </cell>
        </row>
        <row r="1383">
          <cell r="A1383" t="str">
            <v>68</v>
          </cell>
          <cell r="B1383" t="str">
            <v>VALUACIÓN Y DETERIORO DE ACTIVOS Y PROVISIONES</v>
          </cell>
        </row>
        <row r="1384">
          <cell r="A1384" t="str">
            <v>681</v>
          </cell>
          <cell r="B1384" t="str">
            <v>Depreciación de propiedades de inversión</v>
          </cell>
        </row>
        <row r="1385">
          <cell r="A1385" t="str">
            <v>6811</v>
          </cell>
          <cell r="B1385" t="str">
            <v>Edificaciones</v>
          </cell>
        </row>
        <row r="1386">
          <cell r="A1386" t="str">
            <v>68111</v>
          </cell>
          <cell r="B1386" t="str">
            <v>Costo</v>
          </cell>
        </row>
        <row r="1387">
          <cell r="A1387" t="str">
            <v>68112</v>
          </cell>
          <cell r="B1387" t="str">
            <v>Revaluación</v>
          </cell>
        </row>
        <row r="1388">
          <cell r="A1388" t="str">
            <v>68113</v>
          </cell>
          <cell r="B1388" t="str">
            <v>Costo de financiación</v>
          </cell>
        </row>
        <row r="1389">
          <cell r="A1389" t="str">
            <v>682</v>
          </cell>
          <cell r="B1389" t="str">
            <v>Depreciación de activos por derecho de uso - arrendamiento financiero</v>
          </cell>
        </row>
        <row r="1390">
          <cell r="A1390" t="str">
            <v>6821</v>
          </cell>
          <cell r="B1390" t="str">
            <v>Propiedades de inversión</v>
          </cell>
        </row>
        <row r="1391">
          <cell r="A1391" t="str">
            <v>68211</v>
          </cell>
          <cell r="B1391" t="str">
            <v>Edificaciones</v>
          </cell>
        </row>
        <row r="1392">
          <cell r="A1392" t="str">
            <v>682111</v>
          </cell>
          <cell r="B1392" t="str">
            <v>Costo</v>
          </cell>
        </row>
        <row r="1393">
          <cell r="A1393" t="str">
            <v>682112</v>
          </cell>
          <cell r="B1393" t="str">
            <v>Revaluación</v>
          </cell>
        </row>
        <row r="1394">
          <cell r="A1394" t="str">
            <v>682113</v>
          </cell>
          <cell r="B1394" t="str">
            <v>Costo de financiación</v>
          </cell>
        </row>
        <row r="1395">
          <cell r="A1395" t="str">
            <v>6822</v>
          </cell>
          <cell r="B1395" t="str">
            <v>Propiedad, planta y equipo</v>
          </cell>
        </row>
        <row r="1396">
          <cell r="A1396" t="str">
            <v>68221</v>
          </cell>
          <cell r="B1396" t="str">
            <v>Edificaciones</v>
          </cell>
        </row>
        <row r="1397">
          <cell r="A1397" t="str">
            <v>682211</v>
          </cell>
          <cell r="B1397" t="str">
            <v>Costo</v>
          </cell>
        </row>
        <row r="1398">
          <cell r="A1398" t="str">
            <v>682212</v>
          </cell>
          <cell r="B1398" t="str">
            <v>Revaluación</v>
          </cell>
        </row>
        <row r="1399">
          <cell r="A1399" t="str">
            <v>682213</v>
          </cell>
          <cell r="B1399" t="str">
            <v>Costo de financiación</v>
          </cell>
        </row>
        <row r="1400">
          <cell r="A1400" t="str">
            <v>68222</v>
          </cell>
          <cell r="B1400" t="str">
            <v>Maquinarias y equipos de explotación</v>
          </cell>
        </row>
        <row r="1401">
          <cell r="A1401" t="str">
            <v>682221</v>
          </cell>
          <cell r="B1401" t="str">
            <v>Costo</v>
          </cell>
        </row>
        <row r="1402">
          <cell r="A1402" t="str">
            <v>682222</v>
          </cell>
          <cell r="B1402" t="str">
            <v>Revaluación</v>
          </cell>
        </row>
        <row r="1403">
          <cell r="A1403" t="str">
            <v>682223</v>
          </cell>
          <cell r="B1403" t="str">
            <v>Costo de financiación</v>
          </cell>
        </row>
        <row r="1404">
          <cell r="A1404" t="str">
            <v>68223</v>
          </cell>
          <cell r="B1404" t="str">
            <v>Unidades de transporte</v>
          </cell>
        </row>
        <row r="1405">
          <cell r="A1405" t="str">
            <v>682231</v>
          </cell>
          <cell r="B1405" t="str">
            <v>Costo</v>
          </cell>
        </row>
        <row r="1406">
          <cell r="A1406" t="str">
            <v>682232</v>
          </cell>
          <cell r="B1406" t="str">
            <v>Revaluación</v>
          </cell>
        </row>
        <row r="1407">
          <cell r="A1407" t="str">
            <v>68225</v>
          </cell>
          <cell r="B1407" t="str">
            <v>Equipos diversos</v>
          </cell>
        </row>
        <row r="1408">
          <cell r="A1408" t="str">
            <v>682251</v>
          </cell>
          <cell r="B1408" t="str">
            <v>Costo</v>
          </cell>
        </row>
        <row r="1409">
          <cell r="A1409" t="str">
            <v>682252</v>
          </cell>
          <cell r="B1409" t="str">
            <v>Revaluación</v>
          </cell>
        </row>
        <row r="1410">
          <cell r="A1410" t="str">
            <v>683</v>
          </cell>
          <cell r="B1410" t="str">
            <v>Depreciación de activos por derecho de uso - arrendamiento operativo</v>
          </cell>
        </row>
        <row r="1411">
          <cell r="A1411" t="str">
            <v>6831</v>
          </cell>
          <cell r="B1411" t="str">
            <v>Depreciación de activos por derecho de uso - arrendamiento operativo</v>
          </cell>
        </row>
        <row r="1412">
          <cell r="A1412" t="str">
            <v>68311</v>
          </cell>
          <cell r="B1412" t="str">
            <v>Edificaciones</v>
          </cell>
        </row>
        <row r="1413">
          <cell r="A1413" t="str">
            <v>683111</v>
          </cell>
          <cell r="B1413" t="str">
            <v>Costo</v>
          </cell>
        </row>
        <row r="1414">
          <cell r="A1414" t="str">
            <v>683112</v>
          </cell>
          <cell r="B1414" t="str">
            <v>Revaluación</v>
          </cell>
        </row>
        <row r="1415">
          <cell r="A1415" t="str">
            <v>68312</v>
          </cell>
          <cell r="B1415" t="str">
            <v>Maquinarias y equipos de explotación</v>
          </cell>
        </row>
        <row r="1416">
          <cell r="A1416" t="str">
            <v>683121</v>
          </cell>
          <cell r="B1416" t="str">
            <v>Costo</v>
          </cell>
        </row>
        <row r="1417">
          <cell r="A1417" t="str">
            <v>683122</v>
          </cell>
          <cell r="B1417" t="str">
            <v>Revaluación</v>
          </cell>
        </row>
        <row r="1418">
          <cell r="A1418" t="str">
            <v>68313</v>
          </cell>
          <cell r="B1418" t="str">
            <v>Unidades de transporte</v>
          </cell>
        </row>
        <row r="1419">
          <cell r="A1419" t="str">
            <v>683131</v>
          </cell>
          <cell r="B1419" t="str">
            <v>Costo</v>
          </cell>
        </row>
        <row r="1420">
          <cell r="A1420" t="str">
            <v>683132</v>
          </cell>
          <cell r="B1420" t="str">
            <v>Revaluación</v>
          </cell>
        </row>
        <row r="1421">
          <cell r="A1421" t="str">
            <v>68315</v>
          </cell>
          <cell r="B1421" t="str">
            <v>Equipos diversos</v>
          </cell>
        </row>
        <row r="1422">
          <cell r="A1422" t="str">
            <v>683351</v>
          </cell>
          <cell r="B1422" t="str">
            <v>Costo</v>
          </cell>
        </row>
        <row r="1423">
          <cell r="A1423" t="str">
            <v>683152</v>
          </cell>
          <cell r="B1423" t="str">
            <v>Revaluación</v>
          </cell>
        </row>
        <row r="1424">
          <cell r="A1424" t="str">
            <v>684</v>
          </cell>
          <cell r="B1424" t="str">
            <v>Depreciación de propiedad, planta y equipo</v>
          </cell>
        </row>
        <row r="1425">
          <cell r="A1425" t="str">
            <v>6841</v>
          </cell>
          <cell r="B1425" t="str">
            <v>Depreciación de propiedad, planta y equipo - Costo</v>
          </cell>
        </row>
        <row r="1426">
          <cell r="A1426" t="str">
            <v>68410</v>
          </cell>
          <cell r="B1426" t="str">
            <v>Plantas productoras</v>
          </cell>
        </row>
        <row r="1427">
          <cell r="A1427" t="str">
            <v>68411</v>
          </cell>
          <cell r="B1427" t="str">
            <v>Edificaciones</v>
          </cell>
        </row>
        <row r="1428">
          <cell r="A1428" t="str">
            <v>68412</v>
          </cell>
          <cell r="B1428" t="str">
            <v>Maquinarias y equipos de explotación</v>
          </cell>
        </row>
        <row r="1429">
          <cell r="A1429" t="str">
            <v>68413</v>
          </cell>
          <cell r="B1429" t="str">
            <v>Unidades de transporte</v>
          </cell>
        </row>
        <row r="1430">
          <cell r="A1430" t="str">
            <v>68414</v>
          </cell>
          <cell r="B1430" t="str">
            <v>Muebles y enseres</v>
          </cell>
        </row>
        <row r="1431">
          <cell r="A1431" t="str">
            <v>68415</v>
          </cell>
          <cell r="B1431" t="str">
            <v>Equipos diversos</v>
          </cell>
        </row>
        <row r="1432">
          <cell r="A1432" t="str">
            <v>68416</v>
          </cell>
          <cell r="B1432" t="str">
            <v>Herramientas y unidades de reemplazo</v>
          </cell>
        </row>
        <row r="1433">
          <cell r="A1433" t="str">
            <v>6842</v>
          </cell>
          <cell r="B1433" t="str">
            <v>Depreciación de propiedad, planta y equipo - Revaluación</v>
          </cell>
        </row>
        <row r="1434">
          <cell r="A1434" t="str">
            <v>68420</v>
          </cell>
          <cell r="B1434" t="str">
            <v>Plantas productoras</v>
          </cell>
        </row>
        <row r="1435">
          <cell r="A1435" t="str">
            <v>68421</v>
          </cell>
          <cell r="B1435" t="str">
            <v>Edificaciones</v>
          </cell>
        </row>
        <row r="1436">
          <cell r="A1436" t="str">
            <v>68422</v>
          </cell>
          <cell r="B1436" t="str">
            <v>Maquinarias y equipos de explotación</v>
          </cell>
        </row>
        <row r="1437">
          <cell r="A1437" t="str">
            <v>68423</v>
          </cell>
          <cell r="B1437" t="str">
            <v>Unidades de transporte</v>
          </cell>
        </row>
        <row r="1438">
          <cell r="A1438" t="str">
            <v>68424</v>
          </cell>
          <cell r="B1438" t="str">
            <v>Muebles y enseres</v>
          </cell>
        </row>
        <row r="1439">
          <cell r="A1439" t="str">
            <v>68425</v>
          </cell>
          <cell r="B1439" t="str">
            <v>Equipos diversos</v>
          </cell>
        </row>
        <row r="1440">
          <cell r="A1440" t="str">
            <v>68426</v>
          </cell>
          <cell r="B1440" t="str">
            <v>Herramientas y unidades de reemplazo</v>
          </cell>
        </row>
        <row r="1441">
          <cell r="A1441" t="str">
            <v>6843</v>
          </cell>
          <cell r="B1441" t="str">
            <v>Depreciación de propiedad, planta y equipo - Costos de financiación</v>
          </cell>
        </row>
        <row r="1442">
          <cell r="A1442" t="str">
            <v>68430</v>
          </cell>
          <cell r="B1442" t="str">
            <v>Plantas productoras</v>
          </cell>
        </row>
        <row r="1443">
          <cell r="A1443" t="str">
            <v>68431</v>
          </cell>
          <cell r="B1443" t="str">
            <v>Edificaciones</v>
          </cell>
        </row>
        <row r="1444">
          <cell r="A1444" t="str">
            <v>68432</v>
          </cell>
          <cell r="B1444" t="str">
            <v>Maquinarias y equipos de explotación</v>
          </cell>
        </row>
        <row r="1445">
          <cell r="A1445" t="str">
            <v>685</v>
          </cell>
          <cell r="B1445" t="str">
            <v>Depreciación de activos biológicos en producción</v>
          </cell>
        </row>
        <row r="1446">
          <cell r="A1446" t="str">
            <v>6851</v>
          </cell>
          <cell r="B1446" t="str">
            <v>Depreciación de activos biológicos en producción - costo</v>
          </cell>
        </row>
        <row r="1447">
          <cell r="A1447" t="str">
            <v>68511</v>
          </cell>
          <cell r="B1447" t="str">
            <v>Activos biológicos de origen animal</v>
          </cell>
        </row>
        <row r="1448">
          <cell r="A1448" t="str">
            <v>68512</v>
          </cell>
          <cell r="B1448" t="str">
            <v>Activos biológicos de origen vegetal</v>
          </cell>
        </row>
        <row r="1449">
          <cell r="A1449" t="str">
            <v>6852</v>
          </cell>
          <cell r="B1449" t="str">
            <v>Depreciación de activos biológicos en producción - costo de financiación</v>
          </cell>
        </row>
        <row r="1450">
          <cell r="A1450" t="str">
            <v>68521</v>
          </cell>
          <cell r="B1450" t="str">
            <v>Activos biológicos de origen animal</v>
          </cell>
        </row>
        <row r="1451">
          <cell r="A1451" t="str">
            <v>68522</v>
          </cell>
          <cell r="B1451" t="str">
            <v>Activos biológicos de origen vegetal</v>
          </cell>
        </row>
        <row r="1452">
          <cell r="A1452" t="str">
            <v>686</v>
          </cell>
          <cell r="B1452" t="str">
            <v>Amortización de intangibles</v>
          </cell>
        </row>
        <row r="1453">
          <cell r="A1453" t="str">
            <v>6861</v>
          </cell>
          <cell r="B1453" t="str">
            <v>Amortización de intangibles – Costo</v>
          </cell>
        </row>
        <row r="1454">
          <cell r="A1454" t="str">
            <v>68611</v>
          </cell>
          <cell r="B1454" t="str">
            <v>Concesiones, licencias y otros derechos</v>
          </cell>
        </row>
        <row r="1455">
          <cell r="A1455" t="str">
            <v>68612</v>
          </cell>
          <cell r="B1455" t="str">
            <v>Patentes y propiedad industrial</v>
          </cell>
        </row>
        <row r="1456">
          <cell r="A1456" t="str">
            <v>68613</v>
          </cell>
          <cell r="B1456" t="str">
            <v>Programas de computadora (software)</v>
          </cell>
        </row>
        <row r="1457">
          <cell r="A1457" t="str">
            <v>68614</v>
          </cell>
          <cell r="B1457" t="str">
            <v>Costos de exploración y desarrollo</v>
          </cell>
        </row>
        <row r="1458">
          <cell r="A1458" t="str">
            <v>68615</v>
          </cell>
          <cell r="B1458" t="str">
            <v>Fórmulas, diseños y prototipos</v>
          </cell>
        </row>
        <row r="1459">
          <cell r="A1459" t="str">
            <v>68619</v>
          </cell>
          <cell r="B1459" t="str">
            <v>Otros activos intangibles</v>
          </cell>
        </row>
        <row r="1460">
          <cell r="A1460" t="str">
            <v>6862</v>
          </cell>
          <cell r="B1460" t="str">
            <v>Amortización de intangibles – Revaluación</v>
          </cell>
        </row>
        <row r="1461">
          <cell r="A1461" t="str">
            <v>68621</v>
          </cell>
          <cell r="B1461" t="str">
            <v>Concesiones, licencias y otros derechos</v>
          </cell>
        </row>
        <row r="1462">
          <cell r="A1462" t="str">
            <v>68622</v>
          </cell>
          <cell r="B1462" t="str">
            <v>Patentes y propiedad industrial</v>
          </cell>
        </row>
        <row r="1463">
          <cell r="A1463" t="str">
            <v>68623</v>
          </cell>
          <cell r="B1463" t="str">
            <v>Programas de computadora (software)</v>
          </cell>
        </row>
        <row r="1464">
          <cell r="A1464" t="str">
            <v>68624</v>
          </cell>
          <cell r="B1464" t="str">
            <v>Costos de exploración y desarrollo</v>
          </cell>
        </row>
        <row r="1465">
          <cell r="A1465" t="str">
            <v>68625</v>
          </cell>
          <cell r="B1465" t="str">
            <v>Fórmulas, diseños y prototipos</v>
          </cell>
        </row>
        <row r="1466">
          <cell r="A1466" t="str">
            <v>68629</v>
          </cell>
          <cell r="B1466" t="str">
            <v>Otros activos intangibles</v>
          </cell>
        </row>
        <row r="1467">
          <cell r="A1467" t="str">
            <v>687</v>
          </cell>
          <cell r="B1467" t="str">
            <v>Valuación de activos</v>
          </cell>
        </row>
        <row r="1468">
          <cell r="A1468" t="str">
            <v>6871</v>
          </cell>
          <cell r="B1468" t="str">
            <v>Estimación de cuentas de cobranza dudosa</v>
          </cell>
        </row>
        <row r="1469">
          <cell r="A1469" t="str">
            <v>68711</v>
          </cell>
          <cell r="B1469" t="str">
            <v>Cuentas por cobrar comerciales – Terceros</v>
          </cell>
        </row>
        <row r="1470">
          <cell r="A1470" t="str">
            <v>68712</v>
          </cell>
          <cell r="B1470" t="str">
            <v>Cuentas por cobrar comerciales – Relacionadas</v>
          </cell>
        </row>
        <row r="1471">
          <cell r="A1471" t="str">
            <v>68713</v>
          </cell>
          <cell r="B1471" t="str">
            <v>Cuentas por cobrar al personal, a los accionistas (socios) y
directores</v>
          </cell>
        </row>
        <row r="1472">
          <cell r="A1472" t="str">
            <v>68714</v>
          </cell>
          <cell r="B1472" t="str">
            <v>Cuentas por cobrar diversas – Terceros</v>
          </cell>
        </row>
        <row r="1473">
          <cell r="A1473" t="str">
            <v>68715</v>
          </cell>
          <cell r="B1473" t="str">
            <v>Cuentas por cobrar diversas – Relacionadas</v>
          </cell>
        </row>
        <row r="1474">
          <cell r="A1474" t="str">
            <v>6873</v>
          </cell>
          <cell r="B1474" t="str">
            <v>Desvalorización de inversiones mobiliarias</v>
          </cell>
        </row>
        <row r="1475">
          <cell r="A1475" t="str">
            <v>68731</v>
          </cell>
          <cell r="B1475" t="str">
            <v>Inversiones a ser mantenidas hasta el vencimiento</v>
          </cell>
        </row>
        <row r="1476">
          <cell r="A1476" t="str">
            <v>68732</v>
          </cell>
          <cell r="B1476" t="str">
            <v>Instrumentos financieros representativos de derecho
patrimonial</v>
          </cell>
        </row>
        <row r="1477">
          <cell r="A1477" t="str">
            <v>688</v>
          </cell>
          <cell r="B1477" t="str">
            <v>Deterioro del valor de los activos</v>
          </cell>
        </row>
        <row r="1478">
          <cell r="A1478" t="str">
            <v>6882</v>
          </cell>
          <cell r="B1478" t="str">
            <v>Desvalorización de propiedad de inversión</v>
          </cell>
        </row>
        <row r="1479">
          <cell r="A1479" t="str">
            <v>68812</v>
          </cell>
          <cell r="B1479" t="str">
            <v>Edificaciones</v>
          </cell>
        </row>
        <row r="1480">
          <cell r="A1480" t="str">
            <v>68813</v>
          </cell>
          <cell r="B1480" t="str">
            <v>Construcciones en curso</v>
          </cell>
        </row>
        <row r="1481">
          <cell r="A1481" t="str">
            <v>6882</v>
          </cell>
          <cell r="B1481" t="str">
            <v>Desvalorización de activos por derecho de uso - arrendamiento financiero</v>
          </cell>
        </row>
        <row r="1482">
          <cell r="A1482" t="str">
            <v>68820</v>
          </cell>
          <cell r="B1482" t="str">
            <v>Planta productora en producción</v>
          </cell>
        </row>
        <row r="1483">
          <cell r="A1483" t="str">
            <v>68821</v>
          </cell>
          <cell r="B1483" t="str">
            <v>Planta productora en desarrollo</v>
          </cell>
        </row>
        <row r="1484">
          <cell r="A1484" t="str">
            <v>68822</v>
          </cell>
          <cell r="B1484" t="str">
            <v>Terrenos</v>
          </cell>
        </row>
        <row r="1485">
          <cell r="A1485" t="str">
            <v>68823</v>
          </cell>
          <cell r="B1485" t="str">
            <v>Edificaciones</v>
          </cell>
        </row>
        <row r="1486">
          <cell r="A1486" t="str">
            <v>68824</v>
          </cell>
          <cell r="B1486" t="str">
            <v>Maquinarias y equipos de explotación</v>
          </cell>
        </row>
        <row r="1487">
          <cell r="A1487" t="str">
            <v>68825</v>
          </cell>
          <cell r="B1487" t="str">
            <v>Unidades de transporte</v>
          </cell>
        </row>
        <row r="1488">
          <cell r="A1488" t="str">
            <v>68826</v>
          </cell>
          <cell r="B1488" t="str">
            <v>Muebles y enseres</v>
          </cell>
        </row>
        <row r="1489">
          <cell r="A1489" t="str">
            <v>68827</v>
          </cell>
          <cell r="B1489" t="str">
            <v>Equipos diversos</v>
          </cell>
        </row>
        <row r="1490">
          <cell r="A1490" t="str">
            <v>68828</v>
          </cell>
          <cell r="B1490" t="str">
            <v>Herramientas y unidades de reemplazo</v>
          </cell>
        </row>
        <row r="1491">
          <cell r="A1491" t="str">
            <v>6883</v>
          </cell>
          <cell r="B1491" t="str">
            <v>Desvalorización de propiedad, planta y equipo</v>
          </cell>
        </row>
        <row r="1492">
          <cell r="A1492" t="str">
            <v>68830</v>
          </cell>
          <cell r="B1492" t="str">
            <v>Planta productora en producción</v>
          </cell>
        </row>
        <row r="1493">
          <cell r="A1493" t="str">
            <v>68831</v>
          </cell>
          <cell r="B1493" t="str">
            <v>Planta productora en desarrollo</v>
          </cell>
        </row>
        <row r="1494">
          <cell r="A1494" t="str">
            <v>68832</v>
          </cell>
          <cell r="B1494" t="str">
            <v>Terrenos</v>
          </cell>
        </row>
        <row r="1495">
          <cell r="A1495" t="str">
            <v>68833</v>
          </cell>
          <cell r="B1495" t="str">
            <v>Edificaciones</v>
          </cell>
        </row>
        <row r="1496">
          <cell r="A1496" t="str">
            <v>68834</v>
          </cell>
          <cell r="B1496" t="str">
            <v>Maquinarias y equipos de explotación</v>
          </cell>
        </row>
        <row r="1497">
          <cell r="A1497" t="str">
            <v>68835</v>
          </cell>
          <cell r="B1497" t="str">
            <v>Unidades de transporte</v>
          </cell>
        </row>
        <row r="1498">
          <cell r="A1498" t="str">
            <v>68836</v>
          </cell>
          <cell r="B1498" t="str">
            <v>Muebles y enseres</v>
          </cell>
        </row>
        <row r="1499">
          <cell r="A1499" t="str">
            <v>68837</v>
          </cell>
          <cell r="B1499" t="str">
            <v>Equipos diversos</v>
          </cell>
        </row>
        <row r="1500">
          <cell r="A1500" t="str">
            <v>68838</v>
          </cell>
          <cell r="B1500" t="str">
            <v>Herramientas y unidades de reemplazo</v>
          </cell>
        </row>
        <row r="1501">
          <cell r="A1501" t="str">
            <v>6884</v>
          </cell>
          <cell r="B1501" t="str">
            <v>Desvalorización de intangibles</v>
          </cell>
        </row>
        <row r="1502">
          <cell r="A1502" t="str">
            <v>68841</v>
          </cell>
          <cell r="B1502" t="str">
            <v>Concesiones, licencias y otros derechos</v>
          </cell>
        </row>
        <row r="1503">
          <cell r="A1503" t="str">
            <v>68842</v>
          </cell>
          <cell r="B1503" t="str">
            <v>Patentes y propiedad industrial</v>
          </cell>
        </row>
        <row r="1504">
          <cell r="A1504" t="str">
            <v>68843</v>
          </cell>
          <cell r="B1504" t="str">
            <v>Programas de computadora (software)</v>
          </cell>
        </row>
        <row r="1505">
          <cell r="A1505" t="str">
            <v>68844</v>
          </cell>
          <cell r="B1505" t="str">
            <v>Costos de exploración y desarrollo</v>
          </cell>
        </row>
        <row r="1506">
          <cell r="A1506" t="str">
            <v>68845</v>
          </cell>
          <cell r="B1506" t="str">
            <v>Fórmulas, diseños y prototipos</v>
          </cell>
        </row>
        <row r="1507">
          <cell r="A1507" t="str">
            <v>68846</v>
          </cell>
          <cell r="B1507" t="str">
            <v>Otros activos intangibles</v>
          </cell>
        </row>
        <row r="1508">
          <cell r="A1508" t="str">
            <v>68847</v>
          </cell>
          <cell r="B1508" t="str">
            <v>Plusvalía mercantil</v>
          </cell>
        </row>
        <row r="1509">
          <cell r="A1509" t="str">
            <v>6889</v>
          </cell>
          <cell r="B1509" t="str">
            <v>Desvalorización de activos biológicos en producción</v>
          </cell>
        </row>
        <row r="1510">
          <cell r="A1510" t="str">
            <v>68891</v>
          </cell>
          <cell r="B1510" t="str">
            <v>Activos biológicos de origen animal</v>
          </cell>
        </row>
        <row r="1511">
          <cell r="A1511" t="str">
            <v>68892</v>
          </cell>
          <cell r="B1511" t="str">
            <v>Activos biológicos de origen vegetal</v>
          </cell>
        </row>
        <row r="1512">
          <cell r="A1512" t="str">
            <v>689</v>
          </cell>
          <cell r="B1512" t="str">
            <v>Provisiones</v>
          </cell>
        </row>
        <row r="1513">
          <cell r="A1513" t="str">
            <v>6891</v>
          </cell>
          <cell r="B1513" t="str">
            <v>Provisión para litigios</v>
          </cell>
        </row>
        <row r="1514">
          <cell r="A1514" t="str">
            <v>68911</v>
          </cell>
          <cell r="B1514" t="str">
            <v>Provisión para litigios – Costo</v>
          </cell>
        </row>
        <row r="1515">
          <cell r="A1515" t="str">
            <v>68912</v>
          </cell>
          <cell r="B1515" t="str">
            <v>Provisión para litigios – Actualización financiera</v>
          </cell>
        </row>
        <row r="1516">
          <cell r="A1516" t="str">
            <v>6892</v>
          </cell>
          <cell r="B1516" t="str">
            <v>Provisión por desmantelamiento, retiro o rehabilitación del inmovilizado</v>
          </cell>
        </row>
        <row r="1517">
          <cell r="A1517" t="str">
            <v>68921</v>
          </cell>
          <cell r="B1517" t="str">
            <v>Provisión por desmantelamiento, retiro o rehabilitación del
inmovilizado – Costo</v>
          </cell>
        </row>
        <row r="1518">
          <cell r="A1518" t="str">
            <v>68922</v>
          </cell>
          <cell r="B1518" t="str">
            <v>Provisión por desmantelamiento, retiro o rehabilitación del
inmovilizado – Actualización financiera</v>
          </cell>
        </row>
        <row r="1519">
          <cell r="A1519" t="str">
            <v>6893</v>
          </cell>
          <cell r="B1519" t="str">
            <v>Provisión para reestructuraciones</v>
          </cell>
        </row>
        <row r="1520">
          <cell r="A1520" t="str">
            <v>6894</v>
          </cell>
          <cell r="B1520" t="str">
            <v>Provisión para protección y remediación del medio ambiente</v>
          </cell>
        </row>
        <row r="1521">
          <cell r="A1521" t="str">
            <v>68941</v>
          </cell>
          <cell r="B1521" t="str">
            <v>Provisión para protección y remediación del medio ambiente –
Costo</v>
          </cell>
        </row>
        <row r="1522">
          <cell r="A1522" t="str">
            <v>68942</v>
          </cell>
          <cell r="B1522" t="str">
            <v>Provisión para protección y remediación del medio ambiente –
Actualización financiera</v>
          </cell>
        </row>
        <row r="1523">
          <cell r="A1523" t="str">
            <v>6896</v>
          </cell>
          <cell r="B1523" t="str">
            <v>Provisión para garantías</v>
          </cell>
        </row>
        <row r="1524">
          <cell r="A1524" t="str">
            <v>68961</v>
          </cell>
          <cell r="B1524" t="str">
            <v>Provisión para garantías – Costo</v>
          </cell>
        </row>
        <row r="1525">
          <cell r="A1525" t="str">
            <v>68962</v>
          </cell>
          <cell r="B1525" t="str">
            <v>Provisión para garantías – Actualización financiera</v>
          </cell>
        </row>
        <row r="1526">
          <cell r="A1526" t="str">
            <v>6897</v>
          </cell>
          <cell r="B1526" t="str">
            <v>Provisión por activos por derecho de uso</v>
          </cell>
        </row>
        <row r="1527">
          <cell r="A1527" t="str">
            <v>68971</v>
          </cell>
          <cell r="B1527" t="str">
            <v>Provisión por activos por derecho de uso arrendamiento
operativo</v>
          </cell>
        </row>
        <row r="1528">
          <cell r="A1528" t="str">
            <v>68972</v>
          </cell>
          <cell r="B1528" t="str">
            <v>Provisión por activos por derecho de uso arrendamiento
operativo - actualización financiera</v>
          </cell>
        </row>
        <row r="1529">
          <cell r="A1529" t="str">
            <v>6899</v>
          </cell>
          <cell r="B1529" t="str">
            <v>Otras provisiones</v>
          </cell>
        </row>
        <row r="1530">
          <cell r="A1530" t="str">
            <v>69</v>
          </cell>
          <cell r="B1530" t="str">
            <v>COSTO DE VENTAS</v>
          </cell>
        </row>
        <row r="1531">
          <cell r="A1531" t="str">
            <v>691</v>
          </cell>
          <cell r="B1531" t="str">
            <v>Mercaderías</v>
          </cell>
        </row>
        <row r="1532">
          <cell r="A1532" t="str">
            <v>6911</v>
          </cell>
          <cell r="B1532" t="str">
            <v>Mercaderías - exportación</v>
          </cell>
        </row>
        <row r="1533">
          <cell r="A1533" t="str">
            <v>69111</v>
          </cell>
          <cell r="B1533" t="str">
            <v>Terceros</v>
          </cell>
        </row>
        <row r="1534">
          <cell r="A1534" t="str">
            <v>69112</v>
          </cell>
          <cell r="B1534" t="str">
            <v>Relacionadas</v>
          </cell>
        </row>
        <row r="1535">
          <cell r="A1535" t="str">
            <v>6912</v>
          </cell>
          <cell r="B1535" t="str">
            <v>Mercaderías - venta local</v>
          </cell>
        </row>
        <row r="1536">
          <cell r="A1536" t="str">
            <v>69121</v>
          </cell>
          <cell r="B1536" t="str">
            <v>Terceros</v>
          </cell>
        </row>
        <row r="1537">
          <cell r="A1537" t="str">
            <v>69122</v>
          </cell>
          <cell r="B1537" t="str">
            <v>Relacionadas</v>
          </cell>
        </row>
        <row r="1538">
          <cell r="A1538" t="str">
            <v>692</v>
          </cell>
          <cell r="B1538" t="str">
            <v>Productos terminados</v>
          </cell>
        </row>
        <row r="1539">
          <cell r="A1539" t="str">
            <v>6921</v>
          </cell>
          <cell r="B1539" t="str">
            <v>Productos terminados - Exportación</v>
          </cell>
        </row>
        <row r="1540">
          <cell r="A1540" t="str">
            <v>69211</v>
          </cell>
          <cell r="B1540" t="str">
            <v>Terceros</v>
          </cell>
        </row>
        <row r="1541">
          <cell r="A1541" t="str">
            <v>69212</v>
          </cell>
          <cell r="B1541" t="str">
            <v>Relacionadas</v>
          </cell>
        </row>
        <row r="1542">
          <cell r="A1542" t="str">
            <v>6922</v>
          </cell>
          <cell r="B1542" t="str">
            <v>Productos terminados - Venta local</v>
          </cell>
        </row>
        <row r="1543">
          <cell r="A1543" t="str">
            <v>69221</v>
          </cell>
          <cell r="B1543" t="str">
            <v>Terceros</v>
          </cell>
        </row>
        <row r="1544">
          <cell r="A1544" t="str">
            <v>69222</v>
          </cell>
          <cell r="B1544" t="str">
            <v>Relacionadas</v>
          </cell>
        </row>
        <row r="1545">
          <cell r="A1545" t="str">
            <v>6923</v>
          </cell>
          <cell r="B1545" t="str">
            <v>Costos de financiación – Productos terminados</v>
          </cell>
        </row>
        <row r="1546">
          <cell r="A1546" t="str">
            <v>69231</v>
          </cell>
          <cell r="B1546" t="str">
            <v>Terceros</v>
          </cell>
        </row>
        <row r="1547">
          <cell r="A1547" t="str">
            <v>69232</v>
          </cell>
          <cell r="B1547" t="str">
            <v>Relacionadas</v>
          </cell>
        </row>
        <row r="1548">
          <cell r="A1548" t="str">
            <v>6924</v>
          </cell>
          <cell r="B1548" t="str">
            <v>Costos de producción no absorbido – Productos terminados</v>
          </cell>
        </row>
        <row r="1549">
          <cell r="A1549" t="str">
            <v>6925</v>
          </cell>
          <cell r="B1549" t="str">
            <v>Costo de ineficiencia – Productos terminados</v>
          </cell>
        </row>
        <row r="1550">
          <cell r="A1550" t="str">
            <v>693</v>
          </cell>
          <cell r="B1550" t="str">
            <v>Servicios terminados</v>
          </cell>
        </row>
        <row r="1551">
          <cell r="A1551" t="str">
            <v>6931</v>
          </cell>
          <cell r="B1551" t="str">
            <v>Servicios – Exportación</v>
          </cell>
        </row>
        <row r="1552">
          <cell r="A1552" t="str">
            <v>69311</v>
          </cell>
          <cell r="B1552" t="str">
            <v>Terceros</v>
          </cell>
        </row>
        <row r="1553">
          <cell r="A1553">
            <v>69312</v>
          </cell>
          <cell r="B1553" t="str">
            <v>Relacionadas</v>
          </cell>
        </row>
        <row r="1554">
          <cell r="A1554" t="str">
            <v>6932</v>
          </cell>
          <cell r="B1554" t="str">
            <v>Servicios – local</v>
          </cell>
        </row>
        <row r="1555">
          <cell r="A1555" t="str">
            <v>69321</v>
          </cell>
          <cell r="B1555" t="str">
            <v>Terceros</v>
          </cell>
        </row>
        <row r="1556">
          <cell r="A1556" t="str">
            <v>69322</v>
          </cell>
          <cell r="B1556" t="str">
            <v>Relacionadas</v>
          </cell>
        </row>
        <row r="1557">
          <cell r="A1557" t="str">
            <v>694</v>
          </cell>
          <cell r="B1557" t="str">
            <v>Subproductos, desechos y desperdicios</v>
          </cell>
        </row>
        <row r="1558">
          <cell r="A1558" t="str">
            <v>6941</v>
          </cell>
          <cell r="B1558" t="str">
            <v>Subproductos</v>
          </cell>
        </row>
        <row r="1559">
          <cell r="A1559" t="str">
            <v>69411</v>
          </cell>
          <cell r="B1559" t="str">
            <v>Terceros</v>
          </cell>
        </row>
        <row r="1560">
          <cell r="A1560" t="str">
            <v>69412</v>
          </cell>
          <cell r="B1560" t="str">
            <v>Relacionadas</v>
          </cell>
        </row>
        <row r="1561">
          <cell r="A1561" t="str">
            <v>6942</v>
          </cell>
          <cell r="B1561" t="str">
            <v>Desechos y desperdicios</v>
          </cell>
        </row>
        <row r="1562">
          <cell r="A1562" t="str">
            <v>69421</v>
          </cell>
          <cell r="B1562" t="str">
            <v>Terceros</v>
          </cell>
        </row>
        <row r="1563">
          <cell r="A1563" t="str">
            <v>69422</v>
          </cell>
          <cell r="B1563" t="str">
            <v>Relacionadas</v>
          </cell>
        </row>
        <row r="1564">
          <cell r="A1564" t="str">
            <v>695</v>
          </cell>
          <cell r="B1564" t="str">
            <v>Gastos por desvalorización de inventarios al costo</v>
          </cell>
        </row>
        <row r="1565">
          <cell r="A1565" t="str">
            <v>6951</v>
          </cell>
          <cell r="B1565" t="str">
            <v>Mercaderías</v>
          </cell>
        </row>
        <row r="1566">
          <cell r="A1566" t="str">
            <v>6952</v>
          </cell>
          <cell r="B1566" t="str">
            <v>Productos terminados</v>
          </cell>
        </row>
        <row r="1567">
          <cell r="A1567" t="str">
            <v>6953</v>
          </cell>
          <cell r="B1567" t="str">
            <v>Subproductos, desechos y desperdicios</v>
          </cell>
        </row>
        <row r="1568">
          <cell r="A1568" t="str">
            <v>6954</v>
          </cell>
          <cell r="B1568" t="str">
            <v>Productos en proceso</v>
          </cell>
        </row>
        <row r="1569">
          <cell r="A1569" t="str">
            <v>6955</v>
          </cell>
          <cell r="B1569" t="str">
            <v>Materias primas</v>
          </cell>
        </row>
        <row r="1570">
          <cell r="A1570" t="str">
            <v>6956</v>
          </cell>
          <cell r="B1570" t="str">
            <v>Materiales auxiliares, suministros y repuestos</v>
          </cell>
        </row>
        <row r="1571">
          <cell r="A1571" t="str">
            <v>6957</v>
          </cell>
          <cell r="B1571" t="str">
            <v>Envases y embalajes</v>
          </cell>
        </row>
        <row r="1572">
          <cell r="A1572" t="str">
            <v>6958</v>
          </cell>
          <cell r="B1572" t="str">
            <v>Inventarios por recibir</v>
          </cell>
        </row>
        <row r="1573">
          <cell r="A1573" t="str">
            <v>70</v>
          </cell>
          <cell r="B1573" t="str">
            <v>VENTAS</v>
          </cell>
        </row>
        <row r="1574">
          <cell r="A1574" t="str">
            <v>701</v>
          </cell>
          <cell r="B1574" t="str">
            <v>Mercaderías</v>
          </cell>
        </row>
        <row r="1575">
          <cell r="A1575" t="str">
            <v>7011</v>
          </cell>
          <cell r="B1575" t="str">
            <v>Mercaderías - venta de exportación</v>
          </cell>
        </row>
        <row r="1576">
          <cell r="A1576" t="str">
            <v>70111</v>
          </cell>
          <cell r="B1576" t="str">
            <v>Terceros</v>
          </cell>
        </row>
        <row r="1577">
          <cell r="A1577" t="str">
            <v>70112</v>
          </cell>
          <cell r="B1577" t="str">
            <v>Relacionadas</v>
          </cell>
        </row>
        <row r="1578">
          <cell r="A1578" t="str">
            <v>7012</v>
          </cell>
          <cell r="B1578" t="str">
            <v>Mercaderías - venta local</v>
          </cell>
        </row>
        <row r="1579">
          <cell r="A1579">
            <v>70111</v>
          </cell>
          <cell r="B1579" t="str">
            <v>Terceros</v>
          </cell>
        </row>
        <row r="1580">
          <cell r="A1580" t="str">
            <v>70112</v>
          </cell>
          <cell r="B1580" t="str">
            <v>Relacionadas</v>
          </cell>
        </row>
        <row r="1581">
          <cell r="A1581" t="str">
            <v>702</v>
          </cell>
          <cell r="B1581" t="str">
            <v>Productos terminados</v>
          </cell>
        </row>
        <row r="1582">
          <cell r="A1582" t="str">
            <v>7021</v>
          </cell>
          <cell r="B1582" t="str">
            <v>Productos terminados - venta de exportación</v>
          </cell>
        </row>
        <row r="1583">
          <cell r="A1583" t="str">
            <v>70211</v>
          </cell>
          <cell r="B1583" t="str">
            <v>Terceros</v>
          </cell>
        </row>
        <row r="1584">
          <cell r="A1584" t="str">
            <v>70212</v>
          </cell>
          <cell r="B1584" t="str">
            <v>Relacionadas</v>
          </cell>
        </row>
        <row r="1585">
          <cell r="A1585">
            <v>7022</v>
          </cell>
          <cell r="B1585" t="str">
            <v>Productos terminados - venta local</v>
          </cell>
        </row>
        <row r="1586">
          <cell r="A1586" t="str">
            <v>70221</v>
          </cell>
          <cell r="B1586" t="str">
            <v>Terceros</v>
          </cell>
        </row>
        <row r="1587">
          <cell r="A1587" t="str">
            <v>70222</v>
          </cell>
          <cell r="B1587" t="str">
            <v>Relacionadas</v>
          </cell>
        </row>
        <row r="1588">
          <cell r="A1588" t="str">
            <v>703</v>
          </cell>
          <cell r="B1588" t="str">
            <v>Servicios terminados</v>
          </cell>
        </row>
        <row r="1589">
          <cell r="A1589">
            <v>7031</v>
          </cell>
          <cell r="B1589" t="str">
            <v>Servicios – exportación</v>
          </cell>
        </row>
        <row r="1590">
          <cell r="A1590" t="str">
            <v>70311</v>
          </cell>
          <cell r="B1590" t="str">
            <v>Terceros</v>
          </cell>
        </row>
        <row r="1591">
          <cell r="A1591" t="str">
            <v>70312</v>
          </cell>
          <cell r="B1591" t="str">
            <v>Relacionadas</v>
          </cell>
        </row>
        <row r="1592">
          <cell r="A1592" t="str">
            <v>7032</v>
          </cell>
          <cell r="B1592" t="str">
            <v>Servicios – local</v>
          </cell>
        </row>
        <row r="1593">
          <cell r="A1593">
            <v>70321</v>
          </cell>
          <cell r="B1593" t="str">
            <v>Terceros</v>
          </cell>
        </row>
        <row r="1594">
          <cell r="A1594" t="str">
            <v>70322</v>
          </cell>
          <cell r="B1594" t="str">
            <v>Relacionadas</v>
          </cell>
        </row>
        <row r="1595">
          <cell r="A1595">
            <v>704</v>
          </cell>
          <cell r="B1595" t="str">
            <v>Subproductos, desechos y desperdicios</v>
          </cell>
        </row>
        <row r="1596">
          <cell r="A1596" t="str">
            <v>7041</v>
          </cell>
          <cell r="B1596" t="str">
            <v>Subproductos</v>
          </cell>
        </row>
        <row r="1597">
          <cell r="A1597" t="str">
            <v>70411</v>
          </cell>
          <cell r="B1597" t="str">
            <v>Terceros</v>
          </cell>
        </row>
        <row r="1598">
          <cell r="A1598" t="str">
            <v>70412</v>
          </cell>
          <cell r="B1598" t="str">
            <v>Relacionadas</v>
          </cell>
        </row>
        <row r="1599">
          <cell r="A1599">
            <v>7042</v>
          </cell>
          <cell r="B1599" t="str">
            <v>Desechos y desperdicios</v>
          </cell>
        </row>
        <row r="1600">
          <cell r="A1600" t="str">
            <v>70421</v>
          </cell>
          <cell r="B1600" t="str">
            <v>Terceros</v>
          </cell>
        </row>
        <row r="1601">
          <cell r="A1601" t="str">
            <v>70422</v>
          </cell>
          <cell r="B1601" t="str">
            <v>Relacionadas</v>
          </cell>
        </row>
        <row r="1602">
          <cell r="A1602" t="str">
            <v>709</v>
          </cell>
          <cell r="B1602" t="str">
            <v>Devoluciones sobre ventas</v>
          </cell>
        </row>
        <row r="1603">
          <cell r="A1603" t="str">
            <v>7091</v>
          </cell>
          <cell r="B1603" t="str">
            <v>Mercaderías - Venta de exportación</v>
          </cell>
        </row>
        <row r="1604">
          <cell r="A1604" t="str">
            <v>70911</v>
          </cell>
          <cell r="B1604" t="str">
            <v>Terceros</v>
          </cell>
        </row>
        <row r="1605">
          <cell r="A1605" t="str">
            <v>70912</v>
          </cell>
          <cell r="B1605" t="str">
            <v>Relacionadas</v>
          </cell>
        </row>
        <row r="1606">
          <cell r="A1606" t="str">
            <v>7092</v>
          </cell>
          <cell r="B1606" t="str">
            <v>Mercaderías - Venta local</v>
          </cell>
        </row>
        <row r="1607">
          <cell r="A1607" t="str">
            <v>70921</v>
          </cell>
          <cell r="B1607" t="str">
            <v>Terceros</v>
          </cell>
        </row>
        <row r="1608">
          <cell r="A1608" t="str">
            <v>70922</v>
          </cell>
          <cell r="B1608" t="str">
            <v>Relacionadas</v>
          </cell>
        </row>
        <row r="1609">
          <cell r="A1609" t="str">
            <v>7093</v>
          </cell>
          <cell r="B1609" t="str">
            <v>Productos terminados - Venta de exportación</v>
          </cell>
        </row>
        <row r="1610">
          <cell r="A1610" t="str">
            <v>70931</v>
          </cell>
          <cell r="B1610" t="str">
            <v>Terceros</v>
          </cell>
        </row>
        <row r="1611">
          <cell r="A1611" t="str">
            <v>70932</v>
          </cell>
          <cell r="B1611" t="str">
            <v>Relacionadas</v>
          </cell>
        </row>
        <row r="1612">
          <cell r="A1612" t="str">
            <v>7094</v>
          </cell>
          <cell r="B1612" t="str">
            <v>Productos terminados - Venta local</v>
          </cell>
        </row>
        <row r="1613">
          <cell r="A1613" t="str">
            <v>70941</v>
          </cell>
          <cell r="B1613" t="str">
            <v>Terceros</v>
          </cell>
        </row>
        <row r="1614">
          <cell r="A1614" t="str">
            <v>70942</v>
          </cell>
          <cell r="B1614" t="str">
            <v>Relacionadas</v>
          </cell>
        </row>
        <row r="1615">
          <cell r="A1615" t="str">
            <v>7095</v>
          </cell>
          <cell r="B1615" t="str">
            <v>Inventarios de servicios rechazados</v>
          </cell>
        </row>
        <row r="1616">
          <cell r="A1616" t="str">
            <v>70951</v>
          </cell>
          <cell r="B1616" t="str">
            <v>Terceros</v>
          </cell>
        </row>
        <row r="1617">
          <cell r="A1617" t="str">
            <v>70952</v>
          </cell>
          <cell r="B1617" t="str">
            <v>Relacionadas</v>
          </cell>
        </row>
        <row r="1618">
          <cell r="A1618" t="str">
            <v>7096</v>
          </cell>
          <cell r="B1618" t="str">
            <v>Subproductos, desechos y desperdicios</v>
          </cell>
        </row>
        <row r="1619">
          <cell r="A1619" t="str">
            <v>70961</v>
          </cell>
          <cell r="B1619" t="str">
            <v>Terceros</v>
          </cell>
        </row>
        <row r="1620">
          <cell r="A1620" t="str">
            <v>70962</v>
          </cell>
          <cell r="B1620" t="str">
            <v>Relacionadas</v>
          </cell>
        </row>
        <row r="1621">
          <cell r="A1621" t="str">
            <v>71</v>
          </cell>
          <cell r="B1621" t="str">
            <v>VARIACIÓN DE LA PRODUCCIÓN ALMACENADA</v>
          </cell>
        </row>
        <row r="1622">
          <cell r="A1622" t="str">
            <v>711</v>
          </cell>
          <cell r="B1622" t="str">
            <v>Variación de productos terminados</v>
          </cell>
        </row>
        <row r="1623">
          <cell r="A1623" t="str">
            <v>7111</v>
          </cell>
          <cell r="B1623" t="str">
            <v>Productos terminados</v>
          </cell>
        </row>
        <row r="1624">
          <cell r="A1624" t="str">
            <v>712</v>
          </cell>
          <cell r="B1624" t="str">
            <v>Variación de subproductos, desechos y desperdicios</v>
          </cell>
        </row>
        <row r="1625">
          <cell r="A1625" t="str">
            <v>7121</v>
          </cell>
          <cell r="B1625" t="str">
            <v>Subproductos</v>
          </cell>
        </row>
        <row r="1626">
          <cell r="A1626" t="str">
            <v>7122</v>
          </cell>
          <cell r="B1626" t="str">
            <v>Desechos y desperdicios</v>
          </cell>
        </row>
        <row r="1627">
          <cell r="A1627" t="str">
            <v>713</v>
          </cell>
          <cell r="B1627" t="str">
            <v>Variación de productos en proceso</v>
          </cell>
        </row>
        <row r="1628">
          <cell r="A1628" t="str">
            <v>7131</v>
          </cell>
          <cell r="B1628" t="str">
            <v>Productos en proceso de manufactura</v>
          </cell>
        </row>
        <row r="1629">
          <cell r="A1629" t="str">
            <v>714</v>
          </cell>
          <cell r="B1629" t="str">
            <v>Variación de envases y embalajes</v>
          </cell>
        </row>
        <row r="1630">
          <cell r="A1630" t="str">
            <v>7141</v>
          </cell>
          <cell r="B1630" t="str">
            <v>Envases</v>
          </cell>
        </row>
        <row r="1631">
          <cell r="A1631" t="str">
            <v>7142</v>
          </cell>
          <cell r="B1631" t="str">
            <v>Embalajes</v>
          </cell>
        </row>
        <row r="1632">
          <cell r="A1632" t="str">
            <v>715</v>
          </cell>
          <cell r="B1632" t="str">
            <v>Variación de inventarios de servicios</v>
          </cell>
        </row>
        <row r="1633">
          <cell r="A1633" t="str">
            <v>7151</v>
          </cell>
          <cell r="B1633" t="str">
            <v xml:space="preserve"> Inventarios de servicios en proceso</v>
          </cell>
        </row>
        <row r="1634">
          <cell r="A1634" t="str">
            <v>72</v>
          </cell>
          <cell r="B1634" t="str">
            <v>PRODUCCIÓN DE ACTIVO INMOVILIZADO</v>
          </cell>
        </row>
        <row r="1635">
          <cell r="A1635" t="str">
            <v>721</v>
          </cell>
          <cell r="B1635" t="str">
            <v>Propiedades de inversión</v>
          </cell>
        </row>
        <row r="1636">
          <cell r="A1636" t="str">
            <v>7211</v>
          </cell>
          <cell r="B1636" t="str">
            <v>Edificaciones</v>
          </cell>
        </row>
        <row r="1637">
          <cell r="A1637" t="str">
            <v>722</v>
          </cell>
          <cell r="B1637" t="str">
            <v>Propiedad, planta y equipo</v>
          </cell>
        </row>
        <row r="1638">
          <cell r="A1638" t="str">
            <v>7220</v>
          </cell>
          <cell r="B1638" t="str">
            <v>Planta productora</v>
          </cell>
        </row>
        <row r="1639">
          <cell r="A1639" t="str">
            <v>7221</v>
          </cell>
          <cell r="B1639" t="str">
            <v>Edificaciones</v>
          </cell>
        </row>
        <row r="1640">
          <cell r="A1640" t="str">
            <v>7222</v>
          </cell>
          <cell r="B1640" t="str">
            <v>Maquinarias y otros equipos de explotación</v>
          </cell>
        </row>
        <row r="1641">
          <cell r="A1641" t="str">
            <v>7223</v>
          </cell>
          <cell r="B1641" t="str">
            <v>Unidades de transporte</v>
          </cell>
        </row>
        <row r="1642">
          <cell r="A1642" t="str">
            <v>7224</v>
          </cell>
          <cell r="B1642" t="str">
            <v>Muebles y enseres</v>
          </cell>
        </row>
        <row r="1643">
          <cell r="A1643" t="str">
            <v>7225</v>
          </cell>
          <cell r="B1643" t="str">
            <v>Equipos diversos</v>
          </cell>
        </row>
        <row r="1644">
          <cell r="A1644" t="str">
            <v>723</v>
          </cell>
          <cell r="B1644" t="str">
            <v>Intangibles</v>
          </cell>
        </row>
        <row r="1645">
          <cell r="A1645" t="str">
            <v>7231</v>
          </cell>
          <cell r="B1645" t="str">
            <v>Programas de computadora (software)</v>
          </cell>
        </row>
        <row r="1646">
          <cell r="A1646" t="str">
            <v>7232</v>
          </cell>
          <cell r="B1646" t="str">
            <v>Costos de exploración y desarrollo</v>
          </cell>
        </row>
        <row r="1647">
          <cell r="A1647" t="str">
            <v>7233</v>
          </cell>
          <cell r="B1647" t="str">
            <v>Fórmulas, diseños y prototipos</v>
          </cell>
        </row>
        <row r="1648">
          <cell r="A1648" t="str">
            <v>724</v>
          </cell>
          <cell r="B1648" t="str">
            <v>Activos biológicos</v>
          </cell>
        </row>
        <row r="1649">
          <cell r="A1649" t="str">
            <v>7241</v>
          </cell>
          <cell r="B1649" t="str">
            <v>Activos biológicos en desarrollo de origen animal</v>
          </cell>
        </row>
        <row r="1650">
          <cell r="A1650" t="str">
            <v>7242</v>
          </cell>
          <cell r="B1650" t="str">
            <v>Activos biológicos en desarrollo de origen vegetal</v>
          </cell>
        </row>
        <row r="1651">
          <cell r="A1651" t="str">
            <v>725</v>
          </cell>
          <cell r="B1651" t="str">
            <v>Costos de financiación capitalizados</v>
          </cell>
        </row>
        <row r="1652">
          <cell r="A1652" t="str">
            <v>7251</v>
          </cell>
          <cell r="B1652" t="str">
            <v>Costos de financiación – Propiedades de inversión</v>
          </cell>
        </row>
        <row r="1653">
          <cell r="A1653" t="str">
            <v>72511</v>
          </cell>
          <cell r="B1653" t="str">
            <v>Plantas productoras en desarrollo</v>
          </cell>
        </row>
        <row r="1654">
          <cell r="A1654" t="str">
            <v>72512</v>
          </cell>
          <cell r="B1654" t="str">
            <v>Edificaciones</v>
          </cell>
        </row>
        <row r="1655">
          <cell r="A1655" t="str">
            <v>7252</v>
          </cell>
          <cell r="B1655" t="str">
            <v>Costos de financiación – Propiedad, planta y equipo</v>
          </cell>
        </row>
        <row r="1656">
          <cell r="A1656" t="str">
            <v>72521</v>
          </cell>
          <cell r="B1656" t="str">
            <v>Plantas productoras en desarrollo</v>
          </cell>
        </row>
        <row r="1657">
          <cell r="A1657" t="str">
            <v>72522</v>
          </cell>
          <cell r="B1657" t="str">
            <v>Edificaciones</v>
          </cell>
        </row>
        <row r="1658">
          <cell r="A1658" t="str">
            <v>72523</v>
          </cell>
          <cell r="B1658" t="str">
            <v>Maquinarias y otros equipos de explotación</v>
          </cell>
        </row>
        <row r="1659">
          <cell r="A1659" t="str">
            <v>7253</v>
          </cell>
          <cell r="B1659" t="str">
            <v>Costos de financiación – Intangibles</v>
          </cell>
        </row>
        <row r="1660">
          <cell r="A1660" t="str">
            <v>7254</v>
          </cell>
          <cell r="B1660" t="str">
            <v>Costos de financiación – Activos biológicos en desarrollo</v>
          </cell>
        </row>
        <row r="1661">
          <cell r="A1661" t="str">
            <v>72541</v>
          </cell>
          <cell r="B1661" t="str">
            <v>Activos biológicos de origen animal</v>
          </cell>
        </row>
        <row r="1662">
          <cell r="A1662" t="str">
            <v>72542</v>
          </cell>
          <cell r="B1662" t="str">
            <v>Activos biológicos de origen vegetal</v>
          </cell>
        </row>
        <row r="1663">
          <cell r="A1663" t="str">
            <v>73</v>
          </cell>
          <cell r="B1663" t="str">
            <v>DESCUENTOS, REBAJAS Y BONIFICACIONES OBTENIDOS</v>
          </cell>
        </row>
        <row r="1664">
          <cell r="A1664" t="str">
            <v>731</v>
          </cell>
          <cell r="B1664" t="str">
            <v>Descuentos, rebajas y bonificaciones obtenidos</v>
          </cell>
        </row>
        <row r="1665">
          <cell r="A1665" t="str">
            <v>7311</v>
          </cell>
          <cell r="B1665" t="str">
            <v>Terceros</v>
          </cell>
        </row>
        <row r="1666">
          <cell r="A1666" t="str">
            <v>7312</v>
          </cell>
          <cell r="B1666" t="str">
            <v>Relacionadas</v>
          </cell>
        </row>
        <row r="1667">
          <cell r="A1667" t="str">
            <v>74</v>
          </cell>
          <cell r="B1667" t="str">
            <v>DESCUENTOS, REBAJAS y BONIFICACIONES CONCEDIDOS</v>
          </cell>
        </row>
        <row r="1668">
          <cell r="A1668" t="str">
            <v>741</v>
          </cell>
          <cell r="B1668" t="str">
            <v>Descuentos, rebajas y bonificaciones concedidos</v>
          </cell>
        </row>
        <row r="1669">
          <cell r="A1669" t="str">
            <v>7411</v>
          </cell>
          <cell r="B1669" t="str">
            <v>Terceros</v>
          </cell>
        </row>
        <row r="1670">
          <cell r="A1670" t="str">
            <v>7412</v>
          </cell>
          <cell r="B1670" t="str">
            <v>Relacionadas</v>
          </cell>
        </row>
        <row r="1671">
          <cell r="A1671" t="str">
            <v>75</v>
          </cell>
          <cell r="B1671" t="str">
            <v>OTROS INGRESOS DE GESTIÓN</v>
          </cell>
        </row>
        <row r="1672">
          <cell r="A1672" t="str">
            <v>751</v>
          </cell>
          <cell r="B1672" t="str">
            <v>Servicios en beneficio del personal</v>
          </cell>
        </row>
        <row r="1673">
          <cell r="A1673" t="str">
            <v>752</v>
          </cell>
          <cell r="B1673" t="str">
            <v>Comisiones y corretajes</v>
          </cell>
        </row>
        <row r="1674">
          <cell r="A1674" t="str">
            <v>753</v>
          </cell>
          <cell r="B1674" t="str">
            <v>Regalías</v>
          </cell>
        </row>
        <row r="1675">
          <cell r="A1675" t="str">
            <v>754</v>
          </cell>
          <cell r="B1675" t="str">
            <v>Alquileres</v>
          </cell>
        </row>
        <row r="1676">
          <cell r="A1676" t="str">
            <v>7540</v>
          </cell>
          <cell r="B1676" t="str">
            <v>Plantas productoras</v>
          </cell>
        </row>
        <row r="1677">
          <cell r="A1677" t="str">
            <v>7541</v>
          </cell>
          <cell r="B1677" t="str">
            <v>Terrenos</v>
          </cell>
        </row>
        <row r="1678">
          <cell r="A1678" t="str">
            <v>7542</v>
          </cell>
          <cell r="B1678" t="str">
            <v>Edificaciones</v>
          </cell>
        </row>
        <row r="1679">
          <cell r="A1679" t="str">
            <v>7543</v>
          </cell>
          <cell r="B1679" t="str">
            <v>Maquinarias y equipos de explotación</v>
          </cell>
        </row>
        <row r="1680">
          <cell r="A1680" t="str">
            <v>7544</v>
          </cell>
          <cell r="B1680" t="str">
            <v>Unidades de transporte</v>
          </cell>
        </row>
        <row r="1681">
          <cell r="A1681" t="str">
            <v>7545</v>
          </cell>
          <cell r="B1681" t="str">
            <v>Equipos diversos</v>
          </cell>
        </row>
        <row r="1682">
          <cell r="A1682" t="str">
            <v>755</v>
          </cell>
          <cell r="B1682" t="str">
            <v>Recuperación de cuentas de valuación</v>
          </cell>
        </row>
        <row r="1683">
          <cell r="A1683" t="str">
            <v>7551</v>
          </cell>
          <cell r="B1683" t="str">
            <v>Recuperación – Cuentas de cobranza dudosa</v>
          </cell>
        </row>
        <row r="1684">
          <cell r="A1684" t="str">
            <v>7552</v>
          </cell>
          <cell r="B1684" t="str">
            <v>Recuperación – Desvalorización de inventarios</v>
          </cell>
        </row>
        <row r="1685">
          <cell r="A1685" t="str">
            <v>7553</v>
          </cell>
          <cell r="B1685" t="str">
            <v>Recuperación – Desvalorización de inversiones mobiliarias</v>
          </cell>
        </row>
        <row r="1686">
          <cell r="A1686" t="str">
            <v>756</v>
          </cell>
          <cell r="B1686" t="str">
            <v>Enajenación de activos inmovilizados</v>
          </cell>
        </row>
        <row r="1687">
          <cell r="A1687" t="str">
            <v>7561</v>
          </cell>
          <cell r="B1687" t="str">
            <v>Inversiones mobiliarias</v>
          </cell>
        </row>
        <row r="1688">
          <cell r="A1688" t="str">
            <v>7562</v>
          </cell>
          <cell r="B1688" t="str">
            <v>Propiedades de inversión</v>
          </cell>
        </row>
        <row r="1689">
          <cell r="A1689" t="str">
            <v>7563</v>
          </cell>
          <cell r="B1689" t="str">
            <v>Activos adquiridos en arrendamiento financiero</v>
          </cell>
        </row>
        <row r="1690">
          <cell r="A1690" t="str">
            <v>7564</v>
          </cell>
          <cell r="B1690" t="str">
            <v>Propiedad, planta y equipo</v>
          </cell>
        </row>
        <row r="1691">
          <cell r="A1691" t="str">
            <v>7565</v>
          </cell>
          <cell r="B1691" t="str">
            <v>Intangibles</v>
          </cell>
        </row>
        <row r="1692">
          <cell r="A1692" t="str">
            <v>7566</v>
          </cell>
          <cell r="B1692" t="str">
            <v>Activos biológicos</v>
          </cell>
        </row>
        <row r="1693">
          <cell r="A1693" t="str">
            <v>757</v>
          </cell>
          <cell r="B1693" t="str">
            <v>Recuperación de deterioro de cuentas de activos inmovilizados</v>
          </cell>
        </row>
        <row r="1694">
          <cell r="A1694" t="str">
            <v>7571</v>
          </cell>
          <cell r="B1694" t="str">
            <v>Recuperación de deterioro de propiedades de inversión</v>
          </cell>
        </row>
        <row r="1695">
          <cell r="A1695" t="str">
            <v>7572</v>
          </cell>
          <cell r="B1695" t="str">
            <v>Recuperación de deterioro de propiedad, planta y equipo</v>
          </cell>
        </row>
        <row r="1696">
          <cell r="A1696" t="str">
            <v>7573</v>
          </cell>
          <cell r="B1696" t="str">
            <v>Recuperación de deterioro de intangibles</v>
          </cell>
        </row>
        <row r="1697">
          <cell r="A1697" t="str">
            <v>7574</v>
          </cell>
          <cell r="B1697" t="str">
            <v>Recuperación de deterioro de activos biológicos</v>
          </cell>
        </row>
        <row r="1698">
          <cell r="A1698" t="str">
            <v>759</v>
          </cell>
          <cell r="B1698" t="str">
            <v>Otros ingresos de gestión</v>
          </cell>
        </row>
        <row r="1699">
          <cell r="A1699" t="str">
            <v>7591</v>
          </cell>
          <cell r="B1699" t="str">
            <v>Subsidios gubernamentales</v>
          </cell>
        </row>
        <row r="1700">
          <cell r="A1700" t="str">
            <v>7592</v>
          </cell>
          <cell r="B1700" t="str">
            <v>Reclamos al seguro</v>
          </cell>
        </row>
        <row r="1701">
          <cell r="A1701" t="str">
            <v>7593</v>
          </cell>
          <cell r="B1701" t="str">
            <v>Donaciones</v>
          </cell>
        </row>
        <row r="1702">
          <cell r="A1702" t="str">
            <v>7594</v>
          </cell>
          <cell r="B1702" t="str">
            <v>Devoluciones tributarias</v>
          </cell>
        </row>
        <row r="1703">
          <cell r="A1703" t="str">
            <v>7599</v>
          </cell>
          <cell r="B1703" t="str">
            <v>Otros ingresos de gestión</v>
          </cell>
        </row>
        <row r="1704">
          <cell r="A1704" t="str">
            <v>76</v>
          </cell>
          <cell r="B1704" t="str">
            <v>GANANCIA POR MEDICIÓN DE ACTIVOS NO FINANCIEROS AL VALOR RAZONABLE</v>
          </cell>
        </row>
        <row r="1705">
          <cell r="A1705" t="str">
            <v>761</v>
          </cell>
          <cell r="B1705" t="str">
            <v>Activo realizable</v>
          </cell>
        </row>
        <row r="1706">
          <cell r="A1706" t="str">
            <v>7611</v>
          </cell>
          <cell r="B1706" t="str">
            <v>Mercaderías</v>
          </cell>
        </row>
        <row r="1707">
          <cell r="A1707" t="str">
            <v>7612</v>
          </cell>
          <cell r="B1707" t="str">
            <v>Productos terminados</v>
          </cell>
        </row>
        <row r="1708">
          <cell r="A1708" t="str">
            <v>7613</v>
          </cell>
          <cell r="B1708" t="str">
            <v>Activos no corrientes mantenidos para la venta</v>
          </cell>
        </row>
        <row r="1709">
          <cell r="A1709" t="str">
            <v>76131</v>
          </cell>
          <cell r="B1709" t="str">
            <v>Propiedades de inversión</v>
          </cell>
        </row>
        <row r="1710">
          <cell r="A1710" t="str">
            <v>76132</v>
          </cell>
          <cell r="B1710" t="str">
            <v>Propiedad, planta y equipo</v>
          </cell>
        </row>
        <row r="1711">
          <cell r="A1711" t="str">
            <v>76133</v>
          </cell>
          <cell r="B1711" t="str">
            <v>Intangibles</v>
          </cell>
        </row>
        <row r="1712">
          <cell r="A1712" t="str">
            <v>76134</v>
          </cell>
          <cell r="B1712" t="str">
            <v>Activos biológicos</v>
          </cell>
        </row>
        <row r="1713">
          <cell r="A1713" t="str">
            <v>762</v>
          </cell>
          <cell r="B1713" t="str">
            <v>Activo inmovilizado</v>
          </cell>
        </row>
        <row r="1714">
          <cell r="A1714" t="str">
            <v>7621</v>
          </cell>
          <cell r="B1714" t="str">
            <v>Propiedades de inversión</v>
          </cell>
        </row>
        <row r="1715">
          <cell r="A1715" t="str">
            <v>7622</v>
          </cell>
          <cell r="B1715" t="str">
            <v>Activos biológicos</v>
          </cell>
        </row>
        <row r="1716">
          <cell r="A1716" t="str">
            <v>77</v>
          </cell>
          <cell r="B1716" t="str">
            <v>INGRESOS FINANCIEROS</v>
          </cell>
        </row>
        <row r="1717">
          <cell r="A1717" t="str">
            <v>771</v>
          </cell>
          <cell r="B1717" t="str">
            <v>Ganancia por instrumento financiero derivado</v>
          </cell>
        </row>
        <row r="1718">
          <cell r="A1718" t="str">
            <v>772</v>
          </cell>
          <cell r="B1718" t="str">
            <v>Rendimientos ganados</v>
          </cell>
        </row>
        <row r="1719">
          <cell r="A1719" t="str">
            <v>7721</v>
          </cell>
          <cell r="B1719" t="str">
            <v>Depósitos en instituciones financieras</v>
          </cell>
        </row>
        <row r="1720">
          <cell r="A1720" t="str">
            <v>7722</v>
          </cell>
          <cell r="B1720" t="str">
            <v>Cuentas por cobrar comerciales</v>
          </cell>
        </row>
        <row r="1721">
          <cell r="A1721" t="str">
            <v>7723</v>
          </cell>
          <cell r="B1721" t="str">
            <v>Préstamos otorgados</v>
          </cell>
        </row>
        <row r="1722">
          <cell r="A1722" t="str">
            <v>7724</v>
          </cell>
          <cell r="B1722" t="str">
            <v>Inversiones a ser mantenidas hasta el vencimiento</v>
          </cell>
        </row>
        <row r="1723">
          <cell r="A1723" t="str">
            <v>7725</v>
          </cell>
          <cell r="B1723" t="str">
            <v>Instrumentos financieros representativos de derecho patrimonial</v>
          </cell>
        </row>
        <row r="1724">
          <cell r="A1724" t="str">
            <v>773</v>
          </cell>
          <cell r="B1724" t="str">
            <v>Dividendos</v>
          </cell>
        </row>
        <row r="1725">
          <cell r="A1725" t="str">
            <v>774</v>
          </cell>
          <cell r="B1725" t="str">
            <v>Ingresos en operaciones de factoraje (factoring)</v>
          </cell>
        </row>
        <row r="1726">
          <cell r="A1726" t="str">
            <v>775</v>
          </cell>
          <cell r="B1726" t="str">
            <v>Descuentos obtenidos por pronto pago</v>
          </cell>
        </row>
        <row r="1727">
          <cell r="A1727" t="str">
            <v>776</v>
          </cell>
          <cell r="B1727" t="str">
            <v>Diferencia en cambio</v>
          </cell>
        </row>
        <row r="1728">
          <cell r="A1728" t="str">
            <v>777</v>
          </cell>
          <cell r="B1728" t="str">
            <v>Ganancia por medición de activos y pasivos financieros al valor razonable</v>
          </cell>
        </row>
        <row r="1729">
          <cell r="A1729" t="str">
            <v>7771</v>
          </cell>
          <cell r="B1729" t="str">
            <v>Inversiones mantenidas para negociación</v>
          </cell>
        </row>
        <row r="1730">
          <cell r="A1730" t="str">
            <v>7772</v>
          </cell>
          <cell r="B1730" t="str">
            <v>Otras inversiones</v>
          </cell>
        </row>
        <row r="1731">
          <cell r="A1731" t="str">
            <v>7773</v>
          </cell>
          <cell r="B1731" t="str">
            <v>Otras</v>
          </cell>
        </row>
        <row r="1732">
          <cell r="A1732" t="str">
            <v>778</v>
          </cell>
          <cell r="B1732" t="str">
            <v>Participación en resultados de entidades relacionadas</v>
          </cell>
        </row>
        <row r="1733">
          <cell r="A1733" t="str">
            <v>7781</v>
          </cell>
          <cell r="B1733" t="str">
            <v>Participación en los resultados de subsidiarias y asociadas bajo el método
del valor patrimonial</v>
          </cell>
        </row>
        <row r="1734">
          <cell r="A1734" t="str">
            <v>7782</v>
          </cell>
          <cell r="B1734" t="str">
            <v>Ingresos por participaciones en negocios conjuntos</v>
          </cell>
        </row>
        <row r="1735">
          <cell r="A1735" t="str">
            <v>779</v>
          </cell>
          <cell r="B1735" t="str">
            <v>Otros ingresos financieros</v>
          </cell>
        </row>
        <row r="1736">
          <cell r="A1736" t="str">
            <v>7792</v>
          </cell>
          <cell r="B1736" t="str">
            <v>Ingresos financieros en medición a valor descontado</v>
          </cell>
        </row>
        <row r="1737">
          <cell r="A1737" t="str">
            <v>78</v>
          </cell>
          <cell r="B1737" t="str">
            <v>CARGAS CUBIERTAS POR PROVISIONES</v>
          </cell>
        </row>
        <row r="1738">
          <cell r="A1738" t="str">
            <v>781</v>
          </cell>
          <cell r="B1738" t="str">
            <v>Cargas cubiertas por provisiones</v>
          </cell>
        </row>
        <row r="1739">
          <cell r="A1739" t="str">
            <v>79</v>
          </cell>
          <cell r="B1739" t="str">
            <v>CARGAS IMPUTABLES A CUENTAS DE COSTOS Y GASTOS</v>
          </cell>
        </row>
        <row r="1740">
          <cell r="A1740" t="str">
            <v>791</v>
          </cell>
          <cell r="B1740" t="str">
            <v>Cargas imputables a cuentas de costos y gastos</v>
          </cell>
        </row>
        <row r="1741">
          <cell r="A1741" t="str">
            <v>792</v>
          </cell>
          <cell r="B1741" t="str">
            <v>Gastos financieros imputables a cuentas de inventarios</v>
          </cell>
        </row>
        <row r="1742">
          <cell r="A1742" t="str">
            <v>80</v>
          </cell>
          <cell r="B1742" t="str">
            <v>MARGEN COMERCIAL</v>
          </cell>
        </row>
        <row r="1743">
          <cell r="A1743" t="str">
            <v>801</v>
          </cell>
          <cell r="B1743" t="str">
            <v>Margen comercial</v>
          </cell>
        </row>
        <row r="1744">
          <cell r="A1744" t="str">
            <v>81</v>
          </cell>
          <cell r="B1744" t="str">
            <v>PRODUCCIÓN DEL EJERCICIO</v>
          </cell>
        </row>
        <row r="1745">
          <cell r="A1745" t="str">
            <v>811</v>
          </cell>
          <cell r="B1745" t="str">
            <v>Producción de bienes</v>
          </cell>
        </row>
        <row r="1746">
          <cell r="A1746" t="str">
            <v>812</v>
          </cell>
          <cell r="B1746" t="str">
            <v>Producción de servicios</v>
          </cell>
        </row>
        <row r="1747">
          <cell r="A1747" t="str">
            <v>813</v>
          </cell>
          <cell r="B1747" t="str">
            <v>Producción de activo inmovilizado</v>
          </cell>
        </row>
        <row r="1748">
          <cell r="A1748" t="str">
            <v>82</v>
          </cell>
          <cell r="B1748" t="str">
            <v>VALOR AGREGADO</v>
          </cell>
        </row>
        <row r="1749">
          <cell r="A1749" t="str">
            <v>821</v>
          </cell>
          <cell r="B1749" t="str">
            <v>Valor agregado</v>
          </cell>
        </row>
        <row r="1750">
          <cell r="A1750" t="str">
            <v>83</v>
          </cell>
          <cell r="B1750" t="str">
            <v>EXCEDENTE BRUTO (INSUFICIENCIA BRUTA) DE EXPLOTACIÓN</v>
          </cell>
        </row>
        <row r="1751">
          <cell r="A1751" t="str">
            <v>831</v>
          </cell>
          <cell r="B1751" t="str">
            <v>Excedente bruto (insuficiencia bruta) de explotación</v>
          </cell>
        </row>
        <row r="1752">
          <cell r="A1752" t="str">
            <v>84</v>
          </cell>
          <cell r="B1752" t="str">
            <v>RESULTADO DE EXPLOTACIÓN</v>
          </cell>
        </row>
        <row r="1753">
          <cell r="A1753" t="str">
            <v>841</v>
          </cell>
          <cell r="B1753" t="str">
            <v>Resultado de explotación</v>
          </cell>
        </row>
        <row r="1754">
          <cell r="A1754" t="str">
            <v>85</v>
          </cell>
          <cell r="B1754" t="str">
            <v>RESULTADO ANTES DE PARTICIPACIONES E IMPUESTOS</v>
          </cell>
        </row>
        <row r="1755">
          <cell r="A1755" t="str">
            <v>851</v>
          </cell>
          <cell r="B1755" t="str">
            <v>Resultado antes del impuesto a las ganancias</v>
          </cell>
        </row>
        <row r="1756">
          <cell r="A1756" t="str">
            <v>88</v>
          </cell>
          <cell r="B1756" t="str">
            <v>IMPUESTO A LA RENTA</v>
          </cell>
        </row>
        <row r="1757">
          <cell r="A1757" t="str">
            <v>881</v>
          </cell>
          <cell r="B1757" t="str">
            <v>Impuesto a las ganancias – Corriente</v>
          </cell>
        </row>
        <row r="1758">
          <cell r="A1758" t="str">
            <v>882</v>
          </cell>
          <cell r="B1758" t="str">
            <v>Impuesto a las ganancias – Diferido</v>
          </cell>
        </row>
        <row r="1759">
          <cell r="A1759" t="str">
            <v>89</v>
          </cell>
          <cell r="B1759" t="str">
            <v>DETERMINACIÓN DEL RESULTADO DEL EJERCICIO</v>
          </cell>
        </row>
        <row r="1760">
          <cell r="A1760" t="str">
            <v>891</v>
          </cell>
          <cell r="B1760" t="str">
            <v>Utilidad</v>
          </cell>
        </row>
        <row r="1761">
          <cell r="A1761" t="str">
            <v>892</v>
          </cell>
          <cell r="B1761" t="str">
            <v>Pérdida</v>
          </cell>
        </row>
        <row r="1762">
          <cell r="A1762" t="str">
            <v>94</v>
          </cell>
          <cell r="B1762" t="str">
            <v>GASTOS ADMINISTRATIVOS</v>
          </cell>
        </row>
        <row r="1763">
          <cell r="A1763" t="str">
            <v>941</v>
          </cell>
          <cell r="B1763" t="str">
            <v>Gastos Administrativos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3.1 Bce Gral"/>
      <sheetName val="Efectivo "/>
      <sheetName val="Inversiones"/>
      <sheetName val="Clientes"/>
      <sheetName val="Existencia"/>
      <sheetName val="F3.4 Det CXC Accs"/>
      <sheetName val="F3.5 Det CXC Divers"/>
      <sheetName val="F3.7 Det Exist"/>
      <sheetName val="F3.11 Det Rem x Pagar"/>
      <sheetName val="F3.12 Det Proveedores"/>
      <sheetName val="F3 .16 Capital"/>
      <sheetName val="PLAN"/>
      <sheetName val="Libro Diario"/>
      <sheetName val="F 5.1 Libro Diario"/>
      <sheetName val="OPERACIONES ENERO"/>
      <sheetName val="PEPS"/>
      <sheetName val="MAYOR"/>
      <sheetName val="DIARIO SIMPLIFICADO FORMATO"/>
    </sheetNames>
    <sheetDataSet>
      <sheetData sheetId="0"/>
      <sheetData sheetId="1"/>
      <sheetData sheetId="2"/>
      <sheetData sheetId="3"/>
      <sheetData sheetId="4"/>
      <sheetData sheetId="5"/>
      <sheetData sheetId="6"/>
      <sheetData sheetId="7"/>
      <sheetData sheetId="8"/>
      <sheetData sheetId="9"/>
      <sheetData sheetId="10"/>
      <sheetData sheetId="11">
        <row r="1">
          <cell r="A1" t="str">
            <v>CÓDIGO CTA</v>
          </cell>
          <cell r="B1" t="str">
            <v>DESCRIPCIÓN DE LA CUENTA</v>
          </cell>
        </row>
        <row r="2">
          <cell r="A2" t="str">
            <v>10</v>
          </cell>
          <cell r="B2" t="str">
            <v>EFECTIVO Y EQUIVALENTES DE EFECTIVO</v>
          </cell>
        </row>
        <row r="3">
          <cell r="A3" t="str">
            <v>101</v>
          </cell>
          <cell r="B3" t="str">
            <v>Caja</v>
          </cell>
        </row>
        <row r="4">
          <cell r="A4" t="str">
            <v>102</v>
          </cell>
          <cell r="B4" t="str">
            <v>Fondos fijos</v>
          </cell>
        </row>
        <row r="5">
          <cell r="A5" t="str">
            <v>103</v>
          </cell>
          <cell r="B5" t="str">
            <v>Efectivo y cheques en tránsito</v>
          </cell>
        </row>
        <row r="6">
          <cell r="A6" t="str">
            <v>1031</v>
          </cell>
          <cell r="B6" t="str">
            <v>Efectivo en tránsito</v>
          </cell>
        </row>
        <row r="7">
          <cell r="A7" t="str">
            <v>1032</v>
          </cell>
          <cell r="B7" t="str">
            <v>Cheques en tránsito</v>
          </cell>
        </row>
        <row r="8">
          <cell r="A8" t="str">
            <v>104</v>
          </cell>
          <cell r="B8" t="str">
            <v>Cuentas corrientes en instituciones financieras</v>
          </cell>
        </row>
        <row r="9">
          <cell r="A9" t="str">
            <v>1041</v>
          </cell>
          <cell r="B9" t="str">
            <v>Cuentas corrientes operativas</v>
          </cell>
        </row>
        <row r="10">
          <cell r="A10" t="str">
            <v>1042</v>
          </cell>
          <cell r="B10" t="str">
            <v>Cuentas corrientes para fines específicos</v>
          </cell>
        </row>
        <row r="11">
          <cell r="A11" t="str">
            <v>105</v>
          </cell>
          <cell r="B11" t="str">
            <v>Otros equivalentes de efectivo</v>
          </cell>
        </row>
        <row r="12">
          <cell r="A12" t="str">
            <v>1051</v>
          </cell>
          <cell r="B12" t="str">
            <v>Otro equivalentes de efectivo</v>
          </cell>
        </row>
        <row r="13">
          <cell r="A13" t="str">
            <v>106</v>
          </cell>
          <cell r="B13" t="str">
            <v>Depósitos en instituciones financieras</v>
          </cell>
        </row>
        <row r="14">
          <cell r="A14" t="str">
            <v>1061</v>
          </cell>
          <cell r="B14" t="str">
            <v>Depósitos de ahorro</v>
          </cell>
        </row>
        <row r="15">
          <cell r="A15" t="str">
            <v>1062</v>
          </cell>
          <cell r="B15" t="str">
            <v>Depósitos a plazo</v>
          </cell>
        </row>
        <row r="16">
          <cell r="A16" t="str">
            <v>107</v>
          </cell>
          <cell r="B16" t="str">
            <v>Fondos sujetos a restricción</v>
          </cell>
        </row>
        <row r="17">
          <cell r="A17" t="str">
            <v>1071</v>
          </cell>
          <cell r="B17" t="str">
            <v>Fondos en garantía</v>
          </cell>
        </row>
        <row r="18">
          <cell r="A18" t="str">
            <v>1072</v>
          </cell>
          <cell r="B18" t="str">
            <v>Fondos retenidos por mandato de la autoridad</v>
          </cell>
        </row>
        <row r="19">
          <cell r="A19" t="str">
            <v>1073</v>
          </cell>
          <cell r="B19" t="str">
            <v>Otros fondos sujetos a restricción</v>
          </cell>
        </row>
        <row r="20">
          <cell r="A20" t="str">
            <v>11</v>
          </cell>
          <cell r="B20" t="str">
            <v>INVERSIONES FINANCIERAS</v>
          </cell>
        </row>
        <row r="21">
          <cell r="A21" t="str">
            <v>111</v>
          </cell>
          <cell r="B21" t="str">
            <v>Inversiones mantenidas para negociación</v>
          </cell>
        </row>
        <row r="22">
          <cell r="A22" t="str">
            <v>1111</v>
          </cell>
          <cell r="B22" t="str">
            <v>Valores emitidos o garantizados por el Estado</v>
          </cell>
        </row>
        <row r="23">
          <cell r="A23" t="str">
            <v>11111</v>
          </cell>
          <cell r="B23" t="str">
            <v>Costo</v>
          </cell>
        </row>
        <row r="24">
          <cell r="A24" t="str">
            <v>11112</v>
          </cell>
          <cell r="B24" t="str">
            <v>Valor Razonable</v>
          </cell>
        </row>
        <row r="25">
          <cell r="A25" t="str">
            <v>1112</v>
          </cell>
          <cell r="B25" t="str">
            <v>Valores emitidos por el sistema financiero</v>
          </cell>
        </row>
        <row r="26">
          <cell r="A26" t="str">
            <v>11121</v>
          </cell>
          <cell r="B26" t="str">
            <v>Costo</v>
          </cell>
        </row>
        <row r="27">
          <cell r="A27" t="str">
            <v>11122</v>
          </cell>
          <cell r="B27" t="str">
            <v>Valor Razonable</v>
          </cell>
        </row>
        <row r="28">
          <cell r="A28" t="str">
            <v>1113</v>
          </cell>
          <cell r="B28" t="str">
            <v>Valores emitidos por entidades</v>
          </cell>
        </row>
        <row r="29">
          <cell r="A29" t="str">
            <v>11131</v>
          </cell>
          <cell r="B29" t="str">
            <v>Costo</v>
          </cell>
        </row>
        <row r="30">
          <cell r="A30" t="str">
            <v>11132</v>
          </cell>
          <cell r="B30" t="str">
            <v>Valor Razonable</v>
          </cell>
        </row>
        <row r="31">
          <cell r="A31" t="str">
            <v>1114</v>
          </cell>
          <cell r="B31" t="str">
            <v>Otros títulos representativos de deuda</v>
          </cell>
        </row>
        <row r="32">
          <cell r="A32" t="str">
            <v>11141</v>
          </cell>
          <cell r="B32" t="str">
            <v>Costo</v>
          </cell>
        </row>
        <row r="33">
          <cell r="A33" t="str">
            <v>11142</v>
          </cell>
          <cell r="B33" t="str">
            <v>Valor Razonable</v>
          </cell>
        </row>
        <row r="34">
          <cell r="A34" t="str">
            <v>1115</v>
          </cell>
          <cell r="B34" t="str">
            <v>Participaciones en entidades</v>
          </cell>
        </row>
        <row r="35">
          <cell r="A35" t="str">
            <v>11151</v>
          </cell>
          <cell r="B35" t="str">
            <v>Costo</v>
          </cell>
        </row>
        <row r="36">
          <cell r="A36" t="str">
            <v>11152</v>
          </cell>
          <cell r="B36" t="str">
            <v>Valor Razonable</v>
          </cell>
        </row>
        <row r="37">
          <cell r="A37" t="str">
            <v>112</v>
          </cell>
          <cell r="B37" t="str">
            <v>Otras inversiones financieras</v>
          </cell>
        </row>
        <row r="38">
          <cell r="A38" t="str">
            <v>1121</v>
          </cell>
          <cell r="B38" t="str">
            <v>Otras inversiones financieras</v>
          </cell>
        </row>
        <row r="39">
          <cell r="A39" t="str">
            <v>11211</v>
          </cell>
          <cell r="B39" t="str">
            <v>Costo</v>
          </cell>
        </row>
        <row r="40">
          <cell r="A40" t="str">
            <v>11212</v>
          </cell>
          <cell r="B40" t="str">
            <v>Valor Razonable</v>
          </cell>
        </row>
        <row r="41">
          <cell r="A41" t="str">
            <v>113</v>
          </cell>
          <cell r="B41" t="str">
            <v>Activos financieros – Acuerdo de compra</v>
          </cell>
        </row>
        <row r="42">
          <cell r="A42" t="str">
            <v>1131</v>
          </cell>
          <cell r="B42" t="str">
            <v>Inversiones mantenidas para negociación – Acuerdo de compra</v>
          </cell>
        </row>
        <row r="43">
          <cell r="A43" t="str">
            <v>11311</v>
          </cell>
          <cell r="B43" t="str">
            <v>Costo</v>
          </cell>
        </row>
        <row r="44">
          <cell r="A44" t="str">
            <v>11312</v>
          </cell>
          <cell r="B44" t="str">
            <v>Valor Razonable</v>
          </cell>
        </row>
        <row r="45">
          <cell r="A45" t="str">
            <v>1132</v>
          </cell>
          <cell r="B45" t="str">
            <v>Otras inversiones financieras</v>
          </cell>
        </row>
        <row r="46">
          <cell r="A46" t="str">
            <v>11321</v>
          </cell>
          <cell r="B46" t="str">
            <v>Costo</v>
          </cell>
        </row>
        <row r="47">
          <cell r="A47" t="str">
            <v>11322</v>
          </cell>
          <cell r="B47" t="str">
            <v>Valor Razonable</v>
          </cell>
        </row>
        <row r="48">
          <cell r="A48" t="str">
            <v>12</v>
          </cell>
          <cell r="B48" t="str">
            <v>CUENTAS POR COBRAR COMERCIALES – TERCEROS</v>
          </cell>
        </row>
        <row r="49">
          <cell r="A49" t="str">
            <v>121</v>
          </cell>
          <cell r="B49" t="str">
            <v>Facturas, boletas y otros comprobantes por cobrar</v>
          </cell>
        </row>
        <row r="50">
          <cell r="A50" t="str">
            <v>1211</v>
          </cell>
          <cell r="B50" t="str">
            <v>No emitidas</v>
          </cell>
        </row>
        <row r="51">
          <cell r="A51" t="str">
            <v>1212</v>
          </cell>
          <cell r="B51" t="str">
            <v>Emitidas en cartera</v>
          </cell>
        </row>
        <row r="52">
          <cell r="A52" t="str">
            <v>1213</v>
          </cell>
          <cell r="B52" t="str">
            <v>En cobranza</v>
          </cell>
        </row>
        <row r="53">
          <cell r="A53" t="str">
            <v>1214</v>
          </cell>
          <cell r="B53" t="str">
            <v>En descuento</v>
          </cell>
        </row>
        <row r="54">
          <cell r="A54" t="str">
            <v>122</v>
          </cell>
          <cell r="B54" t="str">
            <v>Anticipos de clientes</v>
          </cell>
        </row>
        <row r="55">
          <cell r="A55" t="str">
            <v>123</v>
          </cell>
          <cell r="B55" t="str">
            <v>Letras por cobrar</v>
          </cell>
        </row>
        <row r="56">
          <cell r="A56" t="str">
            <v>1232</v>
          </cell>
          <cell r="B56" t="str">
            <v>En cartera</v>
          </cell>
        </row>
        <row r="57">
          <cell r="A57" t="str">
            <v>1233</v>
          </cell>
          <cell r="B57" t="str">
            <v>En cobranza</v>
          </cell>
        </row>
        <row r="58">
          <cell r="A58" t="str">
            <v>1234</v>
          </cell>
          <cell r="B58" t="str">
            <v>En descuento</v>
          </cell>
        </row>
        <row r="59">
          <cell r="A59" t="str">
            <v>13</v>
          </cell>
          <cell r="B59" t="str">
            <v>CUENTAS POR COBRAR COMERCIALES – RELACIONADAS</v>
          </cell>
        </row>
        <row r="60">
          <cell r="A60" t="str">
            <v>131</v>
          </cell>
          <cell r="B60" t="str">
            <v>Facturas, boletas y otros comprobantes por cobrar</v>
          </cell>
        </row>
        <row r="61">
          <cell r="A61" t="str">
            <v>1311</v>
          </cell>
          <cell r="B61" t="str">
            <v>No emitidas</v>
          </cell>
        </row>
        <row r="62">
          <cell r="A62" t="str">
            <v>1312</v>
          </cell>
          <cell r="B62" t="str">
            <v>En cartera</v>
          </cell>
        </row>
        <row r="63">
          <cell r="A63" t="str">
            <v>1313</v>
          </cell>
          <cell r="B63" t="str">
            <v>En cobranza</v>
          </cell>
        </row>
        <row r="64">
          <cell r="A64" t="str">
            <v>1314</v>
          </cell>
          <cell r="B64" t="str">
            <v>En descuento</v>
          </cell>
        </row>
        <row r="65">
          <cell r="A65" t="str">
            <v>132</v>
          </cell>
          <cell r="B65" t="str">
            <v>Anticipos recibidos</v>
          </cell>
        </row>
        <row r="66">
          <cell r="A66" t="str">
            <v>1321</v>
          </cell>
          <cell r="B66" t="str">
            <v>Anticipos recibidos</v>
          </cell>
        </row>
        <row r="67">
          <cell r="A67" t="str">
            <v>133</v>
          </cell>
          <cell r="B67" t="str">
            <v>Letras por cobrar</v>
          </cell>
        </row>
        <row r="68">
          <cell r="A68" t="str">
            <v>1331</v>
          </cell>
          <cell r="B68" t="str">
            <v>En cartera</v>
          </cell>
        </row>
        <row r="69">
          <cell r="A69" t="str">
            <v>1332</v>
          </cell>
          <cell r="B69" t="str">
            <v>En cobranza</v>
          </cell>
        </row>
        <row r="70">
          <cell r="A70" t="str">
            <v>1333</v>
          </cell>
          <cell r="B70" t="str">
            <v>En descuento</v>
          </cell>
        </row>
        <row r="71">
          <cell r="A71" t="str">
            <v>14</v>
          </cell>
          <cell r="B71" t="str">
            <v>CUENTAS POR COBRAR AL PERSONAL, A LOS ACCIONISTAS (SOCIOS) y
DIRECTORES</v>
          </cell>
        </row>
        <row r="72">
          <cell r="A72" t="str">
            <v>141</v>
          </cell>
          <cell r="B72" t="str">
            <v>Personal</v>
          </cell>
        </row>
        <row r="73">
          <cell r="A73" t="str">
            <v>1411</v>
          </cell>
          <cell r="B73" t="str">
            <v>Préstamos</v>
          </cell>
        </row>
        <row r="74">
          <cell r="A74" t="str">
            <v>1412</v>
          </cell>
          <cell r="B74" t="str">
            <v>Adelanto de remuneraciones</v>
          </cell>
        </row>
        <row r="75">
          <cell r="A75" t="str">
            <v>1413</v>
          </cell>
          <cell r="B75" t="str">
            <v>Entregas a rendir cuenta</v>
          </cell>
        </row>
        <row r="76">
          <cell r="A76" t="str">
            <v>1419</v>
          </cell>
          <cell r="B76" t="str">
            <v>Otras cuentas por cobrar al personal</v>
          </cell>
        </row>
        <row r="77">
          <cell r="A77" t="str">
            <v>142</v>
          </cell>
          <cell r="B77" t="str">
            <v>Accionistas (o socios)</v>
          </cell>
        </row>
        <row r="78">
          <cell r="A78" t="str">
            <v>1421</v>
          </cell>
          <cell r="B78" t="str">
            <v>Suscripciones por cobrar a socios o accionistas</v>
          </cell>
        </row>
        <row r="79">
          <cell r="A79" t="str">
            <v>1422</v>
          </cell>
          <cell r="B79" t="str">
            <v>Préstamos</v>
          </cell>
        </row>
        <row r="80">
          <cell r="A80" t="str">
            <v>143</v>
          </cell>
          <cell r="B80" t="str">
            <v>Directores</v>
          </cell>
        </row>
        <row r="81">
          <cell r="A81" t="str">
            <v>1431</v>
          </cell>
          <cell r="B81" t="str">
            <v>Préstamos</v>
          </cell>
        </row>
        <row r="82">
          <cell r="A82" t="str">
            <v>1432</v>
          </cell>
          <cell r="B82" t="str">
            <v>Adelanto de dietas</v>
          </cell>
        </row>
        <row r="83">
          <cell r="A83" t="str">
            <v>1433</v>
          </cell>
          <cell r="B83" t="str">
            <v>Entregas a rendir cuenta</v>
          </cell>
        </row>
        <row r="84">
          <cell r="A84" t="str">
            <v>149</v>
          </cell>
          <cell r="B84" t="str">
            <v>Diversas</v>
          </cell>
        </row>
        <row r="85">
          <cell r="A85" t="str">
            <v>16</v>
          </cell>
          <cell r="B85" t="str">
            <v>CUENTAS POR COBRAR DIVERSAS – TERCEROS</v>
          </cell>
        </row>
        <row r="86">
          <cell r="A86" t="str">
            <v>161</v>
          </cell>
          <cell r="B86" t="str">
            <v>Préstamos</v>
          </cell>
        </row>
        <row r="87">
          <cell r="A87" t="str">
            <v>1611</v>
          </cell>
          <cell r="B87" t="str">
            <v>Con garantía</v>
          </cell>
        </row>
        <row r="88">
          <cell r="A88" t="str">
            <v>1612</v>
          </cell>
          <cell r="B88" t="str">
            <v>Sin garantía</v>
          </cell>
        </row>
        <row r="89">
          <cell r="A89" t="str">
            <v>162</v>
          </cell>
          <cell r="B89" t="str">
            <v>Reclamaciones a terceros</v>
          </cell>
        </row>
        <row r="90">
          <cell r="A90" t="str">
            <v>1621</v>
          </cell>
          <cell r="B90" t="str">
            <v>Compañías aseguradoras</v>
          </cell>
        </row>
        <row r="91">
          <cell r="A91" t="str">
            <v>1622</v>
          </cell>
          <cell r="B91" t="str">
            <v>Transportadoras</v>
          </cell>
        </row>
        <row r="92">
          <cell r="A92" t="str">
            <v>1623</v>
          </cell>
          <cell r="B92" t="str">
            <v>Servicios públicos</v>
          </cell>
        </row>
        <row r="93">
          <cell r="A93" t="str">
            <v>1624</v>
          </cell>
          <cell r="B93" t="str">
            <v>Tributos</v>
          </cell>
        </row>
        <row r="94">
          <cell r="A94" t="str">
            <v>1629</v>
          </cell>
          <cell r="B94" t="str">
            <v>Otras</v>
          </cell>
        </row>
        <row r="95">
          <cell r="A95" t="str">
            <v>163</v>
          </cell>
          <cell r="B95" t="str">
            <v>Intereses, regalías y dividendos</v>
          </cell>
        </row>
        <row r="96">
          <cell r="A96" t="str">
            <v>1631</v>
          </cell>
          <cell r="B96" t="str">
            <v>Intereses</v>
          </cell>
        </row>
        <row r="97">
          <cell r="A97" t="str">
            <v>1632</v>
          </cell>
          <cell r="B97" t="str">
            <v>Regalías</v>
          </cell>
        </row>
        <row r="98">
          <cell r="A98" t="str">
            <v>1633</v>
          </cell>
          <cell r="B98" t="str">
            <v>Dividendos</v>
          </cell>
        </row>
        <row r="99">
          <cell r="A99" t="str">
            <v>164</v>
          </cell>
          <cell r="B99" t="str">
            <v>Depósitos otorgados en garantía</v>
          </cell>
        </row>
        <row r="100">
          <cell r="A100" t="str">
            <v>1641</v>
          </cell>
          <cell r="B100" t="str">
            <v>Préstamos de instituciones financieras</v>
          </cell>
        </row>
        <row r="101">
          <cell r="A101" t="str">
            <v>1642</v>
          </cell>
          <cell r="B101" t="str">
            <v>Préstamos de instituciones no financieras</v>
          </cell>
        </row>
        <row r="102">
          <cell r="A102" t="str">
            <v>1643</v>
          </cell>
          <cell r="B102" t="str">
            <v>Depósitos en garantía por alquileres</v>
          </cell>
        </row>
        <row r="103">
          <cell r="A103" t="str">
            <v>1649</v>
          </cell>
          <cell r="B103" t="str">
            <v>Otros depósitos en garantía</v>
          </cell>
        </row>
        <row r="104">
          <cell r="A104" t="str">
            <v>165</v>
          </cell>
          <cell r="B104" t="str">
            <v>Venta de activo inmovilizado</v>
          </cell>
        </row>
        <row r="105">
          <cell r="A105" t="str">
            <v>1651</v>
          </cell>
          <cell r="B105" t="str">
            <v>Inversión mobiliaria</v>
          </cell>
        </row>
        <row r="106">
          <cell r="A106" t="str">
            <v>1652</v>
          </cell>
          <cell r="B106" t="str">
            <v>Propiedades de inversión</v>
          </cell>
        </row>
        <row r="107">
          <cell r="A107" t="str">
            <v>1653</v>
          </cell>
          <cell r="B107" t="str">
            <v>Propiedad, planta y equipo</v>
          </cell>
        </row>
        <row r="108">
          <cell r="A108" t="str">
            <v>1654</v>
          </cell>
          <cell r="B108" t="str">
            <v>Intangibles</v>
          </cell>
        </row>
        <row r="109">
          <cell r="A109" t="str">
            <v>1655</v>
          </cell>
          <cell r="B109" t="str">
            <v>Activos biológicos</v>
          </cell>
        </row>
        <row r="110">
          <cell r="A110" t="str">
            <v>1659</v>
          </cell>
          <cell r="B110" t="str">
            <v>Otros activos inmovilizados</v>
          </cell>
        </row>
        <row r="111">
          <cell r="A111" t="str">
            <v>166</v>
          </cell>
          <cell r="B111" t="str">
            <v>Activos por instrumentos financieros</v>
          </cell>
        </row>
        <row r="112">
          <cell r="A112" t="str">
            <v>1661</v>
          </cell>
          <cell r="B112" t="str">
            <v>Instrumentos financieros primarios</v>
          </cell>
        </row>
        <row r="113">
          <cell r="A113" t="str">
            <v>16611</v>
          </cell>
          <cell r="B113" t="str">
            <v>Costo</v>
          </cell>
        </row>
        <row r="114">
          <cell r="A114" t="str">
            <v>16612</v>
          </cell>
          <cell r="B114" t="str">
            <v>Valor razonable</v>
          </cell>
        </row>
        <row r="115">
          <cell r="A115" t="str">
            <v>1662</v>
          </cell>
          <cell r="B115" t="str">
            <v>Instrumentos financieros derivados</v>
          </cell>
        </row>
        <row r="116">
          <cell r="A116" t="str">
            <v>16621</v>
          </cell>
          <cell r="B116" t="str">
            <v>Costo</v>
          </cell>
        </row>
        <row r="117">
          <cell r="A117" t="str">
            <v>16622</v>
          </cell>
          <cell r="B117" t="str">
            <v>Valor razonable</v>
          </cell>
        </row>
        <row r="118">
          <cell r="A118" t="str">
            <v>167</v>
          </cell>
          <cell r="B118" t="str">
            <v>Tributos por acreditar</v>
          </cell>
        </row>
        <row r="119">
          <cell r="A119" t="str">
            <v>1671</v>
          </cell>
          <cell r="B119" t="str">
            <v>Pagos a cuenta del impuesto a la renta</v>
          </cell>
        </row>
        <row r="120">
          <cell r="A120" t="str">
            <v>1672</v>
          </cell>
          <cell r="B120" t="str">
            <v>Pagos a cuenta de ITAN</v>
          </cell>
        </row>
        <row r="121">
          <cell r="A121" t="str">
            <v>1673</v>
          </cell>
          <cell r="B121" t="str">
            <v>IGV por acreditar en compras</v>
          </cell>
        </row>
        <row r="122">
          <cell r="A122" t="str">
            <v>1674</v>
          </cell>
          <cell r="B122" t="str">
            <v>IGV por acreditar no domiciliados</v>
          </cell>
        </row>
        <row r="123">
          <cell r="A123" t="str">
            <v>1675</v>
          </cell>
          <cell r="B123" t="str">
            <v>Obras por impuestos</v>
          </cell>
        </row>
        <row r="124">
          <cell r="A124" t="str">
            <v>169</v>
          </cell>
          <cell r="B124" t="str">
            <v>Otras cuentas por cobrar diversas</v>
          </cell>
        </row>
        <row r="125">
          <cell r="A125" t="str">
            <v>1691</v>
          </cell>
          <cell r="B125" t="str">
            <v>Entregas a rendir cuenta a terceros</v>
          </cell>
        </row>
        <row r="126">
          <cell r="A126" t="str">
            <v>1699</v>
          </cell>
          <cell r="B126" t="str">
            <v>Otras cuentas por cobrar diversas</v>
          </cell>
        </row>
        <row r="127">
          <cell r="A127" t="str">
            <v>17</v>
          </cell>
          <cell r="B127" t="str">
            <v>CUENTAS POR COBRAR DIVERSAS – RELACIONADAS</v>
          </cell>
        </row>
        <row r="128">
          <cell r="A128" t="str">
            <v>171</v>
          </cell>
          <cell r="B128" t="str">
            <v>Préstamos</v>
          </cell>
        </row>
        <row r="129">
          <cell r="A129" t="str">
            <v>1711</v>
          </cell>
          <cell r="B129" t="str">
            <v>Con garantía</v>
          </cell>
        </row>
        <row r="130">
          <cell r="A130" t="str">
            <v>1712</v>
          </cell>
          <cell r="B130" t="str">
            <v>Sin garantía</v>
          </cell>
        </row>
        <row r="131">
          <cell r="A131" t="str">
            <v>173</v>
          </cell>
          <cell r="B131" t="str">
            <v>Intereses, regalías y dividendos</v>
          </cell>
        </row>
        <row r="132">
          <cell r="A132" t="str">
            <v>1731</v>
          </cell>
          <cell r="B132" t="str">
            <v>Intereses</v>
          </cell>
        </row>
        <row r="133">
          <cell r="A133" t="str">
            <v>1732</v>
          </cell>
          <cell r="B133" t="str">
            <v>Regalías</v>
          </cell>
        </row>
        <row r="134">
          <cell r="A134" t="str">
            <v>1733</v>
          </cell>
          <cell r="B134" t="str">
            <v>Dividendos</v>
          </cell>
        </row>
        <row r="135">
          <cell r="A135" t="str">
            <v>174</v>
          </cell>
          <cell r="B135" t="str">
            <v>Depósitos otorgados en garantía</v>
          </cell>
        </row>
        <row r="136">
          <cell r="A136" t="str">
            <v>1741</v>
          </cell>
          <cell r="B136" t="str">
            <v>Préstamos de instituciones financieras</v>
          </cell>
        </row>
        <row r="137">
          <cell r="A137" t="str">
            <v>1742</v>
          </cell>
          <cell r="B137" t="str">
            <v>Préstamos de instituciones no financieras</v>
          </cell>
        </row>
        <row r="138">
          <cell r="A138" t="str">
            <v>1743</v>
          </cell>
          <cell r="B138" t="str">
            <v>Depósitos en garantía por alquileres</v>
          </cell>
        </row>
        <row r="139">
          <cell r="A139" t="str">
            <v>1749</v>
          </cell>
          <cell r="B139" t="str">
            <v>Otros depósitos en garantía</v>
          </cell>
        </row>
        <row r="140">
          <cell r="A140" t="str">
            <v>175</v>
          </cell>
          <cell r="B140" t="str">
            <v>Venta de activo inmovilizado</v>
          </cell>
        </row>
        <row r="141">
          <cell r="A141" t="str">
            <v>1751</v>
          </cell>
          <cell r="B141" t="str">
            <v>Inversión mobiliaria</v>
          </cell>
        </row>
        <row r="142">
          <cell r="A142" t="str">
            <v>1752</v>
          </cell>
          <cell r="B142" t="str">
            <v>Propiedades de inversión</v>
          </cell>
        </row>
        <row r="143">
          <cell r="A143" t="str">
            <v>1753</v>
          </cell>
          <cell r="B143" t="str">
            <v>Propiedad, planta y equipo</v>
          </cell>
        </row>
        <row r="144">
          <cell r="A144" t="str">
            <v>1754</v>
          </cell>
          <cell r="B144" t="str">
            <v>Intangibles</v>
          </cell>
        </row>
        <row r="145">
          <cell r="A145" t="str">
            <v>1755</v>
          </cell>
          <cell r="B145" t="str">
            <v>Activos biológicos</v>
          </cell>
        </row>
        <row r="146">
          <cell r="A146" t="str">
            <v>1759</v>
          </cell>
          <cell r="B146" t="str">
            <v>Otros activos inmovilizados</v>
          </cell>
        </row>
        <row r="147">
          <cell r="A147" t="str">
            <v>176</v>
          </cell>
          <cell r="B147" t="str">
            <v>Activos por instrumentos financieros</v>
          </cell>
        </row>
        <row r="148">
          <cell r="A148" t="str">
            <v>1761</v>
          </cell>
          <cell r="B148" t="str">
            <v>Instrumentos financieros primarios</v>
          </cell>
        </row>
        <row r="149">
          <cell r="A149" t="str">
            <v>17611</v>
          </cell>
          <cell r="B149" t="str">
            <v>Costo</v>
          </cell>
        </row>
        <row r="150">
          <cell r="A150" t="str">
            <v>17612</v>
          </cell>
          <cell r="B150" t="str">
            <v>Valor razonable</v>
          </cell>
        </row>
        <row r="151">
          <cell r="A151" t="str">
            <v>1762</v>
          </cell>
          <cell r="B151" t="str">
            <v>Instrumentos financieros derivados</v>
          </cell>
        </row>
        <row r="152">
          <cell r="A152" t="str">
            <v>17621</v>
          </cell>
          <cell r="B152" t="str">
            <v>Costo</v>
          </cell>
        </row>
        <row r="153">
          <cell r="A153" t="str">
            <v>17622</v>
          </cell>
          <cell r="B153" t="str">
            <v>Valor razonable</v>
          </cell>
        </row>
        <row r="154">
          <cell r="A154" t="str">
            <v>179</v>
          </cell>
          <cell r="B154" t="str">
            <v>Otras cuentas por cobrar diversas</v>
          </cell>
        </row>
        <row r="155">
          <cell r="A155" t="str">
            <v>18</v>
          </cell>
          <cell r="B155" t="str">
            <v>SERVICIOS Y OTROS CONTRATADOS POR ANTICIPADO</v>
          </cell>
        </row>
        <row r="156">
          <cell r="A156" t="str">
            <v>181</v>
          </cell>
          <cell r="B156" t="str">
            <v>Costos financieros</v>
          </cell>
        </row>
        <row r="157">
          <cell r="A157" t="str">
            <v>182</v>
          </cell>
          <cell r="B157" t="str">
            <v>Seguros</v>
          </cell>
        </row>
        <row r="158">
          <cell r="A158" t="str">
            <v>183</v>
          </cell>
          <cell r="B158" t="str">
            <v>Alquileres</v>
          </cell>
        </row>
        <row r="159">
          <cell r="A159" t="str">
            <v>184</v>
          </cell>
          <cell r="B159" t="str">
            <v>Primas pagadas por opciones</v>
          </cell>
        </row>
        <row r="160">
          <cell r="A160" t="str">
            <v>185</v>
          </cell>
          <cell r="B160" t="str">
            <v>Mantenimiento de activos inmovilizados</v>
          </cell>
        </row>
        <row r="161">
          <cell r="A161" t="str">
            <v>189</v>
          </cell>
          <cell r="B161" t="str">
            <v>Otros gastos contratados por anticipado</v>
          </cell>
        </row>
        <row r="162">
          <cell r="A162" t="str">
            <v>19</v>
          </cell>
          <cell r="B162" t="str">
            <v>ESTIMACIÓN DE CUENTAS DE COBRANZA DUDOSA</v>
          </cell>
        </row>
        <row r="163">
          <cell r="A163" t="str">
            <v>191</v>
          </cell>
          <cell r="B163" t="str">
            <v>Cuentas por cobrar comerciales – Terceros</v>
          </cell>
        </row>
        <row r="164">
          <cell r="A164" t="str">
            <v>1911</v>
          </cell>
          <cell r="B164" t="str">
            <v>Facturas, boletas y otros comprobantes por cobrar</v>
          </cell>
        </row>
        <row r="165">
          <cell r="A165" t="str">
            <v>1913</v>
          </cell>
          <cell r="B165" t="str">
            <v>Letras por cobrar</v>
          </cell>
        </row>
        <row r="166">
          <cell r="A166" t="str">
            <v>192</v>
          </cell>
          <cell r="B166" t="str">
            <v>Cuentas por cobrar comerciales – Relacionadas</v>
          </cell>
        </row>
        <row r="167">
          <cell r="A167" t="str">
            <v>1921</v>
          </cell>
          <cell r="B167" t="str">
            <v>Facturas, boletas y otros comprobantes por cobrar</v>
          </cell>
        </row>
        <row r="168">
          <cell r="A168" t="str">
            <v>1923</v>
          </cell>
          <cell r="B168" t="str">
            <v>Letras por cobrar</v>
          </cell>
        </row>
        <row r="169">
          <cell r="A169" t="str">
            <v>193</v>
          </cell>
          <cell r="B169" t="str">
            <v>Cuentas por cobrar al personal, a los accionistas (socios) y directores</v>
          </cell>
        </row>
        <row r="170">
          <cell r="A170" t="str">
            <v>1931</v>
          </cell>
          <cell r="B170" t="str">
            <v>Personal</v>
          </cell>
        </row>
        <row r="171">
          <cell r="A171" t="str">
            <v>1932</v>
          </cell>
          <cell r="B171" t="str">
            <v>Accionistas (o socios)</v>
          </cell>
        </row>
        <row r="172">
          <cell r="A172" t="str">
            <v>1933</v>
          </cell>
          <cell r="B172" t="str">
            <v>Directores</v>
          </cell>
        </row>
        <row r="173">
          <cell r="A173" t="str">
            <v>1939</v>
          </cell>
          <cell r="B173" t="str">
            <v>Diversas</v>
          </cell>
        </row>
        <row r="174">
          <cell r="A174" t="str">
            <v>194</v>
          </cell>
          <cell r="B174" t="str">
            <v>Cuentas por cobrar diversas – Terceros</v>
          </cell>
        </row>
        <row r="175">
          <cell r="A175" t="str">
            <v>1941</v>
          </cell>
          <cell r="B175" t="str">
            <v>Préstamos</v>
          </cell>
        </row>
        <row r="176">
          <cell r="A176" t="str">
            <v>1942</v>
          </cell>
          <cell r="B176" t="str">
            <v>Reclamaciones a terceros</v>
          </cell>
        </row>
        <row r="177">
          <cell r="A177" t="str">
            <v>1943</v>
          </cell>
          <cell r="B177" t="str">
            <v>Intereses, regalías y dividendos</v>
          </cell>
        </row>
        <row r="178">
          <cell r="A178" t="str">
            <v>1944</v>
          </cell>
          <cell r="B178" t="str">
            <v>Depósitos otorgados en garantía</v>
          </cell>
        </row>
        <row r="179">
          <cell r="A179" t="str">
            <v>1945</v>
          </cell>
          <cell r="B179" t="str">
            <v>Venta de activo inmovilizado</v>
          </cell>
        </row>
        <row r="180">
          <cell r="A180" t="str">
            <v>1946</v>
          </cell>
          <cell r="B180" t="str">
            <v>Activos por instrumentos financieros</v>
          </cell>
        </row>
        <row r="181">
          <cell r="A181" t="str">
            <v>1949</v>
          </cell>
          <cell r="B181" t="str">
            <v>Otras cuentas por cobrar diversas</v>
          </cell>
        </row>
        <row r="182">
          <cell r="A182" t="str">
            <v>195</v>
          </cell>
          <cell r="B182" t="str">
            <v>Cuentas por cobrar diversas – Relacionadas</v>
          </cell>
        </row>
        <row r="183">
          <cell r="A183" t="str">
            <v>1951</v>
          </cell>
          <cell r="B183" t="str">
            <v>Préstamos</v>
          </cell>
        </row>
        <row r="184">
          <cell r="A184" t="str">
            <v>1953</v>
          </cell>
          <cell r="B184" t="str">
            <v>Intereses, regalías y dividendos</v>
          </cell>
        </row>
        <row r="185">
          <cell r="A185" t="str">
            <v>1954</v>
          </cell>
          <cell r="B185" t="str">
            <v>Depósitos otorgados en garantía</v>
          </cell>
        </row>
        <row r="186">
          <cell r="A186" t="str">
            <v>1955</v>
          </cell>
          <cell r="B186" t="str">
            <v>Venta de activo inmovilizado</v>
          </cell>
        </row>
        <row r="187">
          <cell r="A187" t="str">
            <v>1956</v>
          </cell>
          <cell r="B187" t="str">
            <v>Activos por instrumentos financieros</v>
          </cell>
        </row>
        <row r="188">
          <cell r="A188" t="str">
            <v>1959</v>
          </cell>
          <cell r="B188" t="str">
            <v>Otras cuentas por cobrar diversas</v>
          </cell>
        </row>
        <row r="189">
          <cell r="A189" t="str">
            <v>20</v>
          </cell>
          <cell r="B189" t="str">
            <v>MERCADERÍAS</v>
          </cell>
        </row>
        <row r="190">
          <cell r="A190" t="str">
            <v>201</v>
          </cell>
          <cell r="B190" t="str">
            <v>Mercaderías</v>
          </cell>
        </row>
        <row r="191">
          <cell r="A191" t="str">
            <v>2011</v>
          </cell>
          <cell r="B191" t="str">
            <v>Mercaderías</v>
          </cell>
        </row>
        <row r="192">
          <cell r="A192" t="str">
            <v>20111</v>
          </cell>
          <cell r="B192" t="str">
            <v>Costo</v>
          </cell>
        </row>
        <row r="193">
          <cell r="A193" t="str">
            <v>20114</v>
          </cell>
          <cell r="B193" t="str">
            <v>Valor razonable</v>
          </cell>
        </row>
        <row r="194">
          <cell r="A194" t="str">
            <v>21</v>
          </cell>
          <cell r="B194" t="str">
            <v>PRODUCTOS TERMINADOS</v>
          </cell>
        </row>
        <row r="195">
          <cell r="A195" t="str">
            <v>211</v>
          </cell>
          <cell r="B195" t="str">
            <v>Productos terminados</v>
          </cell>
        </row>
        <row r="196">
          <cell r="A196" t="str">
            <v>2111</v>
          </cell>
          <cell r="B196" t="str">
            <v>Productos terminados</v>
          </cell>
        </row>
        <row r="197">
          <cell r="A197" t="str">
            <v>21111</v>
          </cell>
          <cell r="B197" t="str">
            <v>Costo</v>
          </cell>
        </row>
        <row r="198">
          <cell r="A198" t="str">
            <v>21113</v>
          </cell>
          <cell r="B198" t="str">
            <v>Costo de financiación</v>
          </cell>
        </row>
        <row r="199">
          <cell r="A199" t="str">
            <v>21114</v>
          </cell>
          <cell r="B199" t="str">
            <v>Valor razonable</v>
          </cell>
        </row>
        <row r="200">
          <cell r="A200" t="str">
            <v>215</v>
          </cell>
          <cell r="B200" t="str">
            <v>Inventario de servicios terminados</v>
          </cell>
        </row>
        <row r="201">
          <cell r="A201" t="str">
            <v>2151</v>
          </cell>
          <cell r="B201" t="str">
            <v>Servicios terminados</v>
          </cell>
        </row>
        <row r="202">
          <cell r="A202" t="str">
            <v>21511</v>
          </cell>
          <cell r="B202" t="str">
            <v>Costo</v>
          </cell>
        </row>
        <row r="203">
          <cell r="A203" t="str">
            <v>22</v>
          </cell>
          <cell r="B203" t="str">
            <v>SUBPRODUCTOS, DESECHOS Y DESPERDICIOS</v>
          </cell>
        </row>
        <row r="204">
          <cell r="A204" t="str">
            <v>221</v>
          </cell>
          <cell r="B204" t="str">
            <v>Subproductos</v>
          </cell>
        </row>
        <row r="205">
          <cell r="A205" t="str">
            <v>222</v>
          </cell>
          <cell r="B205" t="str">
            <v>Desechos y desperdicios</v>
          </cell>
        </row>
        <row r="206">
          <cell r="A206" t="str">
            <v>23</v>
          </cell>
          <cell r="B206" t="str">
            <v>PRODUCTOS EN PROCESO</v>
          </cell>
        </row>
        <row r="207">
          <cell r="A207" t="str">
            <v>231</v>
          </cell>
          <cell r="B207" t="str">
            <v>Productos en proceso</v>
          </cell>
        </row>
        <row r="208">
          <cell r="A208" t="str">
            <v>2311</v>
          </cell>
          <cell r="B208" t="str">
            <v>Productos en proceso</v>
          </cell>
        </row>
        <row r="209">
          <cell r="A209" t="str">
            <v>23111</v>
          </cell>
          <cell r="B209" t="str">
            <v>Costo</v>
          </cell>
        </row>
        <row r="210">
          <cell r="A210" t="str">
            <v>23113</v>
          </cell>
          <cell r="B210" t="str">
            <v>Costo de financiación</v>
          </cell>
        </row>
        <row r="211">
          <cell r="A211" t="str">
            <v>235</v>
          </cell>
          <cell r="B211" t="str">
            <v>Inventario de servicios en proceso</v>
          </cell>
        </row>
        <row r="212">
          <cell r="A212" t="str">
            <v>2351</v>
          </cell>
          <cell r="B212" t="str">
            <v>Servicios en proceso</v>
          </cell>
        </row>
        <row r="213">
          <cell r="A213" t="str">
            <v>23511</v>
          </cell>
          <cell r="B213" t="str">
            <v>Costo</v>
          </cell>
        </row>
        <row r="214">
          <cell r="A214" t="str">
            <v>24</v>
          </cell>
          <cell r="B214" t="str">
            <v>MATERIAS PRIMAS</v>
          </cell>
        </row>
        <row r="215">
          <cell r="A215" t="str">
            <v>241</v>
          </cell>
          <cell r="B215" t="str">
            <v>Materias primas</v>
          </cell>
        </row>
        <row r="216">
          <cell r="A216" t="str">
            <v>2411</v>
          </cell>
          <cell r="B216" t="str">
            <v>Materias primas</v>
          </cell>
        </row>
        <row r="217">
          <cell r="A217" t="str">
            <v>24111</v>
          </cell>
          <cell r="B217" t="str">
            <v>Costo</v>
          </cell>
        </row>
        <row r="218">
          <cell r="A218" t="str">
            <v>24114</v>
          </cell>
          <cell r="B218" t="str">
            <v>Valor razonable</v>
          </cell>
        </row>
        <row r="219">
          <cell r="A219" t="str">
            <v>25</v>
          </cell>
          <cell r="B219" t="str">
            <v>MATERIALES AUXILIARES, SUMINISTROS Y REPUESTOS</v>
          </cell>
        </row>
        <row r="220">
          <cell r="A220" t="str">
            <v>251</v>
          </cell>
          <cell r="B220" t="str">
            <v>Materiales auxiliares</v>
          </cell>
        </row>
        <row r="221">
          <cell r="A221" t="str">
            <v>252</v>
          </cell>
          <cell r="B221" t="str">
            <v>Suministros</v>
          </cell>
        </row>
        <row r="222">
          <cell r="A222" t="str">
            <v>2521</v>
          </cell>
          <cell r="B222" t="str">
            <v>Combustibles</v>
          </cell>
        </row>
        <row r="223">
          <cell r="A223" t="str">
            <v>2522</v>
          </cell>
          <cell r="B223" t="str">
            <v>Lubricantes</v>
          </cell>
        </row>
        <row r="224">
          <cell r="A224" t="str">
            <v>2523</v>
          </cell>
          <cell r="B224" t="str">
            <v>Energía</v>
          </cell>
        </row>
        <row r="225">
          <cell r="A225" t="str">
            <v>2524</v>
          </cell>
          <cell r="B225" t="str">
            <v>Otros suministros</v>
          </cell>
        </row>
        <row r="226">
          <cell r="A226" t="str">
            <v>253</v>
          </cell>
          <cell r="B226" t="str">
            <v>Repuestos</v>
          </cell>
        </row>
        <row r="227">
          <cell r="A227" t="str">
            <v>26</v>
          </cell>
          <cell r="B227" t="str">
            <v>ENVASES Y EMBALAJES</v>
          </cell>
        </row>
        <row r="228">
          <cell r="A228" t="str">
            <v>261</v>
          </cell>
          <cell r="B228" t="str">
            <v>Envases</v>
          </cell>
        </row>
        <row r="229">
          <cell r="A229" t="str">
            <v>262</v>
          </cell>
          <cell r="B229" t="str">
            <v>Embalajes</v>
          </cell>
        </row>
        <row r="230">
          <cell r="A230" t="str">
            <v>27</v>
          </cell>
          <cell r="B230" t="str">
            <v>ACTIVOS NO CORRIENTES MANTENIDOS PARA LA VENTA</v>
          </cell>
        </row>
        <row r="231">
          <cell r="A231" t="str">
            <v>271</v>
          </cell>
          <cell r="B231" t="str">
            <v>Propiedades de inversión</v>
          </cell>
        </row>
        <row r="232">
          <cell r="A232" t="str">
            <v>2711</v>
          </cell>
          <cell r="B232" t="str">
            <v>Terrenos</v>
          </cell>
        </row>
        <row r="233">
          <cell r="A233" t="str">
            <v>27111</v>
          </cell>
          <cell r="B233" t="str">
            <v>Costo</v>
          </cell>
        </row>
        <row r="234">
          <cell r="A234" t="str">
            <v>27112</v>
          </cell>
          <cell r="B234" t="str">
            <v>Revaluación</v>
          </cell>
        </row>
        <row r="235">
          <cell r="A235" t="str">
            <v>27114</v>
          </cell>
          <cell r="B235" t="str">
            <v>Valor razonable</v>
          </cell>
        </row>
        <row r="236">
          <cell r="A236" t="str">
            <v>2712</v>
          </cell>
          <cell r="B236" t="str">
            <v>Edificaciones</v>
          </cell>
        </row>
        <row r="237">
          <cell r="A237" t="str">
            <v>27121</v>
          </cell>
          <cell r="B237" t="str">
            <v>Costo</v>
          </cell>
        </row>
        <row r="238">
          <cell r="A238" t="str">
            <v>27122</v>
          </cell>
          <cell r="B238" t="str">
            <v>Revaluación</v>
          </cell>
        </row>
        <row r="239">
          <cell r="A239" t="str">
            <v>27123</v>
          </cell>
          <cell r="B239" t="str">
            <v>Costos de financiación</v>
          </cell>
        </row>
        <row r="240">
          <cell r="A240" t="str">
            <v>27124</v>
          </cell>
          <cell r="B240" t="str">
            <v>Valor razonable</v>
          </cell>
        </row>
        <row r="241">
          <cell r="A241" t="str">
            <v>272</v>
          </cell>
          <cell r="B241" t="str">
            <v>Propiedad, planta y equipo</v>
          </cell>
        </row>
        <row r="242">
          <cell r="A242" t="str">
            <v>2720</v>
          </cell>
          <cell r="B242" t="str">
            <v>Planta productora en producción</v>
          </cell>
        </row>
        <row r="243">
          <cell r="A243" t="str">
            <v>27201</v>
          </cell>
          <cell r="B243" t="str">
            <v>Costo</v>
          </cell>
        </row>
        <row r="244">
          <cell r="A244" t="str">
            <v>27202</v>
          </cell>
          <cell r="B244" t="str">
            <v>Revaluación</v>
          </cell>
        </row>
        <row r="245">
          <cell r="A245" t="str">
            <v>27203</v>
          </cell>
          <cell r="B245" t="str">
            <v>Costo de financiación</v>
          </cell>
        </row>
        <row r="246">
          <cell r="A246" t="str">
            <v>27204</v>
          </cell>
          <cell r="B246" t="str">
            <v>Valor razonable</v>
          </cell>
        </row>
        <row r="247">
          <cell r="A247" t="str">
            <v>2721</v>
          </cell>
          <cell r="B247" t="str">
            <v>Planta productora en desarrollo</v>
          </cell>
        </row>
        <row r="248">
          <cell r="A248" t="str">
            <v>27211</v>
          </cell>
          <cell r="B248" t="str">
            <v>Costo</v>
          </cell>
        </row>
        <row r="249">
          <cell r="A249" t="str">
            <v>27212</v>
          </cell>
          <cell r="B249" t="str">
            <v>Revaluación</v>
          </cell>
        </row>
        <row r="250">
          <cell r="A250" t="str">
            <v>27213</v>
          </cell>
          <cell r="B250" t="str">
            <v>Costo de financiación</v>
          </cell>
        </row>
        <row r="251">
          <cell r="A251" t="str">
            <v>27214</v>
          </cell>
          <cell r="B251" t="str">
            <v>Valor razonable</v>
          </cell>
        </row>
        <row r="252">
          <cell r="A252" t="str">
            <v>2722</v>
          </cell>
          <cell r="B252" t="str">
            <v>Terrenos</v>
          </cell>
        </row>
        <row r="253">
          <cell r="A253" t="str">
            <v>27221</v>
          </cell>
          <cell r="B253" t="str">
            <v>Costo</v>
          </cell>
        </row>
        <row r="254">
          <cell r="A254" t="str">
            <v>27222</v>
          </cell>
          <cell r="B254" t="str">
            <v>Revaluación</v>
          </cell>
        </row>
        <row r="255">
          <cell r="A255" t="str">
            <v>2723</v>
          </cell>
          <cell r="B255" t="str">
            <v>Edificaciones</v>
          </cell>
        </row>
        <row r="256">
          <cell r="A256" t="str">
            <v>27231</v>
          </cell>
          <cell r="B256" t="str">
            <v>Costo</v>
          </cell>
        </row>
        <row r="257">
          <cell r="A257" t="str">
            <v>27232</v>
          </cell>
          <cell r="B257" t="str">
            <v>Revaluación</v>
          </cell>
        </row>
        <row r="258">
          <cell r="A258" t="str">
            <v>27233</v>
          </cell>
          <cell r="B258" t="str">
            <v>Costo de financiación</v>
          </cell>
        </row>
        <row r="259">
          <cell r="A259" t="str">
            <v>2724</v>
          </cell>
          <cell r="B259" t="str">
            <v>Maquinarias y equipos de explotación</v>
          </cell>
        </row>
        <row r="260">
          <cell r="A260" t="str">
            <v>27241</v>
          </cell>
          <cell r="B260" t="str">
            <v>Costo</v>
          </cell>
        </row>
        <row r="261">
          <cell r="A261" t="str">
            <v>27242</v>
          </cell>
          <cell r="B261" t="str">
            <v>Revaluación</v>
          </cell>
        </row>
        <row r="262">
          <cell r="A262" t="str">
            <v>27233</v>
          </cell>
          <cell r="B262" t="str">
            <v>Costo de financiación</v>
          </cell>
        </row>
        <row r="263">
          <cell r="A263" t="str">
            <v>2725</v>
          </cell>
          <cell r="B263" t="str">
            <v>Unidades de transporte</v>
          </cell>
        </row>
        <row r="264">
          <cell r="A264" t="str">
            <v>27251</v>
          </cell>
          <cell r="B264" t="str">
            <v>Costo</v>
          </cell>
        </row>
        <row r="265">
          <cell r="A265" t="str">
            <v>27252</v>
          </cell>
          <cell r="B265" t="str">
            <v>Revaluación</v>
          </cell>
        </row>
        <row r="266">
          <cell r="A266" t="str">
            <v>2726</v>
          </cell>
          <cell r="B266" t="str">
            <v>Muebles y enseres</v>
          </cell>
        </row>
        <row r="267">
          <cell r="A267" t="str">
            <v>27261</v>
          </cell>
          <cell r="B267" t="str">
            <v>Costo</v>
          </cell>
        </row>
        <row r="268">
          <cell r="A268" t="str">
            <v>27262</v>
          </cell>
          <cell r="B268" t="str">
            <v>Revaluación</v>
          </cell>
        </row>
        <row r="269">
          <cell r="A269" t="str">
            <v>2727</v>
          </cell>
          <cell r="B269" t="str">
            <v>Equipos diversos</v>
          </cell>
        </row>
        <row r="270">
          <cell r="A270" t="str">
            <v>27271</v>
          </cell>
          <cell r="B270" t="str">
            <v>Costo</v>
          </cell>
        </row>
        <row r="271">
          <cell r="A271" t="str">
            <v>27272</v>
          </cell>
          <cell r="B271" t="str">
            <v>Revaluación</v>
          </cell>
        </row>
        <row r="272">
          <cell r="A272" t="str">
            <v>2728</v>
          </cell>
          <cell r="B272" t="str">
            <v>Herramientas y unidades de reemplazo</v>
          </cell>
        </row>
        <row r="273">
          <cell r="A273" t="str">
            <v>27281</v>
          </cell>
          <cell r="B273" t="str">
            <v>Costo</v>
          </cell>
        </row>
        <row r="274">
          <cell r="A274" t="str">
            <v>27282</v>
          </cell>
          <cell r="B274" t="str">
            <v>Revaluación</v>
          </cell>
        </row>
        <row r="275">
          <cell r="A275" t="str">
            <v>2729</v>
          </cell>
          <cell r="B275" t="str">
            <v>Obras en curso</v>
          </cell>
        </row>
        <row r="276">
          <cell r="A276" t="str">
            <v>27291</v>
          </cell>
          <cell r="B276" t="str">
            <v>Costo</v>
          </cell>
        </row>
        <row r="277">
          <cell r="A277" t="str">
            <v>27292</v>
          </cell>
          <cell r="B277" t="str">
            <v>Revaluación</v>
          </cell>
        </row>
        <row r="278">
          <cell r="A278" t="str">
            <v>273</v>
          </cell>
          <cell r="B278" t="str">
            <v>Intangibles</v>
          </cell>
        </row>
        <row r="279">
          <cell r="A279" t="str">
            <v>2731</v>
          </cell>
          <cell r="B279" t="str">
            <v>Concesiones, licencias y derechos</v>
          </cell>
        </row>
        <row r="280">
          <cell r="A280" t="str">
            <v>27311</v>
          </cell>
          <cell r="B280" t="str">
            <v>Costo</v>
          </cell>
        </row>
        <row r="281">
          <cell r="A281" t="str">
            <v>27312</v>
          </cell>
          <cell r="B281" t="str">
            <v>Revaluación</v>
          </cell>
        </row>
        <row r="282">
          <cell r="A282" t="str">
            <v>2732</v>
          </cell>
          <cell r="B282" t="str">
            <v>Patentes y propiedad industrial</v>
          </cell>
        </row>
        <row r="283">
          <cell r="A283" t="str">
            <v>27321</v>
          </cell>
          <cell r="B283" t="str">
            <v>Costo</v>
          </cell>
        </row>
        <row r="284">
          <cell r="A284" t="str">
            <v>27322</v>
          </cell>
          <cell r="B284" t="str">
            <v>Revaluación</v>
          </cell>
        </row>
        <row r="285">
          <cell r="A285" t="str">
            <v>2733</v>
          </cell>
          <cell r="B285" t="str">
            <v>Programas de computadora (software)</v>
          </cell>
        </row>
        <row r="286">
          <cell r="A286" t="str">
            <v>27331</v>
          </cell>
          <cell r="B286" t="str">
            <v>Costo</v>
          </cell>
        </row>
        <row r="287">
          <cell r="A287" t="str">
            <v>27332</v>
          </cell>
          <cell r="B287" t="str">
            <v>Revaluación</v>
          </cell>
        </row>
        <row r="288">
          <cell r="A288" t="str">
            <v>2734</v>
          </cell>
          <cell r="B288" t="str">
            <v>Costos de exploración y desarrollo</v>
          </cell>
        </row>
        <row r="289">
          <cell r="A289" t="str">
            <v>27341</v>
          </cell>
          <cell r="B289" t="str">
            <v>Costo</v>
          </cell>
        </row>
        <row r="290">
          <cell r="A290" t="str">
            <v>27342</v>
          </cell>
          <cell r="B290" t="str">
            <v>Revaluación</v>
          </cell>
        </row>
        <row r="291">
          <cell r="A291" t="str">
            <v>2735</v>
          </cell>
          <cell r="B291" t="str">
            <v>Fórmulas, diseños y prototipos</v>
          </cell>
        </row>
        <row r="292">
          <cell r="A292" t="str">
            <v>27351</v>
          </cell>
          <cell r="B292" t="str">
            <v>Costo</v>
          </cell>
        </row>
        <row r="293">
          <cell r="A293" t="str">
            <v>27352</v>
          </cell>
          <cell r="B293" t="str">
            <v>Revaluación</v>
          </cell>
        </row>
        <row r="294">
          <cell r="A294" t="str">
            <v>2739</v>
          </cell>
          <cell r="B294" t="str">
            <v>Otros activos intangibles</v>
          </cell>
        </row>
        <row r="295">
          <cell r="A295" t="str">
            <v>27391</v>
          </cell>
          <cell r="B295" t="str">
            <v>Costo</v>
          </cell>
        </row>
        <row r="296">
          <cell r="A296" t="str">
            <v>27392</v>
          </cell>
          <cell r="B296" t="str">
            <v>Revaluación</v>
          </cell>
        </row>
        <row r="297">
          <cell r="A297" t="str">
            <v>274</v>
          </cell>
          <cell r="B297" t="str">
            <v>Activos biológicos</v>
          </cell>
        </row>
        <row r="298">
          <cell r="A298" t="str">
            <v>2741</v>
          </cell>
          <cell r="B298" t="str">
            <v>Activos biológicos en producción</v>
          </cell>
        </row>
        <row r="299">
          <cell r="A299" t="str">
            <v>27411</v>
          </cell>
          <cell r="B299" t="str">
            <v>Costo</v>
          </cell>
        </row>
        <row r="300">
          <cell r="A300" t="str">
            <v>27413</v>
          </cell>
          <cell r="B300" t="str">
            <v>Costos de financiación</v>
          </cell>
        </row>
        <row r="301">
          <cell r="A301" t="str">
            <v>27414</v>
          </cell>
          <cell r="B301" t="str">
            <v>Valor razonable</v>
          </cell>
        </row>
        <row r="302">
          <cell r="A302" t="str">
            <v>2742</v>
          </cell>
          <cell r="B302" t="str">
            <v>Activos biológicos en desarrollo</v>
          </cell>
        </row>
        <row r="303">
          <cell r="A303" t="str">
            <v>27421</v>
          </cell>
          <cell r="B303" t="str">
            <v>Costo</v>
          </cell>
        </row>
        <row r="304">
          <cell r="A304" t="str">
            <v>27423</v>
          </cell>
          <cell r="B304" t="str">
            <v>Costos de financiación</v>
          </cell>
        </row>
        <row r="305">
          <cell r="A305" t="str">
            <v>27424</v>
          </cell>
          <cell r="B305" t="str">
            <v>Valor razonable</v>
          </cell>
        </row>
        <row r="306">
          <cell r="A306" t="str">
            <v>275</v>
          </cell>
          <cell r="B306" t="str">
            <v>Depreciación acumulada – Propiedades de inversión</v>
          </cell>
        </row>
        <row r="307">
          <cell r="A307" t="str">
            <v>2752</v>
          </cell>
          <cell r="B307" t="str">
            <v>Edificaciones</v>
          </cell>
        </row>
        <row r="308">
          <cell r="A308" t="str">
            <v>27521</v>
          </cell>
          <cell r="B308" t="str">
            <v>Costo</v>
          </cell>
        </row>
        <row r="309">
          <cell r="A309" t="str">
            <v>27522</v>
          </cell>
          <cell r="B309" t="str">
            <v>Revaluación</v>
          </cell>
        </row>
        <row r="310">
          <cell r="A310" t="str">
            <v>27523</v>
          </cell>
          <cell r="B310" t="str">
            <v>Costo de financiación</v>
          </cell>
        </row>
        <row r="311">
          <cell r="A311" t="str">
            <v>276</v>
          </cell>
          <cell r="B311" t="str">
            <v>Depreciación acumulada – Propiedad, planta y equipo</v>
          </cell>
        </row>
        <row r="312">
          <cell r="A312" t="str">
            <v>2760</v>
          </cell>
          <cell r="B312" t="str">
            <v>Planta productora en producción</v>
          </cell>
        </row>
        <row r="313">
          <cell r="A313" t="str">
            <v>27601</v>
          </cell>
          <cell r="B313" t="str">
            <v>Costo</v>
          </cell>
        </row>
        <row r="314">
          <cell r="A314" t="str">
            <v>27602</v>
          </cell>
          <cell r="B314" t="str">
            <v>Revaluación</v>
          </cell>
        </row>
        <row r="315">
          <cell r="A315" t="str">
            <v>27603</v>
          </cell>
          <cell r="B315" t="str">
            <v>Costo de financiación
27604 Valor razonable</v>
          </cell>
        </row>
        <row r="316">
          <cell r="A316" t="str">
            <v>2762</v>
          </cell>
          <cell r="B316" t="str">
            <v>Edificaciones</v>
          </cell>
        </row>
        <row r="317">
          <cell r="A317" t="str">
            <v>27621</v>
          </cell>
          <cell r="B317" t="str">
            <v>Costo</v>
          </cell>
        </row>
        <row r="318">
          <cell r="A318" t="str">
            <v>27622</v>
          </cell>
          <cell r="B318" t="str">
            <v>Revaluación</v>
          </cell>
        </row>
        <row r="319">
          <cell r="A319" t="str">
            <v>27623</v>
          </cell>
          <cell r="B319" t="str">
            <v>Costo de financiación</v>
          </cell>
        </row>
        <row r="320">
          <cell r="A320" t="str">
            <v>2763</v>
          </cell>
          <cell r="B320" t="str">
            <v>Maquinarias y equipo de explotación</v>
          </cell>
        </row>
        <row r="321">
          <cell r="A321" t="str">
            <v>27631</v>
          </cell>
          <cell r="B321" t="str">
            <v>Costo</v>
          </cell>
        </row>
        <row r="322">
          <cell r="A322" t="str">
            <v>27632</v>
          </cell>
          <cell r="B322" t="str">
            <v>Revaluación</v>
          </cell>
        </row>
        <row r="323">
          <cell r="A323" t="str">
            <v>27633</v>
          </cell>
          <cell r="B323" t="str">
            <v>Costo de financiación</v>
          </cell>
        </row>
        <row r="324">
          <cell r="A324" t="str">
            <v>2764</v>
          </cell>
          <cell r="B324" t="str">
            <v>Unidades de transporte</v>
          </cell>
        </row>
        <row r="325">
          <cell r="A325" t="str">
            <v>27641</v>
          </cell>
          <cell r="B325" t="str">
            <v>Costo</v>
          </cell>
        </row>
        <row r="326">
          <cell r="A326" t="str">
            <v>27642</v>
          </cell>
          <cell r="B326" t="str">
            <v>Revaluación</v>
          </cell>
        </row>
        <row r="327">
          <cell r="A327" t="str">
            <v>2765</v>
          </cell>
          <cell r="B327" t="str">
            <v>Muebles y enseres</v>
          </cell>
        </row>
        <row r="328">
          <cell r="A328" t="str">
            <v>27651</v>
          </cell>
          <cell r="B328" t="str">
            <v>Costo</v>
          </cell>
        </row>
        <row r="329">
          <cell r="A329" t="str">
            <v>27652</v>
          </cell>
          <cell r="B329" t="str">
            <v>Revaluación</v>
          </cell>
        </row>
        <row r="330">
          <cell r="A330" t="str">
            <v>2766</v>
          </cell>
          <cell r="B330" t="str">
            <v>Equipos diversos</v>
          </cell>
        </row>
        <row r="331">
          <cell r="A331" t="str">
            <v>27661</v>
          </cell>
          <cell r="B331" t="str">
            <v>Costo</v>
          </cell>
        </row>
        <row r="332">
          <cell r="A332" t="str">
            <v>27662</v>
          </cell>
          <cell r="B332" t="str">
            <v>Revaluación</v>
          </cell>
        </row>
        <row r="333">
          <cell r="A333" t="str">
            <v>2767</v>
          </cell>
          <cell r="B333" t="str">
            <v>Herramientas y unidades de reemplazo</v>
          </cell>
        </row>
        <row r="334">
          <cell r="A334" t="str">
            <v>27671</v>
          </cell>
          <cell r="B334" t="str">
            <v>Costo</v>
          </cell>
        </row>
        <row r="335">
          <cell r="A335" t="str">
            <v>27672</v>
          </cell>
          <cell r="B335" t="str">
            <v>Revaluación</v>
          </cell>
        </row>
        <row r="336">
          <cell r="A336" t="str">
            <v>277</v>
          </cell>
          <cell r="B336" t="str">
            <v>Amortización acumulada – Intangibles</v>
          </cell>
        </row>
        <row r="337">
          <cell r="A337" t="str">
            <v>2771</v>
          </cell>
          <cell r="B337" t="str">
            <v>Concesiones, licencias y derechos</v>
          </cell>
        </row>
        <row r="338">
          <cell r="A338" t="str">
            <v>27711</v>
          </cell>
          <cell r="B338" t="str">
            <v>Costo</v>
          </cell>
        </row>
        <row r="339">
          <cell r="A339" t="str">
            <v>27712</v>
          </cell>
          <cell r="B339" t="str">
            <v>Revaluación</v>
          </cell>
        </row>
        <row r="340">
          <cell r="A340" t="str">
            <v>2772</v>
          </cell>
          <cell r="B340" t="str">
            <v>Patentes y propiedad industrial</v>
          </cell>
        </row>
        <row r="341">
          <cell r="A341" t="str">
            <v>27721</v>
          </cell>
          <cell r="B341" t="str">
            <v>Costo</v>
          </cell>
        </row>
        <row r="342">
          <cell r="A342" t="str">
            <v>27722</v>
          </cell>
          <cell r="B342" t="str">
            <v>Revaluación</v>
          </cell>
        </row>
        <row r="343">
          <cell r="A343" t="str">
            <v>2773</v>
          </cell>
          <cell r="B343" t="str">
            <v>Programas de computadora (software)</v>
          </cell>
        </row>
        <row r="344">
          <cell r="A344" t="str">
            <v>27731</v>
          </cell>
          <cell r="B344" t="str">
            <v>Costo</v>
          </cell>
        </row>
        <row r="345">
          <cell r="A345" t="str">
            <v>27732</v>
          </cell>
          <cell r="B345" t="str">
            <v>Revaluación</v>
          </cell>
        </row>
        <row r="346">
          <cell r="A346" t="str">
            <v>2774</v>
          </cell>
          <cell r="B346" t="str">
            <v>Costos de exploración y desarrollo</v>
          </cell>
        </row>
        <row r="347">
          <cell r="A347" t="str">
            <v>27741</v>
          </cell>
          <cell r="B347" t="str">
            <v>Costo</v>
          </cell>
        </row>
        <row r="348">
          <cell r="A348" t="str">
            <v>27742</v>
          </cell>
          <cell r="B348" t="str">
            <v>Revaluación</v>
          </cell>
        </row>
        <row r="349">
          <cell r="A349" t="str">
            <v>2775</v>
          </cell>
          <cell r="B349" t="str">
            <v>Fórmulas, diseños y prototipos</v>
          </cell>
        </row>
        <row r="350">
          <cell r="A350" t="str">
            <v>27751</v>
          </cell>
          <cell r="B350" t="str">
            <v>Costo</v>
          </cell>
        </row>
        <row r="351">
          <cell r="A351" t="str">
            <v>27752</v>
          </cell>
          <cell r="B351" t="str">
            <v>Revaluación</v>
          </cell>
        </row>
        <row r="352">
          <cell r="A352" t="str">
            <v>2779</v>
          </cell>
          <cell r="B352" t="str">
            <v>Otros activos intangibles</v>
          </cell>
        </row>
        <row r="353">
          <cell r="A353" t="str">
            <v>27791</v>
          </cell>
          <cell r="B353" t="str">
            <v>Costo</v>
          </cell>
        </row>
        <row r="354">
          <cell r="A354" t="str">
            <v>27792</v>
          </cell>
          <cell r="B354" t="str">
            <v>Revaluación</v>
          </cell>
        </row>
        <row r="355">
          <cell r="A355" t="str">
            <v>278</v>
          </cell>
          <cell r="B355" t="str">
            <v>Depreciación acumulada – Activos biológicos</v>
          </cell>
        </row>
        <row r="356">
          <cell r="A356" t="str">
            <v>2781</v>
          </cell>
          <cell r="B356" t="str">
            <v>Activos biológicos en producción</v>
          </cell>
        </row>
        <row r="357">
          <cell r="A357" t="str">
            <v>27811</v>
          </cell>
          <cell r="B357" t="str">
            <v>Costo</v>
          </cell>
        </row>
        <row r="358">
          <cell r="A358" t="str">
            <v>27813</v>
          </cell>
          <cell r="B358" t="str">
            <v>Costo de financiación</v>
          </cell>
        </row>
        <row r="359">
          <cell r="A359" t="str">
            <v>2782</v>
          </cell>
          <cell r="B359" t="str">
            <v>Activos biológicos en desarrollo</v>
          </cell>
        </row>
        <row r="360">
          <cell r="A360" t="str">
            <v>27821</v>
          </cell>
          <cell r="B360" t="str">
            <v>Costo</v>
          </cell>
        </row>
        <row r="361">
          <cell r="A361" t="str">
            <v>27823</v>
          </cell>
          <cell r="B361" t="str">
            <v>Costo de financiación</v>
          </cell>
        </row>
        <row r="362">
          <cell r="A362" t="str">
            <v>279</v>
          </cell>
          <cell r="B362" t="str">
            <v>Desvalorización acumulada</v>
          </cell>
        </row>
        <row r="363">
          <cell r="A363" t="str">
            <v>2791</v>
          </cell>
          <cell r="B363" t="str">
            <v>Propiedad de inversión</v>
          </cell>
        </row>
        <row r="364">
          <cell r="A364" t="str">
            <v>27910</v>
          </cell>
          <cell r="B364" t="str">
            <v>Planta productora en producción</v>
          </cell>
        </row>
        <row r="365">
          <cell r="A365" t="str">
            <v>27911</v>
          </cell>
          <cell r="B365" t="str">
            <v>Planta productora en desarrollo</v>
          </cell>
        </row>
        <row r="366">
          <cell r="A366" t="str">
            <v>27912</v>
          </cell>
          <cell r="B366" t="str">
            <v>Terrenos</v>
          </cell>
        </row>
        <row r="367">
          <cell r="A367" t="str">
            <v>27913</v>
          </cell>
          <cell r="B367" t="str">
            <v>Edificaciones</v>
          </cell>
        </row>
        <row r="368">
          <cell r="A368" t="str">
            <v>2793</v>
          </cell>
          <cell r="B368" t="str">
            <v>Propiedad, planta y equipo</v>
          </cell>
        </row>
        <row r="369">
          <cell r="A369" t="str">
            <v>27930</v>
          </cell>
          <cell r="B369" t="str">
            <v>Plantas productoras en producción</v>
          </cell>
        </row>
        <row r="370">
          <cell r="A370" t="str">
            <v>27931</v>
          </cell>
          <cell r="B370" t="str">
            <v>Planta productora en desarrollo</v>
          </cell>
        </row>
        <row r="371">
          <cell r="A371" t="str">
            <v>27932</v>
          </cell>
          <cell r="B371" t="str">
            <v>Terrenos</v>
          </cell>
        </row>
        <row r="372">
          <cell r="A372" t="str">
            <v>27933</v>
          </cell>
          <cell r="B372" t="str">
            <v>Edificaciones</v>
          </cell>
        </row>
        <row r="373">
          <cell r="A373" t="str">
            <v>27934</v>
          </cell>
          <cell r="B373" t="str">
            <v>Maquinarias y equipos de explotación</v>
          </cell>
        </row>
        <row r="374">
          <cell r="A374" t="str">
            <v>27935</v>
          </cell>
          <cell r="B374" t="str">
            <v>Unidades de transporte</v>
          </cell>
        </row>
        <row r="375">
          <cell r="A375" t="str">
            <v>27936</v>
          </cell>
          <cell r="B375" t="str">
            <v>Muebles y enseres</v>
          </cell>
        </row>
        <row r="376">
          <cell r="A376" t="str">
            <v>27937</v>
          </cell>
          <cell r="B376" t="str">
            <v>Equipos diversos</v>
          </cell>
        </row>
        <row r="377">
          <cell r="A377" t="str">
            <v>27938</v>
          </cell>
          <cell r="B377" t="str">
            <v>Herramientas y unidades de reemplazo</v>
          </cell>
        </row>
        <row r="378">
          <cell r="A378" t="str">
            <v>2794</v>
          </cell>
          <cell r="B378" t="str">
            <v>Intangibles</v>
          </cell>
        </row>
        <row r="379">
          <cell r="A379" t="str">
            <v>27941</v>
          </cell>
          <cell r="B379" t="str">
            <v>Concesiones, licencias y otros derechos</v>
          </cell>
        </row>
        <row r="380">
          <cell r="A380" t="str">
            <v>27942</v>
          </cell>
          <cell r="B380" t="str">
            <v>Patentes y propiedad industrial</v>
          </cell>
        </row>
        <row r="381">
          <cell r="A381" t="str">
            <v>27943</v>
          </cell>
          <cell r="B381" t="str">
            <v>Programas de computadora (software)</v>
          </cell>
        </row>
        <row r="382">
          <cell r="A382" t="str">
            <v>27944</v>
          </cell>
          <cell r="B382" t="str">
            <v>Costos de exploración y desarrollo</v>
          </cell>
        </row>
        <row r="383">
          <cell r="A383" t="str">
            <v>27945</v>
          </cell>
          <cell r="B383" t="str">
            <v>Fórmulas, diseños y prototipos</v>
          </cell>
        </row>
        <row r="384">
          <cell r="A384" t="str">
            <v>27949</v>
          </cell>
          <cell r="B384" t="str">
            <v>Otros activos intangibles</v>
          </cell>
        </row>
        <row r="385">
          <cell r="A385" t="str">
            <v>2795</v>
          </cell>
          <cell r="B385" t="str">
            <v>Activos biológicos</v>
          </cell>
        </row>
        <row r="386">
          <cell r="A386" t="str">
            <v>27951</v>
          </cell>
          <cell r="B386" t="str">
            <v>Activos biológicos en producción</v>
          </cell>
        </row>
        <row r="387">
          <cell r="A387" t="str">
            <v>27952</v>
          </cell>
          <cell r="B387" t="str">
            <v>Activos biológicos en desarrollo</v>
          </cell>
        </row>
        <row r="388">
          <cell r="A388" t="str">
            <v>28</v>
          </cell>
          <cell r="B388" t="str">
            <v>INVENTARIOS POR RECIBIR</v>
          </cell>
        </row>
        <row r="389">
          <cell r="A389" t="str">
            <v>281</v>
          </cell>
          <cell r="B389" t="str">
            <v>Mercaderías</v>
          </cell>
        </row>
        <row r="390">
          <cell r="A390" t="str">
            <v>284</v>
          </cell>
          <cell r="B390" t="str">
            <v>Materias primas</v>
          </cell>
        </row>
        <row r="391">
          <cell r="A391" t="str">
            <v>285</v>
          </cell>
          <cell r="B391" t="str">
            <v>Materiales auxiliares, suministros y repuestos</v>
          </cell>
        </row>
        <row r="392">
          <cell r="A392" t="str">
            <v>286</v>
          </cell>
          <cell r="B392" t="str">
            <v>Envases y embalajes</v>
          </cell>
        </row>
        <row r="393">
          <cell r="A393" t="str">
            <v>29</v>
          </cell>
          <cell r="B393" t="str">
            <v>DESVALORIZACIÓN DE INVENTARIOS</v>
          </cell>
        </row>
        <row r="394">
          <cell r="A394" t="str">
            <v>291</v>
          </cell>
          <cell r="B394" t="str">
            <v>Mercaderías</v>
          </cell>
        </row>
        <row r="395">
          <cell r="A395" t="str">
            <v>2911</v>
          </cell>
          <cell r="B395" t="str">
            <v>Mercaderías</v>
          </cell>
        </row>
        <row r="396">
          <cell r="A396" t="str">
            <v>29111</v>
          </cell>
          <cell r="B396" t="str">
            <v>Costo</v>
          </cell>
        </row>
        <row r="397">
          <cell r="A397" t="str">
            <v>292</v>
          </cell>
          <cell r="B397" t="str">
            <v>Productos terminados</v>
          </cell>
        </row>
        <row r="398">
          <cell r="A398" t="str">
            <v>2921</v>
          </cell>
          <cell r="B398" t="str">
            <v>Productos terminados</v>
          </cell>
        </row>
        <row r="399">
          <cell r="A399" t="str">
            <v>29211</v>
          </cell>
          <cell r="B399" t="str">
            <v>Costo</v>
          </cell>
        </row>
        <row r="400">
          <cell r="A400" t="str">
            <v>29213</v>
          </cell>
          <cell r="B400" t="str">
            <v>Costo de financiación</v>
          </cell>
        </row>
        <row r="401">
          <cell r="A401" t="str">
            <v>2925</v>
          </cell>
          <cell r="B401" t="str">
            <v>Inventario de servicios terminados</v>
          </cell>
        </row>
        <row r="402">
          <cell r="A402" t="str">
            <v>29251</v>
          </cell>
          <cell r="B402" t="str">
            <v>Costo</v>
          </cell>
        </row>
        <row r="403">
          <cell r="A403" t="str">
            <v>293</v>
          </cell>
          <cell r="B403" t="str">
            <v>Subproductos, desechos y desperdicios</v>
          </cell>
        </row>
        <row r="404">
          <cell r="A404" t="str">
            <v>2931</v>
          </cell>
          <cell r="B404" t="str">
            <v>Subproductos</v>
          </cell>
        </row>
        <row r="405">
          <cell r="A405" t="str">
            <v>2932</v>
          </cell>
          <cell r="B405" t="str">
            <v>Desechos y desperdicios</v>
          </cell>
        </row>
        <row r="406">
          <cell r="A406" t="str">
            <v>294</v>
          </cell>
          <cell r="B406" t="str">
            <v>Productos en proceso</v>
          </cell>
        </row>
        <row r="407">
          <cell r="A407" t="str">
            <v>2941</v>
          </cell>
          <cell r="B407" t="str">
            <v>Productos en proceso</v>
          </cell>
        </row>
        <row r="408">
          <cell r="A408" t="str">
            <v>29411</v>
          </cell>
          <cell r="B408" t="str">
            <v>Costo</v>
          </cell>
        </row>
        <row r="409">
          <cell r="A409" t="str">
            <v>29413</v>
          </cell>
          <cell r="B409" t="str">
            <v>Costo de financiación</v>
          </cell>
        </row>
        <row r="410">
          <cell r="A410" t="str">
            <v>2945</v>
          </cell>
          <cell r="B410" t="str">
            <v>Inventario de servicios en proceso</v>
          </cell>
        </row>
        <row r="411">
          <cell r="A411" t="str">
            <v>295</v>
          </cell>
          <cell r="B411" t="str">
            <v>Materias primas</v>
          </cell>
        </row>
        <row r="412">
          <cell r="A412" t="str">
            <v>2951</v>
          </cell>
          <cell r="B412" t="str">
            <v>Materias primas</v>
          </cell>
        </row>
        <row r="413">
          <cell r="A413" t="str">
            <v>29511</v>
          </cell>
          <cell r="B413" t="str">
            <v>Costo</v>
          </cell>
        </row>
        <row r="414">
          <cell r="A414" t="str">
            <v>296</v>
          </cell>
          <cell r="B414" t="str">
            <v>Materiales auxiliares, suministros y repuestos</v>
          </cell>
        </row>
        <row r="415">
          <cell r="A415" t="str">
            <v>2961</v>
          </cell>
          <cell r="B415" t="str">
            <v>Materiales auxiliares</v>
          </cell>
        </row>
        <row r="416">
          <cell r="A416" t="str">
            <v>2962</v>
          </cell>
          <cell r="B416" t="str">
            <v>Suministros</v>
          </cell>
        </row>
        <row r="417">
          <cell r="A417" t="str">
            <v>2963</v>
          </cell>
          <cell r="B417" t="str">
            <v>Repuestos</v>
          </cell>
        </row>
        <row r="418">
          <cell r="A418" t="str">
            <v>297</v>
          </cell>
          <cell r="B418" t="str">
            <v>Envases y embalajes</v>
          </cell>
        </row>
        <row r="419">
          <cell r="A419" t="str">
            <v>2971</v>
          </cell>
          <cell r="B419" t="str">
            <v>Envases</v>
          </cell>
        </row>
        <row r="420">
          <cell r="A420" t="str">
            <v>2972</v>
          </cell>
          <cell r="B420" t="str">
            <v>Embalajes</v>
          </cell>
        </row>
        <row r="421">
          <cell r="A421" t="str">
            <v>298</v>
          </cell>
          <cell r="B421" t="str">
            <v>Existencias por recibir</v>
          </cell>
        </row>
        <row r="422">
          <cell r="A422" t="str">
            <v>2981</v>
          </cell>
          <cell r="B422" t="str">
            <v>Mercaderías</v>
          </cell>
        </row>
        <row r="423">
          <cell r="A423" t="str">
            <v>2982</v>
          </cell>
          <cell r="B423" t="str">
            <v>Materias primas</v>
          </cell>
        </row>
        <row r="424">
          <cell r="A424" t="str">
            <v>2983</v>
          </cell>
          <cell r="B424" t="str">
            <v>Materiales auxiliares, suministros y repuestos</v>
          </cell>
        </row>
        <row r="425">
          <cell r="A425" t="str">
            <v>2984</v>
          </cell>
          <cell r="B425" t="str">
            <v>Envases y embalajes</v>
          </cell>
        </row>
        <row r="426">
          <cell r="A426" t="str">
            <v>30</v>
          </cell>
          <cell r="B426" t="str">
            <v>INVERSIONES MOBILIARIAS</v>
          </cell>
        </row>
        <row r="427">
          <cell r="A427" t="str">
            <v>301</v>
          </cell>
          <cell r="B427" t="str">
            <v>Inversiones a ser mantenidas hasta el vencimiento</v>
          </cell>
        </row>
        <row r="428">
          <cell r="A428" t="str">
            <v>3011</v>
          </cell>
          <cell r="B428" t="str">
            <v>Instrumentos financieros representativos de deuda</v>
          </cell>
        </row>
        <row r="429">
          <cell r="A429" t="str">
            <v>30221</v>
          </cell>
          <cell r="B429" t="str">
            <v>Costo</v>
          </cell>
        </row>
        <row r="430">
          <cell r="A430" t="str">
            <v>30224</v>
          </cell>
          <cell r="B430" t="str">
            <v>Valor razonable</v>
          </cell>
        </row>
        <row r="431">
          <cell r="A431" t="str">
            <v>302</v>
          </cell>
          <cell r="B431" t="str">
            <v>Instrumentos financieros representativos de derecho patrimonial</v>
          </cell>
        </row>
        <row r="432">
          <cell r="A432" t="str">
            <v>3021</v>
          </cell>
          <cell r="B432" t="str">
            <v>Certificados de suscripción preferente</v>
          </cell>
        </row>
        <row r="433">
          <cell r="A433" t="str">
            <v>3022</v>
          </cell>
          <cell r="B433" t="str">
            <v>Acciones representativas de capital social – Comunes</v>
          </cell>
        </row>
        <row r="434">
          <cell r="A434" t="str">
            <v>30221</v>
          </cell>
          <cell r="B434" t="str">
            <v>Costo</v>
          </cell>
        </row>
        <row r="435">
          <cell r="A435" t="str">
            <v>30224</v>
          </cell>
          <cell r="B435" t="str">
            <v>Valor razonable</v>
          </cell>
        </row>
        <row r="436">
          <cell r="A436" t="str">
            <v>30225</v>
          </cell>
          <cell r="B436" t="str">
            <v>Participación patrimonial</v>
          </cell>
        </row>
        <row r="437">
          <cell r="A437" t="str">
            <v>3023</v>
          </cell>
          <cell r="B437" t="str">
            <v>Acciones representativas de capital social – Preferentes</v>
          </cell>
        </row>
        <row r="438">
          <cell r="A438" t="str">
            <v>30231</v>
          </cell>
          <cell r="B438" t="str">
            <v>Costo</v>
          </cell>
        </row>
        <row r="439">
          <cell r="A439" t="str">
            <v>30234</v>
          </cell>
          <cell r="B439" t="str">
            <v>Valor razonable</v>
          </cell>
        </row>
        <row r="440">
          <cell r="A440" t="str">
            <v>30235</v>
          </cell>
          <cell r="B440" t="str">
            <v>Participación patrimonial</v>
          </cell>
        </row>
        <row r="441">
          <cell r="A441" t="str">
            <v>3024</v>
          </cell>
          <cell r="B441" t="str">
            <v>Acciones de inversión</v>
          </cell>
        </row>
        <row r="442">
          <cell r="A442" t="str">
            <v>30241</v>
          </cell>
          <cell r="B442" t="str">
            <v>Costo</v>
          </cell>
        </row>
        <row r="443">
          <cell r="A443" t="str">
            <v>30244</v>
          </cell>
          <cell r="B443" t="str">
            <v>Valor razonable</v>
          </cell>
        </row>
        <row r="444">
          <cell r="A444" t="str">
            <v>30245</v>
          </cell>
          <cell r="B444" t="str">
            <v>Participación patrimonial</v>
          </cell>
        </row>
        <row r="445">
          <cell r="A445" t="str">
            <v>3028</v>
          </cell>
          <cell r="B445" t="str">
            <v>Otros títulos representativos de patrimonio</v>
          </cell>
        </row>
        <row r="446">
          <cell r="A446" t="str">
            <v>30281</v>
          </cell>
          <cell r="B446" t="str">
            <v>Costo</v>
          </cell>
        </row>
        <row r="447">
          <cell r="A447" t="str">
            <v>30284</v>
          </cell>
          <cell r="B447" t="str">
            <v>Valor razonable</v>
          </cell>
        </row>
        <row r="448">
          <cell r="A448" t="str">
            <v>30285</v>
          </cell>
          <cell r="B448" t="str">
            <v>Participación patrimonial</v>
          </cell>
        </row>
        <row r="449">
          <cell r="A449" t="str">
            <v>303</v>
          </cell>
          <cell r="B449" t="str">
            <v>Certificados de participación en fondos - Cuotas</v>
          </cell>
        </row>
        <row r="450">
          <cell r="A450" t="str">
            <v>3031</v>
          </cell>
          <cell r="B450" t="str">
            <v>Fondos de inversión</v>
          </cell>
        </row>
        <row r="451">
          <cell r="A451" t="str">
            <v>30311</v>
          </cell>
          <cell r="B451" t="str">
            <v>Costo</v>
          </cell>
        </row>
        <row r="452">
          <cell r="A452" t="str">
            <v>30314</v>
          </cell>
          <cell r="B452" t="str">
            <v>Valor razonable</v>
          </cell>
        </row>
        <row r="453">
          <cell r="A453" t="str">
            <v>3032</v>
          </cell>
          <cell r="B453" t="str">
            <v>Fondos mutuos</v>
          </cell>
        </row>
        <row r="454">
          <cell r="A454" t="str">
            <v>30321</v>
          </cell>
          <cell r="B454" t="str">
            <v>Costo</v>
          </cell>
        </row>
        <row r="455">
          <cell r="A455" t="str">
            <v>30324</v>
          </cell>
          <cell r="B455" t="str">
            <v>Valor razonable</v>
          </cell>
        </row>
        <row r="456">
          <cell r="A456" t="str">
            <v>304</v>
          </cell>
          <cell r="B456" t="str">
            <v>Participaciones en acuerdos conjuntos</v>
          </cell>
        </row>
        <row r="457">
          <cell r="A457" t="str">
            <v>3041</v>
          </cell>
          <cell r="B457" t="str">
            <v>Operaciones conjuntas</v>
          </cell>
        </row>
        <row r="458">
          <cell r="A458" t="str">
            <v>30411</v>
          </cell>
          <cell r="B458" t="str">
            <v>Costo</v>
          </cell>
        </row>
        <row r="459">
          <cell r="A459" t="str">
            <v>30414</v>
          </cell>
          <cell r="B459" t="str">
            <v>Valor razonable</v>
          </cell>
        </row>
        <row r="460">
          <cell r="A460" t="str">
            <v>30415</v>
          </cell>
          <cell r="B460" t="str">
            <v>Participación patrimonial</v>
          </cell>
        </row>
        <row r="461">
          <cell r="A461" t="str">
            <v>3042</v>
          </cell>
          <cell r="B461" t="str">
            <v>Negocios conjuntos</v>
          </cell>
        </row>
        <row r="462">
          <cell r="A462" t="str">
            <v>30421</v>
          </cell>
          <cell r="B462" t="str">
            <v>Costo</v>
          </cell>
        </row>
        <row r="463">
          <cell r="A463" t="str">
            <v>30424</v>
          </cell>
          <cell r="B463" t="str">
            <v>Valor razonable</v>
          </cell>
        </row>
        <row r="464">
          <cell r="A464" t="str">
            <v>30425</v>
          </cell>
          <cell r="B464" t="str">
            <v>Participación patrimonial</v>
          </cell>
        </row>
        <row r="465">
          <cell r="A465" t="str">
            <v>308</v>
          </cell>
          <cell r="B465" t="str">
            <v>Inversiones mobiliarias – Acuerdos de compra</v>
          </cell>
        </row>
        <row r="466">
          <cell r="A466" t="str">
            <v>3081</v>
          </cell>
          <cell r="B466" t="str">
            <v>Instrumentos financieros representativos de deuda – Acuerdo de compra</v>
          </cell>
        </row>
        <row r="467">
          <cell r="A467" t="str">
            <v>30811</v>
          </cell>
          <cell r="B467" t="str">
            <v>Costo</v>
          </cell>
        </row>
        <row r="468">
          <cell r="A468" t="str">
            <v>30814</v>
          </cell>
          <cell r="B468" t="str">
            <v>Valor razonable</v>
          </cell>
        </row>
        <row r="469">
          <cell r="A469" t="str">
            <v>3082</v>
          </cell>
          <cell r="B469" t="str">
            <v>Instrumentos financieros representativos de derecho patrimonial –
Acuerdo de compra</v>
          </cell>
        </row>
        <row r="470">
          <cell r="A470" t="str">
            <v>30821</v>
          </cell>
          <cell r="B470" t="str">
            <v>Costo</v>
          </cell>
        </row>
        <row r="471">
          <cell r="A471" t="str">
            <v>30824</v>
          </cell>
          <cell r="B471" t="str">
            <v>Valor razonable</v>
          </cell>
        </row>
        <row r="472">
          <cell r="A472" t="str">
            <v>31</v>
          </cell>
          <cell r="B472" t="str">
            <v>PROPIEDADES DE INVERSIÓN</v>
          </cell>
        </row>
        <row r="473">
          <cell r="A473" t="str">
            <v>311</v>
          </cell>
          <cell r="B473" t="str">
            <v>Terrenos</v>
          </cell>
        </row>
        <row r="474">
          <cell r="A474" t="str">
            <v>3111</v>
          </cell>
          <cell r="B474" t="str">
            <v>Urbanos</v>
          </cell>
        </row>
        <row r="475">
          <cell r="A475" t="str">
            <v>31111</v>
          </cell>
          <cell r="B475" t="str">
            <v>Costo</v>
          </cell>
        </row>
        <row r="476">
          <cell r="A476" t="str">
            <v>31112</v>
          </cell>
          <cell r="B476" t="str">
            <v>Revaluación</v>
          </cell>
        </row>
        <row r="477">
          <cell r="A477" t="str">
            <v>31114</v>
          </cell>
          <cell r="B477" t="str">
            <v>Valor razonable</v>
          </cell>
        </row>
        <row r="478">
          <cell r="A478" t="str">
            <v>3112</v>
          </cell>
          <cell r="B478" t="str">
            <v>Rurales</v>
          </cell>
        </row>
        <row r="479">
          <cell r="A479" t="str">
            <v>31121</v>
          </cell>
          <cell r="B479" t="str">
            <v>Costo</v>
          </cell>
        </row>
        <row r="480">
          <cell r="A480" t="str">
            <v>31122</v>
          </cell>
          <cell r="B480" t="str">
            <v>Revaluación</v>
          </cell>
        </row>
        <row r="481">
          <cell r="A481" t="str">
            <v>31124</v>
          </cell>
          <cell r="B481" t="str">
            <v>Valor razonable</v>
          </cell>
        </row>
        <row r="482">
          <cell r="A482" t="str">
            <v>312</v>
          </cell>
          <cell r="B482" t="str">
            <v>Edificaciones</v>
          </cell>
        </row>
        <row r="483">
          <cell r="A483" t="str">
            <v>3121</v>
          </cell>
          <cell r="B483" t="str">
            <v>Edificaciones</v>
          </cell>
        </row>
        <row r="484">
          <cell r="A484" t="str">
            <v>31211</v>
          </cell>
          <cell r="B484" t="str">
            <v>Costo</v>
          </cell>
        </row>
        <row r="485">
          <cell r="A485" t="str">
            <v>31212</v>
          </cell>
          <cell r="B485" t="str">
            <v>Revaluación</v>
          </cell>
        </row>
        <row r="486">
          <cell r="A486" t="str">
            <v>31213</v>
          </cell>
          <cell r="B486" t="str">
            <v>Costos de financiación</v>
          </cell>
        </row>
        <row r="487">
          <cell r="A487" t="str">
            <v>31214</v>
          </cell>
          <cell r="B487" t="str">
            <v>Valor razonable</v>
          </cell>
        </row>
        <row r="488">
          <cell r="A488" t="str">
            <v>313</v>
          </cell>
          <cell r="B488" t="str">
            <v>Construcciones en curso</v>
          </cell>
        </row>
        <row r="489">
          <cell r="A489" t="str">
            <v>3131</v>
          </cell>
          <cell r="B489" t="str">
            <v>Edificaciones</v>
          </cell>
        </row>
        <row r="490">
          <cell r="A490" t="str">
            <v>31311</v>
          </cell>
          <cell r="B490" t="str">
            <v>Costo</v>
          </cell>
        </row>
        <row r="491">
          <cell r="A491" t="str">
            <v>31312</v>
          </cell>
          <cell r="B491" t="str">
            <v>Revaluación</v>
          </cell>
        </row>
        <row r="492">
          <cell r="A492" t="str">
            <v>31313</v>
          </cell>
          <cell r="B492" t="str">
            <v>Costos de financiación</v>
          </cell>
        </row>
        <row r="493">
          <cell r="A493" t="str">
            <v>31314</v>
          </cell>
          <cell r="B493" t="str">
            <v>Valor razonable</v>
          </cell>
        </row>
        <row r="494">
          <cell r="A494" t="str">
            <v>32</v>
          </cell>
          <cell r="B494" t="str">
            <v>ACTIVOS POR DERECHO DE USO</v>
          </cell>
        </row>
        <row r="495">
          <cell r="A495" t="str">
            <v>321</v>
          </cell>
          <cell r="B495" t="str">
            <v>Propiedades de inversión - Arrendamiento financiero</v>
          </cell>
        </row>
        <row r="496">
          <cell r="A496" t="str">
            <v>3211</v>
          </cell>
          <cell r="B496" t="str">
            <v>Terrenos</v>
          </cell>
        </row>
        <row r="497">
          <cell r="A497" t="str">
            <v>32111</v>
          </cell>
          <cell r="B497" t="str">
            <v>Costo</v>
          </cell>
        </row>
        <row r="498">
          <cell r="A498" t="str">
            <v>32112</v>
          </cell>
          <cell r="B498" t="str">
            <v>Revaluación</v>
          </cell>
        </row>
        <row r="499">
          <cell r="A499" t="str">
            <v>32114</v>
          </cell>
          <cell r="B499" t="str">
            <v>Valor razonable</v>
          </cell>
        </row>
        <row r="500">
          <cell r="A500" t="str">
            <v>3212</v>
          </cell>
          <cell r="B500" t="str">
            <v>Edificaciones</v>
          </cell>
        </row>
        <row r="501">
          <cell r="A501" t="str">
            <v>32121</v>
          </cell>
          <cell r="B501" t="str">
            <v>Costo</v>
          </cell>
        </row>
        <row r="502">
          <cell r="A502" t="str">
            <v>32122</v>
          </cell>
          <cell r="B502" t="str">
            <v>Revaluación</v>
          </cell>
        </row>
        <row r="503">
          <cell r="A503" t="str">
            <v>32123</v>
          </cell>
          <cell r="B503" t="str">
            <v>Costo de financiación</v>
          </cell>
        </row>
        <row r="504">
          <cell r="A504" t="str">
            <v>32124</v>
          </cell>
          <cell r="B504" t="str">
            <v>Valor razonable</v>
          </cell>
        </row>
        <row r="505">
          <cell r="A505" t="str">
            <v>322</v>
          </cell>
          <cell r="B505" t="str">
            <v>Propiedad, planta y equipo - Arrendamiento financiero</v>
          </cell>
        </row>
        <row r="506">
          <cell r="A506" t="str">
            <v>3220</v>
          </cell>
          <cell r="B506" t="str">
            <v>Planta productora en producción</v>
          </cell>
        </row>
        <row r="507">
          <cell r="A507" t="str">
            <v>32201</v>
          </cell>
          <cell r="B507" t="str">
            <v>Costo</v>
          </cell>
        </row>
        <row r="508">
          <cell r="A508" t="str">
            <v>32202</v>
          </cell>
          <cell r="B508" t="str">
            <v>Revaluación</v>
          </cell>
        </row>
        <row r="509">
          <cell r="A509" t="str">
            <v>32203</v>
          </cell>
          <cell r="B509" t="str">
            <v>Costo de financiación</v>
          </cell>
        </row>
        <row r="510">
          <cell r="A510" t="str">
            <v>3221</v>
          </cell>
          <cell r="B510" t="str">
            <v>Planta productora en desarrollo</v>
          </cell>
        </row>
        <row r="511">
          <cell r="A511" t="str">
            <v>32211</v>
          </cell>
          <cell r="B511" t="str">
            <v>Costo</v>
          </cell>
        </row>
        <row r="512">
          <cell r="A512" t="str">
            <v>32212</v>
          </cell>
          <cell r="B512" t="str">
            <v>Revaluación</v>
          </cell>
        </row>
        <row r="513">
          <cell r="A513" t="str">
            <v>32213</v>
          </cell>
          <cell r="B513" t="str">
            <v>Costo de financiación</v>
          </cell>
        </row>
        <row r="514">
          <cell r="A514" t="str">
            <v>3222</v>
          </cell>
          <cell r="B514" t="str">
            <v>Terrenos</v>
          </cell>
        </row>
        <row r="515">
          <cell r="A515" t="str">
            <v>32221</v>
          </cell>
          <cell r="B515" t="str">
            <v>Costo</v>
          </cell>
        </row>
        <row r="516">
          <cell r="A516" t="str">
            <v>32222</v>
          </cell>
          <cell r="B516" t="str">
            <v>Revaluación</v>
          </cell>
        </row>
        <row r="517">
          <cell r="A517" t="str">
            <v>3223</v>
          </cell>
          <cell r="B517" t="str">
            <v>Edificaciones</v>
          </cell>
        </row>
        <row r="518">
          <cell r="A518" t="str">
            <v>32231</v>
          </cell>
          <cell r="B518" t="str">
            <v>Costo</v>
          </cell>
        </row>
        <row r="519">
          <cell r="A519" t="str">
            <v>32232</v>
          </cell>
          <cell r="B519" t="str">
            <v>Revaluación</v>
          </cell>
        </row>
        <row r="520">
          <cell r="A520" t="str">
            <v>32233</v>
          </cell>
          <cell r="B520" t="str">
            <v>Costo de financiación</v>
          </cell>
        </row>
        <row r="521">
          <cell r="A521" t="str">
            <v>3224</v>
          </cell>
          <cell r="B521" t="str">
            <v>Maquinaria y equipo de explotación</v>
          </cell>
        </row>
        <row r="522">
          <cell r="A522" t="str">
            <v>32241</v>
          </cell>
          <cell r="B522" t="str">
            <v>Costo</v>
          </cell>
        </row>
        <row r="523">
          <cell r="A523" t="str">
            <v>32242</v>
          </cell>
          <cell r="B523" t="str">
            <v>Revaluación</v>
          </cell>
        </row>
        <row r="524">
          <cell r="A524" t="str">
            <v>32243</v>
          </cell>
          <cell r="B524" t="str">
            <v>Costo de financiación</v>
          </cell>
        </row>
        <row r="525">
          <cell r="A525" t="str">
            <v>3225</v>
          </cell>
          <cell r="B525" t="str">
            <v>Unidades de transporte</v>
          </cell>
        </row>
        <row r="526">
          <cell r="A526" t="str">
            <v>32251</v>
          </cell>
          <cell r="B526" t="str">
            <v>Costo</v>
          </cell>
        </row>
        <row r="527">
          <cell r="A527" t="str">
            <v>32252</v>
          </cell>
          <cell r="B527" t="str">
            <v>Revaluación</v>
          </cell>
        </row>
        <row r="528">
          <cell r="A528" t="str">
            <v>3226</v>
          </cell>
          <cell r="B528" t="str">
            <v>Muebles y enseres</v>
          </cell>
        </row>
        <row r="529">
          <cell r="A529" t="str">
            <v>32261</v>
          </cell>
          <cell r="B529" t="str">
            <v>Costo</v>
          </cell>
        </row>
        <row r="530">
          <cell r="A530" t="str">
            <v>32262</v>
          </cell>
          <cell r="B530" t="str">
            <v>Revaluación</v>
          </cell>
        </row>
        <row r="531">
          <cell r="A531" t="str">
            <v>3227</v>
          </cell>
          <cell r="B531" t="str">
            <v>Equipos diversos</v>
          </cell>
        </row>
        <row r="532">
          <cell r="A532" t="str">
            <v>32271</v>
          </cell>
          <cell r="B532" t="str">
            <v>Costo</v>
          </cell>
        </row>
        <row r="533">
          <cell r="A533" t="str">
            <v>32272</v>
          </cell>
          <cell r="B533" t="str">
            <v>Revaluación</v>
          </cell>
        </row>
        <row r="534">
          <cell r="A534" t="str">
            <v>3228</v>
          </cell>
          <cell r="B534" t="str">
            <v>Herramientas y unidades de reemplazo</v>
          </cell>
        </row>
        <row r="535">
          <cell r="A535" t="str">
            <v>32281</v>
          </cell>
          <cell r="B535" t="str">
            <v>Costo</v>
          </cell>
        </row>
        <row r="536">
          <cell r="A536" t="str">
            <v>32282</v>
          </cell>
          <cell r="B536" t="str">
            <v>Revaluación</v>
          </cell>
        </row>
        <row r="537">
          <cell r="A537" t="str">
            <v>323</v>
          </cell>
          <cell r="B537" t="str">
            <v>Propiedad, planta y equipo - Arrendamiento operativo</v>
          </cell>
        </row>
        <row r="538">
          <cell r="A538" t="str">
            <v>3230</v>
          </cell>
          <cell r="B538" t="str">
            <v>Planta productora en producción</v>
          </cell>
        </row>
        <row r="539">
          <cell r="A539" t="str">
            <v>32301</v>
          </cell>
          <cell r="B539" t="str">
            <v>Costo</v>
          </cell>
        </row>
        <row r="540">
          <cell r="A540" t="str">
            <v>32302</v>
          </cell>
          <cell r="B540" t="str">
            <v>Revaluación</v>
          </cell>
        </row>
        <row r="541">
          <cell r="A541" t="str">
            <v>3232</v>
          </cell>
          <cell r="B541" t="str">
            <v>Terrenos</v>
          </cell>
        </row>
        <row r="542">
          <cell r="A542" t="str">
            <v>32321</v>
          </cell>
          <cell r="B542" t="str">
            <v>Costo</v>
          </cell>
        </row>
        <row r="543">
          <cell r="A543" t="str">
            <v>3233</v>
          </cell>
          <cell r="B543" t="str">
            <v>Edificaciones</v>
          </cell>
        </row>
        <row r="544">
          <cell r="A544" t="str">
            <v>32331</v>
          </cell>
          <cell r="B544" t="str">
            <v>Costo</v>
          </cell>
        </row>
        <row r="545">
          <cell r="A545" t="str">
            <v>32332</v>
          </cell>
          <cell r="B545" t="str">
            <v>Revaluación</v>
          </cell>
        </row>
        <row r="546">
          <cell r="A546" t="str">
            <v>3234</v>
          </cell>
          <cell r="B546" t="str">
            <v>Maquinaria y equipo de explotación</v>
          </cell>
        </row>
        <row r="547">
          <cell r="A547" t="str">
            <v>32341</v>
          </cell>
          <cell r="B547" t="str">
            <v>Costo</v>
          </cell>
        </row>
        <row r="548">
          <cell r="A548" t="str">
            <v>32342</v>
          </cell>
          <cell r="B548" t="str">
            <v>Revaluación</v>
          </cell>
        </row>
        <row r="549">
          <cell r="A549" t="str">
            <v>3235</v>
          </cell>
          <cell r="B549" t="str">
            <v>Unidades de transporte</v>
          </cell>
        </row>
        <row r="550">
          <cell r="A550" t="str">
            <v>32351</v>
          </cell>
          <cell r="B550" t="str">
            <v>Costo</v>
          </cell>
        </row>
        <row r="551">
          <cell r="A551" t="str">
            <v>32352</v>
          </cell>
          <cell r="B551" t="str">
            <v>Revaluación</v>
          </cell>
        </row>
        <row r="552">
          <cell r="A552" t="str">
            <v>3236</v>
          </cell>
          <cell r="B552" t="str">
            <v>Equipos diversos</v>
          </cell>
        </row>
        <row r="553">
          <cell r="A553" t="str">
            <v>32361</v>
          </cell>
          <cell r="B553" t="str">
            <v>Costo</v>
          </cell>
        </row>
        <row r="554">
          <cell r="A554" t="str">
            <v>32362</v>
          </cell>
          <cell r="B554" t="str">
            <v>Revaluación</v>
          </cell>
        </row>
        <row r="555">
          <cell r="A555" t="str">
            <v>33</v>
          </cell>
          <cell r="B555" t="str">
            <v>PROPIEDAD, PLANTA Y EQUIPO</v>
          </cell>
        </row>
        <row r="556">
          <cell r="A556" t="str">
            <v>330</v>
          </cell>
          <cell r="B556" t="str">
            <v>Planta productora</v>
          </cell>
        </row>
        <row r="557">
          <cell r="A557" t="str">
            <v>3301</v>
          </cell>
          <cell r="B557" t="str">
            <v>Planta productora en producción</v>
          </cell>
        </row>
        <row r="558">
          <cell r="A558" t="str">
            <v>33011</v>
          </cell>
          <cell r="B558" t="str">
            <v>Costo</v>
          </cell>
        </row>
        <row r="559">
          <cell r="A559" t="str">
            <v>33012</v>
          </cell>
          <cell r="B559" t="str">
            <v>Revaluación</v>
          </cell>
        </row>
        <row r="560">
          <cell r="A560" t="str">
            <v>33013</v>
          </cell>
          <cell r="B560" t="str">
            <v>Costo de financiación</v>
          </cell>
        </row>
        <row r="561">
          <cell r="A561" t="str">
            <v>33014</v>
          </cell>
          <cell r="B561" t="str">
            <v>Valor razonable</v>
          </cell>
        </row>
        <row r="562">
          <cell r="A562" t="str">
            <v>3302</v>
          </cell>
          <cell r="B562" t="str">
            <v>Planta productora en desarrollo</v>
          </cell>
        </row>
        <row r="563">
          <cell r="A563" t="str">
            <v>33021</v>
          </cell>
          <cell r="B563" t="str">
            <v>Costo</v>
          </cell>
        </row>
        <row r="564">
          <cell r="A564" t="str">
            <v>33022</v>
          </cell>
          <cell r="B564" t="str">
            <v>Revaluación</v>
          </cell>
        </row>
        <row r="565">
          <cell r="A565" t="str">
            <v>33023</v>
          </cell>
          <cell r="B565" t="str">
            <v>Costo de financiación</v>
          </cell>
        </row>
        <row r="566">
          <cell r="A566" t="str">
            <v>33024</v>
          </cell>
          <cell r="B566" t="str">
            <v>Valor razonable</v>
          </cell>
        </row>
        <row r="567">
          <cell r="A567" t="str">
            <v>331</v>
          </cell>
          <cell r="B567" t="str">
            <v>Terrenos</v>
          </cell>
        </row>
        <row r="568">
          <cell r="A568" t="str">
            <v>3311</v>
          </cell>
          <cell r="B568" t="str">
            <v>Terrenos</v>
          </cell>
        </row>
        <row r="569">
          <cell r="A569" t="str">
            <v>33111</v>
          </cell>
          <cell r="B569" t="str">
            <v>Costo</v>
          </cell>
        </row>
        <row r="570">
          <cell r="A570" t="str">
            <v>33112</v>
          </cell>
          <cell r="B570" t="str">
            <v>Revaluación</v>
          </cell>
        </row>
        <row r="571">
          <cell r="A571" t="str">
            <v>332</v>
          </cell>
          <cell r="B571" t="str">
            <v>Edificaciones</v>
          </cell>
        </row>
        <row r="572">
          <cell r="A572" t="str">
            <v>3321</v>
          </cell>
          <cell r="B572" t="str">
            <v>Edificaciones</v>
          </cell>
        </row>
        <row r="573">
          <cell r="A573" t="str">
            <v>33211</v>
          </cell>
          <cell r="B573" t="str">
            <v>Costo</v>
          </cell>
        </row>
        <row r="574">
          <cell r="A574" t="str">
            <v>33212</v>
          </cell>
          <cell r="B574" t="str">
            <v>Revaluación</v>
          </cell>
        </row>
        <row r="575">
          <cell r="A575" t="str">
            <v>33213</v>
          </cell>
          <cell r="B575" t="str">
            <v>Costo de financiación</v>
          </cell>
        </row>
        <row r="576">
          <cell r="A576" t="str">
            <v>3324</v>
          </cell>
          <cell r="B576" t="str">
            <v>Instalaciones</v>
          </cell>
        </row>
        <row r="577">
          <cell r="A577" t="str">
            <v>33241</v>
          </cell>
          <cell r="B577" t="str">
            <v>Costo</v>
          </cell>
        </row>
        <row r="578">
          <cell r="A578" t="str">
            <v>33242</v>
          </cell>
          <cell r="B578" t="str">
            <v>Revaluación</v>
          </cell>
        </row>
        <row r="579">
          <cell r="A579" t="str">
            <v>33243</v>
          </cell>
          <cell r="B579" t="str">
            <v>Costo de financiación</v>
          </cell>
        </row>
        <row r="580">
          <cell r="A580" t="str">
            <v>3325</v>
          </cell>
          <cell r="B580" t="str">
            <v>Mejoras en locales arrendados.</v>
          </cell>
        </row>
        <row r="581">
          <cell r="A581" t="str">
            <v>33251</v>
          </cell>
          <cell r="B581" t="str">
            <v>Costo</v>
          </cell>
        </row>
        <row r="582">
          <cell r="A582" t="str">
            <v>33252</v>
          </cell>
          <cell r="B582" t="str">
            <v>Revaluación</v>
          </cell>
        </row>
        <row r="583">
          <cell r="A583" t="str">
            <v>33253</v>
          </cell>
          <cell r="B583" t="str">
            <v>Costo de Financiación</v>
          </cell>
        </row>
        <row r="584">
          <cell r="A584" t="str">
            <v>333</v>
          </cell>
          <cell r="B584" t="str">
            <v>Maquinaria y equipo de explotación</v>
          </cell>
        </row>
        <row r="585">
          <cell r="A585" t="str">
            <v>3331</v>
          </cell>
          <cell r="B585" t="str">
            <v>Maquinaria y equipo de explotación</v>
          </cell>
        </row>
        <row r="586">
          <cell r="A586" t="str">
            <v>33311</v>
          </cell>
          <cell r="B586" t="str">
            <v>Costo</v>
          </cell>
        </row>
        <row r="587">
          <cell r="A587" t="str">
            <v>33312</v>
          </cell>
          <cell r="B587" t="str">
            <v>Revaluación</v>
          </cell>
        </row>
        <row r="588">
          <cell r="A588" t="str">
            <v>33313</v>
          </cell>
          <cell r="B588" t="str">
            <v>Costo de financiación</v>
          </cell>
        </row>
        <row r="589">
          <cell r="A589" t="str">
            <v>334</v>
          </cell>
          <cell r="B589" t="str">
            <v>Unidades de transporte</v>
          </cell>
        </row>
        <row r="590">
          <cell r="A590" t="str">
            <v>3341</v>
          </cell>
          <cell r="B590" t="str">
            <v>Vehículos motorizados</v>
          </cell>
        </row>
        <row r="591">
          <cell r="A591" t="str">
            <v>33411</v>
          </cell>
          <cell r="B591" t="str">
            <v>Costo</v>
          </cell>
        </row>
        <row r="592">
          <cell r="A592" t="str">
            <v>33412</v>
          </cell>
          <cell r="B592" t="str">
            <v>Revaluación</v>
          </cell>
        </row>
        <row r="593">
          <cell r="A593" t="str">
            <v>3342</v>
          </cell>
          <cell r="B593" t="str">
            <v>Vehículos no motorizados</v>
          </cell>
        </row>
        <row r="594">
          <cell r="A594" t="str">
            <v>33421</v>
          </cell>
          <cell r="B594" t="str">
            <v>Costo</v>
          </cell>
        </row>
        <row r="595">
          <cell r="A595" t="str">
            <v>33422</v>
          </cell>
          <cell r="B595" t="str">
            <v>Revaluación</v>
          </cell>
        </row>
        <row r="596">
          <cell r="A596" t="str">
            <v>335</v>
          </cell>
          <cell r="B596" t="str">
            <v>Muebles y enseres</v>
          </cell>
        </row>
        <row r="597">
          <cell r="A597" t="str">
            <v>3351</v>
          </cell>
          <cell r="B597" t="str">
            <v>Muebles</v>
          </cell>
        </row>
        <row r="598">
          <cell r="A598" t="str">
            <v>33511</v>
          </cell>
          <cell r="B598" t="str">
            <v>Costo</v>
          </cell>
        </row>
        <row r="599">
          <cell r="A599" t="str">
            <v>33512</v>
          </cell>
          <cell r="B599" t="str">
            <v>Revaluación</v>
          </cell>
        </row>
        <row r="600">
          <cell r="A600" t="str">
            <v>3352</v>
          </cell>
          <cell r="B600" t="str">
            <v>Enseres</v>
          </cell>
        </row>
        <row r="601">
          <cell r="A601" t="str">
            <v>33521</v>
          </cell>
          <cell r="B601" t="str">
            <v>Costo</v>
          </cell>
        </row>
        <row r="602">
          <cell r="A602" t="str">
            <v>33522</v>
          </cell>
          <cell r="B602" t="str">
            <v>Revaluación</v>
          </cell>
        </row>
        <row r="603">
          <cell r="A603" t="str">
            <v>336</v>
          </cell>
          <cell r="B603" t="str">
            <v>Equipos diversos</v>
          </cell>
        </row>
        <row r="604">
          <cell r="A604" t="str">
            <v>3361</v>
          </cell>
          <cell r="B604" t="str">
            <v>Equipo para procesamiento de información</v>
          </cell>
        </row>
        <row r="605">
          <cell r="A605" t="str">
            <v>33611</v>
          </cell>
          <cell r="B605" t="str">
            <v>Costo</v>
          </cell>
        </row>
        <row r="606">
          <cell r="A606" t="str">
            <v>33612</v>
          </cell>
          <cell r="B606" t="str">
            <v>Revaluación</v>
          </cell>
        </row>
        <row r="607">
          <cell r="A607" t="str">
            <v>3362</v>
          </cell>
          <cell r="B607" t="str">
            <v>Equipo de comunicación</v>
          </cell>
        </row>
        <row r="608">
          <cell r="A608" t="str">
            <v>33621</v>
          </cell>
          <cell r="B608" t="str">
            <v>Costo</v>
          </cell>
        </row>
        <row r="609">
          <cell r="A609" t="str">
            <v>33622</v>
          </cell>
          <cell r="B609" t="str">
            <v>Revaluación</v>
          </cell>
        </row>
        <row r="610">
          <cell r="A610" t="str">
            <v>3363</v>
          </cell>
          <cell r="B610" t="str">
            <v>Equipo de seguridad</v>
          </cell>
        </row>
        <row r="611">
          <cell r="A611" t="str">
            <v>33631</v>
          </cell>
          <cell r="B611" t="str">
            <v>Costo</v>
          </cell>
        </row>
        <row r="612">
          <cell r="A612" t="str">
            <v>33632</v>
          </cell>
          <cell r="B612" t="str">
            <v>Revaluación</v>
          </cell>
        </row>
        <row r="613">
          <cell r="A613" t="str">
            <v>3364</v>
          </cell>
          <cell r="B613" t="str">
            <v>Equipo de medio ambiente</v>
          </cell>
        </row>
        <row r="614">
          <cell r="A614" t="str">
            <v>33641</v>
          </cell>
          <cell r="B614" t="str">
            <v>Costo</v>
          </cell>
        </row>
        <row r="615">
          <cell r="A615" t="str">
            <v>33642</v>
          </cell>
          <cell r="B615" t="str">
            <v>Revaluación</v>
          </cell>
        </row>
        <row r="616">
          <cell r="A616" t="str">
            <v>3369</v>
          </cell>
          <cell r="B616" t="str">
            <v>Otros equipos</v>
          </cell>
        </row>
        <row r="617">
          <cell r="A617" t="str">
            <v>33691</v>
          </cell>
          <cell r="B617" t="str">
            <v>Costo</v>
          </cell>
        </row>
        <row r="618">
          <cell r="A618" t="str">
            <v>33692</v>
          </cell>
          <cell r="B618" t="str">
            <v>Revaluación</v>
          </cell>
        </row>
        <row r="619">
          <cell r="A619" t="str">
            <v>337</v>
          </cell>
          <cell r="B619" t="str">
            <v>Herramientas y unidades de reemplazo</v>
          </cell>
        </row>
        <row r="620">
          <cell r="A620" t="str">
            <v>3371</v>
          </cell>
          <cell r="B620" t="str">
            <v>Herramientas</v>
          </cell>
        </row>
        <row r="621">
          <cell r="A621" t="str">
            <v>33711</v>
          </cell>
          <cell r="B621" t="str">
            <v>Costo</v>
          </cell>
        </row>
        <row r="622">
          <cell r="A622" t="str">
            <v>33712</v>
          </cell>
          <cell r="B622" t="str">
            <v>Revaluación</v>
          </cell>
        </row>
        <row r="623">
          <cell r="A623" t="str">
            <v>3372</v>
          </cell>
          <cell r="B623" t="str">
            <v>Unidades de reemplazo</v>
          </cell>
        </row>
        <row r="624">
          <cell r="A624" t="str">
            <v>33721</v>
          </cell>
          <cell r="B624" t="str">
            <v>Costo</v>
          </cell>
        </row>
        <row r="625">
          <cell r="A625" t="str">
            <v>33722</v>
          </cell>
          <cell r="B625" t="str">
            <v>Revaluación</v>
          </cell>
        </row>
        <row r="626">
          <cell r="A626" t="str">
            <v>338</v>
          </cell>
          <cell r="B626" t="str">
            <v>Unidades por recibir</v>
          </cell>
        </row>
        <row r="627">
          <cell r="A627" t="str">
            <v>3381</v>
          </cell>
          <cell r="B627" t="str">
            <v>Maquinaria y equipo de explotación</v>
          </cell>
        </row>
        <row r="628">
          <cell r="A628" t="str">
            <v>3382</v>
          </cell>
          <cell r="B628" t="str">
            <v>Equipo de transporte</v>
          </cell>
        </row>
        <row r="629">
          <cell r="A629" t="str">
            <v>3383</v>
          </cell>
          <cell r="B629" t="str">
            <v>Muebles y enseres</v>
          </cell>
        </row>
        <row r="630">
          <cell r="A630" t="str">
            <v>3386</v>
          </cell>
          <cell r="B630" t="str">
            <v>Equipos diversos</v>
          </cell>
        </row>
        <row r="631">
          <cell r="A631" t="str">
            <v>3387</v>
          </cell>
          <cell r="B631" t="str">
            <v>Herramientas y unidades de reemplazo</v>
          </cell>
        </row>
        <row r="632">
          <cell r="A632" t="str">
            <v>339</v>
          </cell>
          <cell r="B632" t="str">
            <v>Obras en curso</v>
          </cell>
        </row>
        <row r="633">
          <cell r="A633" t="str">
            <v>3391</v>
          </cell>
          <cell r="B633" t="str">
            <v>Adecuación de terrenos</v>
          </cell>
        </row>
        <row r="634">
          <cell r="A634" t="str">
            <v>3392</v>
          </cell>
          <cell r="B634" t="str">
            <v>Edificaciones en curso</v>
          </cell>
        </row>
        <row r="635">
          <cell r="A635" t="str">
            <v>33921</v>
          </cell>
          <cell r="B635" t="str">
            <v>Costo</v>
          </cell>
        </row>
        <row r="636">
          <cell r="A636" t="str">
            <v>33922</v>
          </cell>
          <cell r="B636" t="str">
            <v>Costo de financiación</v>
          </cell>
        </row>
        <row r="637">
          <cell r="A637" t="str">
            <v>3393</v>
          </cell>
          <cell r="B637" t="str">
            <v>Maquinaria en montaje</v>
          </cell>
        </row>
        <row r="638">
          <cell r="A638" t="str">
            <v>33931</v>
          </cell>
          <cell r="B638" t="str">
            <v>Costo</v>
          </cell>
        </row>
        <row r="639">
          <cell r="A639" t="str">
            <v>33932</v>
          </cell>
          <cell r="B639" t="str">
            <v>Costo de financiación</v>
          </cell>
        </row>
        <row r="640">
          <cell r="A640" t="str">
            <v>34</v>
          </cell>
          <cell r="B640" t="str">
            <v>INTANGIBLES</v>
          </cell>
        </row>
        <row r="641">
          <cell r="A641" t="str">
            <v>341</v>
          </cell>
          <cell r="B641" t="str">
            <v>Concesiones, licencias y otros derechos</v>
          </cell>
        </row>
        <row r="642">
          <cell r="A642" t="str">
            <v>3411</v>
          </cell>
          <cell r="B642" t="str">
            <v>Derechos por concesiones</v>
          </cell>
        </row>
        <row r="643">
          <cell r="A643" t="str">
            <v>34111</v>
          </cell>
          <cell r="B643" t="str">
            <v>Costo</v>
          </cell>
        </row>
        <row r="644">
          <cell r="A644" t="str">
            <v>34112</v>
          </cell>
          <cell r="B644" t="str">
            <v>Revaluación</v>
          </cell>
        </row>
        <row r="645">
          <cell r="A645" t="str">
            <v>3412</v>
          </cell>
          <cell r="B645" t="str">
            <v>Licencias</v>
          </cell>
        </row>
        <row r="646">
          <cell r="A646" t="str">
            <v>34121</v>
          </cell>
          <cell r="B646" t="str">
            <v>Costo</v>
          </cell>
        </row>
        <row r="647">
          <cell r="A647" t="str">
            <v>34122</v>
          </cell>
          <cell r="B647" t="str">
            <v>Revaluación</v>
          </cell>
        </row>
        <row r="648">
          <cell r="A648" t="str">
            <v>3419</v>
          </cell>
          <cell r="B648" t="str">
            <v>Otros derechos</v>
          </cell>
        </row>
        <row r="649">
          <cell r="A649" t="str">
            <v>34191</v>
          </cell>
          <cell r="B649" t="str">
            <v>Costo</v>
          </cell>
        </row>
        <row r="650">
          <cell r="A650" t="str">
            <v>34192</v>
          </cell>
          <cell r="B650" t="str">
            <v>Revaluación</v>
          </cell>
        </row>
        <row r="651">
          <cell r="A651" t="str">
            <v>342</v>
          </cell>
          <cell r="B651" t="str">
            <v>Patentes y propiedad industrial</v>
          </cell>
        </row>
        <row r="652">
          <cell r="A652" t="str">
            <v>3421</v>
          </cell>
          <cell r="B652" t="str">
            <v>Patentes</v>
          </cell>
        </row>
        <row r="653">
          <cell r="A653" t="str">
            <v>34211</v>
          </cell>
          <cell r="B653" t="str">
            <v>Costo</v>
          </cell>
        </row>
        <row r="654">
          <cell r="A654" t="str">
            <v>34212</v>
          </cell>
          <cell r="B654" t="str">
            <v>Revaluación</v>
          </cell>
        </row>
        <row r="655">
          <cell r="A655" t="str">
            <v>3422</v>
          </cell>
          <cell r="B655" t="str">
            <v>Marcas</v>
          </cell>
        </row>
        <row r="656">
          <cell r="A656" t="str">
            <v>34221</v>
          </cell>
          <cell r="B656" t="str">
            <v>Costo</v>
          </cell>
        </row>
        <row r="657">
          <cell r="A657" t="str">
            <v>34222</v>
          </cell>
          <cell r="B657" t="str">
            <v>Revaluación</v>
          </cell>
        </row>
        <row r="658">
          <cell r="A658" t="str">
            <v>343</v>
          </cell>
          <cell r="B658" t="str">
            <v>Programas de computadora (software)</v>
          </cell>
        </row>
        <row r="659">
          <cell r="A659" t="str">
            <v>3431</v>
          </cell>
          <cell r="B659" t="str">
            <v>Aplicaciones informáticas</v>
          </cell>
        </row>
        <row r="660">
          <cell r="A660" t="str">
            <v>34311</v>
          </cell>
          <cell r="B660" t="str">
            <v>Costo</v>
          </cell>
        </row>
        <row r="661">
          <cell r="A661" t="str">
            <v>34312</v>
          </cell>
          <cell r="B661" t="str">
            <v>Revaluación</v>
          </cell>
        </row>
        <row r="662">
          <cell r="A662" t="str">
            <v>344</v>
          </cell>
          <cell r="B662" t="str">
            <v>Costos de exploración y desarrollo</v>
          </cell>
        </row>
        <row r="663">
          <cell r="A663" t="str">
            <v>3441</v>
          </cell>
          <cell r="B663" t="str">
            <v>Costos de exploración</v>
          </cell>
        </row>
        <row r="664">
          <cell r="A664" t="str">
            <v>34411</v>
          </cell>
          <cell r="B664" t="str">
            <v>Costo</v>
          </cell>
        </row>
        <row r="665">
          <cell r="A665" t="str">
            <v>34412</v>
          </cell>
          <cell r="B665" t="str">
            <v>Revaluación</v>
          </cell>
        </row>
        <row r="666">
          <cell r="A666" t="str">
            <v>34413</v>
          </cell>
          <cell r="B666" t="str">
            <v>Costo de financiación</v>
          </cell>
        </row>
        <row r="667">
          <cell r="A667" t="str">
            <v>3442</v>
          </cell>
          <cell r="B667" t="str">
            <v>Costos de desarrollo</v>
          </cell>
        </row>
        <row r="668">
          <cell r="A668" t="str">
            <v>34421</v>
          </cell>
          <cell r="B668" t="str">
            <v>Costo</v>
          </cell>
        </row>
        <row r="669">
          <cell r="A669" t="str">
            <v>34422</v>
          </cell>
          <cell r="B669" t="str">
            <v>Revaluación</v>
          </cell>
        </row>
        <row r="670">
          <cell r="A670" t="str">
            <v>34423</v>
          </cell>
          <cell r="B670" t="str">
            <v>Costo de financiación</v>
          </cell>
        </row>
        <row r="671">
          <cell r="A671" t="str">
            <v>345</v>
          </cell>
          <cell r="B671" t="str">
            <v>Fórmulas, diseños y prototipos</v>
          </cell>
        </row>
        <row r="672">
          <cell r="A672" t="str">
            <v>3451</v>
          </cell>
          <cell r="B672" t="str">
            <v>Fórmulas</v>
          </cell>
        </row>
        <row r="673">
          <cell r="A673" t="str">
            <v>34511</v>
          </cell>
          <cell r="B673" t="str">
            <v>Costo</v>
          </cell>
        </row>
        <row r="674">
          <cell r="A674" t="str">
            <v>34512</v>
          </cell>
          <cell r="B674" t="str">
            <v>Revaluación</v>
          </cell>
        </row>
        <row r="675">
          <cell r="A675" t="str">
            <v>3452</v>
          </cell>
          <cell r="B675" t="str">
            <v>Diseños y prototipos</v>
          </cell>
        </row>
        <row r="676">
          <cell r="A676" t="str">
            <v>34521</v>
          </cell>
          <cell r="B676" t="str">
            <v>Costo</v>
          </cell>
        </row>
        <row r="677">
          <cell r="A677" t="str">
            <v>34522</v>
          </cell>
          <cell r="B677" t="str">
            <v>Revaluación</v>
          </cell>
        </row>
        <row r="678">
          <cell r="A678" t="str">
            <v>347</v>
          </cell>
          <cell r="B678" t="str">
            <v>Plusvalía mercantil</v>
          </cell>
        </row>
        <row r="679">
          <cell r="A679" t="str">
            <v>3471</v>
          </cell>
          <cell r="B679" t="str">
            <v>Plusvalía mercantil</v>
          </cell>
        </row>
        <row r="680">
          <cell r="A680" t="str">
            <v>349</v>
          </cell>
          <cell r="B680" t="str">
            <v>Otros activos intangibles</v>
          </cell>
        </row>
        <row r="681">
          <cell r="A681" t="str">
            <v>3491</v>
          </cell>
          <cell r="B681" t="str">
            <v>Otros activos intangibles</v>
          </cell>
        </row>
        <row r="682">
          <cell r="A682" t="str">
            <v>34911</v>
          </cell>
          <cell r="B682" t="str">
            <v>Costo</v>
          </cell>
        </row>
        <row r="683">
          <cell r="A683" t="str">
            <v>34912</v>
          </cell>
          <cell r="B683" t="str">
            <v>Revaluación</v>
          </cell>
        </row>
        <row r="684">
          <cell r="A684" t="str">
            <v>35</v>
          </cell>
          <cell r="B684" t="str">
            <v>ACTIVOS BIOLÓGICOS</v>
          </cell>
        </row>
        <row r="685">
          <cell r="A685" t="str">
            <v>351</v>
          </cell>
          <cell r="B685" t="str">
            <v>Activos biológicos en producción</v>
          </cell>
        </row>
        <row r="686">
          <cell r="A686" t="str">
            <v>3511</v>
          </cell>
          <cell r="B686" t="str">
            <v>De origen animal</v>
          </cell>
        </row>
        <row r="687">
          <cell r="A687" t="str">
            <v>35111</v>
          </cell>
          <cell r="B687" t="str">
            <v>Costo</v>
          </cell>
        </row>
        <row r="688">
          <cell r="A688" t="str">
            <v>35113</v>
          </cell>
          <cell r="B688" t="str">
            <v>Costo de financiación</v>
          </cell>
        </row>
        <row r="689">
          <cell r="A689" t="str">
            <v>35114</v>
          </cell>
          <cell r="B689" t="str">
            <v>Valor razonable</v>
          </cell>
        </row>
        <row r="690">
          <cell r="A690" t="str">
            <v>3512</v>
          </cell>
          <cell r="B690" t="str">
            <v>De origen vegetal</v>
          </cell>
        </row>
        <row r="691">
          <cell r="A691" t="str">
            <v>35121</v>
          </cell>
          <cell r="B691" t="str">
            <v>Costo</v>
          </cell>
        </row>
        <row r="692">
          <cell r="A692" t="str">
            <v>35123</v>
          </cell>
          <cell r="B692" t="str">
            <v>Costo de financiación</v>
          </cell>
        </row>
        <row r="693">
          <cell r="A693" t="str">
            <v>35124</v>
          </cell>
          <cell r="B693" t="str">
            <v>Valor razonable</v>
          </cell>
        </row>
        <row r="694">
          <cell r="A694" t="str">
            <v>352</v>
          </cell>
          <cell r="B694" t="str">
            <v>Activos biológicos en desarrollo</v>
          </cell>
        </row>
        <row r="695">
          <cell r="A695" t="str">
            <v>3521</v>
          </cell>
          <cell r="B695" t="str">
            <v>De origen animal</v>
          </cell>
        </row>
        <row r="696">
          <cell r="A696" t="str">
            <v>35211</v>
          </cell>
          <cell r="B696" t="str">
            <v>Costo</v>
          </cell>
        </row>
        <row r="697">
          <cell r="A697" t="str">
            <v>35213</v>
          </cell>
          <cell r="B697" t="str">
            <v>Costo de financiación</v>
          </cell>
        </row>
        <row r="698">
          <cell r="A698" t="str">
            <v>35214</v>
          </cell>
          <cell r="B698" t="str">
            <v>Valor razonable</v>
          </cell>
        </row>
        <row r="699">
          <cell r="A699" t="str">
            <v>3522</v>
          </cell>
          <cell r="B699" t="str">
            <v>De origen vegetal</v>
          </cell>
        </row>
        <row r="700">
          <cell r="A700" t="str">
            <v>35221</v>
          </cell>
          <cell r="B700" t="str">
            <v>Costo</v>
          </cell>
        </row>
        <row r="701">
          <cell r="A701" t="str">
            <v>35223</v>
          </cell>
          <cell r="B701" t="str">
            <v>Costo de financiación</v>
          </cell>
        </row>
        <row r="702">
          <cell r="A702" t="str">
            <v>35224</v>
          </cell>
          <cell r="B702" t="str">
            <v>Valor razonable</v>
          </cell>
        </row>
        <row r="703">
          <cell r="A703" t="str">
            <v>36</v>
          </cell>
          <cell r="B703" t="str">
            <v>DESVALORIZACIÓN DE ACTIVO INMOVILIZADO</v>
          </cell>
        </row>
        <row r="704">
          <cell r="A704" t="str">
            <v>361</v>
          </cell>
          <cell r="B704" t="str">
            <v>Desvalorización de propiedades de inversión</v>
          </cell>
        </row>
        <row r="705">
          <cell r="A705" t="str">
            <v>3611</v>
          </cell>
          <cell r="B705" t="str">
            <v>Terrenos</v>
          </cell>
        </row>
        <row r="706">
          <cell r="A706" t="str">
            <v>36111</v>
          </cell>
          <cell r="B706" t="str">
            <v>Costo</v>
          </cell>
        </row>
        <row r="707">
          <cell r="A707" t="str">
            <v>36112</v>
          </cell>
          <cell r="B707" t="str">
            <v>Revaluación</v>
          </cell>
        </row>
        <row r="708">
          <cell r="A708" t="str">
            <v>3612</v>
          </cell>
          <cell r="B708" t="str">
            <v>Edificaciones</v>
          </cell>
        </row>
        <row r="709">
          <cell r="A709" t="str">
            <v>36121</v>
          </cell>
          <cell r="B709" t="str">
            <v>Costo</v>
          </cell>
        </row>
        <row r="710">
          <cell r="A710" t="str">
            <v>36122</v>
          </cell>
          <cell r="B710" t="str">
            <v>Revaluación</v>
          </cell>
        </row>
        <row r="711">
          <cell r="A711" t="str">
            <v>36123</v>
          </cell>
          <cell r="B711" t="str">
            <v>Costo de financiación</v>
          </cell>
        </row>
        <row r="712">
          <cell r="A712" t="str">
            <v>3613</v>
          </cell>
          <cell r="B712" t="str">
            <v>Construcciones en curso - edificaciones</v>
          </cell>
        </row>
        <row r="713">
          <cell r="A713" t="str">
            <v>36131</v>
          </cell>
          <cell r="B713" t="str">
            <v>Costo</v>
          </cell>
        </row>
        <row r="714">
          <cell r="A714" t="str">
            <v>36132</v>
          </cell>
          <cell r="B714" t="str">
            <v>Revaluación</v>
          </cell>
        </row>
        <row r="715">
          <cell r="A715" t="str">
            <v>36133</v>
          </cell>
          <cell r="B715" t="str">
            <v>Costo de financiación</v>
          </cell>
        </row>
        <row r="716">
          <cell r="A716" t="str">
            <v>362</v>
          </cell>
          <cell r="B716" t="str">
            <v>Desvalorización de propiedades de inversión - Arrendamiento financiero</v>
          </cell>
        </row>
        <row r="717">
          <cell r="A717" t="str">
            <v>3621</v>
          </cell>
          <cell r="B717" t="str">
            <v>Terrenos</v>
          </cell>
        </row>
        <row r="718">
          <cell r="A718" t="str">
            <v>36211</v>
          </cell>
          <cell r="B718" t="str">
            <v>Costo</v>
          </cell>
        </row>
        <row r="719">
          <cell r="A719" t="str">
            <v>36212</v>
          </cell>
          <cell r="B719" t="str">
            <v>Revaluación</v>
          </cell>
        </row>
        <row r="720">
          <cell r="A720" t="str">
            <v>3622</v>
          </cell>
          <cell r="B720" t="str">
            <v>Edificaciones</v>
          </cell>
        </row>
        <row r="721">
          <cell r="A721" t="str">
            <v>36221</v>
          </cell>
          <cell r="B721" t="str">
            <v>Costo</v>
          </cell>
        </row>
        <row r="722">
          <cell r="A722" t="str">
            <v>36222</v>
          </cell>
          <cell r="B722" t="str">
            <v>Revaluación</v>
          </cell>
        </row>
        <row r="723">
          <cell r="A723" t="str">
            <v>36223</v>
          </cell>
          <cell r="B723" t="str">
            <v>Costo de financiación</v>
          </cell>
        </row>
        <row r="724">
          <cell r="A724" t="str">
            <v>363</v>
          </cell>
          <cell r="B724" t="str">
            <v>Desvalorización de propiedad, planta y equipo - Arrendamiento financiero</v>
          </cell>
        </row>
        <row r="725">
          <cell r="A725" t="str">
            <v>3631</v>
          </cell>
          <cell r="B725" t="str">
            <v>Terrenos</v>
          </cell>
        </row>
        <row r="726">
          <cell r="A726" t="str">
            <v>36311</v>
          </cell>
          <cell r="B726" t="str">
            <v>Costo</v>
          </cell>
        </row>
        <row r="727">
          <cell r="A727" t="str">
            <v>36312</v>
          </cell>
          <cell r="B727" t="str">
            <v>Revaluación</v>
          </cell>
        </row>
        <row r="728">
          <cell r="A728" t="str">
            <v>3632</v>
          </cell>
          <cell r="B728" t="str">
            <v>Edificaciones</v>
          </cell>
        </row>
        <row r="729">
          <cell r="A729" t="str">
            <v>36321</v>
          </cell>
          <cell r="B729" t="str">
            <v>Costo</v>
          </cell>
        </row>
        <row r="730">
          <cell r="A730" t="str">
            <v>36322</v>
          </cell>
          <cell r="B730" t="str">
            <v>Revaluación</v>
          </cell>
        </row>
        <row r="731">
          <cell r="A731" t="str">
            <v>36323</v>
          </cell>
          <cell r="B731" t="str">
            <v>Costo de financiación</v>
          </cell>
        </row>
        <row r="732">
          <cell r="A732" t="str">
            <v>3633</v>
          </cell>
          <cell r="B732" t="str">
            <v>Maquinaria y equipo de explotación</v>
          </cell>
        </row>
        <row r="733">
          <cell r="A733" t="str">
            <v>36331</v>
          </cell>
          <cell r="B733" t="str">
            <v>Costo</v>
          </cell>
        </row>
        <row r="734">
          <cell r="A734" t="str">
            <v>36332</v>
          </cell>
          <cell r="B734" t="str">
            <v>Revaluación</v>
          </cell>
        </row>
        <row r="735">
          <cell r="A735" t="str">
            <v>36333</v>
          </cell>
          <cell r="B735" t="str">
            <v>Costo de financiación</v>
          </cell>
        </row>
        <row r="736">
          <cell r="A736" t="str">
            <v>3634</v>
          </cell>
          <cell r="B736" t="str">
            <v>Unidades de transporte</v>
          </cell>
        </row>
        <row r="737">
          <cell r="A737" t="str">
            <v>36341</v>
          </cell>
          <cell r="B737" t="str">
            <v>Costo</v>
          </cell>
        </row>
        <row r="738">
          <cell r="A738" t="str">
            <v>36342</v>
          </cell>
          <cell r="B738" t="str">
            <v>Revaluación</v>
          </cell>
        </row>
        <row r="739">
          <cell r="A739" t="str">
            <v>3635</v>
          </cell>
          <cell r="B739" t="str">
            <v>Muebles y enseres</v>
          </cell>
        </row>
        <row r="740">
          <cell r="A740" t="str">
            <v>36351</v>
          </cell>
          <cell r="B740" t="str">
            <v>Costo</v>
          </cell>
        </row>
        <row r="741">
          <cell r="A741" t="str">
            <v>36352</v>
          </cell>
          <cell r="B741" t="str">
            <v>Revaluación</v>
          </cell>
        </row>
        <row r="742">
          <cell r="A742" t="str">
            <v>3636</v>
          </cell>
          <cell r="B742" t="str">
            <v>Equipos diversos</v>
          </cell>
        </row>
        <row r="743">
          <cell r="A743" t="str">
            <v>36361</v>
          </cell>
          <cell r="B743" t="str">
            <v>Costo</v>
          </cell>
        </row>
        <row r="744">
          <cell r="A744" t="str">
            <v>36362</v>
          </cell>
          <cell r="B744" t="str">
            <v>Revaluación</v>
          </cell>
        </row>
        <row r="745">
          <cell r="A745" t="str">
            <v>364</v>
          </cell>
          <cell r="B745" t="str">
            <v>Desvalorización de propiedad, planta y equipo</v>
          </cell>
        </row>
        <row r="746">
          <cell r="A746" t="str">
            <v>3640</v>
          </cell>
          <cell r="B746" t="str">
            <v>Planta productora en producción</v>
          </cell>
        </row>
        <row r="747">
          <cell r="A747" t="str">
            <v>36401</v>
          </cell>
          <cell r="B747" t="str">
            <v>Costo</v>
          </cell>
        </row>
        <row r="748">
          <cell r="A748" t="str">
            <v>36402</v>
          </cell>
          <cell r="B748" t="str">
            <v>Planta productora en producción - Revaluación</v>
          </cell>
        </row>
        <row r="749">
          <cell r="A749" t="str">
            <v>36403</v>
          </cell>
          <cell r="B749" t="str">
            <v>Planta productora en producción - Costo de financiación</v>
          </cell>
        </row>
        <row r="750">
          <cell r="A750" t="str">
            <v>33404</v>
          </cell>
          <cell r="B750" t="str">
            <v>Planta productora en producción - Valor razonable</v>
          </cell>
        </row>
        <row r="751">
          <cell r="A751" t="str">
            <v>36405</v>
          </cell>
          <cell r="B751" t="str">
            <v>Planta productora en desarrollo - Costo</v>
          </cell>
        </row>
        <row r="752">
          <cell r="A752" t="str">
            <v>36406</v>
          </cell>
          <cell r="B752" t="str">
            <v>Planta productora en desarrollo - Revaluación</v>
          </cell>
        </row>
        <row r="753">
          <cell r="A753" t="str">
            <v>36407</v>
          </cell>
          <cell r="B753" t="str">
            <v>Planta productora en desarrollo - Costo de financiación</v>
          </cell>
        </row>
        <row r="754">
          <cell r="A754" t="str">
            <v>36408</v>
          </cell>
          <cell r="B754" t="str">
            <v>Planta productora en desarrollo - Valor razonable</v>
          </cell>
        </row>
        <row r="755">
          <cell r="A755" t="str">
            <v>3641</v>
          </cell>
          <cell r="B755" t="str">
            <v>Terrenos</v>
          </cell>
        </row>
        <row r="756">
          <cell r="A756" t="str">
            <v>36411</v>
          </cell>
          <cell r="B756" t="str">
            <v>Costo</v>
          </cell>
        </row>
        <row r="757">
          <cell r="A757" t="str">
            <v>36412</v>
          </cell>
          <cell r="B757" t="str">
            <v>Revaluación</v>
          </cell>
        </row>
        <row r="758">
          <cell r="A758" t="str">
            <v>3642</v>
          </cell>
          <cell r="B758" t="str">
            <v>Edificaciones</v>
          </cell>
        </row>
        <row r="759">
          <cell r="A759" t="str">
            <v>36421</v>
          </cell>
          <cell r="B759" t="str">
            <v>Edificaciones - Costo</v>
          </cell>
        </row>
        <row r="760">
          <cell r="A760" t="str">
            <v>36422</v>
          </cell>
          <cell r="B760" t="str">
            <v>Edificaciones - Revaluación</v>
          </cell>
        </row>
        <row r="761">
          <cell r="A761" t="str">
            <v>36423</v>
          </cell>
          <cell r="B761" t="str">
            <v>Edificaciones - Costo de financiación</v>
          </cell>
        </row>
        <row r="762">
          <cell r="A762" t="str">
            <v>36424</v>
          </cell>
          <cell r="B762" t="str">
            <v>Instalaciones - Costo</v>
          </cell>
        </row>
        <row r="763">
          <cell r="A763" t="str">
            <v>36425</v>
          </cell>
          <cell r="B763" t="str">
            <v>Instalaciones - Revaluación</v>
          </cell>
        </row>
        <row r="764">
          <cell r="A764" t="str">
            <v>36426</v>
          </cell>
          <cell r="B764" t="str">
            <v>Instalaciones - Costo de financiación</v>
          </cell>
        </row>
        <row r="765">
          <cell r="A765" t="str">
            <v>36427</v>
          </cell>
          <cell r="B765" t="str">
            <v>Mejoras en locales arrendados - Costo</v>
          </cell>
        </row>
        <row r="766">
          <cell r="A766" t="str">
            <v>36428</v>
          </cell>
          <cell r="B766" t="str">
            <v>Mejoras en locales arrendados - Revaluación</v>
          </cell>
        </row>
        <row r="767">
          <cell r="A767" t="str">
            <v>36429</v>
          </cell>
          <cell r="B767" t="str">
            <v>Mejoras en locales arrendados - Costo de financiación</v>
          </cell>
        </row>
        <row r="768">
          <cell r="A768" t="str">
            <v>3643</v>
          </cell>
          <cell r="B768" t="str">
            <v>Maquinaria y equipo de explotación</v>
          </cell>
        </row>
        <row r="769">
          <cell r="A769" t="str">
            <v>36431</v>
          </cell>
          <cell r="B769" t="str">
            <v>Costo</v>
          </cell>
        </row>
        <row r="770">
          <cell r="A770" t="str">
            <v>36432</v>
          </cell>
          <cell r="B770" t="str">
            <v>Revaluación</v>
          </cell>
        </row>
        <row r="771">
          <cell r="A771" t="str">
            <v>36433</v>
          </cell>
          <cell r="B771" t="str">
            <v>Costo de financiación</v>
          </cell>
        </row>
        <row r="772">
          <cell r="A772" t="str">
            <v>3644</v>
          </cell>
          <cell r="B772" t="str">
            <v>Unidades de transporte</v>
          </cell>
        </row>
        <row r="773">
          <cell r="A773" t="str">
            <v>36441</v>
          </cell>
          <cell r="B773" t="str">
            <v>Costo</v>
          </cell>
        </row>
        <row r="774">
          <cell r="A774" t="str">
            <v>36442</v>
          </cell>
          <cell r="B774" t="str">
            <v>Revaluación</v>
          </cell>
        </row>
        <row r="775">
          <cell r="A775" t="str">
            <v>3645</v>
          </cell>
          <cell r="B775" t="str">
            <v>Muebles y enseres</v>
          </cell>
        </row>
        <row r="776">
          <cell r="A776" t="str">
            <v>36451</v>
          </cell>
          <cell r="B776" t="str">
            <v>Costo</v>
          </cell>
        </row>
        <row r="777">
          <cell r="A777" t="str">
            <v>36452</v>
          </cell>
          <cell r="B777" t="str">
            <v>Revaluación</v>
          </cell>
        </row>
        <row r="778">
          <cell r="A778" t="str">
            <v>3646</v>
          </cell>
          <cell r="B778" t="str">
            <v>Equipos diversos</v>
          </cell>
        </row>
        <row r="779">
          <cell r="A779" t="str">
            <v>36461</v>
          </cell>
          <cell r="B779" t="str">
            <v>Costo</v>
          </cell>
        </row>
        <row r="780">
          <cell r="A780" t="str">
            <v>36462</v>
          </cell>
          <cell r="B780" t="str">
            <v>Revaluación</v>
          </cell>
        </row>
        <row r="781">
          <cell r="A781" t="str">
            <v>3647</v>
          </cell>
          <cell r="B781" t="str">
            <v>Herramientas y unidades de reemplazo</v>
          </cell>
        </row>
        <row r="782">
          <cell r="A782" t="str">
            <v>36471</v>
          </cell>
          <cell r="B782" t="str">
            <v>Herramientas - Costo</v>
          </cell>
        </row>
        <row r="783">
          <cell r="A783" t="str">
            <v>38472</v>
          </cell>
          <cell r="B783" t="str">
            <v>Herramientas - Revaluación</v>
          </cell>
        </row>
        <row r="784">
          <cell r="A784" t="str">
            <v>38473</v>
          </cell>
          <cell r="B784" t="str">
            <v>Unidades de reemplazo - costo</v>
          </cell>
        </row>
        <row r="785">
          <cell r="A785" t="str">
            <v>38474</v>
          </cell>
          <cell r="B785" t="str">
            <v>Unidades de reemplazo - Revaluación</v>
          </cell>
        </row>
        <row r="786">
          <cell r="A786" t="str">
            <v>3649</v>
          </cell>
          <cell r="B786" t="str">
            <v>Obras en curso</v>
          </cell>
        </row>
        <row r="787">
          <cell r="A787" t="str">
            <v>36491</v>
          </cell>
          <cell r="B787" t="str">
            <v>Costo</v>
          </cell>
        </row>
        <row r="788">
          <cell r="A788" t="str">
            <v>36492</v>
          </cell>
          <cell r="B788" t="str">
            <v>Revaluación</v>
          </cell>
        </row>
        <row r="789">
          <cell r="A789" t="str">
            <v>365</v>
          </cell>
          <cell r="B789" t="str">
            <v>Desvalorización de intangibles</v>
          </cell>
        </row>
        <row r="790">
          <cell r="A790" t="str">
            <v>3651</v>
          </cell>
          <cell r="B790" t="str">
            <v>Concesiones, licencias y otros derechos</v>
          </cell>
        </row>
        <row r="791">
          <cell r="A791" t="str">
            <v>36511</v>
          </cell>
          <cell r="B791" t="str">
            <v>Costo</v>
          </cell>
        </row>
        <row r="792">
          <cell r="A792" t="str">
            <v>36512</v>
          </cell>
          <cell r="B792" t="str">
            <v>Revaluación</v>
          </cell>
        </row>
        <row r="793">
          <cell r="A793" t="str">
            <v>3652</v>
          </cell>
          <cell r="B793" t="str">
            <v>Patentes y propiedad industrial</v>
          </cell>
        </row>
        <row r="794">
          <cell r="A794" t="str">
            <v>36521</v>
          </cell>
          <cell r="B794" t="str">
            <v>Costo</v>
          </cell>
        </row>
        <row r="795">
          <cell r="A795" t="str">
            <v>36522</v>
          </cell>
          <cell r="B795" t="str">
            <v>Revaluación</v>
          </cell>
        </row>
        <row r="796">
          <cell r="A796" t="str">
            <v>3653</v>
          </cell>
          <cell r="B796" t="str">
            <v>Programas de computadora (software)</v>
          </cell>
        </row>
        <row r="797">
          <cell r="A797" t="str">
            <v>36531</v>
          </cell>
          <cell r="B797" t="str">
            <v>Costo</v>
          </cell>
        </row>
        <row r="798">
          <cell r="A798" t="str">
            <v>36532</v>
          </cell>
          <cell r="B798" t="str">
            <v>Revaluación</v>
          </cell>
        </row>
        <row r="799">
          <cell r="A799" t="str">
            <v>3654</v>
          </cell>
          <cell r="B799" t="str">
            <v>Costos de exploración y desarrollo</v>
          </cell>
        </row>
        <row r="800">
          <cell r="A800" t="str">
            <v>36541</v>
          </cell>
          <cell r="B800" t="str">
            <v>Costo</v>
          </cell>
        </row>
        <row r="801">
          <cell r="A801" t="str">
            <v>36542</v>
          </cell>
          <cell r="B801" t="str">
            <v>Revaluación</v>
          </cell>
        </row>
        <row r="802">
          <cell r="A802" t="str">
            <v>36543</v>
          </cell>
          <cell r="B802" t="str">
            <v>Costo de financiación</v>
          </cell>
        </row>
        <row r="803">
          <cell r="A803" t="str">
            <v>3655</v>
          </cell>
          <cell r="B803" t="str">
            <v>Fórmulas, diseños y prototipos</v>
          </cell>
        </row>
        <row r="804">
          <cell r="A804" t="str">
            <v>36551</v>
          </cell>
          <cell r="B804" t="str">
            <v>Costo</v>
          </cell>
        </row>
        <row r="805">
          <cell r="A805" t="str">
            <v>36552</v>
          </cell>
          <cell r="B805" t="str">
            <v>Revaluación</v>
          </cell>
        </row>
        <row r="806">
          <cell r="A806" t="str">
            <v>3657</v>
          </cell>
          <cell r="B806" t="str">
            <v>Plusvalía mercantil</v>
          </cell>
        </row>
        <row r="807">
          <cell r="A807" t="str">
            <v>3659</v>
          </cell>
          <cell r="B807" t="str">
            <v>Otros activos intangibles</v>
          </cell>
        </row>
        <row r="808">
          <cell r="A808" t="str">
            <v>36591</v>
          </cell>
          <cell r="B808" t="str">
            <v>Costo</v>
          </cell>
        </row>
        <row r="809">
          <cell r="A809" t="str">
            <v>36592</v>
          </cell>
          <cell r="B809" t="str">
            <v>Revaluación</v>
          </cell>
        </row>
        <row r="810">
          <cell r="A810" t="str">
            <v>366</v>
          </cell>
          <cell r="B810" t="str">
            <v>Desvalorización de activos biológicos</v>
          </cell>
        </row>
        <row r="811">
          <cell r="A811" t="str">
            <v>3661</v>
          </cell>
          <cell r="B811" t="str">
            <v>Activos biológicos en producción</v>
          </cell>
        </row>
        <row r="812">
          <cell r="A812" t="str">
            <v>36611</v>
          </cell>
          <cell r="B812" t="str">
            <v>Costo</v>
          </cell>
        </row>
        <row r="813">
          <cell r="A813" t="str">
            <v>36613</v>
          </cell>
          <cell r="B813" t="str">
            <v>Costo de financiación</v>
          </cell>
        </row>
        <row r="814">
          <cell r="A814" t="str">
            <v>3662</v>
          </cell>
          <cell r="B814" t="str">
            <v>Activos biológicos en desarrollo</v>
          </cell>
        </row>
        <row r="815">
          <cell r="A815" t="str">
            <v>36621</v>
          </cell>
          <cell r="B815" t="str">
            <v>Costo</v>
          </cell>
        </row>
        <row r="816">
          <cell r="A816" t="str">
            <v>36622</v>
          </cell>
          <cell r="B816" t="str">
            <v>Costo de financiación</v>
          </cell>
        </row>
        <row r="817">
          <cell r="A817" t="str">
            <v>367</v>
          </cell>
          <cell r="B817" t="str">
            <v>Desvalorización de inversiones mobiliarias</v>
          </cell>
        </row>
        <row r="818">
          <cell r="A818" t="str">
            <v>3671</v>
          </cell>
          <cell r="B818" t="str">
            <v>Inversiones a ser mantenidas hasta el vencimiento</v>
          </cell>
        </row>
        <row r="819">
          <cell r="A819" t="str">
            <v>36711</v>
          </cell>
          <cell r="B819" t="str">
            <v>Costo</v>
          </cell>
        </row>
        <row r="820">
          <cell r="A820" t="str">
            <v>3672</v>
          </cell>
          <cell r="B820" t="str">
            <v>Inversiones financieras representativas de derecho patrimonial</v>
          </cell>
        </row>
        <row r="821">
          <cell r="A821" t="str">
            <v>36721</v>
          </cell>
          <cell r="B821" t="str">
            <v>Costo</v>
          </cell>
        </row>
        <row r="822">
          <cell r="A822" t="str">
            <v>3673</v>
          </cell>
          <cell r="B822" t="str">
            <v>Otras inversiones financieras</v>
          </cell>
        </row>
        <row r="823">
          <cell r="A823" t="str">
            <v>36731</v>
          </cell>
          <cell r="B823" t="str">
            <v>Costo</v>
          </cell>
        </row>
        <row r="824">
          <cell r="A824" t="str">
            <v>37</v>
          </cell>
          <cell r="B824" t="str">
            <v>ACTIVO DIFERIDO</v>
          </cell>
        </row>
        <row r="825">
          <cell r="A825" t="str">
            <v>371</v>
          </cell>
          <cell r="B825" t="str">
            <v>Impuesto a la renta diferido</v>
          </cell>
        </row>
        <row r="826">
          <cell r="A826" t="str">
            <v>3711</v>
          </cell>
          <cell r="B826" t="str">
            <v>Impuesto a la renta diferido – Patrimonio</v>
          </cell>
        </row>
        <row r="827">
          <cell r="A827" t="str">
            <v>3712</v>
          </cell>
          <cell r="B827" t="str">
            <v>Impuesto a la renta diferido – Resultados</v>
          </cell>
        </row>
        <row r="828">
          <cell r="A828" t="str">
            <v>372</v>
          </cell>
          <cell r="B828" t="str">
            <v>Participaciones de los trabajadores diferidas</v>
          </cell>
        </row>
        <row r="829">
          <cell r="A829" t="str">
            <v>3721</v>
          </cell>
          <cell r="B829" t="str">
            <v>Participaciones de los trabajadores diferidas – Patrimonio</v>
          </cell>
        </row>
        <row r="830">
          <cell r="A830" t="str">
            <v>3722</v>
          </cell>
          <cell r="B830" t="str">
            <v>Participaciones de los trabajadores diferidas – Resultados</v>
          </cell>
        </row>
        <row r="831">
          <cell r="A831" t="str">
            <v>373</v>
          </cell>
          <cell r="B831" t="str">
            <v>Intereses diferidos</v>
          </cell>
        </row>
        <row r="832">
          <cell r="A832" t="str">
            <v>3731</v>
          </cell>
          <cell r="B832" t="str">
            <v>Intereses no devengados en transacciones con terceros</v>
          </cell>
        </row>
        <row r="833">
          <cell r="A833" t="str">
            <v>3732</v>
          </cell>
          <cell r="B833" t="str">
            <v>Intereses no devengados en medición a valor descontado</v>
          </cell>
        </row>
        <row r="834">
          <cell r="A834" t="str">
            <v>38</v>
          </cell>
          <cell r="B834" t="str">
            <v>OTROS ACTIVOS</v>
          </cell>
        </row>
        <row r="835">
          <cell r="A835" t="str">
            <v>381</v>
          </cell>
          <cell r="B835" t="str">
            <v>Bienes de arte y cultura</v>
          </cell>
        </row>
        <row r="836">
          <cell r="A836" t="str">
            <v>3811</v>
          </cell>
          <cell r="B836" t="str">
            <v>Obras de arte</v>
          </cell>
        </row>
        <row r="837">
          <cell r="A837" t="str">
            <v>3812</v>
          </cell>
          <cell r="B837" t="str">
            <v>Biblioteca</v>
          </cell>
        </row>
        <row r="838">
          <cell r="A838" t="str">
            <v>3813</v>
          </cell>
          <cell r="B838" t="str">
            <v>Otros</v>
          </cell>
        </row>
        <row r="839">
          <cell r="A839" t="str">
            <v>382</v>
          </cell>
          <cell r="B839" t="str">
            <v>Diversos</v>
          </cell>
        </row>
        <row r="840">
          <cell r="A840" t="str">
            <v>3821</v>
          </cell>
          <cell r="B840" t="str">
            <v>Monedas y joyas</v>
          </cell>
        </row>
        <row r="841">
          <cell r="A841" t="str">
            <v>3822</v>
          </cell>
          <cell r="B841" t="str">
            <v>Bienes entregados en comodato</v>
          </cell>
        </row>
        <row r="842">
          <cell r="A842" t="str">
            <v>3823</v>
          </cell>
          <cell r="B842" t="str">
            <v>Bienes recibidos en pago (adjudicados y realizables)</v>
          </cell>
        </row>
        <row r="843">
          <cell r="A843" t="str">
            <v>3829</v>
          </cell>
          <cell r="B843" t="str">
            <v>Otros</v>
          </cell>
        </row>
        <row r="844">
          <cell r="A844" t="str">
            <v>39</v>
          </cell>
          <cell r="B844" t="str">
            <v>DEPRECIACIÓN y AMORTIZACIÓN ACUMULADOS</v>
          </cell>
        </row>
        <row r="845">
          <cell r="A845" t="str">
            <v>391</v>
          </cell>
          <cell r="B845" t="str">
            <v>Depreciación acumulada propiedades de inversión</v>
          </cell>
        </row>
        <row r="846">
          <cell r="A846" t="str">
            <v>3911</v>
          </cell>
          <cell r="B846" t="str">
            <v>Edificaciones</v>
          </cell>
        </row>
        <row r="847">
          <cell r="A847" t="str">
            <v>39111</v>
          </cell>
          <cell r="B847" t="str">
            <v>Costo</v>
          </cell>
        </row>
        <row r="848">
          <cell r="A848" t="str">
            <v>39112</v>
          </cell>
          <cell r="B848" t="str">
            <v>Revaluación</v>
          </cell>
        </row>
        <row r="849">
          <cell r="A849" t="str">
            <v>39113</v>
          </cell>
          <cell r="B849" t="str">
            <v>Costo de financiación</v>
          </cell>
        </row>
        <row r="850">
          <cell r="A850" t="str">
            <v>392</v>
          </cell>
          <cell r="B850" t="str">
            <v>Depreciación acumulada propiedades de inversión - Arrendamiento financiero</v>
          </cell>
        </row>
        <row r="851">
          <cell r="A851" t="str">
            <v>3921</v>
          </cell>
          <cell r="B851" t="str">
            <v>Edificaciones</v>
          </cell>
        </row>
        <row r="852">
          <cell r="A852" t="str">
            <v>39211</v>
          </cell>
          <cell r="B852" t="str">
            <v>Costo</v>
          </cell>
        </row>
        <row r="853">
          <cell r="A853" t="str">
            <v>39212</v>
          </cell>
          <cell r="B853" t="str">
            <v>Revaluación</v>
          </cell>
        </row>
        <row r="854">
          <cell r="A854" t="str">
            <v>39213</v>
          </cell>
          <cell r="B854" t="str">
            <v>Costo de financiación</v>
          </cell>
        </row>
        <row r="855">
          <cell r="A855" t="str">
            <v>393</v>
          </cell>
          <cell r="B855" t="str">
            <v>Depreciación acumulada propiedad, planta y equipo - Arrendamiento financiero</v>
          </cell>
        </row>
        <row r="856">
          <cell r="A856" t="str">
            <v>3932</v>
          </cell>
          <cell r="B856" t="str">
            <v>Edificaciones</v>
          </cell>
        </row>
        <row r="857">
          <cell r="A857" t="str">
            <v>39321</v>
          </cell>
          <cell r="B857" t="str">
            <v>Costo</v>
          </cell>
        </row>
        <row r="858">
          <cell r="A858" t="str">
            <v>39322</v>
          </cell>
          <cell r="B858" t="str">
            <v>Revaluación</v>
          </cell>
        </row>
        <row r="859">
          <cell r="A859" t="str">
            <v>39323</v>
          </cell>
          <cell r="B859" t="str">
            <v>Costo de financiación</v>
          </cell>
        </row>
        <row r="860">
          <cell r="A860" t="str">
            <v>3933</v>
          </cell>
          <cell r="B860" t="str">
            <v>Maquinarias y equipos de explotación</v>
          </cell>
        </row>
        <row r="861">
          <cell r="A861" t="str">
            <v>39331</v>
          </cell>
          <cell r="B861" t="str">
            <v>Costo</v>
          </cell>
        </row>
        <row r="862">
          <cell r="A862" t="str">
            <v>39332</v>
          </cell>
          <cell r="B862" t="str">
            <v>Revaluación</v>
          </cell>
        </row>
        <row r="863">
          <cell r="A863" t="str">
            <v>39333</v>
          </cell>
          <cell r="B863" t="str">
            <v>Costo de financiación</v>
          </cell>
        </row>
        <row r="864">
          <cell r="A864" t="str">
            <v>3934</v>
          </cell>
          <cell r="B864" t="str">
            <v>Unidades de transporte</v>
          </cell>
        </row>
        <row r="865">
          <cell r="A865" t="str">
            <v>39341</v>
          </cell>
          <cell r="B865" t="str">
            <v>Costo</v>
          </cell>
        </row>
        <row r="866">
          <cell r="A866" t="str">
            <v>39342</v>
          </cell>
          <cell r="B866" t="str">
            <v>Revaluación</v>
          </cell>
        </row>
        <row r="867">
          <cell r="A867" t="str">
            <v>3935</v>
          </cell>
          <cell r="B867" t="str">
            <v>Muebles y enseres</v>
          </cell>
        </row>
        <row r="868">
          <cell r="A868" t="str">
            <v>39351</v>
          </cell>
          <cell r="B868" t="str">
            <v>Costo</v>
          </cell>
        </row>
        <row r="869">
          <cell r="A869" t="str">
            <v>38352</v>
          </cell>
          <cell r="B869" t="str">
            <v>Revaluación</v>
          </cell>
        </row>
        <row r="870">
          <cell r="A870" t="str">
            <v>3936</v>
          </cell>
          <cell r="B870" t="str">
            <v>Equipos diversos</v>
          </cell>
        </row>
        <row r="871">
          <cell r="A871" t="str">
            <v>39361</v>
          </cell>
          <cell r="B871" t="str">
            <v>Costo</v>
          </cell>
        </row>
        <row r="872">
          <cell r="A872" t="str">
            <v>39362</v>
          </cell>
          <cell r="B872" t="str">
            <v>Revaluación</v>
          </cell>
        </row>
        <row r="873">
          <cell r="A873" t="str">
            <v>394</v>
          </cell>
          <cell r="B873" t="str">
            <v>Depreciación acumulada - Arrendamiento operativo</v>
          </cell>
        </row>
        <row r="874">
          <cell r="A874" t="str">
            <v>3941</v>
          </cell>
          <cell r="B874" t="str">
            <v>Activos por derecho de uso - arrendamiento operativo</v>
          </cell>
        </row>
        <row r="875">
          <cell r="A875" t="str">
            <v>39410</v>
          </cell>
          <cell r="B875" t="str">
            <v>Plantas productoras</v>
          </cell>
        </row>
        <row r="876">
          <cell r="A876" t="str">
            <v>39411</v>
          </cell>
          <cell r="B876" t="str">
            <v>Terrenos</v>
          </cell>
        </row>
        <row r="877">
          <cell r="A877" t="str">
            <v>39412</v>
          </cell>
          <cell r="B877" t="str">
            <v>Edificaciones</v>
          </cell>
        </row>
        <row r="878">
          <cell r="A878" t="str">
            <v>39413</v>
          </cell>
          <cell r="B878" t="str">
            <v>Maquinarias y equipos de explotación</v>
          </cell>
        </row>
        <row r="879">
          <cell r="A879" t="str">
            <v>39414</v>
          </cell>
          <cell r="B879" t="str">
            <v>Unidades de transporte</v>
          </cell>
        </row>
        <row r="880">
          <cell r="A880" t="str">
            <v>39415</v>
          </cell>
          <cell r="B880" t="str">
            <v>Equipos diversos</v>
          </cell>
        </row>
        <row r="881">
          <cell r="A881" t="str">
            <v>395</v>
          </cell>
          <cell r="B881" t="str">
            <v>Depreciación acumulada de propiedad, planta y equipo</v>
          </cell>
        </row>
        <row r="882">
          <cell r="A882" t="str">
            <v>3952</v>
          </cell>
          <cell r="B882" t="str">
            <v>Depreciación acumulada - Costo</v>
          </cell>
        </row>
        <row r="883">
          <cell r="A883" t="str">
            <v>39520</v>
          </cell>
          <cell r="B883" t="str">
            <v>Plantas productoras</v>
          </cell>
        </row>
        <row r="884">
          <cell r="A884" t="str">
            <v>39521</v>
          </cell>
          <cell r="B884" t="str">
            <v>Edificaciones</v>
          </cell>
        </row>
        <row r="885">
          <cell r="A885" t="str">
            <v>39522</v>
          </cell>
          <cell r="B885" t="str">
            <v>Instalaciones</v>
          </cell>
        </row>
        <row r="886">
          <cell r="A886" t="str">
            <v>39523</v>
          </cell>
          <cell r="B886" t="str">
            <v>Mejoras en locales arrendados</v>
          </cell>
        </row>
        <row r="887">
          <cell r="A887" t="str">
            <v>39524</v>
          </cell>
          <cell r="B887" t="str">
            <v>Maquinarias y equipos de explotación</v>
          </cell>
        </row>
        <row r="888">
          <cell r="A888" t="str">
            <v>39525</v>
          </cell>
          <cell r="B888" t="str">
            <v>Unidades de transporte</v>
          </cell>
        </row>
        <row r="889">
          <cell r="A889" t="str">
            <v>39526</v>
          </cell>
          <cell r="B889" t="str">
            <v>Muebles y enseres</v>
          </cell>
        </row>
        <row r="890">
          <cell r="A890" t="str">
            <v>39527</v>
          </cell>
          <cell r="B890" t="str">
            <v>Equipos diversos</v>
          </cell>
        </row>
        <row r="891">
          <cell r="A891" t="str">
            <v>39528</v>
          </cell>
          <cell r="B891" t="str">
            <v>Herramientas</v>
          </cell>
        </row>
        <row r="892">
          <cell r="A892" t="str">
            <v>39529</v>
          </cell>
          <cell r="B892" t="str">
            <v>Unidades de reemplazo</v>
          </cell>
        </row>
        <row r="893">
          <cell r="A893" t="str">
            <v>3953</v>
          </cell>
          <cell r="B893" t="str">
            <v>Propiedad, planta y equipo - Revaluación</v>
          </cell>
        </row>
        <row r="894">
          <cell r="A894" t="str">
            <v>39530</v>
          </cell>
          <cell r="B894" t="str">
            <v>Plantas productoras</v>
          </cell>
        </row>
        <row r="895">
          <cell r="A895" t="str">
            <v>39531</v>
          </cell>
          <cell r="B895" t="str">
            <v>Edificaciones</v>
          </cell>
        </row>
        <row r="896">
          <cell r="A896" t="str">
            <v>39532</v>
          </cell>
          <cell r="B896" t="str">
            <v>Instalaciones</v>
          </cell>
        </row>
        <row r="897">
          <cell r="A897" t="str">
            <v>39533</v>
          </cell>
          <cell r="B897" t="str">
            <v>Mejoras en locales arrendados</v>
          </cell>
        </row>
        <row r="898">
          <cell r="A898" t="str">
            <v>39534</v>
          </cell>
          <cell r="B898" t="str">
            <v>Maquinarias y equipos de explotación</v>
          </cell>
        </row>
        <row r="899">
          <cell r="A899" t="str">
            <v>39535</v>
          </cell>
          <cell r="B899" t="str">
            <v>Unidades de transporte</v>
          </cell>
        </row>
        <row r="900">
          <cell r="A900" t="str">
            <v>39536</v>
          </cell>
          <cell r="B900" t="str">
            <v>Muebles y enseres</v>
          </cell>
        </row>
        <row r="901">
          <cell r="A901" t="str">
            <v>39537</v>
          </cell>
          <cell r="B901" t="str">
            <v>Equipos diversos</v>
          </cell>
        </row>
        <row r="902">
          <cell r="A902" t="str">
            <v>39538</v>
          </cell>
          <cell r="B902" t="str">
            <v>Herramientas y unidades de reemplazo</v>
          </cell>
        </row>
        <row r="903">
          <cell r="A903" t="str">
            <v>3954</v>
          </cell>
          <cell r="B903" t="str">
            <v>Propiedad, planta y equipo - Costo de financiación</v>
          </cell>
        </row>
        <row r="904">
          <cell r="A904" t="str">
            <v>39540</v>
          </cell>
          <cell r="B904" t="str">
            <v>Plantas productoras</v>
          </cell>
        </row>
        <row r="905">
          <cell r="A905" t="str">
            <v>39541</v>
          </cell>
          <cell r="B905" t="str">
            <v>Edificaciones</v>
          </cell>
        </row>
        <row r="906">
          <cell r="A906" t="str">
            <v>39542</v>
          </cell>
          <cell r="B906" t="str">
            <v>Maquinarias y equipos de explotación</v>
          </cell>
        </row>
        <row r="907">
          <cell r="A907" t="str">
            <v>3955</v>
          </cell>
          <cell r="B907" t="str">
            <v>Propiedad, planta y equipo - Valor razonable</v>
          </cell>
        </row>
        <row r="908">
          <cell r="A908" t="str">
            <v>39550</v>
          </cell>
          <cell r="B908" t="str">
            <v>Plantas productoras</v>
          </cell>
        </row>
        <row r="909">
          <cell r="A909" t="str">
            <v>396</v>
          </cell>
          <cell r="B909" t="str">
            <v>Amortización acumulada</v>
          </cell>
        </row>
        <row r="910">
          <cell r="A910" t="str">
            <v>3961</v>
          </cell>
          <cell r="B910" t="str">
            <v>Intangibles – Costo</v>
          </cell>
        </row>
        <row r="911">
          <cell r="A911" t="str">
            <v>39611</v>
          </cell>
          <cell r="B911" t="str">
            <v>Concesiones, licencias y otros derechos</v>
          </cell>
        </row>
        <row r="912">
          <cell r="A912" t="str">
            <v>39612</v>
          </cell>
          <cell r="B912" t="str">
            <v>Patentes y propiedad industrial</v>
          </cell>
        </row>
        <row r="913">
          <cell r="A913" t="str">
            <v>39613</v>
          </cell>
          <cell r="B913" t="str">
            <v>Programas de computadora (software)</v>
          </cell>
        </row>
        <row r="914">
          <cell r="A914" t="str">
            <v>39614</v>
          </cell>
          <cell r="B914" t="str">
            <v>Costos de exploración y desarrollo</v>
          </cell>
        </row>
        <row r="915">
          <cell r="A915" t="str">
            <v>39615</v>
          </cell>
          <cell r="B915" t="str">
            <v>Fórmulas, diseños y prototipos</v>
          </cell>
        </row>
        <row r="916">
          <cell r="A916" t="str">
            <v>39619</v>
          </cell>
          <cell r="B916" t="str">
            <v>Otros activos intangibles</v>
          </cell>
        </row>
        <row r="917">
          <cell r="A917" t="str">
            <v>3962</v>
          </cell>
          <cell r="B917" t="str">
            <v>Intangibles – Revaluación</v>
          </cell>
        </row>
        <row r="918">
          <cell r="A918" t="str">
            <v>39621</v>
          </cell>
          <cell r="B918" t="str">
            <v>Concesiones, licencias y otros derechos</v>
          </cell>
        </row>
        <row r="919">
          <cell r="A919" t="str">
            <v>39622</v>
          </cell>
          <cell r="B919" t="str">
            <v>Patentes y propiedad industrial</v>
          </cell>
        </row>
        <row r="920">
          <cell r="A920" t="str">
            <v>39623</v>
          </cell>
          <cell r="B920" t="str">
            <v>Programas de computadora (software)</v>
          </cell>
        </row>
        <row r="921">
          <cell r="A921" t="str">
            <v>39624</v>
          </cell>
          <cell r="B921" t="str">
            <v>Costos de exploración y desarrollo</v>
          </cell>
        </row>
        <row r="922">
          <cell r="A922" t="str">
            <v>39625</v>
          </cell>
          <cell r="B922" t="str">
            <v>Fórmulas, diseños y prototipos</v>
          </cell>
        </row>
        <row r="923">
          <cell r="A923" t="str">
            <v>39629</v>
          </cell>
          <cell r="B923" t="str">
            <v>Otros activos intangibles</v>
          </cell>
        </row>
        <row r="924">
          <cell r="A924" t="str">
            <v>3963</v>
          </cell>
          <cell r="B924" t="str">
            <v>Intangibles – Costos de financiación</v>
          </cell>
        </row>
        <row r="925">
          <cell r="A925" t="str">
            <v>39633</v>
          </cell>
          <cell r="B925" t="str">
            <v>Programas de computadora</v>
          </cell>
        </row>
        <row r="926">
          <cell r="A926" t="str">
            <v>39634</v>
          </cell>
          <cell r="B926" t="str">
            <v>Costos de exploración</v>
          </cell>
        </row>
        <row r="927">
          <cell r="A927" t="str">
            <v>39635</v>
          </cell>
          <cell r="B927" t="str">
            <v>Costos de desarrollo</v>
          </cell>
        </row>
        <row r="928">
          <cell r="A928" t="str">
            <v>398</v>
          </cell>
          <cell r="B928" t="str">
            <v>Depreciación acumulada - Activos biológicos en producción</v>
          </cell>
        </row>
        <row r="929">
          <cell r="A929" t="str">
            <v>3981</v>
          </cell>
          <cell r="B929" t="str">
            <v>Activos biológicos en producción - Costo</v>
          </cell>
        </row>
        <row r="930">
          <cell r="A930" t="str">
            <v>39811</v>
          </cell>
          <cell r="B930" t="str">
            <v>Activos biológicos en producción</v>
          </cell>
        </row>
        <row r="931">
          <cell r="A931" t="str">
            <v>40</v>
          </cell>
          <cell r="B931" t="str">
            <v>TRIBUTOS, CONTRAPRESTACIONES Y APORTES AL SISTEMA PÚBLICO DE PENSIONES Y DE SALUD POR PAGAR</v>
          </cell>
        </row>
        <row r="932">
          <cell r="A932" t="str">
            <v>401</v>
          </cell>
          <cell r="B932" t="str">
            <v>Gobierno nacional</v>
          </cell>
        </row>
        <row r="933">
          <cell r="A933" t="str">
            <v>4011</v>
          </cell>
          <cell r="B933" t="str">
            <v>Impuesto general a las ventas</v>
          </cell>
        </row>
        <row r="934">
          <cell r="A934" t="str">
            <v>40111</v>
          </cell>
          <cell r="B934" t="str">
            <v>IGV – Cuenta propia</v>
          </cell>
        </row>
        <row r="935">
          <cell r="A935" t="str">
            <v>40112</v>
          </cell>
          <cell r="B935" t="str">
            <v>IGV – Servicios prestados por no domiciliados</v>
          </cell>
        </row>
        <row r="936">
          <cell r="A936" t="str">
            <v>40113</v>
          </cell>
          <cell r="B936" t="str">
            <v>IGV – Régimen de percepciones</v>
          </cell>
        </row>
        <row r="937">
          <cell r="A937" t="str">
            <v>40114</v>
          </cell>
          <cell r="B937" t="str">
            <v>IGV – Régimen de retenciones
40115 IGV – Importaciones
40116 IGV – Destinado a operaciones gravadas
40117 IGV - Destinado a operaciones comunes</v>
          </cell>
        </row>
        <row r="938">
          <cell r="A938" t="str">
            <v>4012</v>
          </cell>
          <cell r="B938" t="str">
            <v>Impuesto selectivo al consumo</v>
          </cell>
        </row>
        <row r="939">
          <cell r="A939" t="str">
            <v>4015</v>
          </cell>
          <cell r="B939" t="str">
            <v>Derechos aduaneros</v>
          </cell>
        </row>
        <row r="940">
          <cell r="A940" t="str">
            <v>40151</v>
          </cell>
          <cell r="B940" t="str">
            <v>Derechos arancelarios</v>
          </cell>
        </row>
        <row r="941">
          <cell r="A941" t="str">
            <v>40152</v>
          </cell>
          <cell r="B941" t="str">
            <v>Otros derechos arancelarios</v>
          </cell>
        </row>
        <row r="942">
          <cell r="A942" t="str">
            <v>4017</v>
          </cell>
          <cell r="B942" t="str">
            <v>Impuesto a la renta</v>
          </cell>
        </row>
        <row r="943">
          <cell r="A943" t="str">
            <v>40171</v>
          </cell>
          <cell r="B943" t="str">
            <v>Renta de tercera categoría</v>
          </cell>
        </row>
        <row r="944">
          <cell r="A944" t="str">
            <v>40172</v>
          </cell>
          <cell r="B944" t="str">
            <v>Renta de cuarta categoría</v>
          </cell>
        </row>
        <row r="945">
          <cell r="A945" t="str">
            <v>40173</v>
          </cell>
          <cell r="B945" t="str">
            <v>Renta de quinta categoría</v>
          </cell>
        </row>
        <row r="946">
          <cell r="A946" t="str">
            <v>40174</v>
          </cell>
          <cell r="B946" t="str">
            <v>Renta de no domiciliados</v>
          </cell>
        </row>
        <row r="947">
          <cell r="A947" t="str">
            <v>40175</v>
          </cell>
          <cell r="B947" t="str">
            <v>Otras retenciones</v>
          </cell>
        </row>
        <row r="948">
          <cell r="A948" t="str">
            <v>4018</v>
          </cell>
          <cell r="B948" t="str">
            <v>Otros impuestos y contraprestaciones</v>
          </cell>
        </row>
        <row r="949">
          <cell r="A949" t="str">
            <v>40181</v>
          </cell>
          <cell r="B949" t="str">
            <v>Impuesto a las transacciones financieras</v>
          </cell>
        </row>
        <row r="950">
          <cell r="A950" t="str">
            <v>40182</v>
          </cell>
          <cell r="B950" t="str">
            <v>Impuesto a los juegos de casino y tragamonedas</v>
          </cell>
        </row>
        <row r="951">
          <cell r="A951" t="str">
            <v>40183</v>
          </cell>
          <cell r="B951" t="str">
            <v>Tasas por la prestación de servicios públicos</v>
          </cell>
        </row>
        <row r="952">
          <cell r="A952" t="str">
            <v>40184</v>
          </cell>
          <cell r="B952" t="str">
            <v>Regalías</v>
          </cell>
        </row>
        <row r="953">
          <cell r="A953" t="str">
            <v>40185</v>
          </cell>
          <cell r="B953" t="str">
            <v>Impuesto a los dividendos</v>
          </cell>
        </row>
        <row r="954">
          <cell r="A954" t="str">
            <v>40186</v>
          </cell>
          <cell r="B954" t="str">
            <v>Impuesto temporal a los activos netos</v>
          </cell>
        </row>
        <row r="955">
          <cell r="A955" t="str">
            <v>40189</v>
          </cell>
          <cell r="B955" t="str">
            <v>Otros impuestos</v>
          </cell>
        </row>
        <row r="956">
          <cell r="A956" t="str">
            <v>402</v>
          </cell>
          <cell r="B956" t="str">
            <v>Certificados tributarios</v>
          </cell>
        </row>
        <row r="957">
          <cell r="A957" t="str">
            <v>403</v>
          </cell>
          <cell r="B957" t="str">
            <v>Instituciones públicas</v>
          </cell>
        </row>
        <row r="958">
          <cell r="A958" t="str">
            <v>4031</v>
          </cell>
          <cell r="B958" t="str">
            <v>ESSALUD</v>
          </cell>
        </row>
        <row r="959">
          <cell r="A959" t="str">
            <v>4032</v>
          </cell>
          <cell r="B959" t="str">
            <v>ONP</v>
          </cell>
        </row>
        <row r="960">
          <cell r="A960" t="str">
            <v>4033</v>
          </cell>
          <cell r="B960" t="str">
            <v>Contribución al SENATI</v>
          </cell>
        </row>
        <row r="961">
          <cell r="A961" t="str">
            <v>4034</v>
          </cell>
          <cell r="B961" t="str">
            <v>Contribución al SENCICO</v>
          </cell>
        </row>
        <row r="962">
          <cell r="A962" t="str">
            <v>4039</v>
          </cell>
          <cell r="B962" t="str">
            <v>Otras instituciones</v>
          </cell>
        </row>
        <row r="963">
          <cell r="A963" t="str">
            <v>405</v>
          </cell>
          <cell r="B963" t="str">
            <v>Gobiernos regionales</v>
          </cell>
        </row>
        <row r="964">
          <cell r="A964" t="str">
            <v>406</v>
          </cell>
          <cell r="B964" t="str">
            <v>Gobiernos locales</v>
          </cell>
        </row>
        <row r="965">
          <cell r="A965" t="str">
            <v>4061</v>
          </cell>
          <cell r="B965" t="str">
            <v>Impuestos</v>
          </cell>
        </row>
        <row r="966">
          <cell r="A966" t="str">
            <v>40611</v>
          </cell>
          <cell r="B966" t="str">
            <v>Impuesto al patrimonio vehicular</v>
          </cell>
        </row>
        <row r="967">
          <cell r="A967" t="str">
            <v>40612</v>
          </cell>
          <cell r="B967" t="str">
            <v>Impuesto a las apuestas</v>
          </cell>
        </row>
        <row r="968">
          <cell r="A968" t="str">
            <v>40613</v>
          </cell>
          <cell r="B968" t="str">
            <v>Impuesto a los juegos</v>
          </cell>
        </row>
        <row r="969">
          <cell r="A969" t="str">
            <v>40614</v>
          </cell>
          <cell r="B969" t="str">
            <v>Impuesto de alcabala</v>
          </cell>
        </row>
        <row r="970">
          <cell r="A970" t="str">
            <v>40615</v>
          </cell>
          <cell r="B970" t="str">
            <v>Impuesto predial</v>
          </cell>
        </row>
        <row r="971">
          <cell r="A971" t="str">
            <v>40616</v>
          </cell>
          <cell r="B971" t="str">
            <v>Impuesto a los espectáculos públicos no deportivos</v>
          </cell>
        </row>
        <row r="972">
          <cell r="A972" t="str">
            <v>4062</v>
          </cell>
          <cell r="B972" t="str">
            <v>Contribuciones</v>
          </cell>
        </row>
        <row r="973">
          <cell r="A973" t="str">
            <v>4063</v>
          </cell>
          <cell r="B973" t="str">
            <v>Tasas</v>
          </cell>
        </row>
        <row r="974">
          <cell r="A974" t="str">
            <v>40631</v>
          </cell>
          <cell r="B974" t="str">
            <v>Licencia de apertura de establecimientos</v>
          </cell>
        </row>
        <row r="975">
          <cell r="A975" t="str">
            <v>40632</v>
          </cell>
          <cell r="B975" t="str">
            <v>Transporte público</v>
          </cell>
        </row>
        <row r="976">
          <cell r="A976" t="str">
            <v>40633</v>
          </cell>
          <cell r="B976" t="str">
            <v>Estacionamiento de vehículos</v>
          </cell>
        </row>
        <row r="977">
          <cell r="A977" t="str">
            <v>40634</v>
          </cell>
          <cell r="B977" t="str">
            <v>Servicios públicos o arbitrios</v>
          </cell>
        </row>
        <row r="978">
          <cell r="A978" t="str">
            <v>40635</v>
          </cell>
          <cell r="B978" t="str">
            <v>Servicios administrativos o derechos</v>
          </cell>
        </row>
        <row r="979">
          <cell r="A979" t="str">
            <v>409</v>
          </cell>
          <cell r="B979" t="str">
            <v>Otros costos administrativos e intereses</v>
          </cell>
        </row>
        <row r="980">
          <cell r="A980" t="str">
            <v>41</v>
          </cell>
          <cell r="B980" t="str">
            <v>REMUNERACIONES Y PARTICIPACIONES POR PAGAR</v>
          </cell>
        </row>
        <row r="981">
          <cell r="A981" t="str">
            <v>411</v>
          </cell>
          <cell r="B981" t="str">
            <v>Remuneraciones por pagar</v>
          </cell>
        </row>
        <row r="982">
          <cell r="A982" t="str">
            <v>4111</v>
          </cell>
          <cell r="B982" t="str">
            <v>Sueldos y salarios por pagar</v>
          </cell>
        </row>
        <row r="983">
          <cell r="A983" t="str">
            <v>4112</v>
          </cell>
          <cell r="B983" t="str">
            <v>Comisiones por pagar</v>
          </cell>
        </row>
        <row r="984">
          <cell r="A984" t="str">
            <v>4113</v>
          </cell>
          <cell r="B984" t="str">
            <v>Remuneraciones en especie por pagar</v>
          </cell>
        </row>
        <row r="985">
          <cell r="A985" t="str">
            <v>4114</v>
          </cell>
          <cell r="B985" t="str">
            <v>Gratificaciones por pagar</v>
          </cell>
        </row>
        <row r="986">
          <cell r="A986" t="str">
            <v>4115</v>
          </cell>
          <cell r="B986" t="str">
            <v>Vacaciones por pagar</v>
          </cell>
        </row>
        <row r="987">
          <cell r="A987" t="str">
            <v>413</v>
          </cell>
          <cell r="B987" t="str">
            <v>Participaciones de los trabajadores por pagar</v>
          </cell>
        </row>
        <row r="988">
          <cell r="A988" t="str">
            <v>415</v>
          </cell>
          <cell r="B988" t="str">
            <v>Beneficios sociales de los trabajadores por pagar</v>
          </cell>
        </row>
        <row r="989">
          <cell r="A989" t="str">
            <v>4151</v>
          </cell>
          <cell r="B989" t="str">
            <v>Compensación por tiempo de servicios</v>
          </cell>
        </row>
        <row r="990">
          <cell r="A990" t="str">
            <v>4152</v>
          </cell>
          <cell r="B990" t="str">
            <v>Adelanto de compensación por tiempo de servicios</v>
          </cell>
        </row>
        <row r="991">
          <cell r="A991" t="str">
            <v>4153</v>
          </cell>
          <cell r="B991" t="str">
            <v>Pensiones y jubilaciones</v>
          </cell>
        </row>
        <row r="992">
          <cell r="A992" t="str">
            <v>417</v>
          </cell>
          <cell r="B992" t="str">
            <v>Administradoras de fondos de pensiones</v>
          </cell>
        </row>
        <row r="993">
          <cell r="A993" t="str">
            <v>419</v>
          </cell>
          <cell r="B993" t="str">
            <v>Otras remuneraciones y participaciones por pagar</v>
          </cell>
        </row>
        <row r="994">
          <cell r="A994" t="str">
            <v>42</v>
          </cell>
          <cell r="B994" t="str">
            <v>CUENTAS POR PAGAR COMERCIALES TERCEROS</v>
          </cell>
        </row>
        <row r="995">
          <cell r="A995" t="str">
            <v>421</v>
          </cell>
          <cell r="B995" t="str">
            <v>Facturas, boletas y otros comprobantes por pagar</v>
          </cell>
        </row>
        <row r="996">
          <cell r="A996" t="str">
            <v>4211</v>
          </cell>
          <cell r="B996" t="str">
            <v>No emitidas</v>
          </cell>
        </row>
        <row r="997">
          <cell r="A997" t="str">
            <v>4212</v>
          </cell>
          <cell r="B997" t="str">
            <v>Emitidas</v>
          </cell>
        </row>
        <row r="998">
          <cell r="A998" t="str">
            <v>422</v>
          </cell>
          <cell r="B998" t="str">
            <v>Anticipos a proveedores</v>
          </cell>
        </row>
        <row r="999">
          <cell r="A999" t="str">
            <v>423</v>
          </cell>
          <cell r="B999" t="str">
            <v>Letras por pagar</v>
          </cell>
        </row>
        <row r="1000">
          <cell r="A1000" t="str">
            <v>424</v>
          </cell>
          <cell r="B1000" t="str">
            <v>Honorarios por pagar</v>
          </cell>
        </row>
        <row r="1001">
          <cell r="A1001" t="str">
            <v>43</v>
          </cell>
          <cell r="B1001" t="str">
            <v>CUENTAS POR PAGAR COMERCIALES RELACIONADAS</v>
          </cell>
        </row>
        <row r="1002">
          <cell r="A1002" t="str">
            <v>431</v>
          </cell>
          <cell r="B1002" t="str">
            <v>Facturas, boletas y otros comprobantes por pagar</v>
          </cell>
        </row>
        <row r="1003">
          <cell r="A1003" t="str">
            <v>4311</v>
          </cell>
          <cell r="B1003" t="str">
            <v>No emitidas</v>
          </cell>
        </row>
        <row r="1004">
          <cell r="A1004" t="str">
            <v>4312</v>
          </cell>
          <cell r="B1004" t="str">
            <v>Emitidas</v>
          </cell>
        </row>
        <row r="1005">
          <cell r="A1005" t="str">
            <v>432</v>
          </cell>
          <cell r="B1005" t="str">
            <v>Anticipos otorgados</v>
          </cell>
        </row>
        <row r="1006">
          <cell r="A1006" t="str">
            <v>4321</v>
          </cell>
          <cell r="B1006" t="str">
            <v>Anticipos otorgados</v>
          </cell>
        </row>
        <row r="1007">
          <cell r="A1007" t="str">
            <v>433</v>
          </cell>
          <cell r="B1007" t="str">
            <v>Letras por pagar</v>
          </cell>
        </row>
        <row r="1008">
          <cell r="A1008" t="str">
            <v>4331</v>
          </cell>
          <cell r="B1008" t="str">
            <v>Letras por pagar</v>
          </cell>
        </row>
        <row r="1009">
          <cell r="A1009" t="str">
            <v>434</v>
          </cell>
          <cell r="B1009" t="str">
            <v>Honorarios por pagar</v>
          </cell>
        </row>
        <row r="1010">
          <cell r="A1010" t="str">
            <v>4341</v>
          </cell>
          <cell r="B1010" t="str">
            <v>Honorarios por pagar</v>
          </cell>
        </row>
        <row r="1011">
          <cell r="A1011" t="str">
            <v>44</v>
          </cell>
          <cell r="B1011" t="str">
            <v>CUENTAS POR PAGAR A LOS ACCIONISTAS (SOCIOS, PARTÍCIPES) Y
DIRECTORES</v>
          </cell>
        </row>
        <row r="1012">
          <cell r="A1012" t="str">
            <v>441</v>
          </cell>
          <cell r="B1012" t="str">
            <v>Accionistas ( socios, partícipes)</v>
          </cell>
        </row>
        <row r="1013">
          <cell r="A1013" t="str">
            <v>4411</v>
          </cell>
          <cell r="B1013" t="str">
            <v>Préstamos</v>
          </cell>
        </row>
        <row r="1014">
          <cell r="A1014" t="str">
            <v>4412</v>
          </cell>
          <cell r="B1014" t="str">
            <v>Dividendos</v>
          </cell>
        </row>
        <row r="1015">
          <cell r="A1015" t="str">
            <v>4419</v>
          </cell>
          <cell r="B1015" t="str">
            <v>Otras cuentas por pagar</v>
          </cell>
        </row>
        <row r="1016">
          <cell r="A1016" t="str">
            <v>442</v>
          </cell>
          <cell r="B1016" t="str">
            <v>Directores</v>
          </cell>
        </row>
        <row r="1017">
          <cell r="A1017" t="str">
            <v>4421</v>
          </cell>
          <cell r="B1017" t="str">
            <v>Dietas</v>
          </cell>
        </row>
        <row r="1018">
          <cell r="A1018" t="str">
            <v>4429</v>
          </cell>
          <cell r="B1018" t="str">
            <v>Otras cuentas por pagar</v>
          </cell>
        </row>
        <row r="1019">
          <cell r="A1019" t="str">
            <v>45</v>
          </cell>
          <cell r="B1019" t="str">
            <v>OBLIGACIONES FINANCIERAS</v>
          </cell>
        </row>
        <row r="1020">
          <cell r="A1020" t="str">
            <v>451</v>
          </cell>
          <cell r="B1020" t="str">
            <v>Préstamos de instituciones financieras y otras entidades</v>
          </cell>
        </row>
        <row r="1021">
          <cell r="A1021" t="str">
            <v>4511</v>
          </cell>
          <cell r="B1021" t="str">
            <v>Instituciones financieras</v>
          </cell>
        </row>
        <row r="1022">
          <cell r="A1022" t="str">
            <v>4512</v>
          </cell>
          <cell r="B1022" t="str">
            <v>Otras entidades</v>
          </cell>
        </row>
        <row r="1023">
          <cell r="A1023" t="str">
            <v>452</v>
          </cell>
          <cell r="B1023" t="str">
            <v>Contratos de arrendamiento financiero</v>
          </cell>
        </row>
        <row r="1024">
          <cell r="A1024" t="str">
            <v>453</v>
          </cell>
          <cell r="B1024" t="str">
            <v>Obligaciones emitidas</v>
          </cell>
        </row>
        <row r="1025">
          <cell r="A1025" t="str">
            <v>4531</v>
          </cell>
          <cell r="B1025" t="str">
            <v>Bonos emitidos</v>
          </cell>
        </row>
        <row r="1026">
          <cell r="A1026" t="str">
            <v>4532</v>
          </cell>
          <cell r="B1026" t="str">
            <v>Bonos titulizados</v>
          </cell>
        </row>
        <row r="1027">
          <cell r="A1027" t="str">
            <v>4533</v>
          </cell>
          <cell r="B1027" t="str">
            <v>Papeles comerciales</v>
          </cell>
        </row>
        <row r="1028">
          <cell r="A1028" t="str">
            <v>4539</v>
          </cell>
          <cell r="B1028" t="str">
            <v>Otras obligaciones</v>
          </cell>
        </row>
        <row r="1029">
          <cell r="A1029" t="str">
            <v>454</v>
          </cell>
          <cell r="B1029" t="str">
            <v>Otros Instrumentos financieros por pagar</v>
          </cell>
        </row>
        <row r="1030">
          <cell r="A1030" t="str">
            <v>4541</v>
          </cell>
          <cell r="B1030" t="str">
            <v>Letras</v>
          </cell>
        </row>
        <row r="1031">
          <cell r="A1031" t="str">
            <v>4542</v>
          </cell>
          <cell r="B1031" t="str">
            <v>Papeles comerciales</v>
          </cell>
        </row>
        <row r="1032">
          <cell r="A1032" t="str">
            <v>4543</v>
          </cell>
          <cell r="B1032" t="str">
            <v>Bonos</v>
          </cell>
        </row>
        <row r="1033">
          <cell r="A1033" t="str">
            <v>4544</v>
          </cell>
          <cell r="B1033" t="str">
            <v>Pagarés</v>
          </cell>
        </row>
        <row r="1034">
          <cell r="A1034" t="str">
            <v>4545</v>
          </cell>
          <cell r="B1034" t="str">
            <v>Facturas conformadas</v>
          </cell>
        </row>
        <row r="1035">
          <cell r="A1035" t="str">
            <v>4549</v>
          </cell>
          <cell r="B1035" t="str">
            <v>Otras obligaciones financieras</v>
          </cell>
        </row>
        <row r="1036">
          <cell r="A1036" t="str">
            <v>455</v>
          </cell>
          <cell r="B1036" t="str">
            <v>Costos de financiación por pagar</v>
          </cell>
        </row>
        <row r="1037">
          <cell r="A1037" t="str">
            <v>4551</v>
          </cell>
          <cell r="B1037" t="str">
            <v>Préstamos de instituciones financieras y otras entidades</v>
          </cell>
        </row>
        <row r="1038">
          <cell r="A1038" t="str">
            <v>45511</v>
          </cell>
          <cell r="B1038" t="str">
            <v>Instituciones financieras</v>
          </cell>
        </row>
        <row r="1039">
          <cell r="A1039" t="str">
            <v>45512</v>
          </cell>
          <cell r="B1039" t="str">
            <v>Otras entidades</v>
          </cell>
        </row>
        <row r="1040">
          <cell r="A1040" t="str">
            <v>4552</v>
          </cell>
          <cell r="B1040" t="str">
            <v>Contratos de arrendamiento financiero</v>
          </cell>
        </row>
        <row r="1041">
          <cell r="A1041" t="str">
            <v>4553</v>
          </cell>
          <cell r="B1041" t="str">
            <v>Obligaciones emitidas</v>
          </cell>
        </row>
        <row r="1042">
          <cell r="A1042" t="str">
            <v>45531</v>
          </cell>
          <cell r="B1042" t="str">
            <v>Bonos emitidos</v>
          </cell>
        </row>
        <row r="1043">
          <cell r="A1043" t="str">
            <v>45532</v>
          </cell>
          <cell r="B1043" t="str">
            <v>Bonos titulizados</v>
          </cell>
        </row>
        <row r="1044">
          <cell r="A1044" t="str">
            <v>45533</v>
          </cell>
          <cell r="B1044" t="str">
            <v>Papeles comerciales</v>
          </cell>
        </row>
        <row r="1045">
          <cell r="A1045" t="str">
            <v>45539</v>
          </cell>
          <cell r="B1045" t="str">
            <v>Otras obligaciones</v>
          </cell>
        </row>
        <row r="1046">
          <cell r="A1046" t="str">
            <v>4554</v>
          </cell>
          <cell r="B1046" t="str">
            <v>Otros instrumentos financieros por pagar</v>
          </cell>
        </row>
        <row r="1047">
          <cell r="A1047" t="str">
            <v>45541</v>
          </cell>
          <cell r="B1047" t="str">
            <v>Letras</v>
          </cell>
        </row>
        <row r="1048">
          <cell r="A1048" t="str">
            <v>45542</v>
          </cell>
          <cell r="B1048" t="str">
            <v>Papeles comerciales</v>
          </cell>
        </row>
        <row r="1049">
          <cell r="A1049" t="str">
            <v>45543</v>
          </cell>
          <cell r="B1049" t="str">
            <v>Bonos</v>
          </cell>
        </row>
        <row r="1050">
          <cell r="A1050" t="str">
            <v>45544</v>
          </cell>
          <cell r="B1050" t="str">
            <v>Pagarés</v>
          </cell>
        </row>
        <row r="1051">
          <cell r="A1051" t="str">
            <v>45545</v>
          </cell>
          <cell r="B1051" t="str">
            <v>Facturas conformadas</v>
          </cell>
        </row>
        <row r="1052">
          <cell r="A1052" t="str">
            <v>45549</v>
          </cell>
          <cell r="B1052" t="str">
            <v>Otras obligaciones financieras</v>
          </cell>
        </row>
        <row r="1053">
          <cell r="A1053" t="str">
            <v>456</v>
          </cell>
          <cell r="B1053" t="str">
            <v>Préstamos con compromisos de recompra</v>
          </cell>
        </row>
        <row r="1054">
          <cell r="A1054" t="str">
            <v>46</v>
          </cell>
          <cell r="B1054" t="str">
            <v>CUENTAS POR PAGAR DIVERSAS – TERCEROS</v>
          </cell>
        </row>
        <row r="1055">
          <cell r="A1055" t="str">
            <v>461</v>
          </cell>
          <cell r="B1055" t="str">
            <v>Reclamaciones de terceros</v>
          </cell>
        </row>
        <row r="1056">
          <cell r="A1056" t="str">
            <v>464</v>
          </cell>
          <cell r="B1056" t="str">
            <v>Pasivos por instrumentos financieros</v>
          </cell>
        </row>
        <row r="1057">
          <cell r="A1057" t="str">
            <v>4641</v>
          </cell>
          <cell r="B1057" t="str">
            <v>Instrumentos financieros primarios</v>
          </cell>
        </row>
        <row r="1058">
          <cell r="A1058" t="str">
            <v>4642</v>
          </cell>
          <cell r="B1058" t="str">
            <v>Instrumentos financieros derivados</v>
          </cell>
        </row>
        <row r="1059">
          <cell r="A1059" t="str">
            <v>46421</v>
          </cell>
          <cell r="B1059" t="str">
            <v>Cartera de negociación</v>
          </cell>
        </row>
        <row r="1060">
          <cell r="A1060" t="str">
            <v>46422</v>
          </cell>
          <cell r="B1060" t="str">
            <v>Instrumentos de cobertura</v>
          </cell>
        </row>
        <row r="1061">
          <cell r="A1061" t="str">
            <v>465</v>
          </cell>
          <cell r="B1061" t="str">
            <v>Pasivos por compra de activo inmovilizado</v>
          </cell>
        </row>
        <row r="1062">
          <cell r="A1062" t="str">
            <v>4651</v>
          </cell>
          <cell r="B1062" t="str">
            <v>Inversiones mobiliarias</v>
          </cell>
        </row>
        <row r="1063">
          <cell r="A1063" t="str">
            <v>4652</v>
          </cell>
          <cell r="B1063" t="str">
            <v>Propiedades de inversión</v>
          </cell>
        </row>
        <row r="1064">
          <cell r="A1064" t="str">
            <v>4653</v>
          </cell>
          <cell r="B1064" t="str">
            <v>Activos adquiridos en arrendamiento financiero</v>
          </cell>
        </row>
        <row r="1065">
          <cell r="A1065" t="str">
            <v>4654</v>
          </cell>
          <cell r="B1065" t="str">
            <v>Propiedad, planta y equipo</v>
          </cell>
        </row>
        <row r="1066">
          <cell r="A1066" t="str">
            <v>4655</v>
          </cell>
          <cell r="B1066" t="str">
            <v>Intangibles</v>
          </cell>
        </row>
        <row r="1067">
          <cell r="A1067" t="str">
            <v>4656</v>
          </cell>
          <cell r="B1067" t="str">
            <v>Activos biológicos</v>
          </cell>
        </row>
        <row r="1068">
          <cell r="A1068" t="str">
            <v>466</v>
          </cell>
          <cell r="B1068" t="str">
            <v>Participación de terceros en acuerdos conjuntos</v>
          </cell>
        </row>
        <row r="1069">
          <cell r="A1069" t="str">
            <v>467</v>
          </cell>
          <cell r="B1069" t="str">
            <v>Depósitos recibidos en garantía</v>
          </cell>
        </row>
        <row r="1070">
          <cell r="A1070" t="str">
            <v>469</v>
          </cell>
          <cell r="B1070" t="str">
            <v>Otras cuentas por pagar diversas</v>
          </cell>
        </row>
        <row r="1071">
          <cell r="A1071" t="str">
            <v>4691</v>
          </cell>
          <cell r="B1071" t="str">
            <v>Subsidios gubernamentales</v>
          </cell>
        </row>
        <row r="1072">
          <cell r="A1072" t="str">
            <v>4692</v>
          </cell>
          <cell r="B1072" t="str">
            <v>Donaciones condicionadas</v>
          </cell>
        </row>
        <row r="1073">
          <cell r="A1073" t="str">
            <v>4699</v>
          </cell>
          <cell r="B1073" t="str">
            <v>Otras cuentas por pagar</v>
          </cell>
        </row>
        <row r="1074">
          <cell r="A1074" t="str">
            <v>47</v>
          </cell>
          <cell r="B1074" t="str">
            <v>CUENTAS POR PAGAR DIVERSAS – RELACIONADAS</v>
          </cell>
        </row>
        <row r="1075">
          <cell r="A1075" t="str">
            <v>471</v>
          </cell>
          <cell r="B1075" t="str">
            <v>Préstamos</v>
          </cell>
        </row>
        <row r="1076">
          <cell r="A1076" t="str">
            <v>472</v>
          </cell>
          <cell r="B1076" t="str">
            <v>Costos de financiación</v>
          </cell>
        </row>
        <row r="1077">
          <cell r="A1077" t="str">
            <v>473</v>
          </cell>
          <cell r="B1077" t="str">
            <v>Anticipos recibidos</v>
          </cell>
        </row>
        <row r="1078">
          <cell r="A1078" t="str">
            <v>474</v>
          </cell>
          <cell r="B1078" t="str">
            <v>Regalías</v>
          </cell>
        </row>
        <row r="1079">
          <cell r="A1079" t="str">
            <v>475</v>
          </cell>
          <cell r="B1079" t="str">
            <v>Dividendos</v>
          </cell>
        </row>
        <row r="1080">
          <cell r="A1080" t="str">
            <v>476</v>
          </cell>
          <cell r="B1080" t="str">
            <v>Depósitos recibidos en garantía</v>
          </cell>
        </row>
        <row r="1081">
          <cell r="A1081" t="str">
            <v>477</v>
          </cell>
          <cell r="B1081" t="str">
            <v>Pasivo por compra de activo inmovilizado</v>
          </cell>
        </row>
        <row r="1082">
          <cell r="A1082" t="str">
            <v>4771</v>
          </cell>
          <cell r="B1082" t="str">
            <v>Inversiones mobiliarias</v>
          </cell>
        </row>
        <row r="1083">
          <cell r="A1083" t="str">
            <v>4772</v>
          </cell>
          <cell r="B1083" t="str">
            <v>Inversiones inmobiliarias</v>
          </cell>
        </row>
        <row r="1084">
          <cell r="A1084" t="str">
            <v>4773</v>
          </cell>
          <cell r="B1084" t="str">
            <v>Activos adquiridos en arrendamiento financiero</v>
          </cell>
        </row>
        <row r="1085">
          <cell r="A1085" t="str">
            <v>4774</v>
          </cell>
          <cell r="B1085" t="str">
            <v>Propiedad, planta y equipo</v>
          </cell>
        </row>
        <row r="1086">
          <cell r="A1086" t="str">
            <v>4775</v>
          </cell>
          <cell r="B1086" t="str">
            <v>Intangibles</v>
          </cell>
        </row>
        <row r="1087">
          <cell r="A1087" t="str">
            <v>4776</v>
          </cell>
          <cell r="B1087" t="str">
            <v>Activos biológicos</v>
          </cell>
        </row>
        <row r="1088">
          <cell r="A1088" t="str">
            <v>479</v>
          </cell>
          <cell r="B1088" t="str">
            <v>Otras cuentas por pagar diversas</v>
          </cell>
        </row>
        <row r="1089">
          <cell r="A1089" t="str">
            <v>4791</v>
          </cell>
          <cell r="B1089" t="str">
            <v>Otras cuentas por pagar diversas</v>
          </cell>
        </row>
        <row r="1090">
          <cell r="A1090" t="str">
            <v>48</v>
          </cell>
          <cell r="B1090" t="str">
            <v>PROVISIONES</v>
          </cell>
        </row>
        <row r="1091">
          <cell r="A1091" t="str">
            <v>481</v>
          </cell>
          <cell r="B1091" t="str">
            <v>Provisión para litigios</v>
          </cell>
        </row>
        <row r="1092">
          <cell r="A1092" t="str">
            <v>482</v>
          </cell>
          <cell r="B1092" t="str">
            <v>Provisión por desmantelamiento, retiro o rehabilitación del inmovilizado</v>
          </cell>
        </row>
        <row r="1093">
          <cell r="A1093" t="str">
            <v>483</v>
          </cell>
          <cell r="B1093" t="str">
            <v>Provisión para reestructuraciones</v>
          </cell>
        </row>
        <row r="1094">
          <cell r="A1094" t="str">
            <v>484</v>
          </cell>
          <cell r="B1094" t="str">
            <v>Provisión para protección y remediación del medio ambiente</v>
          </cell>
        </row>
        <row r="1095">
          <cell r="A1095" t="str">
            <v>485</v>
          </cell>
          <cell r="B1095" t="str">
            <v>Provisión para gastos de responsabilidad social</v>
          </cell>
        </row>
        <row r="1096">
          <cell r="A1096" t="str">
            <v>486</v>
          </cell>
          <cell r="B1096" t="str">
            <v>Provisión para garantías</v>
          </cell>
        </row>
        <row r="1097">
          <cell r="A1097" t="str">
            <v>487</v>
          </cell>
          <cell r="B1097" t="str">
            <v>Provisión por activos por derecho de uso</v>
          </cell>
        </row>
        <row r="1098">
          <cell r="A1098" t="str">
            <v>489</v>
          </cell>
          <cell r="B1098" t="str">
            <v>Otras provisiones</v>
          </cell>
        </row>
        <row r="1099">
          <cell r="A1099" t="str">
            <v>49</v>
          </cell>
          <cell r="B1099" t="str">
            <v>PASIVO DIFERIDO</v>
          </cell>
        </row>
        <row r="1100">
          <cell r="A1100" t="str">
            <v>491</v>
          </cell>
          <cell r="B1100" t="str">
            <v>Impuesto a la renta diferido</v>
          </cell>
        </row>
        <row r="1101">
          <cell r="A1101" t="str">
            <v>4911</v>
          </cell>
          <cell r="B1101" t="str">
            <v>Impuesto a la renta diferido – Patrimonio</v>
          </cell>
        </row>
        <row r="1102">
          <cell r="A1102" t="str">
            <v>4912</v>
          </cell>
          <cell r="B1102" t="str">
            <v>Impuesto a la renta diferido – Resultados</v>
          </cell>
        </row>
        <row r="1103">
          <cell r="A1103" t="str">
            <v>492</v>
          </cell>
          <cell r="B1103" t="str">
            <v>Participaciones de los trabajadores diferidas</v>
          </cell>
        </row>
        <row r="1104">
          <cell r="A1104" t="str">
            <v>4921</v>
          </cell>
          <cell r="B1104" t="str">
            <v>Participaciones de los trabajadores diferidas – Patrimonio</v>
          </cell>
        </row>
        <row r="1105">
          <cell r="A1105" t="str">
            <v>4922</v>
          </cell>
          <cell r="B1105" t="str">
            <v>Participaciones de los trabajadores diferidas – Resultados</v>
          </cell>
        </row>
        <row r="1106">
          <cell r="A1106" t="str">
            <v>493</v>
          </cell>
          <cell r="B1106" t="str">
            <v>Intereses diferidos</v>
          </cell>
        </row>
        <row r="1107">
          <cell r="A1107" t="str">
            <v>4931</v>
          </cell>
          <cell r="B1107" t="str">
            <v>Intereses no devengados en transacciones con terceros</v>
          </cell>
        </row>
        <row r="1108">
          <cell r="A1108" t="str">
            <v>4932</v>
          </cell>
          <cell r="B1108" t="str">
            <v>Intereses no devengados en medición a valor descontado</v>
          </cell>
        </row>
        <row r="1109">
          <cell r="A1109" t="str">
            <v>494</v>
          </cell>
          <cell r="B1109" t="str">
            <v>Ganancia en venta con arrendamiento financiero paralelo</v>
          </cell>
        </row>
        <row r="1110">
          <cell r="A1110" t="str">
            <v>495</v>
          </cell>
          <cell r="B1110" t="str">
            <v>Subsidios recibidos diferidos</v>
          </cell>
        </row>
        <row r="1111">
          <cell r="A1111" t="str">
            <v>496</v>
          </cell>
          <cell r="B1111" t="str">
            <v>Ingresos diferidos</v>
          </cell>
        </row>
        <row r="1112">
          <cell r="A1112" t="str">
            <v>497</v>
          </cell>
          <cell r="B1112" t="str">
            <v>Costos diferidos</v>
          </cell>
        </row>
        <row r="1113">
          <cell r="A1113" t="str">
            <v>50</v>
          </cell>
          <cell r="B1113" t="str">
            <v>CAPITAL</v>
          </cell>
        </row>
        <row r="1114">
          <cell r="A1114" t="str">
            <v>501</v>
          </cell>
          <cell r="B1114" t="str">
            <v>Capital social</v>
          </cell>
        </row>
        <row r="1115">
          <cell r="A1115" t="str">
            <v>5011</v>
          </cell>
          <cell r="B1115" t="str">
            <v>Acciones</v>
          </cell>
        </row>
        <row r="1116">
          <cell r="A1116" t="str">
            <v>5012</v>
          </cell>
          <cell r="B1116" t="str">
            <v>Participaciones</v>
          </cell>
        </row>
        <row r="1117">
          <cell r="A1117" t="str">
            <v>502</v>
          </cell>
          <cell r="B1117" t="str">
            <v>Acciones en tesorería</v>
          </cell>
        </row>
        <row r="1118">
          <cell r="A1118" t="str">
            <v>51</v>
          </cell>
          <cell r="B1118" t="str">
            <v>ACCIONES DE INVERSIÓN</v>
          </cell>
        </row>
        <row r="1119">
          <cell r="A1119" t="str">
            <v>511</v>
          </cell>
          <cell r="B1119" t="str">
            <v>Acciones de inversión</v>
          </cell>
        </row>
        <row r="1120">
          <cell r="A1120" t="str">
            <v>512</v>
          </cell>
          <cell r="B1120" t="str">
            <v>Acciones de inversión en tesorería</v>
          </cell>
        </row>
        <row r="1121">
          <cell r="A1121" t="str">
            <v>52</v>
          </cell>
          <cell r="B1121" t="str">
            <v>CAPITAL ADICIONAL</v>
          </cell>
        </row>
        <row r="1122">
          <cell r="A1122" t="str">
            <v>521</v>
          </cell>
          <cell r="B1122" t="str">
            <v>Primas (descuento) de acciones</v>
          </cell>
        </row>
        <row r="1123">
          <cell r="A1123" t="str">
            <v>522</v>
          </cell>
          <cell r="B1123" t="str">
            <v>Capitalizaciones en trámite</v>
          </cell>
        </row>
        <row r="1124">
          <cell r="A1124" t="str">
            <v>5221</v>
          </cell>
          <cell r="B1124" t="str">
            <v>Aportes</v>
          </cell>
        </row>
        <row r="1125">
          <cell r="A1125" t="str">
            <v>5222</v>
          </cell>
          <cell r="B1125" t="str">
            <v>Reservas</v>
          </cell>
        </row>
        <row r="1126">
          <cell r="A1126" t="str">
            <v>5223</v>
          </cell>
          <cell r="B1126" t="str">
            <v>Acreencias</v>
          </cell>
        </row>
        <row r="1127">
          <cell r="A1127" t="str">
            <v>5224</v>
          </cell>
          <cell r="B1127" t="str">
            <v>Utilidades</v>
          </cell>
        </row>
        <row r="1128">
          <cell r="A1128" t="str">
            <v>523</v>
          </cell>
          <cell r="B1128" t="str">
            <v>Reducciones de capital pendientes de formalización</v>
          </cell>
        </row>
        <row r="1129">
          <cell r="A1129" t="str">
            <v>56</v>
          </cell>
          <cell r="B1129" t="str">
            <v>RESULTADOS NO REALIZADOS</v>
          </cell>
        </row>
        <row r="1130">
          <cell r="A1130" t="str">
            <v>561</v>
          </cell>
          <cell r="B1130" t="str">
            <v>Diferencia en cambio de inversiones permanentes en entidades extranjeras</v>
          </cell>
        </row>
        <row r="1131">
          <cell r="A1131" t="str">
            <v>562</v>
          </cell>
          <cell r="B1131" t="str">
            <v>Instrumentos financieros – Coberturas</v>
          </cell>
        </row>
        <row r="1132">
          <cell r="A1132" t="str">
            <v>563</v>
          </cell>
          <cell r="B1132" t="str">
            <v>Resultado en activos o pasivos financieros mantenidos para negociación</v>
          </cell>
        </row>
        <row r="1133">
          <cell r="A1133" t="str">
            <v>5631</v>
          </cell>
          <cell r="B1133" t="str">
            <v>Ganancia</v>
          </cell>
        </row>
        <row r="1134">
          <cell r="A1134" t="str">
            <v>5632</v>
          </cell>
          <cell r="B1134" t="str">
            <v>Pérdida</v>
          </cell>
        </row>
        <row r="1135">
          <cell r="A1135" t="str">
            <v>564</v>
          </cell>
          <cell r="B1135" t="str">
            <v>Resultado en otros activos o pasivos por inversiones financieras</v>
          </cell>
        </row>
        <row r="1136">
          <cell r="A1136" t="str">
            <v>5641</v>
          </cell>
          <cell r="B1136" t="str">
            <v>Ganancia</v>
          </cell>
        </row>
        <row r="1137">
          <cell r="A1137" t="str">
            <v>5642</v>
          </cell>
          <cell r="B1137" t="str">
            <v>Pérdida</v>
          </cell>
        </row>
        <row r="1138">
          <cell r="A1138" t="str">
            <v>565</v>
          </cell>
          <cell r="B1138" t="str">
            <v>Resultado en activos o pasivos financieros mantenidos para negociación – Compra
o venta convencional fecha de liquidación</v>
          </cell>
        </row>
        <row r="1139">
          <cell r="A1139" t="str">
            <v>5651</v>
          </cell>
          <cell r="B1139" t="str">
            <v>Ganancia</v>
          </cell>
        </row>
        <row r="1140">
          <cell r="A1140" t="str">
            <v>5652</v>
          </cell>
          <cell r="B1140" t="str">
            <v>Pérdida</v>
          </cell>
        </row>
        <row r="1141">
          <cell r="A1141" t="str">
            <v>57</v>
          </cell>
          <cell r="B1141" t="str">
            <v>EXCEDENTE DE REVALUACIÓN</v>
          </cell>
        </row>
        <row r="1142">
          <cell r="A1142" t="str">
            <v>571</v>
          </cell>
          <cell r="B1142" t="str">
            <v>Excedente de revaluación</v>
          </cell>
        </row>
        <row r="1143">
          <cell r="A1143" t="str">
            <v>5711</v>
          </cell>
          <cell r="B1143" t="str">
            <v>Propiedad de inversión</v>
          </cell>
        </row>
        <row r="1144">
          <cell r="A1144" t="str">
            <v>57111</v>
          </cell>
          <cell r="B1144" t="str">
            <v>Adquisición directa</v>
          </cell>
        </row>
        <row r="1145">
          <cell r="A1145" t="str">
            <v>57112</v>
          </cell>
          <cell r="B1145" t="str">
            <v>Arrendamiento financiero</v>
          </cell>
        </row>
        <row r="1146">
          <cell r="A1146" t="str">
            <v>5712</v>
          </cell>
          <cell r="B1146" t="str">
            <v>Propiedad, planta y equipo</v>
          </cell>
        </row>
        <row r="1147">
          <cell r="A1147" t="str">
            <v>57121</v>
          </cell>
          <cell r="B1147" t="str">
            <v>Adquisición directa</v>
          </cell>
        </row>
        <row r="1148">
          <cell r="A1148" t="str">
            <v>57122</v>
          </cell>
          <cell r="B1148" t="str">
            <v>Arrendamiento financiero</v>
          </cell>
        </row>
        <row r="1149">
          <cell r="A1149" t="str">
            <v>5713</v>
          </cell>
          <cell r="B1149" t="str">
            <v>Intangibles</v>
          </cell>
        </row>
        <row r="1150">
          <cell r="A1150" t="str">
            <v>5714</v>
          </cell>
          <cell r="B1150" t="str">
            <v>Activos por derecho de uso - arrendamiento operativo</v>
          </cell>
        </row>
        <row r="1151">
          <cell r="A1151" t="str">
            <v>572</v>
          </cell>
          <cell r="B1151" t="str">
            <v>Excedente de revaluación – Acciones liberadas recibidas</v>
          </cell>
        </row>
        <row r="1152">
          <cell r="A1152" t="str">
            <v>573</v>
          </cell>
          <cell r="B1152" t="str">
            <v>Participación en excedente de revaluación – Inversiones en entidades relacionadas</v>
          </cell>
        </row>
        <row r="1153">
          <cell r="A1153" t="str">
            <v>58</v>
          </cell>
          <cell r="B1153" t="str">
            <v>RESERVAS</v>
          </cell>
        </row>
        <row r="1154">
          <cell r="A1154" t="str">
            <v>581</v>
          </cell>
          <cell r="B1154" t="str">
            <v>Reinversión</v>
          </cell>
        </row>
        <row r="1155">
          <cell r="A1155" t="str">
            <v>582</v>
          </cell>
          <cell r="B1155" t="str">
            <v>Legal</v>
          </cell>
        </row>
        <row r="1156">
          <cell r="A1156" t="str">
            <v>583</v>
          </cell>
          <cell r="B1156" t="str">
            <v>Contractuales</v>
          </cell>
        </row>
        <row r="1157">
          <cell r="A1157" t="str">
            <v>584</v>
          </cell>
          <cell r="B1157" t="str">
            <v>Estatutarias</v>
          </cell>
        </row>
        <row r="1158">
          <cell r="A1158" t="str">
            <v>585</v>
          </cell>
          <cell r="B1158" t="str">
            <v>Facultativas</v>
          </cell>
        </row>
        <row r="1159">
          <cell r="A1159" t="str">
            <v>589</v>
          </cell>
          <cell r="B1159" t="str">
            <v>Otras reservas</v>
          </cell>
        </row>
        <row r="1160">
          <cell r="A1160" t="str">
            <v>59</v>
          </cell>
          <cell r="B1160" t="str">
            <v>RESULTADOS ACUMULADOS</v>
          </cell>
        </row>
        <row r="1161">
          <cell r="A1161" t="str">
            <v>591</v>
          </cell>
          <cell r="B1161" t="str">
            <v>Utilidades no distribuidas</v>
          </cell>
        </row>
        <row r="1162">
          <cell r="A1162" t="str">
            <v>5911</v>
          </cell>
          <cell r="B1162" t="str">
            <v>Utilidades acumuladas</v>
          </cell>
        </row>
        <row r="1163">
          <cell r="A1163" t="str">
            <v>5912</v>
          </cell>
          <cell r="B1163" t="str">
            <v>Ingresos de años anteriores</v>
          </cell>
        </row>
        <row r="1164">
          <cell r="A1164" t="str">
            <v>592</v>
          </cell>
          <cell r="B1164" t="str">
            <v>Pérdidas acumuladas</v>
          </cell>
        </row>
        <row r="1165">
          <cell r="A1165" t="str">
            <v>5921</v>
          </cell>
          <cell r="B1165" t="str">
            <v>Pérdidas acumuladas</v>
          </cell>
        </row>
        <row r="1166">
          <cell r="A1166" t="str">
            <v>5922</v>
          </cell>
          <cell r="B1166" t="str">
            <v>Gastos de años anteriores</v>
          </cell>
        </row>
        <row r="1167">
          <cell r="A1167" t="str">
            <v>60</v>
          </cell>
          <cell r="B1167" t="str">
            <v>COMPRAS</v>
          </cell>
        </row>
        <row r="1168">
          <cell r="A1168" t="str">
            <v>601</v>
          </cell>
          <cell r="B1168" t="str">
            <v>Mercaderías</v>
          </cell>
        </row>
        <row r="1169">
          <cell r="A1169" t="str">
            <v>6011</v>
          </cell>
          <cell r="B1169" t="str">
            <v>Mercaderías</v>
          </cell>
        </row>
        <row r="1170">
          <cell r="A1170" t="str">
            <v>602</v>
          </cell>
          <cell r="B1170" t="str">
            <v>Materias primas</v>
          </cell>
        </row>
        <row r="1171">
          <cell r="A1171" t="str">
            <v>603</v>
          </cell>
          <cell r="B1171" t="str">
            <v>Materiales auxiliares, suministros y repuestos</v>
          </cell>
        </row>
        <row r="1172">
          <cell r="A1172" t="str">
            <v>6031</v>
          </cell>
          <cell r="B1172" t="str">
            <v>Materiales auxiliares</v>
          </cell>
        </row>
        <row r="1173">
          <cell r="A1173" t="str">
            <v>6032</v>
          </cell>
          <cell r="B1173" t="str">
            <v>Suministros</v>
          </cell>
        </row>
        <row r="1174">
          <cell r="A1174" t="str">
            <v>6033</v>
          </cell>
          <cell r="B1174" t="str">
            <v>Repuestos</v>
          </cell>
        </row>
        <row r="1175">
          <cell r="A1175" t="str">
            <v>604</v>
          </cell>
          <cell r="B1175" t="str">
            <v>Envases y embalajes</v>
          </cell>
        </row>
        <row r="1176">
          <cell r="A1176" t="str">
            <v>6041</v>
          </cell>
          <cell r="B1176" t="str">
            <v>Envases</v>
          </cell>
        </row>
        <row r="1177">
          <cell r="A1177" t="str">
            <v>6042</v>
          </cell>
          <cell r="B1177" t="str">
            <v>Embalajes</v>
          </cell>
        </row>
        <row r="1178">
          <cell r="A1178" t="str">
            <v>609</v>
          </cell>
          <cell r="B1178" t="str">
            <v>Costos vinculados con las compras</v>
          </cell>
        </row>
        <row r="1179">
          <cell r="A1179" t="str">
            <v>6091</v>
          </cell>
          <cell r="B1179" t="str">
            <v>Costos vinculados con las compras de mercaderías</v>
          </cell>
        </row>
        <row r="1180">
          <cell r="A1180" t="str">
            <v>60911</v>
          </cell>
          <cell r="B1180" t="str">
            <v>Transporte</v>
          </cell>
        </row>
        <row r="1181">
          <cell r="A1181" t="str">
            <v>60912</v>
          </cell>
          <cell r="B1181" t="str">
            <v>Seguros</v>
          </cell>
        </row>
        <row r="1182">
          <cell r="A1182" t="str">
            <v>60913</v>
          </cell>
          <cell r="B1182" t="str">
            <v>Derechos aduaneros</v>
          </cell>
        </row>
        <row r="1183">
          <cell r="A1183" t="str">
            <v>60914</v>
          </cell>
          <cell r="B1183" t="str">
            <v>Comisiones</v>
          </cell>
        </row>
        <row r="1184">
          <cell r="A1184" t="str">
            <v>60919</v>
          </cell>
          <cell r="B1184" t="str">
            <v>Otros costos</v>
          </cell>
        </row>
        <row r="1185">
          <cell r="A1185" t="str">
            <v>6092</v>
          </cell>
          <cell r="B1185" t="str">
            <v>Costos vinculados con las compras de materias primas</v>
          </cell>
        </row>
        <row r="1186">
          <cell r="A1186" t="str">
            <v>60921</v>
          </cell>
          <cell r="B1186" t="str">
            <v>Transporte</v>
          </cell>
        </row>
        <row r="1187">
          <cell r="A1187" t="str">
            <v>60922</v>
          </cell>
          <cell r="B1187" t="str">
            <v>Seguros</v>
          </cell>
        </row>
        <row r="1188">
          <cell r="A1188" t="str">
            <v>60923</v>
          </cell>
          <cell r="B1188" t="str">
            <v>Derechos aduaneros</v>
          </cell>
        </row>
        <row r="1189">
          <cell r="A1189" t="str">
            <v>60924</v>
          </cell>
          <cell r="B1189" t="str">
            <v>Comisiones</v>
          </cell>
        </row>
        <row r="1190">
          <cell r="A1190" t="str">
            <v>60925</v>
          </cell>
          <cell r="B1190" t="str">
            <v>Otros costos</v>
          </cell>
        </row>
        <row r="1191">
          <cell r="A1191" t="str">
            <v>6093</v>
          </cell>
          <cell r="B1191" t="str">
            <v>Costos vinculados con las compras de materiales, suministros y repuestos</v>
          </cell>
        </row>
        <row r="1192">
          <cell r="A1192" t="str">
            <v>60931</v>
          </cell>
          <cell r="B1192" t="str">
            <v>Transporte</v>
          </cell>
        </row>
        <row r="1193">
          <cell r="A1193" t="str">
            <v>60932</v>
          </cell>
          <cell r="B1193" t="str">
            <v>Seguros</v>
          </cell>
        </row>
        <row r="1194">
          <cell r="A1194" t="str">
            <v>60933</v>
          </cell>
          <cell r="B1194" t="str">
            <v>Derechos aduaneros</v>
          </cell>
        </row>
        <row r="1195">
          <cell r="A1195" t="str">
            <v>60934</v>
          </cell>
          <cell r="B1195" t="str">
            <v>Comisiones</v>
          </cell>
        </row>
        <row r="1196">
          <cell r="A1196" t="str">
            <v>60935</v>
          </cell>
          <cell r="B1196" t="str">
            <v>Otros costos</v>
          </cell>
        </row>
        <row r="1197">
          <cell r="A1197" t="str">
            <v>6094</v>
          </cell>
          <cell r="B1197" t="str">
            <v>Costos vinculados con las compras de envases y embalajes</v>
          </cell>
        </row>
        <row r="1198">
          <cell r="A1198" t="str">
            <v>60941</v>
          </cell>
          <cell r="B1198" t="str">
            <v>Transporte</v>
          </cell>
        </row>
        <row r="1199">
          <cell r="A1199" t="str">
            <v>60942</v>
          </cell>
          <cell r="B1199" t="str">
            <v>Seguros</v>
          </cell>
        </row>
        <row r="1200">
          <cell r="A1200" t="str">
            <v>60943</v>
          </cell>
          <cell r="B1200" t="str">
            <v>Derechos aduaneros</v>
          </cell>
        </row>
        <row r="1201">
          <cell r="A1201" t="str">
            <v>60944</v>
          </cell>
          <cell r="B1201" t="str">
            <v>Comisiones</v>
          </cell>
        </row>
        <row r="1202">
          <cell r="A1202" t="str">
            <v>60945</v>
          </cell>
          <cell r="B1202" t="str">
            <v>Otros costos</v>
          </cell>
        </row>
        <row r="1203">
          <cell r="A1203" t="str">
            <v>61</v>
          </cell>
          <cell r="B1203" t="str">
            <v>VARIACIÓN DE INVENTARIOS</v>
          </cell>
        </row>
        <row r="1204">
          <cell r="A1204" t="str">
            <v>611</v>
          </cell>
          <cell r="B1204" t="str">
            <v>Mercaderías</v>
          </cell>
        </row>
        <row r="1205">
          <cell r="A1205" t="str">
            <v>6111</v>
          </cell>
          <cell r="B1205" t="str">
            <v>Mercaderías</v>
          </cell>
        </row>
        <row r="1206">
          <cell r="A1206" t="str">
            <v>612</v>
          </cell>
          <cell r="B1206" t="str">
            <v>Materias primas</v>
          </cell>
        </row>
        <row r="1207">
          <cell r="A1207" t="str">
            <v>6121</v>
          </cell>
          <cell r="B1207" t="str">
            <v>Materias primas</v>
          </cell>
        </row>
        <row r="1208">
          <cell r="A1208" t="str">
            <v>613</v>
          </cell>
          <cell r="B1208" t="str">
            <v>Materiales auxiliares, suministros y repuestos</v>
          </cell>
        </row>
        <row r="1209">
          <cell r="A1209" t="str">
            <v>6131</v>
          </cell>
          <cell r="B1209" t="str">
            <v>Materiales auxiliares</v>
          </cell>
        </row>
        <row r="1210">
          <cell r="A1210" t="str">
            <v>6132</v>
          </cell>
          <cell r="B1210" t="str">
            <v>Suministros</v>
          </cell>
        </row>
        <row r="1211">
          <cell r="A1211" t="str">
            <v>6133</v>
          </cell>
          <cell r="B1211" t="str">
            <v>Repuestos</v>
          </cell>
        </row>
        <row r="1212">
          <cell r="A1212" t="str">
            <v>614</v>
          </cell>
          <cell r="B1212" t="str">
            <v>Envases y embalajes</v>
          </cell>
        </row>
        <row r="1213">
          <cell r="A1213" t="str">
            <v>6141</v>
          </cell>
          <cell r="B1213" t="str">
            <v>Envases</v>
          </cell>
        </row>
        <row r="1214">
          <cell r="A1214" t="str">
            <v>6142</v>
          </cell>
          <cell r="B1214" t="str">
            <v>Embalajes</v>
          </cell>
        </row>
        <row r="1215">
          <cell r="A1215" t="str">
            <v>62</v>
          </cell>
          <cell r="B1215" t="str">
            <v>GASTOS DE PERSONAL Y DIRECTORES</v>
          </cell>
        </row>
        <row r="1216">
          <cell r="A1216" t="str">
            <v>621</v>
          </cell>
          <cell r="B1216" t="str">
            <v>Remuneraciones</v>
          </cell>
        </row>
        <row r="1217">
          <cell r="A1217" t="str">
            <v>6211</v>
          </cell>
          <cell r="B1217" t="str">
            <v>Sueldos y salarios</v>
          </cell>
        </row>
        <row r="1218">
          <cell r="A1218" t="str">
            <v>6212</v>
          </cell>
          <cell r="B1218" t="str">
            <v>Comisiones</v>
          </cell>
        </row>
        <row r="1219">
          <cell r="A1219" t="str">
            <v>6213</v>
          </cell>
          <cell r="B1219" t="str">
            <v>Remuneraciones en especie</v>
          </cell>
        </row>
        <row r="1220">
          <cell r="A1220" t="str">
            <v>6214</v>
          </cell>
          <cell r="B1220" t="str">
            <v>Gratificaciones</v>
          </cell>
        </row>
        <row r="1221">
          <cell r="A1221" t="str">
            <v>6215</v>
          </cell>
          <cell r="B1221" t="str">
            <v>Vacaciones</v>
          </cell>
        </row>
        <row r="1222">
          <cell r="A1222" t="str">
            <v>622</v>
          </cell>
          <cell r="B1222" t="str">
            <v>Otras remuneraciones</v>
          </cell>
        </row>
        <row r="1223">
          <cell r="A1223" t="str">
            <v>623</v>
          </cell>
          <cell r="B1223" t="str">
            <v>Indemnizaciones al personal</v>
          </cell>
        </row>
        <row r="1224">
          <cell r="A1224" t="str">
            <v>624</v>
          </cell>
          <cell r="B1224" t="str">
            <v>Capacitación</v>
          </cell>
        </row>
        <row r="1225">
          <cell r="A1225" t="str">
            <v>625</v>
          </cell>
          <cell r="B1225" t="str">
            <v>Atención al personal</v>
          </cell>
        </row>
        <row r="1226">
          <cell r="A1226" t="str">
            <v>627</v>
          </cell>
          <cell r="B1226" t="str">
            <v>Seguridad, previsión social y otras contribuciones</v>
          </cell>
        </row>
        <row r="1227">
          <cell r="A1227" t="str">
            <v>6271</v>
          </cell>
          <cell r="B1227" t="str">
            <v>Régimen de prestaciones de salud</v>
          </cell>
        </row>
        <row r="1228">
          <cell r="A1228" t="str">
            <v>6272</v>
          </cell>
          <cell r="B1228" t="str">
            <v>Régimen de pensiones - Aporte de empresa</v>
          </cell>
        </row>
        <row r="1229">
          <cell r="A1229" t="str">
            <v>6273</v>
          </cell>
          <cell r="B1229" t="str">
            <v>Seguro complementario de trabajo de riesgo, accidentes de trabajo y
enfermedades profesionales</v>
          </cell>
        </row>
        <row r="1230">
          <cell r="A1230" t="str">
            <v>6274</v>
          </cell>
          <cell r="B1230" t="str">
            <v>Seguro de vida</v>
          </cell>
        </row>
        <row r="1231">
          <cell r="A1231" t="str">
            <v>6275</v>
          </cell>
          <cell r="B1231" t="str">
            <v>Seguros particulares de prestaciones de salud – EPS y otros particulares</v>
          </cell>
        </row>
        <row r="1232">
          <cell r="A1232" t="str">
            <v>6276</v>
          </cell>
          <cell r="B1232" t="str">
            <v>Caja de beneficios de seguridad social del pescador</v>
          </cell>
        </row>
        <row r="1233">
          <cell r="A1233" t="str">
            <v>6277</v>
          </cell>
          <cell r="B1233" t="str">
            <v>Contribuciones al SENATI</v>
          </cell>
        </row>
        <row r="1234">
          <cell r="A1234" t="str">
            <v>628</v>
          </cell>
          <cell r="B1234" t="str">
            <v>Retribuciones al directorio</v>
          </cell>
        </row>
        <row r="1235">
          <cell r="A1235" t="str">
            <v>629</v>
          </cell>
          <cell r="B1235" t="str">
            <v>Beneficios sociales de los trabajadores</v>
          </cell>
        </row>
        <row r="1236">
          <cell r="A1236" t="str">
            <v>6291</v>
          </cell>
          <cell r="B1236" t="str">
            <v>Compensación por tiempo de servicio</v>
          </cell>
        </row>
        <row r="1237">
          <cell r="A1237" t="str">
            <v>6292</v>
          </cell>
          <cell r="B1237" t="str">
            <v>Pensiones y jubilaciones</v>
          </cell>
        </row>
        <row r="1238">
          <cell r="A1238" t="str">
            <v>6293</v>
          </cell>
          <cell r="B1238" t="str">
            <v>Otros beneficios post-empleo</v>
          </cell>
        </row>
        <row r="1239">
          <cell r="A1239" t="str">
            <v>6294</v>
          </cell>
          <cell r="B1239" t="str">
            <v>Participación en las utilidades</v>
          </cell>
        </row>
        <row r="1240">
          <cell r="A1240" t="str">
            <v>62941</v>
          </cell>
          <cell r="B1240" t="str">
            <v>Participación corriente</v>
          </cell>
        </row>
        <row r="1241">
          <cell r="A1241" t="str">
            <v>62942</v>
          </cell>
          <cell r="B1241" t="str">
            <v>Participación diferida</v>
          </cell>
        </row>
        <row r="1242">
          <cell r="A1242" t="str">
            <v>63</v>
          </cell>
          <cell r="B1242" t="str">
            <v>GASTOS DE SERVICIOS PRESTADOS POR TERCEROS</v>
          </cell>
        </row>
        <row r="1243">
          <cell r="A1243" t="str">
            <v>631</v>
          </cell>
          <cell r="B1243" t="str">
            <v>Transporte, correos y gastos de viaje</v>
          </cell>
        </row>
        <row r="1244">
          <cell r="A1244" t="str">
            <v>6311</v>
          </cell>
          <cell r="B1244" t="str">
            <v>Transporte</v>
          </cell>
        </row>
        <row r="1245">
          <cell r="A1245" t="str">
            <v>63111</v>
          </cell>
          <cell r="B1245" t="str">
            <v>De carga</v>
          </cell>
        </row>
        <row r="1246">
          <cell r="A1246" t="str">
            <v>63112</v>
          </cell>
          <cell r="B1246" t="str">
            <v>De pasajeros</v>
          </cell>
        </row>
        <row r="1247">
          <cell r="A1247" t="str">
            <v>6312</v>
          </cell>
          <cell r="B1247" t="str">
            <v>Correos</v>
          </cell>
        </row>
        <row r="1248">
          <cell r="A1248" t="str">
            <v>6313</v>
          </cell>
          <cell r="B1248" t="str">
            <v>Alojamiento</v>
          </cell>
        </row>
        <row r="1249">
          <cell r="A1249" t="str">
            <v>6314</v>
          </cell>
          <cell r="B1249" t="str">
            <v>Alimentación</v>
          </cell>
        </row>
        <row r="1250">
          <cell r="A1250" t="str">
            <v>6315</v>
          </cell>
          <cell r="B1250" t="str">
            <v>Otros gastos de viaje</v>
          </cell>
        </row>
        <row r="1251">
          <cell r="A1251" t="str">
            <v>632</v>
          </cell>
          <cell r="B1251" t="str">
            <v>Asesoría y consultoría</v>
          </cell>
        </row>
        <row r="1252">
          <cell r="A1252" t="str">
            <v>6321</v>
          </cell>
          <cell r="B1252" t="str">
            <v>Administrativa</v>
          </cell>
        </row>
        <row r="1253">
          <cell r="A1253" t="str">
            <v>6322</v>
          </cell>
          <cell r="B1253" t="str">
            <v>Legal y tributaria</v>
          </cell>
        </row>
        <row r="1254">
          <cell r="A1254" t="str">
            <v>6323</v>
          </cell>
          <cell r="B1254" t="str">
            <v>Auditoría y contable</v>
          </cell>
        </row>
        <row r="1255">
          <cell r="A1255" t="str">
            <v>6324</v>
          </cell>
          <cell r="B1255" t="str">
            <v>Mercadotecnia</v>
          </cell>
        </row>
        <row r="1256">
          <cell r="A1256" t="str">
            <v>6325</v>
          </cell>
          <cell r="B1256" t="str">
            <v>Medioambiental</v>
          </cell>
        </row>
        <row r="1257">
          <cell r="A1257" t="str">
            <v>6326</v>
          </cell>
          <cell r="B1257" t="str">
            <v>Investigación y desarrollo</v>
          </cell>
        </row>
        <row r="1258">
          <cell r="A1258" t="str">
            <v>6327</v>
          </cell>
          <cell r="B1258" t="str">
            <v>Producción</v>
          </cell>
        </row>
        <row r="1259">
          <cell r="A1259" t="str">
            <v>6329</v>
          </cell>
          <cell r="B1259" t="str">
            <v>Otros</v>
          </cell>
        </row>
        <row r="1260">
          <cell r="A1260" t="str">
            <v>633</v>
          </cell>
          <cell r="B1260" t="str">
            <v>Producción encargada a terceros</v>
          </cell>
        </row>
        <row r="1261">
          <cell r="A1261" t="str">
            <v>634</v>
          </cell>
          <cell r="B1261" t="str">
            <v>Mantenimiento y reparaciones</v>
          </cell>
        </row>
        <row r="1262">
          <cell r="A1262" t="str">
            <v>6341</v>
          </cell>
          <cell r="B1262" t="str">
            <v>Propiedad de inversión</v>
          </cell>
        </row>
        <row r="1263">
          <cell r="A1263" t="str">
            <v>6342</v>
          </cell>
          <cell r="B1263" t="str">
            <v>Activos por derecho de uso</v>
          </cell>
        </row>
        <row r="1264">
          <cell r="A1264" t="str">
            <v>63421</v>
          </cell>
          <cell r="B1264" t="str">
            <v>Financiero</v>
          </cell>
        </row>
        <row r="1265">
          <cell r="A1265" t="str">
            <v>63432</v>
          </cell>
          <cell r="B1265" t="str">
            <v>Operativo</v>
          </cell>
        </row>
        <row r="1266">
          <cell r="A1266" t="str">
            <v>6343</v>
          </cell>
          <cell r="B1266" t="str">
            <v>Propiedad, planta y equipo</v>
          </cell>
        </row>
        <row r="1267">
          <cell r="A1267" t="str">
            <v>6344</v>
          </cell>
          <cell r="B1267" t="str">
            <v>Intangibles</v>
          </cell>
        </row>
        <row r="1268">
          <cell r="A1268" t="str">
            <v>6345</v>
          </cell>
          <cell r="B1268" t="str">
            <v>Activos biológicos</v>
          </cell>
        </row>
        <row r="1269">
          <cell r="A1269" t="str">
            <v>635</v>
          </cell>
          <cell r="B1269" t="str">
            <v>Alquileres</v>
          </cell>
        </row>
        <row r="1270">
          <cell r="A1270" t="str">
            <v>6351</v>
          </cell>
          <cell r="B1270" t="str">
            <v>Terrenos</v>
          </cell>
        </row>
        <row r="1271">
          <cell r="A1271" t="str">
            <v>6352</v>
          </cell>
          <cell r="B1271" t="str">
            <v>Edificaciones</v>
          </cell>
        </row>
        <row r="1272">
          <cell r="A1272" t="str">
            <v>6353</v>
          </cell>
          <cell r="B1272" t="str">
            <v>Maquinarias y equipos de explotación</v>
          </cell>
        </row>
        <row r="1273">
          <cell r="A1273" t="str">
            <v>6354</v>
          </cell>
          <cell r="B1273" t="str">
            <v>Equipo de transporte</v>
          </cell>
        </row>
        <row r="1274">
          <cell r="A1274" t="str">
            <v>6355</v>
          </cell>
          <cell r="B1274" t="str">
            <v>Muebles y enseres</v>
          </cell>
        </row>
        <row r="1275">
          <cell r="A1275" t="str">
            <v>6356</v>
          </cell>
          <cell r="B1275" t="str">
            <v>Equipos diversos</v>
          </cell>
        </row>
        <row r="1276">
          <cell r="A1276" t="str">
            <v>636</v>
          </cell>
          <cell r="B1276" t="str">
            <v>Servicios básicos</v>
          </cell>
        </row>
        <row r="1277">
          <cell r="A1277" t="str">
            <v>6361</v>
          </cell>
          <cell r="B1277" t="str">
            <v>Energía eléctrica</v>
          </cell>
        </row>
        <row r="1278">
          <cell r="A1278" t="str">
            <v>6362</v>
          </cell>
          <cell r="B1278" t="str">
            <v>Gas</v>
          </cell>
        </row>
        <row r="1279">
          <cell r="A1279" t="str">
            <v>6363</v>
          </cell>
          <cell r="B1279" t="str">
            <v>Agua</v>
          </cell>
        </row>
        <row r="1280">
          <cell r="A1280" t="str">
            <v>6364</v>
          </cell>
          <cell r="B1280" t="str">
            <v>Teléfono</v>
          </cell>
        </row>
        <row r="1281">
          <cell r="A1281" t="str">
            <v>6365</v>
          </cell>
          <cell r="B1281" t="str">
            <v>Internet</v>
          </cell>
        </row>
        <row r="1282">
          <cell r="A1282" t="str">
            <v>6366</v>
          </cell>
          <cell r="B1282" t="str">
            <v>Radio</v>
          </cell>
        </row>
        <row r="1283">
          <cell r="A1283" t="str">
            <v>6367</v>
          </cell>
          <cell r="B1283" t="str">
            <v>Cable</v>
          </cell>
        </row>
        <row r="1284">
          <cell r="A1284" t="str">
            <v>637</v>
          </cell>
          <cell r="B1284" t="str">
            <v>Publicidad, publicaciones, relaciones públicas</v>
          </cell>
        </row>
        <row r="1285">
          <cell r="A1285" t="str">
            <v>6371</v>
          </cell>
          <cell r="B1285" t="str">
            <v>Publicidad</v>
          </cell>
        </row>
        <row r="1286">
          <cell r="A1286" t="str">
            <v>6372</v>
          </cell>
          <cell r="B1286" t="str">
            <v>Publicaciones</v>
          </cell>
        </row>
        <row r="1287">
          <cell r="A1287" t="str">
            <v>6373</v>
          </cell>
          <cell r="B1287" t="str">
            <v>Relaciones públicas</v>
          </cell>
        </row>
        <row r="1288">
          <cell r="A1288" t="str">
            <v>638</v>
          </cell>
          <cell r="B1288" t="str">
            <v>Servicios de contratistas</v>
          </cell>
        </row>
        <row r="1289">
          <cell r="A1289" t="str">
            <v>639</v>
          </cell>
          <cell r="B1289" t="str">
            <v>Otros servicios prestados por terceros</v>
          </cell>
        </row>
        <row r="1290">
          <cell r="A1290" t="str">
            <v>6391</v>
          </cell>
          <cell r="B1290" t="str">
            <v>Gastos bancarios</v>
          </cell>
        </row>
        <row r="1291">
          <cell r="A1291" t="str">
            <v>6392</v>
          </cell>
          <cell r="B1291" t="str">
            <v>Gastos de laboratorio</v>
          </cell>
        </row>
        <row r="1292">
          <cell r="A1292" t="str">
            <v>64</v>
          </cell>
          <cell r="B1292" t="str">
            <v>GASTOS POR TRIBUTOS</v>
          </cell>
        </row>
        <row r="1293">
          <cell r="A1293" t="str">
            <v>641</v>
          </cell>
          <cell r="B1293" t="str">
            <v>Gobierno nacional</v>
          </cell>
        </row>
        <row r="1294">
          <cell r="A1294" t="str">
            <v>6411</v>
          </cell>
          <cell r="B1294" t="str">
            <v>Impuesto general a las ventas y selectivo al consumo</v>
          </cell>
        </row>
        <row r="1295">
          <cell r="A1295" t="str">
            <v>6412</v>
          </cell>
          <cell r="B1295" t="str">
            <v>Impuesto a las transacciones financieras</v>
          </cell>
        </row>
        <row r="1296">
          <cell r="A1296" t="str">
            <v>6413</v>
          </cell>
          <cell r="B1296" t="str">
            <v>Impuesto temporal a los activos netos</v>
          </cell>
        </row>
        <row r="1297">
          <cell r="A1297" t="str">
            <v>6414</v>
          </cell>
          <cell r="B1297" t="str">
            <v>Impuesto a los juegos de casino y máquinas tragamonedas</v>
          </cell>
        </row>
        <row r="1298">
          <cell r="A1298" t="str">
            <v>6415</v>
          </cell>
          <cell r="B1298" t="str">
            <v>Regalías mineras</v>
          </cell>
        </row>
        <row r="1299">
          <cell r="A1299" t="str">
            <v>6416</v>
          </cell>
          <cell r="B1299" t="str">
            <v>Cánones</v>
          </cell>
        </row>
        <row r="1300">
          <cell r="A1300" t="str">
            <v>6419</v>
          </cell>
          <cell r="B1300" t="str">
            <v>Otros</v>
          </cell>
        </row>
        <row r="1301">
          <cell r="A1301" t="str">
            <v>642</v>
          </cell>
          <cell r="B1301" t="str">
            <v>Gobierno regional</v>
          </cell>
        </row>
        <row r="1302">
          <cell r="A1302" t="str">
            <v>643</v>
          </cell>
          <cell r="B1302" t="str">
            <v>Gobierno local</v>
          </cell>
        </row>
        <row r="1303">
          <cell r="A1303" t="str">
            <v>6431</v>
          </cell>
          <cell r="B1303" t="str">
            <v>Impuesto predial</v>
          </cell>
        </row>
        <row r="1304">
          <cell r="A1304" t="str">
            <v>6432</v>
          </cell>
          <cell r="B1304" t="str">
            <v>Arbitrios municipales y seguridad ciudadana</v>
          </cell>
        </row>
        <row r="1305">
          <cell r="A1305" t="str">
            <v>6433</v>
          </cell>
          <cell r="B1305" t="str">
            <v>Impuesto al patrimonio vehicular</v>
          </cell>
        </row>
        <row r="1306">
          <cell r="A1306" t="str">
            <v>6434</v>
          </cell>
          <cell r="B1306" t="str">
            <v>Licencia de funcionamiento</v>
          </cell>
        </row>
        <row r="1307">
          <cell r="A1307" t="str">
            <v>6439</v>
          </cell>
          <cell r="B1307" t="str">
            <v>Otros</v>
          </cell>
        </row>
        <row r="1308">
          <cell r="A1308" t="str">
            <v>644</v>
          </cell>
          <cell r="B1308" t="str">
            <v>Otros gastos por tributos</v>
          </cell>
        </row>
        <row r="1309">
          <cell r="A1309" t="str">
            <v>6442</v>
          </cell>
          <cell r="B1309" t="str">
            <v>Contribución al SENCICO</v>
          </cell>
        </row>
        <row r="1310">
          <cell r="A1310" t="str">
            <v>6443</v>
          </cell>
          <cell r="B1310" t="str">
            <v>Otros</v>
          </cell>
        </row>
        <row r="1311">
          <cell r="A1311" t="str">
            <v>645</v>
          </cell>
          <cell r="B1311" t="str">
            <v>Gastos en deuda tributaria</v>
          </cell>
        </row>
        <row r="1312">
          <cell r="A1312" t="str">
            <v>6451</v>
          </cell>
          <cell r="B1312" t="str">
            <v>Intereses</v>
          </cell>
        </row>
        <row r="1313">
          <cell r="A1313" t="str">
            <v>6452</v>
          </cell>
          <cell r="B1313" t="str">
            <v>intereses - fraccionamiento</v>
          </cell>
        </row>
        <row r="1314">
          <cell r="A1314" t="str">
            <v>6453</v>
          </cell>
          <cell r="B1314" t="str">
            <v>Multas</v>
          </cell>
        </row>
        <row r="1315">
          <cell r="A1315" t="str">
            <v>6454</v>
          </cell>
          <cell r="B1315" t="str">
            <v>Costas y otros</v>
          </cell>
        </row>
        <row r="1316">
          <cell r="A1316" t="str">
            <v>65</v>
          </cell>
          <cell r="B1316" t="str">
            <v>OTROS GASTOS DE GESTION</v>
          </cell>
        </row>
        <row r="1317">
          <cell r="A1317" t="str">
            <v>651</v>
          </cell>
          <cell r="B1317" t="str">
            <v>Seguros</v>
          </cell>
        </row>
        <row r="1318">
          <cell r="A1318" t="str">
            <v>652</v>
          </cell>
          <cell r="B1318" t="str">
            <v>Regalías</v>
          </cell>
        </row>
        <row r="1319">
          <cell r="A1319" t="str">
            <v>653</v>
          </cell>
          <cell r="B1319" t="str">
            <v>Suscripciones</v>
          </cell>
        </row>
        <row r="1320">
          <cell r="A1320" t="str">
            <v>654</v>
          </cell>
          <cell r="B1320" t="str">
            <v>Licencias y derechos de vigencia</v>
          </cell>
        </row>
        <row r="1321">
          <cell r="A1321" t="str">
            <v>655</v>
          </cell>
          <cell r="B1321" t="str">
            <v>Costo neto de enajenación de activos inmovilizados y operaciones discontinuadas</v>
          </cell>
        </row>
        <row r="1322">
          <cell r="A1322" t="str">
            <v>6551</v>
          </cell>
          <cell r="B1322" t="str">
            <v>Costo neto de enajenación de activos inmovilizados</v>
          </cell>
        </row>
        <row r="1323">
          <cell r="A1323" t="str">
            <v>65511</v>
          </cell>
          <cell r="B1323" t="str">
            <v>Inversiones mobiliarias</v>
          </cell>
        </row>
        <row r="1324">
          <cell r="A1324" t="str">
            <v>65512</v>
          </cell>
          <cell r="B1324" t="str">
            <v>Propiedades de inversión</v>
          </cell>
        </row>
        <row r="1325">
          <cell r="A1325" t="str">
            <v>65513</v>
          </cell>
          <cell r="B1325" t="str">
            <v>Activos por derecho de uso - arrendamiento financiero</v>
          </cell>
        </row>
        <row r="1326">
          <cell r="A1326" t="str">
            <v>65514</v>
          </cell>
          <cell r="B1326" t="str">
            <v>Propiedad, planta y equipo</v>
          </cell>
        </row>
        <row r="1327">
          <cell r="A1327" t="str">
            <v>65515</v>
          </cell>
          <cell r="B1327" t="str">
            <v>Intangibles</v>
          </cell>
        </row>
        <row r="1328">
          <cell r="A1328" t="str">
            <v>65516</v>
          </cell>
          <cell r="B1328" t="str">
            <v>Activos biológicos</v>
          </cell>
        </row>
        <row r="1329">
          <cell r="A1329" t="str">
            <v>6552</v>
          </cell>
          <cell r="B1329" t="str">
            <v>Operaciones discontinuadas – Abandono de activos</v>
          </cell>
        </row>
        <row r="1330">
          <cell r="A1330" t="str">
            <v>65521</v>
          </cell>
          <cell r="B1330" t="str">
            <v>Propiedades de inversión</v>
          </cell>
        </row>
        <row r="1331">
          <cell r="A1331" t="str">
            <v>65522</v>
          </cell>
          <cell r="B1331" t="str">
            <v>Activos por derecho de uso - Arrendamiento financiero</v>
          </cell>
        </row>
        <row r="1332">
          <cell r="A1332" t="str">
            <v>65523</v>
          </cell>
          <cell r="B1332" t="str">
            <v>Propiedad, planta y equipo</v>
          </cell>
        </row>
        <row r="1333">
          <cell r="A1333" t="str">
            <v>65524</v>
          </cell>
          <cell r="B1333" t="str">
            <v>Intangibles</v>
          </cell>
        </row>
        <row r="1334">
          <cell r="A1334" t="str">
            <v>65525</v>
          </cell>
          <cell r="B1334" t="str">
            <v>Activos biológicos</v>
          </cell>
        </row>
        <row r="1335">
          <cell r="A1335" t="str">
            <v>656</v>
          </cell>
          <cell r="B1335" t="str">
            <v>Suministros</v>
          </cell>
        </row>
        <row r="1336">
          <cell r="A1336" t="str">
            <v>658</v>
          </cell>
          <cell r="B1336" t="str">
            <v>Gestión medioambiental</v>
          </cell>
        </row>
        <row r="1337">
          <cell r="A1337" t="str">
            <v>659</v>
          </cell>
          <cell r="B1337" t="str">
            <v>Otros gastos de gestión</v>
          </cell>
        </row>
        <row r="1338">
          <cell r="A1338" t="str">
            <v>6591</v>
          </cell>
          <cell r="B1338" t="str">
            <v>Donaciones</v>
          </cell>
        </row>
        <row r="1339">
          <cell r="A1339" t="str">
            <v>6592</v>
          </cell>
          <cell r="B1339" t="str">
            <v>Sanciones administrativas</v>
          </cell>
        </row>
        <row r="1340">
          <cell r="A1340" t="str">
            <v>66</v>
          </cell>
          <cell r="B1340" t="str">
            <v>PERDIDA POR MEDICIÓN DE ACTIVOS NO FINANCIEROS AL VALOR RAZONABLE</v>
          </cell>
        </row>
        <row r="1341">
          <cell r="A1341" t="str">
            <v>661</v>
          </cell>
          <cell r="B1341" t="str">
            <v>Activo realizable</v>
          </cell>
        </row>
        <row r="1342">
          <cell r="A1342" t="str">
            <v>6611</v>
          </cell>
          <cell r="B1342" t="str">
            <v>Mercaderías</v>
          </cell>
        </row>
        <row r="1343">
          <cell r="A1343" t="str">
            <v>6612</v>
          </cell>
          <cell r="B1343" t="str">
            <v>Productos terminados</v>
          </cell>
        </row>
        <row r="1344">
          <cell r="A1344" t="str">
            <v>6613</v>
          </cell>
          <cell r="B1344" t="str">
            <v>Activos no corrientes mantenidos para la venta</v>
          </cell>
        </row>
        <row r="1345">
          <cell r="A1345" t="str">
            <v>66131</v>
          </cell>
          <cell r="B1345" t="str">
            <v>Propiedades de inversión</v>
          </cell>
        </row>
        <row r="1346">
          <cell r="A1346" t="str">
            <v>66132</v>
          </cell>
          <cell r="B1346" t="str">
            <v>Propiedad, planta y equipo</v>
          </cell>
        </row>
        <row r="1347">
          <cell r="A1347" t="str">
            <v>66133</v>
          </cell>
          <cell r="B1347" t="str">
            <v>Intangibles</v>
          </cell>
        </row>
        <row r="1348">
          <cell r="A1348" t="str">
            <v>66134</v>
          </cell>
          <cell r="B1348" t="str">
            <v>Activos biológicos</v>
          </cell>
        </row>
        <row r="1349">
          <cell r="A1349" t="str">
            <v>662</v>
          </cell>
          <cell r="B1349" t="str">
            <v>Activo inmovilizado</v>
          </cell>
        </row>
        <row r="1350">
          <cell r="A1350" t="str">
            <v>6621</v>
          </cell>
          <cell r="B1350" t="str">
            <v>Propiedades de inversión</v>
          </cell>
        </row>
        <row r="1351">
          <cell r="A1351" t="str">
            <v>6622</v>
          </cell>
          <cell r="B1351" t="str">
            <v>Activos biológicos</v>
          </cell>
        </row>
        <row r="1352">
          <cell r="A1352" t="str">
            <v>67</v>
          </cell>
          <cell r="B1352" t="str">
            <v>GASTOS FINANCIEROS</v>
          </cell>
        </row>
        <row r="1353">
          <cell r="A1353" t="str">
            <v>671</v>
          </cell>
          <cell r="B1353" t="str">
            <v>Gastos en operaciones de endeudamiento y otros</v>
          </cell>
        </row>
        <row r="1354">
          <cell r="A1354" t="str">
            <v>6711</v>
          </cell>
          <cell r="B1354" t="str">
            <v>Préstamos de instituciones financieras y otras entidades</v>
          </cell>
        </row>
        <row r="1355">
          <cell r="A1355" t="str">
            <v>6712</v>
          </cell>
          <cell r="B1355" t="str">
            <v>Contratos de arrendamiento financiero</v>
          </cell>
        </row>
        <row r="1356">
          <cell r="A1356" t="str">
            <v>6713</v>
          </cell>
          <cell r="B1356" t="str">
            <v>Emisión y colocación de instrumentos representativos de deuda y
patrimonio</v>
          </cell>
        </row>
        <row r="1357">
          <cell r="A1357" t="str">
            <v>6714</v>
          </cell>
          <cell r="B1357" t="str">
            <v>Documentos vendidos o descontados</v>
          </cell>
        </row>
        <row r="1358">
          <cell r="A1358" t="str">
            <v>672</v>
          </cell>
          <cell r="B1358" t="str">
            <v>Pérdida por instrumentos financieros derivados</v>
          </cell>
        </row>
        <row r="1359">
          <cell r="A1359" t="str">
            <v>673</v>
          </cell>
          <cell r="B1359" t="str">
            <v>Intereses por préstamos y otras obligaciones</v>
          </cell>
        </row>
        <row r="1360">
          <cell r="A1360" t="str">
            <v>6731</v>
          </cell>
          <cell r="B1360" t="str">
            <v>Préstamos de instituciones financieras y otras entidades</v>
          </cell>
        </row>
        <row r="1361">
          <cell r="A1361" t="str">
            <v>67311</v>
          </cell>
          <cell r="B1361" t="str">
            <v>Instituciones financieras</v>
          </cell>
        </row>
        <row r="1362">
          <cell r="A1362" t="str">
            <v>67312</v>
          </cell>
          <cell r="B1362" t="str">
            <v>Otras entidades</v>
          </cell>
        </row>
        <row r="1363">
          <cell r="A1363" t="str">
            <v>6732</v>
          </cell>
          <cell r="B1363" t="str">
            <v>Contratos de arrendamiento financiero</v>
          </cell>
        </row>
        <row r="1364">
          <cell r="A1364" t="str">
            <v>6733</v>
          </cell>
          <cell r="B1364" t="str">
            <v>Otros instrumentos financieros por pagar</v>
          </cell>
        </row>
        <row r="1365">
          <cell r="A1365" t="str">
            <v>6734</v>
          </cell>
          <cell r="B1365" t="str">
            <v>Documentos vendidos o descontados</v>
          </cell>
        </row>
        <row r="1366">
          <cell r="A1366" t="str">
            <v>6735</v>
          </cell>
          <cell r="B1366" t="str">
            <v>Obligaciones emitidas</v>
          </cell>
        </row>
        <row r="1367">
          <cell r="A1367" t="str">
            <v>6736</v>
          </cell>
          <cell r="B1367" t="str">
            <v>Obligaciones comerciales</v>
          </cell>
        </row>
        <row r="1368">
          <cell r="A1368" t="str">
            <v>674</v>
          </cell>
          <cell r="B1368" t="str">
            <v>Gastos en operaciones de factoraje (factoring)</v>
          </cell>
        </row>
        <row r="1369">
          <cell r="A1369" t="str">
            <v>6741</v>
          </cell>
          <cell r="B1369" t="str">
            <v>Pérdida en instrumentos vendidos</v>
          </cell>
        </row>
        <row r="1370">
          <cell r="A1370" t="str">
            <v>675</v>
          </cell>
          <cell r="B1370" t="str">
            <v>Descuentos concedidos por pronto pago</v>
          </cell>
        </row>
        <row r="1371">
          <cell r="A1371" t="str">
            <v>676</v>
          </cell>
          <cell r="B1371" t="str">
            <v>Diferencia de cambio</v>
          </cell>
        </row>
        <row r="1372">
          <cell r="A1372" t="str">
            <v>677</v>
          </cell>
          <cell r="B1372" t="str">
            <v>Pérdida por medición de activos y pasivos financieros al valor razonable</v>
          </cell>
        </row>
        <row r="1373">
          <cell r="A1373" t="str">
            <v>6771</v>
          </cell>
          <cell r="B1373" t="str">
            <v>Inversiones mantenidas para negociación</v>
          </cell>
        </row>
        <row r="1374">
          <cell r="A1374" t="str">
            <v>6772</v>
          </cell>
          <cell r="B1374" t="str">
            <v>Otras inversiones financieras</v>
          </cell>
        </row>
        <row r="1375">
          <cell r="A1375" t="str">
            <v>6773</v>
          </cell>
          <cell r="B1375" t="str">
            <v>Otros</v>
          </cell>
        </row>
        <row r="1376">
          <cell r="A1376" t="str">
            <v>678</v>
          </cell>
          <cell r="B1376" t="str">
            <v>Participación en resultados de entidades relacionadas</v>
          </cell>
        </row>
        <row r="1377">
          <cell r="A1377" t="str">
            <v>6781</v>
          </cell>
          <cell r="B1377" t="str">
            <v>Participación en los resultados de subsidiarias y asociadas bajo el método
del valor patrimonial</v>
          </cell>
        </row>
        <row r="1378">
          <cell r="A1378" t="str">
            <v>6782</v>
          </cell>
          <cell r="B1378" t="str">
            <v>Participaciones en negocios conjuntos</v>
          </cell>
        </row>
        <row r="1379">
          <cell r="A1379" t="str">
            <v>679</v>
          </cell>
          <cell r="B1379" t="str">
            <v>Otros gastos financieros</v>
          </cell>
        </row>
        <row r="1380">
          <cell r="A1380" t="str">
            <v>6791</v>
          </cell>
          <cell r="B1380" t="str">
            <v>Primas por opciones</v>
          </cell>
        </row>
        <row r="1381">
          <cell r="A1381" t="str">
            <v>6792</v>
          </cell>
          <cell r="B1381" t="str">
            <v>Gastos financieros en medición a valor descontado</v>
          </cell>
        </row>
        <row r="1382">
          <cell r="A1382" t="str">
            <v>6793</v>
          </cell>
          <cell r="B1382" t="str">
            <v>Gastos financieros en actualización de activos por derecho de uso</v>
          </cell>
        </row>
        <row r="1383">
          <cell r="A1383" t="str">
            <v>68</v>
          </cell>
          <cell r="B1383" t="str">
            <v>VALUACIÓN Y DETERIORO DE ACTIVOS Y PROVISIONES</v>
          </cell>
        </row>
        <row r="1384">
          <cell r="A1384" t="str">
            <v>681</v>
          </cell>
          <cell r="B1384" t="str">
            <v>Depreciación de propiedades de inversión</v>
          </cell>
        </row>
        <row r="1385">
          <cell r="A1385" t="str">
            <v>6811</v>
          </cell>
          <cell r="B1385" t="str">
            <v>Edificaciones</v>
          </cell>
        </row>
        <row r="1386">
          <cell r="A1386" t="str">
            <v>68111</v>
          </cell>
          <cell r="B1386" t="str">
            <v>Costo</v>
          </cell>
        </row>
        <row r="1387">
          <cell r="A1387" t="str">
            <v>68112</v>
          </cell>
          <cell r="B1387" t="str">
            <v>Revaluación</v>
          </cell>
        </row>
        <row r="1388">
          <cell r="A1388" t="str">
            <v>68113</v>
          </cell>
          <cell r="B1388" t="str">
            <v>Costo de financiación</v>
          </cell>
        </row>
        <row r="1389">
          <cell r="A1389" t="str">
            <v>682</v>
          </cell>
          <cell r="B1389" t="str">
            <v>Depreciación de activos por derecho de uso - arrendamiento financiero</v>
          </cell>
        </row>
        <row r="1390">
          <cell r="A1390" t="str">
            <v>6821</v>
          </cell>
          <cell r="B1390" t="str">
            <v>Propiedades de inversión</v>
          </cell>
        </row>
        <row r="1391">
          <cell r="A1391" t="str">
            <v>68211</v>
          </cell>
          <cell r="B1391" t="str">
            <v>Edificaciones</v>
          </cell>
        </row>
        <row r="1392">
          <cell r="A1392" t="str">
            <v>682111</v>
          </cell>
          <cell r="B1392" t="str">
            <v>Costo</v>
          </cell>
        </row>
        <row r="1393">
          <cell r="A1393" t="str">
            <v>682112</v>
          </cell>
          <cell r="B1393" t="str">
            <v>Revaluación</v>
          </cell>
        </row>
        <row r="1394">
          <cell r="A1394" t="str">
            <v>682113</v>
          </cell>
          <cell r="B1394" t="str">
            <v>Costo de financiación</v>
          </cell>
        </row>
        <row r="1395">
          <cell r="A1395" t="str">
            <v>6822</v>
          </cell>
          <cell r="B1395" t="str">
            <v>Propiedad, planta y equipo</v>
          </cell>
        </row>
        <row r="1396">
          <cell r="A1396" t="str">
            <v>68221</v>
          </cell>
          <cell r="B1396" t="str">
            <v>Edificaciones</v>
          </cell>
        </row>
        <row r="1397">
          <cell r="A1397" t="str">
            <v>682211</v>
          </cell>
          <cell r="B1397" t="str">
            <v>Costo</v>
          </cell>
        </row>
        <row r="1398">
          <cell r="A1398" t="str">
            <v>682212</v>
          </cell>
          <cell r="B1398" t="str">
            <v>Revaluación</v>
          </cell>
        </row>
        <row r="1399">
          <cell r="A1399" t="str">
            <v>682213</v>
          </cell>
          <cell r="B1399" t="str">
            <v>Costo de financiación</v>
          </cell>
        </row>
        <row r="1400">
          <cell r="A1400" t="str">
            <v>68222</v>
          </cell>
          <cell r="B1400" t="str">
            <v>Maquinarias y equipos de explotación</v>
          </cell>
        </row>
        <row r="1401">
          <cell r="A1401" t="str">
            <v>682221</v>
          </cell>
          <cell r="B1401" t="str">
            <v>Costo</v>
          </cell>
        </row>
        <row r="1402">
          <cell r="A1402" t="str">
            <v>682222</v>
          </cell>
          <cell r="B1402" t="str">
            <v>Revaluación</v>
          </cell>
        </row>
        <row r="1403">
          <cell r="A1403" t="str">
            <v>682223</v>
          </cell>
          <cell r="B1403" t="str">
            <v>Costo de financiación</v>
          </cell>
        </row>
        <row r="1404">
          <cell r="A1404" t="str">
            <v>68223</v>
          </cell>
          <cell r="B1404" t="str">
            <v>Unidades de transporte</v>
          </cell>
        </row>
        <row r="1405">
          <cell r="A1405" t="str">
            <v>682231</v>
          </cell>
          <cell r="B1405" t="str">
            <v>Costo</v>
          </cell>
        </row>
        <row r="1406">
          <cell r="A1406" t="str">
            <v>682232</v>
          </cell>
          <cell r="B1406" t="str">
            <v>Revaluación</v>
          </cell>
        </row>
        <row r="1407">
          <cell r="A1407" t="str">
            <v>68225</v>
          </cell>
          <cell r="B1407" t="str">
            <v>Equipos diversos</v>
          </cell>
        </row>
        <row r="1408">
          <cell r="A1408" t="str">
            <v>682251</v>
          </cell>
          <cell r="B1408" t="str">
            <v>Costo</v>
          </cell>
        </row>
        <row r="1409">
          <cell r="A1409" t="str">
            <v>682252</v>
          </cell>
          <cell r="B1409" t="str">
            <v>Revaluación</v>
          </cell>
        </row>
        <row r="1410">
          <cell r="A1410" t="str">
            <v>683</v>
          </cell>
          <cell r="B1410" t="str">
            <v>Depreciación de activos por derecho de uso - arrendamiento operativo</v>
          </cell>
        </row>
        <row r="1411">
          <cell r="A1411" t="str">
            <v>6831</v>
          </cell>
          <cell r="B1411" t="str">
            <v>Depreciación de activos por derecho de uso - arrendamiento operativo</v>
          </cell>
        </row>
        <row r="1412">
          <cell r="A1412" t="str">
            <v>68311</v>
          </cell>
          <cell r="B1412" t="str">
            <v>Edificaciones</v>
          </cell>
        </row>
        <row r="1413">
          <cell r="A1413" t="str">
            <v>683111</v>
          </cell>
          <cell r="B1413" t="str">
            <v>Costo</v>
          </cell>
        </row>
        <row r="1414">
          <cell r="A1414" t="str">
            <v>683112</v>
          </cell>
          <cell r="B1414" t="str">
            <v>Revaluación</v>
          </cell>
        </row>
        <row r="1415">
          <cell r="A1415" t="str">
            <v>68312</v>
          </cell>
          <cell r="B1415" t="str">
            <v>Maquinarias y equipos de explotación</v>
          </cell>
        </row>
        <row r="1416">
          <cell r="A1416" t="str">
            <v>683121</v>
          </cell>
          <cell r="B1416" t="str">
            <v>Costo</v>
          </cell>
        </row>
        <row r="1417">
          <cell r="A1417" t="str">
            <v>683122</v>
          </cell>
          <cell r="B1417" t="str">
            <v>Revaluación</v>
          </cell>
        </row>
        <row r="1418">
          <cell r="A1418" t="str">
            <v>68313</v>
          </cell>
          <cell r="B1418" t="str">
            <v>Unidades de transporte</v>
          </cell>
        </row>
        <row r="1419">
          <cell r="A1419" t="str">
            <v>683131</v>
          </cell>
          <cell r="B1419" t="str">
            <v>Costo</v>
          </cell>
        </row>
        <row r="1420">
          <cell r="A1420" t="str">
            <v>683132</v>
          </cell>
          <cell r="B1420" t="str">
            <v>Revaluación</v>
          </cell>
        </row>
        <row r="1421">
          <cell r="A1421" t="str">
            <v>68315</v>
          </cell>
          <cell r="B1421" t="str">
            <v>Equipos diversos</v>
          </cell>
        </row>
        <row r="1422">
          <cell r="A1422" t="str">
            <v>683351</v>
          </cell>
          <cell r="B1422" t="str">
            <v>Costo</v>
          </cell>
        </row>
        <row r="1423">
          <cell r="A1423" t="str">
            <v>683152</v>
          </cell>
          <cell r="B1423" t="str">
            <v>Revaluación</v>
          </cell>
        </row>
        <row r="1424">
          <cell r="A1424" t="str">
            <v>684</v>
          </cell>
          <cell r="B1424" t="str">
            <v>Depreciación de propiedad, planta y equipo</v>
          </cell>
        </row>
        <row r="1425">
          <cell r="A1425" t="str">
            <v>6841</v>
          </cell>
          <cell r="B1425" t="str">
            <v>Depreciación de propiedad, planta y equipo - Costo</v>
          </cell>
        </row>
        <row r="1426">
          <cell r="A1426" t="str">
            <v>68410</v>
          </cell>
          <cell r="B1426" t="str">
            <v>Plantas productoras</v>
          </cell>
        </row>
        <row r="1427">
          <cell r="A1427" t="str">
            <v>68411</v>
          </cell>
          <cell r="B1427" t="str">
            <v>Edificaciones</v>
          </cell>
        </row>
        <row r="1428">
          <cell r="A1428" t="str">
            <v>68412</v>
          </cell>
          <cell r="B1428" t="str">
            <v>Maquinarias y equipos de explotación</v>
          </cell>
        </row>
        <row r="1429">
          <cell r="A1429" t="str">
            <v>68413</v>
          </cell>
          <cell r="B1429" t="str">
            <v>Unidades de transporte</v>
          </cell>
        </row>
        <row r="1430">
          <cell r="A1430" t="str">
            <v>68414</v>
          </cell>
          <cell r="B1430" t="str">
            <v>Muebles y enseres</v>
          </cell>
        </row>
        <row r="1431">
          <cell r="A1431" t="str">
            <v>68415</v>
          </cell>
          <cell r="B1431" t="str">
            <v>Equipos diversos</v>
          </cell>
        </row>
        <row r="1432">
          <cell r="A1432" t="str">
            <v>68416</v>
          </cell>
          <cell r="B1432" t="str">
            <v>Herramientas y unidades de reemplazo</v>
          </cell>
        </row>
        <row r="1433">
          <cell r="A1433" t="str">
            <v>6842</v>
          </cell>
          <cell r="B1433" t="str">
            <v>Depreciación de propiedad, planta y equipo - Revaluación</v>
          </cell>
        </row>
        <row r="1434">
          <cell r="A1434" t="str">
            <v>68420</v>
          </cell>
          <cell r="B1434" t="str">
            <v>Plantas productoras</v>
          </cell>
        </row>
        <row r="1435">
          <cell r="A1435" t="str">
            <v>68421</v>
          </cell>
          <cell r="B1435" t="str">
            <v>Edificaciones</v>
          </cell>
        </row>
        <row r="1436">
          <cell r="A1436" t="str">
            <v>68422</v>
          </cell>
          <cell r="B1436" t="str">
            <v>Maquinarias y equipos de explotación</v>
          </cell>
        </row>
        <row r="1437">
          <cell r="A1437" t="str">
            <v>68423</v>
          </cell>
          <cell r="B1437" t="str">
            <v>Unidades de transporte</v>
          </cell>
        </row>
        <row r="1438">
          <cell r="A1438" t="str">
            <v>68424</v>
          </cell>
          <cell r="B1438" t="str">
            <v>Muebles y enseres</v>
          </cell>
        </row>
        <row r="1439">
          <cell r="A1439" t="str">
            <v>68425</v>
          </cell>
          <cell r="B1439" t="str">
            <v>Equipos diversos</v>
          </cell>
        </row>
        <row r="1440">
          <cell r="A1440" t="str">
            <v>68426</v>
          </cell>
          <cell r="B1440" t="str">
            <v>Herramientas y unidades de reemplazo</v>
          </cell>
        </row>
        <row r="1441">
          <cell r="A1441" t="str">
            <v>6843</v>
          </cell>
          <cell r="B1441" t="str">
            <v>Depreciación de propiedad, planta y equipo - Costos de financiación</v>
          </cell>
        </row>
        <row r="1442">
          <cell r="A1442" t="str">
            <v>68430</v>
          </cell>
          <cell r="B1442" t="str">
            <v>Plantas productoras</v>
          </cell>
        </row>
        <row r="1443">
          <cell r="A1443" t="str">
            <v>68431</v>
          </cell>
          <cell r="B1443" t="str">
            <v>Edificaciones</v>
          </cell>
        </row>
        <row r="1444">
          <cell r="A1444" t="str">
            <v>68432</v>
          </cell>
          <cell r="B1444" t="str">
            <v>Maquinarias y equipos de explotación</v>
          </cell>
        </row>
        <row r="1445">
          <cell r="A1445" t="str">
            <v>685</v>
          </cell>
          <cell r="B1445" t="str">
            <v>Depreciación de activos biológicos en producción</v>
          </cell>
        </row>
        <row r="1446">
          <cell r="A1446" t="str">
            <v>6851</v>
          </cell>
          <cell r="B1446" t="str">
            <v>Depreciación de activos biológicos en producción - costo</v>
          </cell>
        </row>
        <row r="1447">
          <cell r="A1447" t="str">
            <v>68511</v>
          </cell>
          <cell r="B1447" t="str">
            <v>Activos biológicos de origen animal</v>
          </cell>
        </row>
        <row r="1448">
          <cell r="A1448" t="str">
            <v>68512</v>
          </cell>
          <cell r="B1448" t="str">
            <v>Activos biológicos de origen vegetal</v>
          </cell>
        </row>
        <row r="1449">
          <cell r="A1449" t="str">
            <v>6852</v>
          </cell>
          <cell r="B1449" t="str">
            <v>Depreciación de activos biológicos en producción - costo de financiación</v>
          </cell>
        </row>
        <row r="1450">
          <cell r="A1450" t="str">
            <v>68521</v>
          </cell>
          <cell r="B1450" t="str">
            <v>Activos biológicos de origen animal</v>
          </cell>
        </row>
        <row r="1451">
          <cell r="A1451" t="str">
            <v>68522</v>
          </cell>
          <cell r="B1451" t="str">
            <v>Activos biológicos de origen vegetal</v>
          </cell>
        </row>
        <row r="1452">
          <cell r="A1452" t="str">
            <v>686</v>
          </cell>
          <cell r="B1452" t="str">
            <v>Amortización de intangibles</v>
          </cell>
        </row>
        <row r="1453">
          <cell r="A1453" t="str">
            <v>6861</v>
          </cell>
          <cell r="B1453" t="str">
            <v>Amortización de intangibles – Costo</v>
          </cell>
        </row>
        <row r="1454">
          <cell r="A1454" t="str">
            <v>68611</v>
          </cell>
          <cell r="B1454" t="str">
            <v>Concesiones, licencias y otros derechos</v>
          </cell>
        </row>
        <row r="1455">
          <cell r="A1455" t="str">
            <v>68612</v>
          </cell>
          <cell r="B1455" t="str">
            <v>Patentes y propiedad industrial</v>
          </cell>
        </row>
        <row r="1456">
          <cell r="A1456" t="str">
            <v>68613</v>
          </cell>
          <cell r="B1456" t="str">
            <v>Programas de computadora (software)</v>
          </cell>
        </row>
        <row r="1457">
          <cell r="A1457" t="str">
            <v>68614</v>
          </cell>
          <cell r="B1457" t="str">
            <v>Costos de exploración y desarrollo</v>
          </cell>
        </row>
        <row r="1458">
          <cell r="A1458" t="str">
            <v>68615</v>
          </cell>
          <cell r="B1458" t="str">
            <v>Fórmulas, diseños y prototipos</v>
          </cell>
        </row>
        <row r="1459">
          <cell r="A1459" t="str">
            <v>68619</v>
          </cell>
          <cell r="B1459" t="str">
            <v>Otros activos intangibles</v>
          </cell>
        </row>
        <row r="1460">
          <cell r="A1460" t="str">
            <v>6862</v>
          </cell>
          <cell r="B1460" t="str">
            <v>Amortización de intangibles – Revaluación</v>
          </cell>
        </row>
        <row r="1461">
          <cell r="A1461" t="str">
            <v>68621</v>
          </cell>
          <cell r="B1461" t="str">
            <v>Concesiones, licencias y otros derechos</v>
          </cell>
        </row>
        <row r="1462">
          <cell r="A1462" t="str">
            <v>68622</v>
          </cell>
          <cell r="B1462" t="str">
            <v>Patentes y propiedad industrial</v>
          </cell>
        </row>
        <row r="1463">
          <cell r="A1463" t="str">
            <v>68623</v>
          </cell>
          <cell r="B1463" t="str">
            <v>Programas de computadora (software)</v>
          </cell>
        </row>
        <row r="1464">
          <cell r="A1464" t="str">
            <v>68624</v>
          </cell>
          <cell r="B1464" t="str">
            <v>Costos de exploración y desarrollo</v>
          </cell>
        </row>
        <row r="1465">
          <cell r="A1465" t="str">
            <v>68625</v>
          </cell>
          <cell r="B1465" t="str">
            <v>Fórmulas, diseños y prototipos</v>
          </cell>
        </row>
        <row r="1466">
          <cell r="A1466" t="str">
            <v>68629</v>
          </cell>
          <cell r="B1466" t="str">
            <v>Otros activos intangibles</v>
          </cell>
        </row>
        <row r="1467">
          <cell r="A1467" t="str">
            <v>687</v>
          </cell>
          <cell r="B1467" t="str">
            <v>Valuación de activos</v>
          </cell>
        </row>
        <row r="1468">
          <cell r="A1468" t="str">
            <v>6871</v>
          </cell>
          <cell r="B1468" t="str">
            <v>Estimación de cuentas de cobranza dudosa</v>
          </cell>
        </row>
        <row r="1469">
          <cell r="A1469" t="str">
            <v>68711</v>
          </cell>
          <cell r="B1469" t="str">
            <v>Cuentas por cobrar comerciales – Terceros</v>
          </cell>
        </row>
        <row r="1470">
          <cell r="A1470" t="str">
            <v>68712</v>
          </cell>
          <cell r="B1470" t="str">
            <v>Cuentas por cobrar comerciales – Relacionadas</v>
          </cell>
        </row>
        <row r="1471">
          <cell r="A1471" t="str">
            <v>68713</v>
          </cell>
          <cell r="B1471" t="str">
            <v>Cuentas por cobrar al personal, a los accionistas (socios) y
directores</v>
          </cell>
        </row>
        <row r="1472">
          <cell r="A1472" t="str">
            <v>68714</v>
          </cell>
          <cell r="B1472" t="str">
            <v>Cuentas por cobrar diversas – Terceros</v>
          </cell>
        </row>
        <row r="1473">
          <cell r="A1473" t="str">
            <v>68715</v>
          </cell>
          <cell r="B1473" t="str">
            <v>Cuentas por cobrar diversas – Relacionadas</v>
          </cell>
        </row>
        <row r="1474">
          <cell r="A1474" t="str">
            <v>6873</v>
          </cell>
          <cell r="B1474" t="str">
            <v>Desvalorización de inversiones mobiliarias</v>
          </cell>
        </row>
        <row r="1475">
          <cell r="A1475" t="str">
            <v>68731</v>
          </cell>
          <cell r="B1475" t="str">
            <v>Inversiones a ser mantenidas hasta el vencimiento</v>
          </cell>
        </row>
        <row r="1476">
          <cell r="A1476" t="str">
            <v>68732</v>
          </cell>
          <cell r="B1476" t="str">
            <v>Instrumentos financieros representativos de derecho
patrimonial</v>
          </cell>
        </row>
        <row r="1477">
          <cell r="A1477" t="str">
            <v>688</v>
          </cell>
          <cell r="B1477" t="str">
            <v>Deterioro del valor de los activos</v>
          </cell>
        </row>
        <row r="1478">
          <cell r="A1478" t="str">
            <v>6882</v>
          </cell>
          <cell r="B1478" t="str">
            <v>Desvalorización de propiedad de inversión</v>
          </cell>
        </row>
        <row r="1479">
          <cell r="A1479" t="str">
            <v>68812</v>
          </cell>
          <cell r="B1479" t="str">
            <v>Edificaciones</v>
          </cell>
        </row>
        <row r="1480">
          <cell r="A1480" t="str">
            <v>68813</v>
          </cell>
          <cell r="B1480" t="str">
            <v>Construcciones en curso</v>
          </cell>
        </row>
        <row r="1481">
          <cell r="A1481" t="str">
            <v>6882</v>
          </cell>
          <cell r="B1481" t="str">
            <v>Desvalorización de activos por derecho de uso - arrendamiento financiero</v>
          </cell>
        </row>
        <row r="1482">
          <cell r="A1482" t="str">
            <v>68820</v>
          </cell>
          <cell r="B1482" t="str">
            <v>Planta productora en producción</v>
          </cell>
        </row>
        <row r="1483">
          <cell r="A1483" t="str">
            <v>68821</v>
          </cell>
          <cell r="B1483" t="str">
            <v>Planta productora en desarrollo</v>
          </cell>
        </row>
        <row r="1484">
          <cell r="A1484" t="str">
            <v>68822</v>
          </cell>
          <cell r="B1484" t="str">
            <v>Terrenos</v>
          </cell>
        </row>
        <row r="1485">
          <cell r="A1485" t="str">
            <v>68823</v>
          </cell>
          <cell r="B1485" t="str">
            <v>Edificaciones</v>
          </cell>
        </row>
        <row r="1486">
          <cell r="A1486" t="str">
            <v>68824</v>
          </cell>
          <cell r="B1486" t="str">
            <v>Maquinarias y equipos de explotación</v>
          </cell>
        </row>
        <row r="1487">
          <cell r="A1487" t="str">
            <v>68825</v>
          </cell>
          <cell r="B1487" t="str">
            <v>Unidades de transporte</v>
          </cell>
        </row>
        <row r="1488">
          <cell r="A1488" t="str">
            <v>68826</v>
          </cell>
          <cell r="B1488" t="str">
            <v>Muebles y enseres</v>
          </cell>
        </row>
        <row r="1489">
          <cell r="A1489" t="str">
            <v>68827</v>
          </cell>
          <cell r="B1489" t="str">
            <v>Equipos diversos</v>
          </cell>
        </row>
        <row r="1490">
          <cell r="A1490" t="str">
            <v>68828</v>
          </cell>
          <cell r="B1490" t="str">
            <v>Herramientas y unidades de reemplazo</v>
          </cell>
        </row>
        <row r="1491">
          <cell r="A1491" t="str">
            <v>6883</v>
          </cell>
          <cell r="B1491" t="str">
            <v>Desvalorización de propiedad, planta y equipo</v>
          </cell>
        </row>
        <row r="1492">
          <cell r="A1492" t="str">
            <v>68830</v>
          </cell>
          <cell r="B1492" t="str">
            <v>Planta productora en producción</v>
          </cell>
        </row>
        <row r="1493">
          <cell r="A1493" t="str">
            <v>68831</v>
          </cell>
          <cell r="B1493" t="str">
            <v>Planta productora en desarrollo</v>
          </cell>
        </row>
        <row r="1494">
          <cell r="A1494" t="str">
            <v>68832</v>
          </cell>
          <cell r="B1494" t="str">
            <v>Terrenos</v>
          </cell>
        </row>
        <row r="1495">
          <cell r="A1495" t="str">
            <v>68833</v>
          </cell>
          <cell r="B1495" t="str">
            <v>Edificaciones</v>
          </cell>
        </row>
        <row r="1496">
          <cell r="A1496" t="str">
            <v>68834</v>
          </cell>
          <cell r="B1496" t="str">
            <v>Maquinarias y equipos de explotación</v>
          </cell>
        </row>
        <row r="1497">
          <cell r="A1497" t="str">
            <v>68835</v>
          </cell>
          <cell r="B1497" t="str">
            <v>Unidades de transporte</v>
          </cell>
        </row>
        <row r="1498">
          <cell r="A1498" t="str">
            <v>68836</v>
          </cell>
          <cell r="B1498" t="str">
            <v>Muebles y enseres</v>
          </cell>
        </row>
        <row r="1499">
          <cell r="A1499" t="str">
            <v>68837</v>
          </cell>
          <cell r="B1499" t="str">
            <v>Equipos diversos</v>
          </cell>
        </row>
        <row r="1500">
          <cell r="A1500" t="str">
            <v>68838</v>
          </cell>
          <cell r="B1500" t="str">
            <v>Herramientas y unidades de reemplazo</v>
          </cell>
        </row>
        <row r="1501">
          <cell r="A1501" t="str">
            <v>6884</v>
          </cell>
          <cell r="B1501" t="str">
            <v>Desvalorización de intangibles</v>
          </cell>
        </row>
        <row r="1502">
          <cell r="A1502" t="str">
            <v>68841</v>
          </cell>
          <cell r="B1502" t="str">
            <v>Concesiones, licencias y otros derechos</v>
          </cell>
        </row>
        <row r="1503">
          <cell r="A1503" t="str">
            <v>68842</v>
          </cell>
          <cell r="B1503" t="str">
            <v>Patentes y propiedad industrial</v>
          </cell>
        </row>
        <row r="1504">
          <cell r="A1504" t="str">
            <v>68843</v>
          </cell>
          <cell r="B1504" t="str">
            <v>Programas de computadora (software)</v>
          </cell>
        </row>
        <row r="1505">
          <cell r="A1505" t="str">
            <v>68844</v>
          </cell>
          <cell r="B1505" t="str">
            <v>Costos de exploración y desarrollo</v>
          </cell>
        </row>
        <row r="1506">
          <cell r="A1506" t="str">
            <v>68845</v>
          </cell>
          <cell r="B1506" t="str">
            <v>Fórmulas, diseños y prototipos</v>
          </cell>
        </row>
        <row r="1507">
          <cell r="A1507" t="str">
            <v>68846</v>
          </cell>
          <cell r="B1507" t="str">
            <v>Otros activos intangibles</v>
          </cell>
        </row>
        <row r="1508">
          <cell r="A1508" t="str">
            <v>68847</v>
          </cell>
          <cell r="B1508" t="str">
            <v>Plusvalía mercantil</v>
          </cell>
        </row>
        <row r="1509">
          <cell r="A1509" t="str">
            <v>6889</v>
          </cell>
          <cell r="B1509" t="str">
            <v>Desvalorización de activos biológicos en producción</v>
          </cell>
        </row>
        <row r="1510">
          <cell r="A1510" t="str">
            <v>68891</v>
          </cell>
          <cell r="B1510" t="str">
            <v>Activos biológicos de origen animal</v>
          </cell>
        </row>
        <row r="1511">
          <cell r="A1511" t="str">
            <v>68892</v>
          </cell>
          <cell r="B1511" t="str">
            <v>Activos biológicos de origen vegetal</v>
          </cell>
        </row>
        <row r="1512">
          <cell r="A1512" t="str">
            <v>689</v>
          </cell>
          <cell r="B1512" t="str">
            <v>Provisiones</v>
          </cell>
        </row>
        <row r="1513">
          <cell r="A1513" t="str">
            <v>6891</v>
          </cell>
          <cell r="B1513" t="str">
            <v>Provisión para litigios</v>
          </cell>
        </row>
        <row r="1514">
          <cell r="A1514" t="str">
            <v>68911</v>
          </cell>
          <cell r="B1514" t="str">
            <v>Provisión para litigios – Costo</v>
          </cell>
        </row>
        <row r="1515">
          <cell r="A1515" t="str">
            <v>68912</v>
          </cell>
          <cell r="B1515" t="str">
            <v>Provisión para litigios – Actualización financiera</v>
          </cell>
        </row>
        <row r="1516">
          <cell r="A1516" t="str">
            <v>6892</v>
          </cell>
          <cell r="B1516" t="str">
            <v>Provisión por desmantelamiento, retiro o rehabilitación del inmovilizado</v>
          </cell>
        </row>
        <row r="1517">
          <cell r="A1517" t="str">
            <v>68921</v>
          </cell>
          <cell r="B1517" t="str">
            <v>Provisión por desmantelamiento, retiro o rehabilitación del
inmovilizado – Costo</v>
          </cell>
        </row>
        <row r="1518">
          <cell r="A1518" t="str">
            <v>68922</v>
          </cell>
          <cell r="B1518" t="str">
            <v>Provisión por desmantelamiento, retiro o rehabilitación del
inmovilizado – Actualización financiera</v>
          </cell>
        </row>
        <row r="1519">
          <cell r="A1519" t="str">
            <v>6893</v>
          </cell>
          <cell r="B1519" t="str">
            <v>Provisión para reestructuraciones</v>
          </cell>
        </row>
        <row r="1520">
          <cell r="A1520" t="str">
            <v>6894</v>
          </cell>
          <cell r="B1520" t="str">
            <v>Provisión para protección y remediación del medio ambiente</v>
          </cell>
        </row>
        <row r="1521">
          <cell r="A1521" t="str">
            <v>68941</v>
          </cell>
          <cell r="B1521" t="str">
            <v>Provisión para protección y remediación del medio ambiente –
Costo</v>
          </cell>
        </row>
        <row r="1522">
          <cell r="A1522" t="str">
            <v>68942</v>
          </cell>
          <cell r="B1522" t="str">
            <v>Provisión para protección y remediación del medio ambiente –
Actualización financiera</v>
          </cell>
        </row>
        <row r="1523">
          <cell r="A1523" t="str">
            <v>6896</v>
          </cell>
          <cell r="B1523" t="str">
            <v>Provisión para garantías</v>
          </cell>
        </row>
        <row r="1524">
          <cell r="A1524" t="str">
            <v>68961</v>
          </cell>
          <cell r="B1524" t="str">
            <v>Provisión para garantías – Costo</v>
          </cell>
        </row>
        <row r="1525">
          <cell r="A1525" t="str">
            <v>68962</v>
          </cell>
          <cell r="B1525" t="str">
            <v>Provisión para garantías – Actualización financiera</v>
          </cell>
        </row>
        <row r="1526">
          <cell r="A1526" t="str">
            <v>6897</v>
          </cell>
          <cell r="B1526" t="str">
            <v>Provisión por activos por derecho de uso</v>
          </cell>
        </row>
        <row r="1527">
          <cell r="A1527" t="str">
            <v>68971</v>
          </cell>
          <cell r="B1527" t="str">
            <v>Provisión por activos por derecho de uso arrendamiento
operativo</v>
          </cell>
        </row>
        <row r="1528">
          <cell r="A1528" t="str">
            <v>68972</v>
          </cell>
          <cell r="B1528" t="str">
            <v>Provisión por activos por derecho de uso arrendamiento
operativo - actualización financiera</v>
          </cell>
        </row>
        <row r="1529">
          <cell r="A1529" t="str">
            <v>6899</v>
          </cell>
          <cell r="B1529" t="str">
            <v>Otras provisiones</v>
          </cell>
        </row>
        <row r="1530">
          <cell r="A1530" t="str">
            <v>69</v>
          </cell>
          <cell r="B1530" t="str">
            <v>COSTO DE VENTAS</v>
          </cell>
        </row>
        <row r="1531">
          <cell r="A1531" t="str">
            <v>691</v>
          </cell>
          <cell r="B1531" t="str">
            <v>Mercaderías</v>
          </cell>
        </row>
        <row r="1532">
          <cell r="A1532" t="str">
            <v>6911</v>
          </cell>
          <cell r="B1532" t="str">
            <v>Mercaderías - exportación</v>
          </cell>
        </row>
        <row r="1533">
          <cell r="A1533" t="str">
            <v>69111</v>
          </cell>
          <cell r="B1533" t="str">
            <v>Terceros</v>
          </cell>
        </row>
        <row r="1534">
          <cell r="A1534" t="str">
            <v>69112</v>
          </cell>
          <cell r="B1534" t="str">
            <v>Relacionadas</v>
          </cell>
        </row>
        <row r="1535">
          <cell r="A1535" t="str">
            <v>6912</v>
          </cell>
          <cell r="B1535" t="str">
            <v>Mercaderías - venta local</v>
          </cell>
        </row>
        <row r="1536">
          <cell r="A1536" t="str">
            <v>69121</v>
          </cell>
          <cell r="B1536" t="str">
            <v>Terceros</v>
          </cell>
        </row>
        <row r="1537">
          <cell r="A1537" t="str">
            <v>69122</v>
          </cell>
          <cell r="B1537" t="str">
            <v>Relacionadas</v>
          </cell>
        </row>
        <row r="1538">
          <cell r="A1538" t="str">
            <v>692</v>
          </cell>
          <cell r="B1538" t="str">
            <v>Productos terminados</v>
          </cell>
        </row>
        <row r="1539">
          <cell r="A1539" t="str">
            <v>6921</v>
          </cell>
          <cell r="B1539" t="str">
            <v>Productos terminados - Exportación</v>
          </cell>
        </row>
        <row r="1540">
          <cell r="A1540" t="str">
            <v>69211</v>
          </cell>
          <cell r="B1540" t="str">
            <v>Terceros</v>
          </cell>
        </row>
        <row r="1541">
          <cell r="A1541" t="str">
            <v>69212</v>
          </cell>
          <cell r="B1541" t="str">
            <v>Relacionadas</v>
          </cell>
        </row>
        <row r="1542">
          <cell r="A1542" t="str">
            <v>6922</v>
          </cell>
          <cell r="B1542" t="str">
            <v>Productos terminados - Venta local</v>
          </cell>
        </row>
        <row r="1543">
          <cell r="A1543" t="str">
            <v>69221</v>
          </cell>
          <cell r="B1543" t="str">
            <v>Terceros</v>
          </cell>
        </row>
        <row r="1544">
          <cell r="A1544" t="str">
            <v>69222</v>
          </cell>
          <cell r="B1544" t="str">
            <v>Relacionadas</v>
          </cell>
        </row>
        <row r="1545">
          <cell r="A1545" t="str">
            <v>6923</v>
          </cell>
          <cell r="B1545" t="str">
            <v>Costos de financiación – Productos terminados</v>
          </cell>
        </row>
        <row r="1546">
          <cell r="A1546" t="str">
            <v>69231</v>
          </cell>
          <cell r="B1546" t="str">
            <v>Terceros</v>
          </cell>
        </row>
        <row r="1547">
          <cell r="A1547" t="str">
            <v>69232</v>
          </cell>
          <cell r="B1547" t="str">
            <v>Relacionadas</v>
          </cell>
        </row>
        <row r="1548">
          <cell r="A1548" t="str">
            <v>6924</v>
          </cell>
          <cell r="B1548" t="str">
            <v>Costos de producción no absorbido – Productos terminados</v>
          </cell>
        </row>
        <row r="1549">
          <cell r="A1549" t="str">
            <v>6925</v>
          </cell>
          <cell r="B1549" t="str">
            <v>Costo de ineficiencia – Productos terminados</v>
          </cell>
        </row>
        <row r="1550">
          <cell r="A1550" t="str">
            <v>693</v>
          </cell>
          <cell r="B1550" t="str">
            <v>Servicios terminados</v>
          </cell>
        </row>
        <row r="1551">
          <cell r="A1551" t="str">
            <v>6931</v>
          </cell>
          <cell r="B1551" t="str">
            <v>Servicios – Exportación</v>
          </cell>
        </row>
        <row r="1552">
          <cell r="A1552" t="str">
            <v>69311</v>
          </cell>
          <cell r="B1552" t="str">
            <v>Terceros</v>
          </cell>
        </row>
        <row r="1553">
          <cell r="A1553">
            <v>69312</v>
          </cell>
          <cell r="B1553" t="str">
            <v>Relacionadas</v>
          </cell>
        </row>
        <row r="1554">
          <cell r="A1554" t="str">
            <v>6932</v>
          </cell>
          <cell r="B1554" t="str">
            <v>Servicios – local</v>
          </cell>
        </row>
        <row r="1555">
          <cell r="A1555" t="str">
            <v>69321</v>
          </cell>
          <cell r="B1555" t="str">
            <v>Terceros</v>
          </cell>
        </row>
        <row r="1556">
          <cell r="A1556" t="str">
            <v>69322</v>
          </cell>
          <cell r="B1556" t="str">
            <v>Relacionadas</v>
          </cell>
        </row>
        <row r="1557">
          <cell r="A1557" t="str">
            <v>694</v>
          </cell>
          <cell r="B1557" t="str">
            <v>Subproductos, desechos y desperdicios</v>
          </cell>
        </row>
        <row r="1558">
          <cell r="A1558" t="str">
            <v>6941</v>
          </cell>
          <cell r="B1558" t="str">
            <v>Subproductos</v>
          </cell>
        </row>
        <row r="1559">
          <cell r="A1559" t="str">
            <v>69411</v>
          </cell>
          <cell r="B1559" t="str">
            <v>Terceros</v>
          </cell>
        </row>
        <row r="1560">
          <cell r="A1560" t="str">
            <v>69412</v>
          </cell>
          <cell r="B1560" t="str">
            <v>Relacionadas</v>
          </cell>
        </row>
        <row r="1561">
          <cell r="A1561" t="str">
            <v>6942</v>
          </cell>
          <cell r="B1561" t="str">
            <v>Desechos y desperdicios</v>
          </cell>
        </row>
        <row r="1562">
          <cell r="A1562" t="str">
            <v>69421</v>
          </cell>
          <cell r="B1562" t="str">
            <v>Terceros</v>
          </cell>
        </row>
        <row r="1563">
          <cell r="A1563" t="str">
            <v>69422</v>
          </cell>
          <cell r="B1563" t="str">
            <v>Relacionadas</v>
          </cell>
        </row>
        <row r="1564">
          <cell r="A1564" t="str">
            <v>695</v>
          </cell>
          <cell r="B1564" t="str">
            <v>Gastos por desvalorización de inventarios al costo</v>
          </cell>
        </row>
        <row r="1565">
          <cell r="A1565" t="str">
            <v>6951</v>
          </cell>
          <cell r="B1565" t="str">
            <v>Mercaderías</v>
          </cell>
        </row>
        <row r="1566">
          <cell r="A1566" t="str">
            <v>6952</v>
          </cell>
          <cell r="B1566" t="str">
            <v>Productos terminados</v>
          </cell>
        </row>
        <row r="1567">
          <cell r="A1567" t="str">
            <v>6953</v>
          </cell>
          <cell r="B1567" t="str">
            <v>Subproductos, desechos y desperdicios</v>
          </cell>
        </row>
        <row r="1568">
          <cell r="A1568" t="str">
            <v>6954</v>
          </cell>
          <cell r="B1568" t="str">
            <v>Productos en proceso</v>
          </cell>
        </row>
        <row r="1569">
          <cell r="A1569" t="str">
            <v>6955</v>
          </cell>
          <cell r="B1569" t="str">
            <v>Materias primas</v>
          </cell>
        </row>
        <row r="1570">
          <cell r="A1570" t="str">
            <v>6956</v>
          </cell>
          <cell r="B1570" t="str">
            <v>Materiales auxiliares, suministros y repuestos</v>
          </cell>
        </row>
        <row r="1571">
          <cell r="A1571" t="str">
            <v>6957</v>
          </cell>
          <cell r="B1571" t="str">
            <v>Envases y embalajes</v>
          </cell>
        </row>
        <row r="1572">
          <cell r="A1572" t="str">
            <v>6958</v>
          </cell>
          <cell r="B1572" t="str">
            <v>Inventarios por recibir</v>
          </cell>
        </row>
        <row r="1573">
          <cell r="A1573" t="str">
            <v>70</v>
          </cell>
          <cell r="B1573" t="str">
            <v>VENTAS</v>
          </cell>
        </row>
        <row r="1574">
          <cell r="A1574" t="str">
            <v>701</v>
          </cell>
          <cell r="B1574" t="str">
            <v>Mercaderías</v>
          </cell>
        </row>
        <row r="1575">
          <cell r="A1575" t="str">
            <v>7011</v>
          </cell>
          <cell r="B1575" t="str">
            <v>Mercaderías - venta de exportación</v>
          </cell>
        </row>
        <row r="1576">
          <cell r="A1576" t="str">
            <v>70111</v>
          </cell>
          <cell r="B1576" t="str">
            <v>Terceros</v>
          </cell>
        </row>
        <row r="1577">
          <cell r="A1577" t="str">
            <v>70112</v>
          </cell>
          <cell r="B1577" t="str">
            <v>Relacionadas</v>
          </cell>
        </row>
        <row r="1578">
          <cell r="A1578" t="str">
            <v>7012</v>
          </cell>
          <cell r="B1578" t="str">
            <v>Mercaderías - venta local</v>
          </cell>
        </row>
        <row r="1579">
          <cell r="A1579">
            <v>70111</v>
          </cell>
          <cell r="B1579" t="str">
            <v>Terceros</v>
          </cell>
        </row>
        <row r="1580">
          <cell r="A1580" t="str">
            <v>70112</v>
          </cell>
          <cell r="B1580" t="str">
            <v>Relacionadas</v>
          </cell>
        </row>
        <row r="1581">
          <cell r="A1581" t="str">
            <v>702</v>
          </cell>
          <cell r="B1581" t="str">
            <v>Productos terminados</v>
          </cell>
        </row>
        <row r="1582">
          <cell r="A1582" t="str">
            <v>7021</v>
          </cell>
          <cell r="B1582" t="str">
            <v>Productos terminados - venta de exportación</v>
          </cell>
        </row>
        <row r="1583">
          <cell r="A1583" t="str">
            <v>70211</v>
          </cell>
          <cell r="B1583" t="str">
            <v>Terceros</v>
          </cell>
        </row>
        <row r="1584">
          <cell r="A1584" t="str">
            <v>70212</v>
          </cell>
          <cell r="B1584" t="str">
            <v>Relacionadas</v>
          </cell>
        </row>
        <row r="1585">
          <cell r="A1585">
            <v>7022</v>
          </cell>
          <cell r="B1585" t="str">
            <v>Productos terminados - venta local</v>
          </cell>
        </row>
        <row r="1586">
          <cell r="A1586" t="str">
            <v>70221</v>
          </cell>
          <cell r="B1586" t="str">
            <v>Terceros</v>
          </cell>
        </row>
        <row r="1587">
          <cell r="A1587" t="str">
            <v>70222</v>
          </cell>
          <cell r="B1587" t="str">
            <v>Relacionadas</v>
          </cell>
        </row>
        <row r="1588">
          <cell r="A1588" t="str">
            <v>703</v>
          </cell>
          <cell r="B1588" t="str">
            <v>Servicios terminados</v>
          </cell>
        </row>
        <row r="1589">
          <cell r="A1589">
            <v>7031</v>
          </cell>
          <cell r="B1589" t="str">
            <v>Servicios – exportación</v>
          </cell>
        </row>
        <row r="1590">
          <cell r="A1590" t="str">
            <v>70311</v>
          </cell>
          <cell r="B1590" t="str">
            <v>Terceros</v>
          </cell>
        </row>
        <row r="1591">
          <cell r="A1591" t="str">
            <v>70312</v>
          </cell>
          <cell r="B1591" t="str">
            <v>Relacionadas</v>
          </cell>
        </row>
        <row r="1592">
          <cell r="A1592" t="str">
            <v>7032</v>
          </cell>
          <cell r="B1592" t="str">
            <v>Servicios – local</v>
          </cell>
        </row>
        <row r="1593">
          <cell r="A1593">
            <v>70321</v>
          </cell>
          <cell r="B1593" t="str">
            <v>Terceros</v>
          </cell>
        </row>
        <row r="1594">
          <cell r="A1594" t="str">
            <v>70322</v>
          </cell>
          <cell r="B1594" t="str">
            <v>Relacionadas</v>
          </cell>
        </row>
        <row r="1595">
          <cell r="A1595">
            <v>704</v>
          </cell>
          <cell r="B1595" t="str">
            <v>Subproductos, desechos y desperdicios</v>
          </cell>
        </row>
        <row r="1596">
          <cell r="A1596" t="str">
            <v>7041</v>
          </cell>
          <cell r="B1596" t="str">
            <v>Subproductos</v>
          </cell>
        </row>
        <row r="1597">
          <cell r="A1597" t="str">
            <v>70411</v>
          </cell>
          <cell r="B1597" t="str">
            <v>Terceros</v>
          </cell>
        </row>
        <row r="1598">
          <cell r="A1598" t="str">
            <v>70412</v>
          </cell>
          <cell r="B1598" t="str">
            <v>Relacionadas</v>
          </cell>
        </row>
        <row r="1599">
          <cell r="A1599">
            <v>7042</v>
          </cell>
          <cell r="B1599" t="str">
            <v>Desechos y desperdicios</v>
          </cell>
        </row>
        <row r="1600">
          <cell r="A1600" t="str">
            <v>70421</v>
          </cell>
          <cell r="B1600" t="str">
            <v>Terceros</v>
          </cell>
        </row>
        <row r="1601">
          <cell r="A1601" t="str">
            <v>70422</v>
          </cell>
          <cell r="B1601" t="str">
            <v>Relacionadas</v>
          </cell>
        </row>
        <row r="1602">
          <cell r="A1602" t="str">
            <v>709</v>
          </cell>
          <cell r="B1602" t="str">
            <v>Devoluciones sobre ventas</v>
          </cell>
        </row>
        <row r="1603">
          <cell r="A1603" t="str">
            <v>7091</v>
          </cell>
          <cell r="B1603" t="str">
            <v>Mercaderías - Venta de exportación</v>
          </cell>
        </row>
        <row r="1604">
          <cell r="A1604" t="str">
            <v>70911</v>
          </cell>
          <cell r="B1604" t="str">
            <v>Terceros</v>
          </cell>
        </row>
        <row r="1605">
          <cell r="A1605" t="str">
            <v>70912</v>
          </cell>
          <cell r="B1605" t="str">
            <v>Relacionadas</v>
          </cell>
        </row>
        <row r="1606">
          <cell r="A1606" t="str">
            <v>7092</v>
          </cell>
          <cell r="B1606" t="str">
            <v>Mercaderías - Venta local</v>
          </cell>
        </row>
        <row r="1607">
          <cell r="A1607" t="str">
            <v>70921</v>
          </cell>
          <cell r="B1607" t="str">
            <v>Terceros</v>
          </cell>
        </row>
        <row r="1608">
          <cell r="A1608" t="str">
            <v>70922</v>
          </cell>
          <cell r="B1608" t="str">
            <v>Relacionadas</v>
          </cell>
        </row>
        <row r="1609">
          <cell r="A1609" t="str">
            <v>7093</v>
          </cell>
          <cell r="B1609" t="str">
            <v>Productos terminados - Venta de exportación</v>
          </cell>
        </row>
        <row r="1610">
          <cell r="A1610" t="str">
            <v>70931</v>
          </cell>
          <cell r="B1610" t="str">
            <v>Terceros</v>
          </cell>
        </row>
        <row r="1611">
          <cell r="A1611" t="str">
            <v>70932</v>
          </cell>
          <cell r="B1611" t="str">
            <v>Relacionadas</v>
          </cell>
        </row>
        <row r="1612">
          <cell r="A1612" t="str">
            <v>7094</v>
          </cell>
          <cell r="B1612" t="str">
            <v>Productos terminados - Venta local</v>
          </cell>
        </row>
        <row r="1613">
          <cell r="A1613" t="str">
            <v>70941</v>
          </cell>
          <cell r="B1613" t="str">
            <v>Terceros</v>
          </cell>
        </row>
        <row r="1614">
          <cell r="A1614" t="str">
            <v>70942</v>
          </cell>
          <cell r="B1614" t="str">
            <v>Relacionadas</v>
          </cell>
        </row>
        <row r="1615">
          <cell r="A1615" t="str">
            <v>7095</v>
          </cell>
          <cell r="B1615" t="str">
            <v>Inventarios de servicios rechazados</v>
          </cell>
        </row>
        <row r="1616">
          <cell r="A1616" t="str">
            <v>70951</v>
          </cell>
          <cell r="B1616" t="str">
            <v>Terceros</v>
          </cell>
        </row>
        <row r="1617">
          <cell r="A1617" t="str">
            <v>70952</v>
          </cell>
          <cell r="B1617" t="str">
            <v>Relacionadas</v>
          </cell>
        </row>
        <row r="1618">
          <cell r="A1618" t="str">
            <v>7096</v>
          </cell>
          <cell r="B1618" t="str">
            <v>Subproductos, desechos y desperdicios</v>
          </cell>
        </row>
        <row r="1619">
          <cell r="A1619" t="str">
            <v>70961</v>
          </cell>
          <cell r="B1619" t="str">
            <v>Terceros</v>
          </cell>
        </row>
        <row r="1620">
          <cell r="A1620" t="str">
            <v>70962</v>
          </cell>
          <cell r="B1620" t="str">
            <v>Relacionadas</v>
          </cell>
        </row>
        <row r="1621">
          <cell r="A1621" t="str">
            <v>71</v>
          </cell>
          <cell r="B1621" t="str">
            <v>VARIACIÓN DE LA PRODUCCIÓN ALMACENADA</v>
          </cell>
        </row>
        <row r="1622">
          <cell r="A1622" t="str">
            <v>711</v>
          </cell>
          <cell r="B1622" t="str">
            <v>Variación de productos terminados</v>
          </cell>
        </row>
        <row r="1623">
          <cell r="A1623" t="str">
            <v>7111</v>
          </cell>
          <cell r="B1623" t="str">
            <v>Productos terminados</v>
          </cell>
        </row>
        <row r="1624">
          <cell r="A1624" t="str">
            <v>712</v>
          </cell>
          <cell r="B1624" t="str">
            <v>Variación de subproductos, desechos y desperdicios</v>
          </cell>
        </row>
        <row r="1625">
          <cell r="A1625" t="str">
            <v>7121</v>
          </cell>
          <cell r="B1625" t="str">
            <v>Subproductos</v>
          </cell>
        </row>
        <row r="1626">
          <cell r="A1626" t="str">
            <v>7122</v>
          </cell>
          <cell r="B1626" t="str">
            <v>Desechos y desperdicios</v>
          </cell>
        </row>
        <row r="1627">
          <cell r="A1627" t="str">
            <v>713</v>
          </cell>
          <cell r="B1627" t="str">
            <v>Variación de productos en proceso</v>
          </cell>
        </row>
        <row r="1628">
          <cell r="A1628" t="str">
            <v>7131</v>
          </cell>
          <cell r="B1628" t="str">
            <v>Productos en proceso de manufactura</v>
          </cell>
        </row>
        <row r="1629">
          <cell r="A1629" t="str">
            <v>714</v>
          </cell>
          <cell r="B1629" t="str">
            <v>Variación de envases y embalajes</v>
          </cell>
        </row>
        <row r="1630">
          <cell r="A1630" t="str">
            <v>7141</v>
          </cell>
          <cell r="B1630" t="str">
            <v>Envases</v>
          </cell>
        </row>
        <row r="1631">
          <cell r="A1631" t="str">
            <v>7142</v>
          </cell>
          <cell r="B1631" t="str">
            <v>Embalajes</v>
          </cell>
        </row>
        <row r="1632">
          <cell r="A1632" t="str">
            <v>715</v>
          </cell>
          <cell r="B1632" t="str">
            <v>Variación de inventarios de servicios</v>
          </cell>
        </row>
        <row r="1633">
          <cell r="A1633" t="str">
            <v>7151</v>
          </cell>
          <cell r="B1633" t="str">
            <v xml:space="preserve"> Inventarios de servicios en proceso</v>
          </cell>
        </row>
        <row r="1634">
          <cell r="A1634" t="str">
            <v>72</v>
          </cell>
          <cell r="B1634" t="str">
            <v>PRODUCCIÓN DE ACTIVO INMOVILIZADO</v>
          </cell>
        </row>
        <row r="1635">
          <cell r="A1635" t="str">
            <v>721</v>
          </cell>
          <cell r="B1635" t="str">
            <v>Propiedades de inversión</v>
          </cell>
        </row>
        <row r="1636">
          <cell r="A1636" t="str">
            <v>7211</v>
          </cell>
          <cell r="B1636" t="str">
            <v>Edificaciones</v>
          </cell>
        </row>
        <row r="1637">
          <cell r="A1637" t="str">
            <v>722</v>
          </cell>
          <cell r="B1637" t="str">
            <v>Propiedad, planta y equipo</v>
          </cell>
        </row>
        <row r="1638">
          <cell r="A1638" t="str">
            <v>7220</v>
          </cell>
          <cell r="B1638" t="str">
            <v>Planta productora</v>
          </cell>
        </row>
        <row r="1639">
          <cell r="A1639" t="str">
            <v>7221</v>
          </cell>
          <cell r="B1639" t="str">
            <v>Edificaciones</v>
          </cell>
        </row>
        <row r="1640">
          <cell r="A1640" t="str">
            <v>7222</v>
          </cell>
          <cell r="B1640" t="str">
            <v>Maquinarias y otros equipos de explotación</v>
          </cell>
        </row>
        <row r="1641">
          <cell r="A1641" t="str">
            <v>7223</v>
          </cell>
          <cell r="B1641" t="str">
            <v>Unidades de transporte</v>
          </cell>
        </row>
        <row r="1642">
          <cell r="A1642" t="str">
            <v>7224</v>
          </cell>
          <cell r="B1642" t="str">
            <v>Muebles y enseres</v>
          </cell>
        </row>
        <row r="1643">
          <cell r="A1643" t="str">
            <v>7225</v>
          </cell>
          <cell r="B1643" t="str">
            <v>Equipos diversos</v>
          </cell>
        </row>
        <row r="1644">
          <cell r="A1644" t="str">
            <v>723</v>
          </cell>
          <cell r="B1644" t="str">
            <v>Intangibles</v>
          </cell>
        </row>
        <row r="1645">
          <cell r="A1645" t="str">
            <v>7231</v>
          </cell>
          <cell r="B1645" t="str">
            <v>Programas de computadora (software)</v>
          </cell>
        </row>
        <row r="1646">
          <cell r="A1646" t="str">
            <v>7232</v>
          </cell>
          <cell r="B1646" t="str">
            <v>Costos de exploración y desarrollo</v>
          </cell>
        </row>
        <row r="1647">
          <cell r="A1647" t="str">
            <v>7233</v>
          </cell>
          <cell r="B1647" t="str">
            <v>Fórmulas, diseños y prototipos</v>
          </cell>
        </row>
        <row r="1648">
          <cell r="A1648" t="str">
            <v>724</v>
          </cell>
          <cell r="B1648" t="str">
            <v>Activos biológicos</v>
          </cell>
        </row>
        <row r="1649">
          <cell r="A1649" t="str">
            <v>7241</v>
          </cell>
          <cell r="B1649" t="str">
            <v>Activos biológicos en desarrollo de origen animal</v>
          </cell>
        </row>
        <row r="1650">
          <cell r="A1650" t="str">
            <v>7242</v>
          </cell>
          <cell r="B1650" t="str">
            <v>Activos biológicos en desarrollo de origen vegetal</v>
          </cell>
        </row>
        <row r="1651">
          <cell r="A1651" t="str">
            <v>725</v>
          </cell>
          <cell r="B1651" t="str">
            <v>Costos de financiación capitalizados</v>
          </cell>
        </row>
        <row r="1652">
          <cell r="A1652" t="str">
            <v>7251</v>
          </cell>
          <cell r="B1652" t="str">
            <v>Costos de financiación – Propiedades de inversión</v>
          </cell>
        </row>
        <row r="1653">
          <cell r="A1653" t="str">
            <v>72511</v>
          </cell>
          <cell r="B1653" t="str">
            <v>Plantas productoras en desarrollo</v>
          </cell>
        </row>
        <row r="1654">
          <cell r="A1654" t="str">
            <v>72512</v>
          </cell>
          <cell r="B1654" t="str">
            <v>Edificaciones</v>
          </cell>
        </row>
        <row r="1655">
          <cell r="A1655" t="str">
            <v>7252</v>
          </cell>
          <cell r="B1655" t="str">
            <v>Costos de financiación – Propiedad, planta y equipo</v>
          </cell>
        </row>
        <row r="1656">
          <cell r="A1656" t="str">
            <v>72521</v>
          </cell>
          <cell r="B1656" t="str">
            <v>Plantas productoras en desarrollo</v>
          </cell>
        </row>
        <row r="1657">
          <cell r="A1657" t="str">
            <v>72522</v>
          </cell>
          <cell r="B1657" t="str">
            <v>Edificaciones</v>
          </cell>
        </row>
        <row r="1658">
          <cell r="A1658" t="str">
            <v>72523</v>
          </cell>
          <cell r="B1658" t="str">
            <v>Maquinarias y otros equipos de explotación</v>
          </cell>
        </row>
        <row r="1659">
          <cell r="A1659" t="str">
            <v>7253</v>
          </cell>
          <cell r="B1659" t="str">
            <v>Costos de financiación – Intangibles</v>
          </cell>
        </row>
        <row r="1660">
          <cell r="A1660" t="str">
            <v>7254</v>
          </cell>
          <cell r="B1660" t="str">
            <v>Costos de financiación – Activos biológicos en desarrollo</v>
          </cell>
        </row>
        <row r="1661">
          <cell r="A1661" t="str">
            <v>72541</v>
          </cell>
          <cell r="B1661" t="str">
            <v>Activos biológicos de origen animal</v>
          </cell>
        </row>
        <row r="1662">
          <cell r="A1662" t="str">
            <v>72542</v>
          </cell>
          <cell r="B1662" t="str">
            <v>Activos biológicos de origen vegetal</v>
          </cell>
        </row>
        <row r="1663">
          <cell r="A1663" t="str">
            <v>73</v>
          </cell>
          <cell r="B1663" t="str">
            <v>DESCUENTOS, REBAJAS Y BONIFICACIONES OBTENIDOS</v>
          </cell>
        </row>
        <row r="1664">
          <cell r="A1664" t="str">
            <v>731</v>
          </cell>
          <cell r="B1664" t="str">
            <v>Descuentos, rebajas y bonificaciones obtenidos</v>
          </cell>
        </row>
        <row r="1665">
          <cell r="A1665" t="str">
            <v>7311</v>
          </cell>
          <cell r="B1665" t="str">
            <v>Terceros</v>
          </cell>
        </row>
        <row r="1666">
          <cell r="A1666" t="str">
            <v>7312</v>
          </cell>
          <cell r="B1666" t="str">
            <v>Relacionadas</v>
          </cell>
        </row>
        <row r="1667">
          <cell r="A1667" t="str">
            <v>74</v>
          </cell>
          <cell r="B1667" t="str">
            <v>DESCUENTOS, REBAJAS y BONIFICACIONES CONCEDIDOS</v>
          </cell>
        </row>
        <row r="1668">
          <cell r="A1668" t="str">
            <v>741</v>
          </cell>
          <cell r="B1668" t="str">
            <v>Descuentos, rebajas y bonificaciones concedidos</v>
          </cell>
        </row>
        <row r="1669">
          <cell r="A1669" t="str">
            <v>7411</v>
          </cell>
          <cell r="B1669" t="str">
            <v>Terceros</v>
          </cell>
        </row>
        <row r="1670">
          <cell r="A1670" t="str">
            <v>7412</v>
          </cell>
          <cell r="B1670" t="str">
            <v>Relacionadas</v>
          </cell>
        </row>
        <row r="1671">
          <cell r="A1671" t="str">
            <v>75</v>
          </cell>
          <cell r="B1671" t="str">
            <v>OTROS INGRESOS DE GESTIÓN</v>
          </cell>
        </row>
        <row r="1672">
          <cell r="A1672" t="str">
            <v>751</v>
          </cell>
          <cell r="B1672" t="str">
            <v>Servicios en beneficio del personal</v>
          </cell>
        </row>
        <row r="1673">
          <cell r="A1673" t="str">
            <v>752</v>
          </cell>
          <cell r="B1673" t="str">
            <v>Comisiones y corretajes</v>
          </cell>
        </row>
        <row r="1674">
          <cell r="A1674" t="str">
            <v>753</v>
          </cell>
          <cell r="B1674" t="str">
            <v>Regalías</v>
          </cell>
        </row>
        <row r="1675">
          <cell r="A1675" t="str">
            <v>754</v>
          </cell>
          <cell r="B1675" t="str">
            <v>Alquileres</v>
          </cell>
        </row>
        <row r="1676">
          <cell r="A1676" t="str">
            <v>7540</v>
          </cell>
          <cell r="B1676" t="str">
            <v>Plantas productoras</v>
          </cell>
        </row>
        <row r="1677">
          <cell r="A1677" t="str">
            <v>7541</v>
          </cell>
          <cell r="B1677" t="str">
            <v>Terrenos</v>
          </cell>
        </row>
        <row r="1678">
          <cell r="A1678" t="str">
            <v>7542</v>
          </cell>
          <cell r="B1678" t="str">
            <v>Edificaciones</v>
          </cell>
        </row>
        <row r="1679">
          <cell r="A1679" t="str">
            <v>7543</v>
          </cell>
          <cell r="B1679" t="str">
            <v>Maquinarias y equipos de explotación</v>
          </cell>
        </row>
        <row r="1680">
          <cell r="A1680" t="str">
            <v>7544</v>
          </cell>
          <cell r="B1680" t="str">
            <v>Unidades de transporte</v>
          </cell>
        </row>
        <row r="1681">
          <cell r="A1681" t="str">
            <v>7545</v>
          </cell>
          <cell r="B1681" t="str">
            <v>Equipos diversos</v>
          </cell>
        </row>
        <row r="1682">
          <cell r="A1682" t="str">
            <v>755</v>
          </cell>
          <cell r="B1682" t="str">
            <v>Recuperación de cuentas de valuación</v>
          </cell>
        </row>
        <row r="1683">
          <cell r="A1683" t="str">
            <v>7551</v>
          </cell>
          <cell r="B1683" t="str">
            <v>Recuperación – Cuentas de cobranza dudosa</v>
          </cell>
        </row>
        <row r="1684">
          <cell r="A1684" t="str">
            <v>7552</v>
          </cell>
          <cell r="B1684" t="str">
            <v>Recuperación – Desvalorización de inventarios</v>
          </cell>
        </row>
        <row r="1685">
          <cell r="A1685" t="str">
            <v>7553</v>
          </cell>
          <cell r="B1685" t="str">
            <v>Recuperación – Desvalorización de inversiones mobiliarias</v>
          </cell>
        </row>
        <row r="1686">
          <cell r="A1686" t="str">
            <v>756</v>
          </cell>
          <cell r="B1686" t="str">
            <v>Enajenación de activos inmovilizados</v>
          </cell>
        </row>
        <row r="1687">
          <cell r="A1687" t="str">
            <v>7561</v>
          </cell>
          <cell r="B1687" t="str">
            <v>Inversiones mobiliarias</v>
          </cell>
        </row>
        <row r="1688">
          <cell r="A1688" t="str">
            <v>7562</v>
          </cell>
          <cell r="B1688" t="str">
            <v>Propiedades de inversión</v>
          </cell>
        </row>
        <row r="1689">
          <cell r="A1689" t="str">
            <v>7563</v>
          </cell>
          <cell r="B1689" t="str">
            <v>Activos adquiridos en arrendamiento financiero</v>
          </cell>
        </row>
        <row r="1690">
          <cell r="A1690" t="str">
            <v>7564</v>
          </cell>
          <cell r="B1690" t="str">
            <v>Propiedad, planta y equipo</v>
          </cell>
        </row>
        <row r="1691">
          <cell r="A1691" t="str">
            <v>7565</v>
          </cell>
          <cell r="B1691" t="str">
            <v>Intangibles</v>
          </cell>
        </row>
        <row r="1692">
          <cell r="A1692" t="str">
            <v>7566</v>
          </cell>
          <cell r="B1692" t="str">
            <v>Activos biológicos</v>
          </cell>
        </row>
        <row r="1693">
          <cell r="A1693" t="str">
            <v>757</v>
          </cell>
          <cell r="B1693" t="str">
            <v>Recuperación de deterioro de cuentas de activos inmovilizados</v>
          </cell>
        </row>
        <row r="1694">
          <cell r="A1694" t="str">
            <v>7571</v>
          </cell>
          <cell r="B1694" t="str">
            <v>Recuperación de deterioro de propiedades de inversión</v>
          </cell>
        </row>
        <row r="1695">
          <cell r="A1695" t="str">
            <v>7572</v>
          </cell>
          <cell r="B1695" t="str">
            <v>Recuperación de deterioro de propiedad, planta y equipo</v>
          </cell>
        </row>
        <row r="1696">
          <cell r="A1696" t="str">
            <v>7573</v>
          </cell>
          <cell r="B1696" t="str">
            <v>Recuperación de deterioro de intangibles</v>
          </cell>
        </row>
        <row r="1697">
          <cell r="A1697" t="str">
            <v>7574</v>
          </cell>
          <cell r="B1697" t="str">
            <v>Recuperación de deterioro de activos biológicos</v>
          </cell>
        </row>
        <row r="1698">
          <cell r="A1698" t="str">
            <v>759</v>
          </cell>
          <cell r="B1698" t="str">
            <v>Otros ingresos de gestión</v>
          </cell>
        </row>
        <row r="1699">
          <cell r="A1699" t="str">
            <v>7591</v>
          </cell>
          <cell r="B1699" t="str">
            <v>Subsidios gubernamentales</v>
          </cell>
        </row>
        <row r="1700">
          <cell r="A1700" t="str">
            <v>7592</v>
          </cell>
          <cell r="B1700" t="str">
            <v>Reclamos al seguro</v>
          </cell>
        </row>
        <row r="1701">
          <cell r="A1701" t="str">
            <v>7593</v>
          </cell>
          <cell r="B1701" t="str">
            <v>Donaciones</v>
          </cell>
        </row>
        <row r="1702">
          <cell r="A1702" t="str">
            <v>7594</v>
          </cell>
          <cell r="B1702" t="str">
            <v>Devoluciones tributarias</v>
          </cell>
        </row>
        <row r="1703">
          <cell r="A1703" t="str">
            <v>7599</v>
          </cell>
          <cell r="B1703" t="str">
            <v>Otros ingresos de gestión</v>
          </cell>
        </row>
        <row r="1704">
          <cell r="A1704" t="str">
            <v>76</v>
          </cell>
          <cell r="B1704" t="str">
            <v>GANANCIA POR MEDICIÓN DE ACTIVOS NO FINANCIEROS AL VALOR RAZONABLE</v>
          </cell>
        </row>
        <row r="1705">
          <cell r="A1705" t="str">
            <v>761</v>
          </cell>
          <cell r="B1705" t="str">
            <v>Activo realizable</v>
          </cell>
        </row>
        <row r="1706">
          <cell r="A1706" t="str">
            <v>7611</v>
          </cell>
          <cell r="B1706" t="str">
            <v>Mercaderías</v>
          </cell>
        </row>
        <row r="1707">
          <cell r="A1707" t="str">
            <v>7612</v>
          </cell>
          <cell r="B1707" t="str">
            <v>Productos terminados</v>
          </cell>
        </row>
        <row r="1708">
          <cell r="A1708" t="str">
            <v>7613</v>
          </cell>
          <cell r="B1708" t="str">
            <v>Activos no corrientes mantenidos para la venta</v>
          </cell>
        </row>
        <row r="1709">
          <cell r="A1709" t="str">
            <v>76131</v>
          </cell>
          <cell r="B1709" t="str">
            <v>Propiedades de inversión</v>
          </cell>
        </row>
        <row r="1710">
          <cell r="A1710" t="str">
            <v>76132</v>
          </cell>
          <cell r="B1710" t="str">
            <v>Propiedad, planta y equipo</v>
          </cell>
        </row>
        <row r="1711">
          <cell r="A1711" t="str">
            <v>76133</v>
          </cell>
          <cell r="B1711" t="str">
            <v>Intangibles</v>
          </cell>
        </row>
        <row r="1712">
          <cell r="A1712" t="str">
            <v>76134</v>
          </cell>
          <cell r="B1712" t="str">
            <v>Activos biológicos</v>
          </cell>
        </row>
        <row r="1713">
          <cell r="A1713" t="str">
            <v>762</v>
          </cell>
          <cell r="B1713" t="str">
            <v>Activo inmovilizado</v>
          </cell>
        </row>
        <row r="1714">
          <cell r="A1714" t="str">
            <v>7621</v>
          </cell>
          <cell r="B1714" t="str">
            <v>Propiedades de inversión</v>
          </cell>
        </row>
        <row r="1715">
          <cell r="A1715" t="str">
            <v>7622</v>
          </cell>
          <cell r="B1715" t="str">
            <v>Activos biológicos</v>
          </cell>
        </row>
        <row r="1716">
          <cell r="A1716" t="str">
            <v>77</v>
          </cell>
          <cell r="B1716" t="str">
            <v>INGRESOS FINANCIEROS</v>
          </cell>
        </row>
        <row r="1717">
          <cell r="A1717" t="str">
            <v>771</v>
          </cell>
          <cell r="B1717" t="str">
            <v>Ganancia por instrumento financiero derivado</v>
          </cell>
        </row>
        <row r="1718">
          <cell r="A1718" t="str">
            <v>772</v>
          </cell>
          <cell r="B1718" t="str">
            <v>Rendimientos ganados</v>
          </cell>
        </row>
        <row r="1719">
          <cell r="A1719" t="str">
            <v>7721</v>
          </cell>
          <cell r="B1719" t="str">
            <v>Depósitos en instituciones financieras</v>
          </cell>
        </row>
        <row r="1720">
          <cell r="A1720" t="str">
            <v>7722</v>
          </cell>
          <cell r="B1720" t="str">
            <v>Cuentas por cobrar comerciales</v>
          </cell>
        </row>
        <row r="1721">
          <cell r="A1721" t="str">
            <v>7723</v>
          </cell>
          <cell r="B1721" t="str">
            <v>Préstamos otorgados</v>
          </cell>
        </row>
        <row r="1722">
          <cell r="A1722" t="str">
            <v>7724</v>
          </cell>
          <cell r="B1722" t="str">
            <v>Inversiones a ser mantenidas hasta el vencimiento</v>
          </cell>
        </row>
        <row r="1723">
          <cell r="A1723" t="str">
            <v>7725</v>
          </cell>
          <cell r="B1723" t="str">
            <v>Instrumentos financieros representativos de derecho patrimonial</v>
          </cell>
        </row>
        <row r="1724">
          <cell r="A1724" t="str">
            <v>773</v>
          </cell>
          <cell r="B1724" t="str">
            <v>Dividendos</v>
          </cell>
        </row>
        <row r="1725">
          <cell r="A1725" t="str">
            <v>774</v>
          </cell>
          <cell r="B1725" t="str">
            <v>Ingresos en operaciones de factoraje (factoring)</v>
          </cell>
        </row>
        <row r="1726">
          <cell r="A1726" t="str">
            <v>775</v>
          </cell>
          <cell r="B1726" t="str">
            <v>Descuentos obtenidos por pronto pago</v>
          </cell>
        </row>
        <row r="1727">
          <cell r="A1727" t="str">
            <v>776</v>
          </cell>
          <cell r="B1727" t="str">
            <v>Diferencia en cambio</v>
          </cell>
        </row>
        <row r="1728">
          <cell r="A1728" t="str">
            <v>777</v>
          </cell>
          <cell r="B1728" t="str">
            <v>Ganancia por medición de activos y pasivos financieros al valor razonable</v>
          </cell>
        </row>
        <row r="1729">
          <cell r="A1729" t="str">
            <v>7771</v>
          </cell>
          <cell r="B1729" t="str">
            <v>Inversiones mantenidas para negociación</v>
          </cell>
        </row>
        <row r="1730">
          <cell r="A1730" t="str">
            <v>7772</v>
          </cell>
          <cell r="B1730" t="str">
            <v>Otras inversiones</v>
          </cell>
        </row>
        <row r="1731">
          <cell r="A1731" t="str">
            <v>7773</v>
          </cell>
          <cell r="B1731" t="str">
            <v>Otras</v>
          </cell>
        </row>
        <row r="1732">
          <cell r="A1732" t="str">
            <v>778</v>
          </cell>
          <cell r="B1732" t="str">
            <v>Participación en resultados de entidades relacionadas</v>
          </cell>
        </row>
        <row r="1733">
          <cell r="A1733" t="str">
            <v>7781</v>
          </cell>
          <cell r="B1733" t="str">
            <v>Participación en los resultados de subsidiarias y asociadas bajo el método
del valor patrimonial</v>
          </cell>
        </row>
        <row r="1734">
          <cell r="A1734" t="str">
            <v>7782</v>
          </cell>
          <cell r="B1734" t="str">
            <v>Ingresos por participaciones en negocios conjuntos</v>
          </cell>
        </row>
        <row r="1735">
          <cell r="A1735" t="str">
            <v>779</v>
          </cell>
          <cell r="B1735" t="str">
            <v>Otros ingresos financieros</v>
          </cell>
        </row>
        <row r="1736">
          <cell r="A1736" t="str">
            <v>7792</v>
          </cell>
          <cell r="B1736" t="str">
            <v>Ingresos financieros en medición a valor descontado</v>
          </cell>
        </row>
        <row r="1737">
          <cell r="A1737" t="str">
            <v>78</v>
          </cell>
          <cell r="B1737" t="str">
            <v>CARGAS CUBIERTAS POR PROVISIONES</v>
          </cell>
        </row>
        <row r="1738">
          <cell r="A1738" t="str">
            <v>781</v>
          </cell>
          <cell r="B1738" t="str">
            <v>Cargas cubiertas por provisiones</v>
          </cell>
        </row>
        <row r="1739">
          <cell r="A1739" t="str">
            <v>79</v>
          </cell>
          <cell r="B1739" t="str">
            <v>CARGAS IMPUTABLES A CUENTAS DE COSTOS Y GASTOS</v>
          </cell>
        </row>
        <row r="1740">
          <cell r="A1740" t="str">
            <v>791</v>
          </cell>
          <cell r="B1740" t="str">
            <v>Cargas imputables a cuentas de costos y gastos</v>
          </cell>
        </row>
        <row r="1741">
          <cell r="A1741" t="str">
            <v>792</v>
          </cell>
          <cell r="B1741" t="str">
            <v>Gastos financieros imputables a cuentas de inventarios</v>
          </cell>
        </row>
        <row r="1742">
          <cell r="A1742" t="str">
            <v>80</v>
          </cell>
          <cell r="B1742" t="str">
            <v>MARGEN COMERCIAL</v>
          </cell>
        </row>
        <row r="1743">
          <cell r="A1743" t="str">
            <v>801</v>
          </cell>
          <cell r="B1743" t="str">
            <v>Margen comercial</v>
          </cell>
        </row>
        <row r="1744">
          <cell r="A1744" t="str">
            <v>81</v>
          </cell>
          <cell r="B1744" t="str">
            <v>PRODUCCIÓN DEL EJERCICIO</v>
          </cell>
        </row>
        <row r="1745">
          <cell r="A1745" t="str">
            <v>811</v>
          </cell>
          <cell r="B1745" t="str">
            <v>Producción de bienes</v>
          </cell>
        </row>
        <row r="1746">
          <cell r="A1746" t="str">
            <v>812</v>
          </cell>
          <cell r="B1746" t="str">
            <v>Producción de servicios</v>
          </cell>
        </row>
        <row r="1747">
          <cell r="A1747" t="str">
            <v>813</v>
          </cell>
          <cell r="B1747" t="str">
            <v>Producción de activo inmovilizado</v>
          </cell>
        </row>
        <row r="1748">
          <cell r="A1748" t="str">
            <v>82</v>
          </cell>
          <cell r="B1748" t="str">
            <v>VALOR AGREGADO</v>
          </cell>
        </row>
        <row r="1749">
          <cell r="A1749" t="str">
            <v>821</v>
          </cell>
          <cell r="B1749" t="str">
            <v>Valor agregado</v>
          </cell>
        </row>
        <row r="1750">
          <cell r="A1750" t="str">
            <v>83</v>
          </cell>
          <cell r="B1750" t="str">
            <v>EXCEDENTE BRUTO (INSUFICIENCIA BRUTA) DE EXPLOTACIÓN</v>
          </cell>
        </row>
        <row r="1751">
          <cell r="A1751" t="str">
            <v>831</v>
          </cell>
          <cell r="B1751" t="str">
            <v>Excedente bruto (insuficiencia bruta) de explotación</v>
          </cell>
        </row>
        <row r="1752">
          <cell r="A1752" t="str">
            <v>84</v>
          </cell>
          <cell r="B1752" t="str">
            <v>RESULTADO DE EXPLOTACIÓN</v>
          </cell>
        </row>
        <row r="1753">
          <cell r="A1753" t="str">
            <v>841</v>
          </cell>
          <cell r="B1753" t="str">
            <v>Resultado de explotación</v>
          </cell>
        </row>
        <row r="1754">
          <cell r="A1754" t="str">
            <v>85</v>
          </cell>
          <cell r="B1754" t="str">
            <v>RESULTADO ANTES DE PARTICIPACIONES E IMPUESTOS</v>
          </cell>
        </row>
        <row r="1755">
          <cell r="A1755" t="str">
            <v>851</v>
          </cell>
          <cell r="B1755" t="str">
            <v>Resultado antes del impuesto a las ganancias</v>
          </cell>
        </row>
        <row r="1756">
          <cell r="A1756" t="str">
            <v>88</v>
          </cell>
          <cell r="B1756" t="str">
            <v>IMPUESTO A LA RENTA</v>
          </cell>
        </row>
        <row r="1757">
          <cell r="A1757" t="str">
            <v>881</v>
          </cell>
          <cell r="B1757" t="str">
            <v>Impuesto a las ganancias – Corriente</v>
          </cell>
        </row>
        <row r="1758">
          <cell r="A1758" t="str">
            <v>882</v>
          </cell>
          <cell r="B1758" t="str">
            <v>Impuesto a las ganancias – Diferido</v>
          </cell>
        </row>
        <row r="1759">
          <cell r="A1759" t="str">
            <v>89</v>
          </cell>
          <cell r="B1759" t="str">
            <v>DETERMINACIÓN DEL RESULTADO DEL EJERCICIO</v>
          </cell>
        </row>
        <row r="1760">
          <cell r="A1760" t="str">
            <v>891</v>
          </cell>
          <cell r="B1760" t="str">
            <v>Utilidad</v>
          </cell>
        </row>
        <row r="1761">
          <cell r="A1761" t="str">
            <v>892</v>
          </cell>
          <cell r="B1761" t="str">
            <v>Pérdida</v>
          </cell>
        </row>
      </sheetData>
      <sheetData sheetId="12"/>
      <sheetData sheetId="13"/>
      <sheetData sheetId="14"/>
      <sheetData sheetId="15"/>
      <sheetData sheetId="16"/>
      <sheetData sheetId="1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DATOS"/>
      <sheetName val="F3.1 Bce Gral"/>
      <sheetName val="F3.2 Det Caja"/>
      <sheetName val="F3.8 Det Val Neg"/>
      <sheetName val="F3.3 Det Clientes"/>
      <sheetName val="F3.4 Det CXC Accs"/>
      <sheetName val="F3.5 Det CXC Divers"/>
      <sheetName val="F3.7 Det Exist"/>
      <sheetName val="F3.11 Det Rem x Pagar"/>
      <sheetName val="F3.12 Det Proveedores"/>
      <sheetName val="F3.13 Det CXP Divers"/>
      <sheetName val="F3 .16 Capital"/>
      <sheetName val="PLAN "/>
      <sheetName val="F 5.1 Libro Diario"/>
      <sheetName val="OPERACIONES ENERO"/>
      <sheetName val="KARDEX LAP"/>
      <sheetName val="KARDEX TELE"/>
      <sheetName val="KARDEX EQUIPO"/>
      <sheetName val="MAYOR"/>
      <sheetName val="HOJA TRABAJO (2)"/>
      <sheetName val="F3.1 Bce Gral (2)"/>
      <sheetName val="F3.20 Est Gan y Perd Fun"/>
      <sheetName val="lucia merc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L127"/>
  <sheetViews>
    <sheetView workbookViewId="0">
      <selection activeCell="F7" sqref="F7"/>
    </sheetView>
  </sheetViews>
  <sheetFormatPr baseColWidth="10" defaultColWidth="9.140625" defaultRowHeight="15" x14ac:dyDescent="0.25"/>
  <cols>
    <col min="3" max="3" width="65.5703125" customWidth="1"/>
    <col min="4" max="4" width="15.42578125" bestFit="1" customWidth="1"/>
    <col min="5" max="5" width="65.5703125" customWidth="1"/>
    <col min="6" max="6" width="15.42578125" bestFit="1" customWidth="1"/>
    <col min="9" max="9" width="11.28515625" customWidth="1"/>
    <col min="13" max="13" width="5.42578125" customWidth="1"/>
    <col min="14" max="15" width="9.5703125" customWidth="1"/>
    <col min="16" max="16" width="3.85546875" bestFit="1" customWidth="1"/>
    <col min="17" max="18" width="9.7109375" customWidth="1"/>
    <col min="19" max="19" width="3.85546875" bestFit="1" customWidth="1"/>
    <col min="20" max="21" width="9.85546875" customWidth="1"/>
    <col min="28" max="28" width="3.85546875" bestFit="1" customWidth="1"/>
    <col min="29" max="30" width="9.7109375" customWidth="1"/>
    <col min="31" max="31" width="3.85546875" bestFit="1" customWidth="1"/>
    <col min="32" max="33" width="9.85546875" customWidth="1"/>
    <col min="34" max="34" width="3.85546875" bestFit="1" customWidth="1"/>
  </cols>
  <sheetData>
    <row r="1" spans="2:38" ht="47.25" thickBot="1" x14ac:dyDescent="0.75">
      <c r="C1" s="99" t="s">
        <v>95</v>
      </c>
      <c r="D1" s="99"/>
      <c r="E1" s="99"/>
      <c r="F1" s="99"/>
    </row>
    <row r="2" spans="2:38" ht="21" customHeight="1" x14ac:dyDescent="0.25">
      <c r="C2" t="s">
        <v>96</v>
      </c>
      <c r="I2" s="109" t="s">
        <v>78</v>
      </c>
      <c r="J2" s="110"/>
      <c r="K2" s="110"/>
      <c r="L2" s="110"/>
      <c r="M2" s="110"/>
      <c r="N2" s="110"/>
      <c r="O2" s="110"/>
      <c r="P2" s="110"/>
      <c r="Q2" s="110"/>
      <c r="R2" s="110"/>
      <c r="S2" s="110"/>
      <c r="T2" s="110"/>
      <c r="U2" s="110"/>
      <c r="V2" s="111"/>
      <c r="W2" s="52"/>
      <c r="X2" s="109" t="s">
        <v>79</v>
      </c>
      <c r="Y2" s="110"/>
      <c r="Z2" s="110"/>
      <c r="AA2" s="110"/>
      <c r="AB2" s="110"/>
      <c r="AC2" s="110"/>
      <c r="AD2" s="110"/>
      <c r="AE2" s="110"/>
      <c r="AF2" s="110"/>
      <c r="AG2" s="110"/>
      <c r="AH2" s="110"/>
      <c r="AI2" s="110"/>
      <c r="AJ2" s="110"/>
      <c r="AK2" s="110"/>
      <c r="AL2" s="111"/>
    </row>
    <row r="3" spans="2:38" ht="21" customHeight="1" x14ac:dyDescent="0.25">
      <c r="I3" s="112"/>
      <c r="J3" s="113"/>
      <c r="K3" s="113"/>
      <c r="L3" s="113"/>
      <c r="M3" s="113"/>
      <c r="N3" s="113"/>
      <c r="O3" s="113"/>
      <c r="P3" s="113"/>
      <c r="Q3" s="113"/>
      <c r="R3" s="113"/>
      <c r="S3" s="113"/>
      <c r="T3" s="113"/>
      <c r="U3" s="113"/>
      <c r="V3" s="114"/>
      <c r="W3" s="52"/>
      <c r="X3" s="112"/>
      <c r="Y3" s="113"/>
      <c r="Z3" s="113"/>
      <c r="AA3" s="113"/>
      <c r="AB3" s="113"/>
      <c r="AC3" s="113"/>
      <c r="AD3" s="113"/>
      <c r="AE3" s="113"/>
      <c r="AF3" s="113"/>
      <c r="AG3" s="113"/>
      <c r="AH3" s="113"/>
      <c r="AI3" s="113"/>
      <c r="AJ3" s="113"/>
      <c r="AK3" s="113"/>
      <c r="AL3" s="114"/>
    </row>
    <row r="4" spans="2:38" ht="16.5" customHeight="1" thickBot="1" x14ac:dyDescent="0.35">
      <c r="C4" s="67" t="s">
        <v>72</v>
      </c>
      <c r="E4" s="66" t="s">
        <v>89</v>
      </c>
      <c r="I4" s="115"/>
      <c r="J4" s="116"/>
      <c r="K4" s="116"/>
      <c r="L4" s="116"/>
      <c r="M4" s="116"/>
      <c r="N4" s="116"/>
      <c r="O4" s="116"/>
      <c r="P4" s="116"/>
      <c r="Q4" s="116"/>
      <c r="R4" s="116"/>
      <c r="S4" s="116"/>
      <c r="T4" s="116"/>
      <c r="U4" s="116"/>
      <c r="V4" s="117"/>
      <c r="W4" s="52"/>
      <c r="X4" s="115"/>
      <c r="Y4" s="116"/>
      <c r="Z4" s="116"/>
      <c r="AA4" s="116"/>
      <c r="AB4" s="116"/>
      <c r="AC4" s="116"/>
      <c r="AD4" s="116"/>
      <c r="AE4" s="116"/>
      <c r="AF4" s="116"/>
      <c r="AG4" s="116"/>
      <c r="AH4" s="116"/>
      <c r="AI4" s="116"/>
      <c r="AJ4" s="116"/>
      <c r="AK4" s="116"/>
      <c r="AL4" s="117"/>
    </row>
    <row r="5" spans="2:38" x14ac:dyDescent="0.25">
      <c r="C5" s="65" t="s">
        <v>88</v>
      </c>
      <c r="E5" s="65" t="s">
        <v>90</v>
      </c>
      <c r="I5" s="53"/>
      <c r="J5" s="54"/>
      <c r="K5" s="54"/>
      <c r="L5" s="54"/>
      <c r="M5" s="54"/>
      <c r="N5" s="54"/>
      <c r="O5" s="54"/>
      <c r="P5" s="54"/>
      <c r="Q5" s="54"/>
      <c r="R5" s="54"/>
      <c r="S5" s="54"/>
      <c r="T5" s="54"/>
      <c r="U5" s="54"/>
      <c r="V5" s="55"/>
      <c r="W5" s="52"/>
      <c r="X5" s="53"/>
      <c r="Y5" s="54"/>
      <c r="Z5" s="54"/>
      <c r="AA5" s="54"/>
      <c r="AB5" s="54"/>
      <c r="AC5" s="54"/>
      <c r="AD5" s="54"/>
      <c r="AE5" s="54"/>
      <c r="AF5" s="54"/>
      <c r="AG5" s="54"/>
      <c r="AH5" s="54"/>
      <c r="AI5" s="54"/>
      <c r="AJ5" s="54"/>
      <c r="AK5" s="54"/>
      <c r="AL5" s="55"/>
    </row>
    <row r="6" spans="2:38" x14ac:dyDescent="0.25">
      <c r="C6" s="65" t="s">
        <v>85</v>
      </c>
      <c r="E6" s="65" t="s">
        <v>92</v>
      </c>
      <c r="I6" s="53"/>
      <c r="J6" s="54"/>
      <c r="K6" s="54"/>
      <c r="L6" s="54"/>
      <c r="M6" s="54"/>
      <c r="N6" s="54"/>
      <c r="O6" s="54"/>
      <c r="P6" s="54"/>
      <c r="Q6" s="54"/>
      <c r="R6" s="54"/>
      <c r="S6" s="54"/>
      <c r="T6" s="54"/>
      <c r="U6" s="54"/>
      <c r="V6" s="55"/>
      <c r="W6" s="52"/>
      <c r="X6" s="53"/>
      <c r="Y6" s="54"/>
      <c r="Z6" s="54"/>
      <c r="AA6" s="54"/>
      <c r="AB6" s="54"/>
      <c r="AC6" s="54"/>
      <c r="AD6" s="54"/>
      <c r="AE6" s="54"/>
      <c r="AF6" s="54"/>
      <c r="AG6" s="54"/>
      <c r="AH6" s="54"/>
      <c r="AI6" s="54"/>
      <c r="AJ6" s="54"/>
      <c r="AK6" s="54"/>
      <c r="AL6" s="55"/>
    </row>
    <row r="7" spans="2:38" x14ac:dyDescent="0.25">
      <c r="C7" s="65" t="s">
        <v>86</v>
      </c>
      <c r="E7" s="65" t="s">
        <v>91</v>
      </c>
      <c r="I7" s="53"/>
      <c r="J7" s="54"/>
      <c r="K7" s="54"/>
      <c r="L7" s="54"/>
      <c r="M7" s="54"/>
      <c r="N7" s="54"/>
      <c r="O7" s="54"/>
      <c r="P7" s="54"/>
      <c r="Q7" s="54"/>
      <c r="R7" s="54"/>
      <c r="S7" s="54"/>
      <c r="T7" s="54"/>
      <c r="U7" s="54"/>
      <c r="V7" s="55"/>
      <c r="W7" s="52"/>
      <c r="X7" s="53"/>
      <c r="Y7" s="54"/>
      <c r="Z7" s="54"/>
      <c r="AA7" s="54"/>
      <c r="AB7" s="54"/>
      <c r="AC7" s="54"/>
      <c r="AD7" s="54"/>
      <c r="AE7" s="54"/>
      <c r="AF7" s="54"/>
      <c r="AG7" s="54"/>
      <c r="AH7" s="54"/>
      <c r="AI7" s="54"/>
      <c r="AJ7" s="54"/>
      <c r="AK7" s="54"/>
      <c r="AL7" s="55"/>
    </row>
    <row r="8" spans="2:38" x14ac:dyDescent="0.25">
      <c r="C8" s="65" t="s">
        <v>87</v>
      </c>
      <c r="E8" s="65" t="s">
        <v>93</v>
      </c>
      <c r="I8" s="53"/>
      <c r="J8" s="54"/>
      <c r="K8" s="54"/>
      <c r="L8" s="54"/>
      <c r="M8" s="54"/>
      <c r="N8" s="54"/>
      <c r="O8" s="54"/>
      <c r="P8" s="54"/>
      <c r="Q8" s="54"/>
      <c r="R8" s="54"/>
      <c r="S8" s="54"/>
      <c r="T8" s="54"/>
      <c r="U8" s="54"/>
      <c r="V8" s="55"/>
      <c r="W8" s="52"/>
      <c r="X8" s="53"/>
      <c r="Y8" s="54"/>
      <c r="Z8" s="54"/>
      <c r="AA8" s="54"/>
      <c r="AB8" s="54"/>
      <c r="AC8" s="54"/>
      <c r="AD8" s="54"/>
      <c r="AE8" s="54"/>
      <c r="AF8" s="54"/>
      <c r="AG8" s="54"/>
      <c r="AH8" s="54"/>
      <c r="AI8" s="54"/>
      <c r="AJ8" s="54"/>
      <c r="AK8" s="54"/>
      <c r="AL8" s="55"/>
    </row>
    <row r="9" spans="2:38" ht="15.75" customHeight="1" thickBot="1" x14ac:dyDescent="0.35">
      <c r="C9" s="65"/>
      <c r="E9" s="65"/>
      <c r="I9" s="53"/>
      <c r="J9" s="54"/>
      <c r="K9" s="54"/>
      <c r="L9" s="54"/>
      <c r="M9" s="54"/>
      <c r="N9" s="54"/>
      <c r="O9" s="54"/>
      <c r="P9" s="54"/>
      <c r="Q9" s="54"/>
      <c r="R9" s="54"/>
      <c r="S9" s="54"/>
      <c r="T9" s="54"/>
      <c r="U9" s="54"/>
      <c r="V9" s="55"/>
      <c r="W9" s="52"/>
      <c r="X9" s="101" t="s">
        <v>80</v>
      </c>
      <c r="Y9" s="102"/>
      <c r="Z9" s="102"/>
      <c r="AA9" s="102"/>
      <c r="AB9" s="91" t="s">
        <v>73</v>
      </c>
      <c r="AC9" s="118">
        <f>+D56*30%</f>
        <v>180000</v>
      </c>
      <c r="AD9" s="119"/>
      <c r="AE9" s="91" t="s">
        <v>73</v>
      </c>
      <c r="AF9" s="104">
        <f>+AC9/AC10</f>
        <v>2</v>
      </c>
      <c r="AG9" s="104"/>
      <c r="AH9" s="54"/>
      <c r="AI9" s="54"/>
      <c r="AJ9" s="54"/>
      <c r="AK9" s="54"/>
      <c r="AL9" s="55"/>
    </row>
    <row r="10" spans="2:38" ht="15.75" customHeight="1" thickBot="1" x14ac:dyDescent="0.35">
      <c r="C10" s="9" t="s">
        <v>94</v>
      </c>
      <c r="D10" s="64"/>
      <c r="E10" s="64"/>
      <c r="I10" s="133" t="s">
        <v>155</v>
      </c>
      <c r="J10" s="134"/>
      <c r="K10" s="134"/>
      <c r="L10" s="134"/>
      <c r="M10" s="91" t="s">
        <v>73</v>
      </c>
      <c r="N10" s="118">
        <f>+D30</f>
        <v>400000</v>
      </c>
      <c r="O10" s="119"/>
      <c r="P10" s="91" t="s">
        <v>73</v>
      </c>
      <c r="Q10" s="122">
        <f>+N10/N11</f>
        <v>1.8561484918793503</v>
      </c>
      <c r="R10" s="123"/>
      <c r="S10" s="54"/>
      <c r="T10" s="54"/>
      <c r="U10" s="54"/>
      <c r="V10" s="55"/>
      <c r="W10" s="52"/>
      <c r="X10" s="101"/>
      <c r="Y10" s="102"/>
      <c r="Z10" s="102"/>
      <c r="AA10" s="102"/>
      <c r="AB10" s="91"/>
      <c r="AC10" s="120">
        <f>(500000-(D23+D35))/2</f>
        <v>90000</v>
      </c>
      <c r="AD10" s="121"/>
      <c r="AE10" s="91"/>
      <c r="AF10" s="104"/>
      <c r="AG10" s="104"/>
      <c r="AH10" s="54"/>
      <c r="AI10" s="54"/>
      <c r="AJ10" s="54"/>
      <c r="AK10" s="54"/>
      <c r="AL10" s="55"/>
    </row>
    <row r="11" spans="2:38" ht="15.75" customHeight="1" thickBot="1" x14ac:dyDescent="0.35">
      <c r="C11" s="64" t="s">
        <v>97</v>
      </c>
      <c r="D11" s="64"/>
      <c r="E11" s="64"/>
      <c r="I11" s="133"/>
      <c r="J11" s="134"/>
      <c r="K11" s="134"/>
      <c r="L11" s="134"/>
      <c r="M11" s="91"/>
      <c r="N11" s="120">
        <f>+F30</f>
        <v>215500</v>
      </c>
      <c r="O11" s="121"/>
      <c r="P11" s="91"/>
      <c r="Q11" s="123"/>
      <c r="R11" s="123"/>
      <c r="S11" s="54"/>
      <c r="T11" s="54"/>
      <c r="U11" s="54"/>
      <c r="V11" s="55"/>
      <c r="W11" s="52"/>
      <c r="X11" s="56"/>
      <c r="Y11" s="57"/>
      <c r="Z11" s="57"/>
      <c r="AA11" s="57"/>
      <c r="AB11" s="57"/>
      <c r="AC11" s="57"/>
      <c r="AD11" s="57"/>
      <c r="AE11" s="57"/>
      <c r="AF11" s="57"/>
      <c r="AG11" s="57"/>
      <c r="AH11" s="57"/>
      <c r="AI11" s="57"/>
      <c r="AJ11" s="57"/>
      <c r="AK11" s="57"/>
      <c r="AL11" s="58"/>
    </row>
    <row r="12" spans="2:38" ht="15.75" customHeight="1" x14ac:dyDescent="0.25">
      <c r="C12" s="64" t="s">
        <v>98</v>
      </c>
      <c r="D12" s="64"/>
      <c r="E12" s="64"/>
      <c r="I12" s="59"/>
      <c r="J12" s="60"/>
      <c r="K12" s="60"/>
      <c r="L12" s="60"/>
      <c r="M12" s="61"/>
      <c r="N12" s="54"/>
      <c r="O12" s="54"/>
      <c r="P12" s="54"/>
      <c r="Q12" s="54"/>
      <c r="R12" s="54"/>
      <c r="S12" s="54"/>
      <c r="T12" s="54"/>
      <c r="U12" s="54"/>
      <c r="V12" s="55"/>
      <c r="W12" s="52"/>
      <c r="X12" s="53"/>
      <c r="Y12" s="54"/>
      <c r="Z12" s="54"/>
      <c r="AA12" s="54"/>
      <c r="AB12" s="54"/>
      <c r="AC12" s="54"/>
      <c r="AD12" s="54"/>
      <c r="AE12" s="54"/>
      <c r="AF12" s="54"/>
      <c r="AG12" s="54"/>
      <c r="AH12" s="54"/>
      <c r="AI12" s="54"/>
      <c r="AJ12" s="54"/>
      <c r="AK12" s="54"/>
      <c r="AL12" s="55"/>
    </row>
    <row r="13" spans="2:38" ht="15.75" thickBot="1" x14ac:dyDescent="0.3">
      <c r="C13" s="64" t="s">
        <v>222</v>
      </c>
      <c r="D13" s="64"/>
      <c r="E13" s="64"/>
      <c r="I13" s="56"/>
      <c r="J13" s="57"/>
      <c r="K13" s="57"/>
      <c r="L13" s="57"/>
      <c r="M13" s="57"/>
      <c r="N13" s="57"/>
      <c r="O13" s="57"/>
      <c r="P13" s="57"/>
      <c r="Q13" s="57"/>
      <c r="R13" s="57"/>
      <c r="S13" s="57"/>
      <c r="T13" s="57"/>
      <c r="U13" s="57"/>
      <c r="V13" s="58"/>
      <c r="W13" s="52"/>
      <c r="X13" s="53"/>
      <c r="Y13" s="54"/>
      <c r="Z13" s="54"/>
      <c r="AA13" s="54"/>
      <c r="AB13" s="54"/>
      <c r="AC13" s="54"/>
      <c r="AD13" s="54"/>
      <c r="AE13" s="54"/>
      <c r="AF13" s="54"/>
      <c r="AG13" s="54"/>
      <c r="AH13" s="54"/>
      <c r="AI13" s="54"/>
      <c r="AJ13" s="54"/>
      <c r="AK13" s="54"/>
      <c r="AL13" s="55"/>
    </row>
    <row r="14" spans="2:38" ht="21" x14ac:dyDescent="0.35">
      <c r="B14" s="135" t="s">
        <v>0</v>
      </c>
      <c r="C14" s="136"/>
      <c r="D14" s="136"/>
      <c r="E14" s="136"/>
      <c r="F14" s="136"/>
      <c r="G14" s="137"/>
      <c r="I14" s="53"/>
      <c r="J14" s="54"/>
      <c r="K14" s="54"/>
      <c r="L14" s="54"/>
      <c r="M14" s="54"/>
      <c r="N14" s="54"/>
      <c r="O14" s="54"/>
      <c r="P14" s="54"/>
      <c r="Q14" s="54"/>
      <c r="R14" s="54"/>
      <c r="S14" s="54"/>
      <c r="T14" s="54"/>
      <c r="U14" s="54"/>
      <c r="V14" s="55"/>
      <c r="W14" s="52"/>
      <c r="X14" s="53"/>
      <c r="Y14" s="54"/>
      <c r="Z14" s="54"/>
      <c r="AA14" s="54"/>
      <c r="AB14" s="54"/>
      <c r="AC14" s="54"/>
      <c r="AD14" s="54"/>
      <c r="AE14" s="54"/>
      <c r="AF14" s="54"/>
      <c r="AG14" s="54"/>
      <c r="AH14" s="54"/>
      <c r="AI14" s="54"/>
      <c r="AJ14" s="54"/>
      <c r="AK14" s="54"/>
      <c r="AL14" s="55"/>
    </row>
    <row r="15" spans="2:38" ht="21" x14ac:dyDescent="0.35">
      <c r="B15" s="127" t="s">
        <v>1</v>
      </c>
      <c r="C15" s="138"/>
      <c r="D15" s="138"/>
      <c r="E15" s="138"/>
      <c r="F15" s="138"/>
      <c r="G15" s="128"/>
      <c r="I15" s="53"/>
      <c r="J15" s="54"/>
      <c r="K15" s="54"/>
      <c r="L15" s="54"/>
      <c r="M15" s="54"/>
      <c r="N15" s="54"/>
      <c r="O15" s="54"/>
      <c r="P15" s="54"/>
      <c r="Q15" s="54"/>
      <c r="R15" s="54"/>
      <c r="S15" s="54"/>
      <c r="T15" s="54"/>
      <c r="U15" s="54"/>
      <c r="V15" s="55"/>
      <c r="W15" s="52"/>
      <c r="X15" s="53"/>
      <c r="Y15" s="54"/>
      <c r="Z15" s="54"/>
      <c r="AA15" s="54"/>
      <c r="AB15" s="54"/>
      <c r="AC15" s="54"/>
      <c r="AD15" s="54"/>
      <c r="AE15" s="54"/>
      <c r="AF15" s="54"/>
      <c r="AG15" s="54"/>
      <c r="AH15" s="54"/>
      <c r="AI15" s="54"/>
      <c r="AJ15" s="54"/>
      <c r="AK15" s="54"/>
      <c r="AL15" s="55"/>
    </row>
    <row r="16" spans="2:38" ht="15.75" customHeight="1" thickBot="1" x14ac:dyDescent="0.35">
      <c r="B16" s="129" t="s">
        <v>3</v>
      </c>
      <c r="C16" s="139"/>
      <c r="D16" s="139"/>
      <c r="E16" s="139"/>
      <c r="F16" s="139"/>
      <c r="G16" s="130"/>
      <c r="I16" s="53"/>
      <c r="J16" s="54"/>
      <c r="K16" s="54"/>
      <c r="L16" s="54"/>
      <c r="M16" s="54"/>
      <c r="N16" s="54"/>
      <c r="O16" s="54"/>
      <c r="P16" s="54"/>
      <c r="Q16" s="54"/>
      <c r="R16" s="54"/>
      <c r="S16" s="54"/>
      <c r="T16" s="54"/>
      <c r="U16" s="54"/>
      <c r="V16" s="55"/>
      <c r="W16" s="52"/>
      <c r="X16" s="101" t="s">
        <v>81</v>
      </c>
      <c r="Y16" s="102"/>
      <c r="Z16" s="102"/>
      <c r="AA16" s="102"/>
      <c r="AB16" s="102"/>
      <c r="AC16" s="102"/>
      <c r="AD16" s="102"/>
      <c r="AE16" s="91" t="s">
        <v>73</v>
      </c>
      <c r="AF16" s="108">
        <f>-D57</f>
        <v>430000</v>
      </c>
      <c r="AG16" s="108"/>
      <c r="AH16" s="91" t="s">
        <v>73</v>
      </c>
      <c r="AI16" s="104">
        <f>+AF16/AF17</f>
        <v>28.666666666666668</v>
      </c>
      <c r="AJ16" s="104"/>
      <c r="AK16" s="54"/>
      <c r="AL16" s="55"/>
    </row>
    <row r="17" spans="2:38" ht="15.75" customHeight="1" x14ac:dyDescent="0.3">
      <c r="B17" s="131" t="s">
        <v>6</v>
      </c>
      <c r="C17" s="140"/>
      <c r="D17" s="140"/>
      <c r="E17" s="140"/>
      <c r="F17" s="140"/>
      <c r="G17" s="132"/>
      <c r="I17" s="101" t="s">
        <v>74</v>
      </c>
      <c r="J17" s="102"/>
      <c r="K17" s="102"/>
      <c r="L17" s="102"/>
      <c r="M17" s="91" t="s">
        <v>73</v>
      </c>
      <c r="N17" s="124">
        <f>+D30</f>
        <v>400000</v>
      </c>
      <c r="O17" s="126"/>
      <c r="P17" s="91" t="s">
        <v>75</v>
      </c>
      <c r="Q17" s="124">
        <f>+F30</f>
        <v>215500</v>
      </c>
      <c r="R17" s="126"/>
      <c r="S17" s="91" t="s">
        <v>73</v>
      </c>
      <c r="T17" s="122">
        <f>+N17-Q17</f>
        <v>184500</v>
      </c>
      <c r="U17" s="123"/>
      <c r="V17" s="55"/>
      <c r="W17" s="52"/>
      <c r="X17" s="101"/>
      <c r="Y17" s="102"/>
      <c r="Z17" s="102"/>
      <c r="AA17" s="102"/>
      <c r="AB17" s="102"/>
      <c r="AC17" s="102"/>
      <c r="AD17" s="102"/>
      <c r="AE17" s="91"/>
      <c r="AF17" s="107">
        <f>(60000-30000)/2</f>
        <v>15000</v>
      </c>
      <c r="AG17" s="107"/>
      <c r="AH17" s="91"/>
      <c r="AI17" s="104"/>
      <c r="AJ17" s="104"/>
      <c r="AK17" s="54"/>
      <c r="AL17" s="55"/>
    </row>
    <row r="18" spans="2:38" ht="16.5" thickBot="1" x14ac:dyDescent="0.3">
      <c r="B18" s="15"/>
      <c r="C18" s="141"/>
      <c r="D18" s="141"/>
      <c r="E18" s="141"/>
      <c r="F18" s="141"/>
      <c r="G18" s="142"/>
      <c r="I18" s="101"/>
      <c r="J18" s="102"/>
      <c r="K18" s="102"/>
      <c r="L18" s="102"/>
      <c r="M18" s="91"/>
      <c r="N18" s="126"/>
      <c r="O18" s="126"/>
      <c r="P18" s="91"/>
      <c r="Q18" s="126"/>
      <c r="R18" s="126"/>
      <c r="S18" s="91"/>
      <c r="T18" s="123"/>
      <c r="U18" s="123"/>
      <c r="V18" s="55"/>
      <c r="W18" s="52"/>
      <c r="X18" s="56"/>
      <c r="Y18" s="57"/>
      <c r="Z18" s="57"/>
      <c r="AA18" s="57"/>
      <c r="AB18" s="57"/>
      <c r="AC18" s="57"/>
      <c r="AD18" s="57"/>
      <c r="AE18" s="57"/>
      <c r="AF18" s="57"/>
      <c r="AG18" s="57"/>
      <c r="AH18" s="57"/>
      <c r="AI18" s="57"/>
      <c r="AJ18" s="57"/>
      <c r="AK18" s="57"/>
      <c r="AL18" s="58"/>
    </row>
    <row r="19" spans="2:38" ht="16.5" thickBot="1" x14ac:dyDescent="0.3">
      <c r="B19" s="16"/>
      <c r="C19" s="1"/>
      <c r="D19" s="2"/>
      <c r="E19" s="33"/>
      <c r="F19" s="1"/>
      <c r="G19" s="17"/>
      <c r="I19" s="56"/>
      <c r="J19" s="57"/>
      <c r="K19" s="57"/>
      <c r="L19" s="57"/>
      <c r="M19" s="57"/>
      <c r="N19" s="57"/>
      <c r="O19" s="57"/>
      <c r="P19" s="57"/>
      <c r="Q19" s="57"/>
      <c r="R19" s="57"/>
      <c r="S19" s="57"/>
      <c r="T19" s="57"/>
      <c r="U19" s="57"/>
      <c r="V19" s="58"/>
      <c r="W19" s="52"/>
      <c r="X19" s="53"/>
      <c r="Y19" s="54"/>
      <c r="Z19" s="54"/>
      <c r="AA19" s="54"/>
      <c r="AB19" s="54"/>
      <c r="AC19" s="54"/>
      <c r="AD19" s="54"/>
      <c r="AE19" s="54"/>
      <c r="AF19" s="54"/>
      <c r="AG19" s="54"/>
      <c r="AH19" s="54"/>
      <c r="AI19" s="54"/>
      <c r="AJ19" s="54"/>
      <c r="AK19" s="54"/>
      <c r="AL19" s="55"/>
    </row>
    <row r="20" spans="2:38" ht="16.5" thickBot="1" x14ac:dyDescent="0.3">
      <c r="B20" s="16"/>
      <c r="C20" s="3" t="s">
        <v>4</v>
      </c>
      <c r="D20" s="40" t="s">
        <v>48</v>
      </c>
      <c r="E20" s="34" t="s">
        <v>5</v>
      </c>
      <c r="F20" s="41" t="s">
        <v>48</v>
      </c>
      <c r="G20" s="18"/>
      <c r="I20" s="53"/>
      <c r="J20" s="54"/>
      <c r="K20" s="54"/>
      <c r="L20" s="54"/>
      <c r="M20" s="54"/>
      <c r="N20" s="54"/>
      <c r="O20" s="54"/>
      <c r="P20" s="54"/>
      <c r="Q20" s="54"/>
      <c r="R20" s="54"/>
      <c r="S20" s="54"/>
      <c r="T20" s="54"/>
      <c r="U20" s="54"/>
      <c r="V20" s="55"/>
      <c r="W20" s="52"/>
      <c r="X20" s="53"/>
      <c r="Y20" s="54"/>
      <c r="Z20" s="54"/>
      <c r="AA20" s="54"/>
      <c r="AB20" s="54"/>
      <c r="AC20" s="54"/>
      <c r="AD20" s="54"/>
      <c r="AE20" s="54"/>
      <c r="AF20" s="54"/>
      <c r="AG20" s="54"/>
      <c r="AH20" s="54"/>
      <c r="AI20" s="54"/>
      <c r="AJ20" s="54"/>
      <c r="AK20" s="54"/>
      <c r="AL20" s="55"/>
    </row>
    <row r="21" spans="2:38" ht="15.75" x14ac:dyDescent="0.25">
      <c r="B21" s="16"/>
      <c r="C21" s="4" t="s">
        <v>7</v>
      </c>
      <c r="D21" s="44"/>
      <c r="E21" s="38" t="s">
        <v>8</v>
      </c>
      <c r="F21" s="46"/>
      <c r="G21" s="18"/>
      <c r="I21" s="53"/>
      <c r="J21" s="54"/>
      <c r="K21" s="54"/>
      <c r="L21" s="54"/>
      <c r="M21" s="54"/>
      <c r="N21" s="54"/>
      <c r="O21" s="54"/>
      <c r="P21" s="54"/>
      <c r="Q21" s="54"/>
      <c r="R21" s="54"/>
      <c r="S21" s="54"/>
      <c r="T21" s="54"/>
      <c r="U21" s="54"/>
      <c r="V21" s="55"/>
      <c r="W21" s="52"/>
      <c r="X21" s="53"/>
      <c r="Y21" s="54"/>
      <c r="Z21" s="54"/>
      <c r="AA21" s="54"/>
      <c r="AB21" s="54"/>
      <c r="AC21" s="54"/>
      <c r="AD21" s="54"/>
      <c r="AE21" s="54"/>
      <c r="AF21" s="54"/>
      <c r="AG21" s="54"/>
      <c r="AH21" s="54"/>
      <c r="AI21" s="54"/>
      <c r="AJ21" s="54"/>
      <c r="AK21" s="54"/>
      <c r="AL21" s="55"/>
    </row>
    <row r="22" spans="2:38" ht="15.75" x14ac:dyDescent="0.25">
      <c r="B22" s="16"/>
      <c r="C22" s="10" t="s">
        <v>9</v>
      </c>
      <c r="D22" s="11">
        <f>32500+100000</f>
        <v>132500</v>
      </c>
      <c r="E22" s="35" t="s">
        <v>10</v>
      </c>
      <c r="F22" s="11"/>
      <c r="G22" s="19"/>
      <c r="I22" s="53"/>
      <c r="J22" s="54"/>
      <c r="K22" s="54"/>
      <c r="L22" s="54"/>
      <c r="M22" s="54"/>
      <c r="N22" s="54"/>
      <c r="O22" s="54"/>
      <c r="P22" s="54"/>
      <c r="Q22" s="54"/>
      <c r="R22" s="54"/>
      <c r="S22" s="54"/>
      <c r="T22" s="54"/>
      <c r="U22" s="54"/>
      <c r="V22" s="55"/>
      <c r="W22" s="52"/>
      <c r="X22" s="53"/>
      <c r="Y22" s="54"/>
      <c r="Z22" s="54"/>
      <c r="AA22" s="54"/>
      <c r="AB22" s="54"/>
      <c r="AC22" s="54"/>
      <c r="AD22" s="54"/>
      <c r="AE22" s="54"/>
      <c r="AF22" s="54"/>
      <c r="AG22" s="54"/>
      <c r="AH22" s="54"/>
      <c r="AI22" s="54"/>
      <c r="AJ22" s="54"/>
      <c r="AK22" s="54"/>
      <c r="AL22" s="55"/>
    </row>
    <row r="23" spans="2:38" ht="15.75" customHeight="1" thickBot="1" x14ac:dyDescent="0.35">
      <c r="B23" s="16"/>
      <c r="C23" s="10" t="s">
        <v>11</v>
      </c>
      <c r="D23" s="11">
        <v>60000</v>
      </c>
      <c r="E23" s="35" t="s">
        <v>12</v>
      </c>
      <c r="F23" s="11">
        <f>3000+50000</f>
        <v>53000</v>
      </c>
      <c r="G23" s="19"/>
      <c r="I23" s="53"/>
      <c r="J23" s="54"/>
      <c r="K23" s="54"/>
      <c r="L23" s="54"/>
      <c r="M23" s="54"/>
      <c r="N23" s="54"/>
      <c r="O23" s="54"/>
      <c r="P23" s="54"/>
      <c r="Q23" s="54"/>
      <c r="R23" s="54"/>
      <c r="S23" s="54"/>
      <c r="T23" s="54"/>
      <c r="U23" s="54"/>
      <c r="V23" s="55"/>
      <c r="W23" s="52"/>
      <c r="X23" s="101" t="s">
        <v>82</v>
      </c>
      <c r="Y23" s="102"/>
      <c r="Z23" s="102"/>
      <c r="AA23" s="102"/>
      <c r="AB23" s="102"/>
      <c r="AC23" s="102"/>
      <c r="AD23" s="102"/>
      <c r="AE23" s="91" t="s">
        <v>73</v>
      </c>
      <c r="AF23" s="106">
        <v>365</v>
      </c>
      <c r="AG23" s="106"/>
      <c r="AH23" s="91" t="s">
        <v>73</v>
      </c>
      <c r="AI23" s="104">
        <f>+AF23/AF24</f>
        <v>12.732558139534882</v>
      </c>
      <c r="AJ23" s="104"/>
      <c r="AK23" s="54"/>
      <c r="AL23" s="55"/>
    </row>
    <row r="24" spans="2:38" ht="15.75" customHeight="1" x14ac:dyDescent="0.3">
      <c r="B24" s="16"/>
      <c r="C24" s="10" t="s">
        <v>13</v>
      </c>
      <c r="D24" s="11">
        <v>5000</v>
      </c>
      <c r="E24" s="36" t="s">
        <v>14</v>
      </c>
      <c r="F24" s="11">
        <f>130000+30000</f>
        <v>160000</v>
      </c>
      <c r="G24" s="19"/>
      <c r="I24" s="53"/>
      <c r="J24" s="54"/>
      <c r="K24" s="54"/>
      <c r="L24" s="54"/>
      <c r="M24" s="54"/>
      <c r="N24" s="54"/>
      <c r="O24" s="54"/>
      <c r="P24" s="54"/>
      <c r="Q24" s="54"/>
      <c r="R24" s="54"/>
      <c r="S24" s="54"/>
      <c r="T24" s="54"/>
      <c r="U24" s="54"/>
      <c r="V24" s="62"/>
      <c r="W24" s="52"/>
      <c r="X24" s="101"/>
      <c r="Y24" s="102"/>
      <c r="Z24" s="102"/>
      <c r="AA24" s="102"/>
      <c r="AB24" s="102"/>
      <c r="AC24" s="102"/>
      <c r="AD24" s="102"/>
      <c r="AE24" s="91"/>
      <c r="AF24" s="107">
        <f>+AI16</f>
        <v>28.666666666666668</v>
      </c>
      <c r="AG24" s="107"/>
      <c r="AH24" s="91"/>
      <c r="AI24" s="104"/>
      <c r="AJ24" s="104"/>
      <c r="AK24" s="54"/>
      <c r="AL24" s="55"/>
    </row>
    <row r="25" spans="2:38" ht="15.75" customHeight="1" thickBot="1" x14ac:dyDescent="0.3">
      <c r="B25" s="16"/>
      <c r="C25" s="10" t="s">
        <v>15</v>
      </c>
      <c r="D25" s="11">
        <v>6000</v>
      </c>
      <c r="E25" s="36" t="s">
        <v>16</v>
      </c>
      <c r="F25" s="11"/>
      <c r="G25" s="19"/>
      <c r="I25" s="101" t="s">
        <v>76</v>
      </c>
      <c r="J25" s="102"/>
      <c r="K25" s="102"/>
      <c r="L25" s="102"/>
      <c r="M25" s="91" t="s">
        <v>73</v>
      </c>
      <c r="N25" s="124">
        <f>+D30</f>
        <v>400000</v>
      </c>
      <c r="O25" s="124"/>
      <c r="P25" s="63" t="s">
        <v>75</v>
      </c>
      <c r="Q25" s="124">
        <f>+D27</f>
        <v>190000</v>
      </c>
      <c r="R25" s="124"/>
      <c r="S25" s="91" t="s">
        <v>73</v>
      </c>
      <c r="T25" s="122">
        <f>+(N25-Q25)/N26</f>
        <v>0.97447795823665895</v>
      </c>
      <c r="U25" s="123"/>
      <c r="V25" s="62"/>
      <c r="W25" s="52"/>
      <c r="X25" s="56"/>
      <c r="Y25" s="57"/>
      <c r="Z25" s="57"/>
      <c r="AA25" s="57"/>
      <c r="AB25" s="57"/>
      <c r="AC25" s="57"/>
      <c r="AD25" s="57"/>
      <c r="AE25" s="57"/>
      <c r="AF25" s="57"/>
      <c r="AG25" s="57"/>
      <c r="AH25" s="57"/>
      <c r="AI25" s="57"/>
      <c r="AJ25" s="57"/>
      <c r="AK25" s="57"/>
      <c r="AL25" s="58"/>
    </row>
    <row r="26" spans="2:38" ht="15.75" customHeight="1" x14ac:dyDescent="0.25">
      <c r="B26" s="16"/>
      <c r="C26" s="10" t="s">
        <v>17</v>
      </c>
      <c r="D26" s="11"/>
      <c r="E26" s="16" t="s">
        <v>18</v>
      </c>
      <c r="F26" s="11">
        <v>2500</v>
      </c>
      <c r="G26" s="20"/>
      <c r="I26" s="101"/>
      <c r="J26" s="102"/>
      <c r="K26" s="102"/>
      <c r="L26" s="102"/>
      <c r="M26" s="91"/>
      <c r="N26" s="125">
        <f>+F30</f>
        <v>215500</v>
      </c>
      <c r="O26" s="125"/>
      <c r="P26" s="125"/>
      <c r="Q26" s="125"/>
      <c r="R26" s="125"/>
      <c r="S26" s="91"/>
      <c r="T26" s="123"/>
      <c r="U26" s="123"/>
      <c r="V26" s="55"/>
      <c r="W26" s="52"/>
      <c r="X26" s="53"/>
      <c r="Y26" s="54"/>
      <c r="Z26" s="54"/>
      <c r="AA26" s="54"/>
      <c r="AB26" s="54"/>
      <c r="AC26" s="54"/>
      <c r="AD26" s="54"/>
      <c r="AE26" s="54"/>
      <c r="AF26" s="54"/>
      <c r="AG26" s="54"/>
      <c r="AH26" s="54"/>
      <c r="AI26" s="54"/>
      <c r="AJ26" s="54"/>
      <c r="AK26" s="54"/>
      <c r="AL26" s="55"/>
    </row>
    <row r="27" spans="2:38" ht="16.5" thickBot="1" x14ac:dyDescent="0.3">
      <c r="B27" s="16"/>
      <c r="C27" s="10" t="s">
        <v>19</v>
      </c>
      <c r="D27" s="11">
        <v>190000</v>
      </c>
      <c r="E27" s="36" t="s">
        <v>20</v>
      </c>
      <c r="F27" s="11"/>
      <c r="G27" s="21"/>
      <c r="I27" s="56"/>
      <c r="J27" s="57"/>
      <c r="K27" s="57"/>
      <c r="L27" s="57"/>
      <c r="M27" s="57"/>
      <c r="N27" s="57"/>
      <c r="O27" s="57"/>
      <c r="P27" s="57"/>
      <c r="Q27" s="57"/>
      <c r="R27" s="57"/>
      <c r="S27" s="57"/>
      <c r="T27" s="57"/>
      <c r="U27" s="57"/>
      <c r="V27" s="58"/>
      <c r="W27" s="52"/>
      <c r="X27" s="53"/>
      <c r="Y27" s="54"/>
      <c r="Z27" s="54"/>
      <c r="AA27" s="54"/>
      <c r="AB27" s="54"/>
      <c r="AC27" s="54"/>
      <c r="AD27" s="54"/>
      <c r="AE27" s="54"/>
      <c r="AF27" s="54"/>
      <c r="AG27" s="54"/>
      <c r="AH27" s="54"/>
      <c r="AI27" s="54"/>
      <c r="AJ27" s="54"/>
      <c r="AK27" s="54"/>
      <c r="AL27" s="55"/>
    </row>
    <row r="28" spans="2:38" ht="15.75" x14ac:dyDescent="0.25">
      <c r="B28" s="16"/>
      <c r="C28" s="10" t="s">
        <v>21</v>
      </c>
      <c r="D28" s="11">
        <v>6500</v>
      </c>
      <c r="E28" s="36" t="s">
        <v>22</v>
      </c>
      <c r="F28" s="13"/>
      <c r="G28" s="21"/>
      <c r="I28" s="53"/>
      <c r="J28" s="54"/>
      <c r="K28" s="54"/>
      <c r="L28" s="54"/>
      <c r="M28" s="54"/>
      <c r="N28" s="54"/>
      <c r="O28" s="54"/>
      <c r="P28" s="54"/>
      <c r="Q28" s="54"/>
      <c r="R28" s="54"/>
      <c r="S28" s="54"/>
      <c r="T28" s="54"/>
      <c r="U28" s="54"/>
      <c r="V28" s="55"/>
      <c r="W28" s="52"/>
      <c r="X28" s="53"/>
      <c r="Y28" s="54"/>
      <c r="Z28" s="54"/>
      <c r="AA28" s="54"/>
      <c r="AB28" s="54"/>
      <c r="AC28" s="54"/>
      <c r="AD28" s="54"/>
      <c r="AE28" s="54"/>
      <c r="AF28" s="54"/>
      <c r="AG28" s="54"/>
      <c r="AH28" s="54"/>
      <c r="AI28" s="54"/>
      <c r="AJ28" s="54"/>
      <c r="AK28" s="54"/>
      <c r="AL28" s="55"/>
    </row>
    <row r="29" spans="2:38" ht="15.75" x14ac:dyDescent="0.25">
      <c r="B29" s="16"/>
      <c r="C29" s="12"/>
      <c r="D29" s="13"/>
      <c r="E29" s="36" t="s">
        <v>23</v>
      </c>
      <c r="F29" s="11"/>
      <c r="G29" s="19"/>
      <c r="I29" s="53"/>
      <c r="J29" s="54"/>
      <c r="K29" s="54"/>
      <c r="L29" s="54"/>
      <c r="M29" s="54"/>
      <c r="N29" s="54"/>
      <c r="O29" s="54"/>
      <c r="P29" s="54"/>
      <c r="Q29" s="54"/>
      <c r="R29" s="54"/>
      <c r="S29" s="54"/>
      <c r="T29" s="54"/>
      <c r="U29" s="54"/>
      <c r="V29" s="55"/>
      <c r="W29" s="52"/>
      <c r="X29" s="53"/>
      <c r="Y29" s="54"/>
      <c r="Z29" s="54"/>
      <c r="AA29" s="54"/>
      <c r="AB29" s="54"/>
      <c r="AC29" s="54"/>
      <c r="AD29" s="54"/>
      <c r="AE29" s="54"/>
      <c r="AF29" s="54"/>
      <c r="AG29" s="54"/>
      <c r="AH29" s="54"/>
      <c r="AI29" s="54"/>
      <c r="AJ29" s="54"/>
      <c r="AK29" s="54"/>
      <c r="AL29" s="55"/>
    </row>
    <row r="30" spans="2:38" ht="19.5" thickBot="1" x14ac:dyDescent="0.35">
      <c r="B30" s="16"/>
      <c r="C30" s="26" t="s">
        <v>24</v>
      </c>
      <c r="D30" s="5">
        <f>SUM(D22:D28)</f>
        <v>400000</v>
      </c>
      <c r="E30" s="37" t="s">
        <v>25</v>
      </c>
      <c r="F30" s="5">
        <f>SUM(F22:F29)</f>
        <v>215500</v>
      </c>
      <c r="G30" s="19"/>
      <c r="I30" s="53"/>
      <c r="J30" s="54"/>
      <c r="K30" s="54"/>
      <c r="L30" s="54"/>
      <c r="M30" s="54"/>
      <c r="N30" s="54"/>
      <c r="O30" s="54"/>
      <c r="P30" s="54"/>
      <c r="Q30" s="54"/>
      <c r="R30" s="54"/>
      <c r="S30" s="54"/>
      <c r="T30" s="54"/>
      <c r="U30" s="54"/>
      <c r="V30" s="55"/>
      <c r="W30" s="52"/>
      <c r="X30" s="101" t="s">
        <v>83</v>
      </c>
      <c r="Y30" s="102"/>
      <c r="Z30" s="102"/>
      <c r="AA30" s="102"/>
      <c r="AB30" s="102"/>
      <c r="AC30" s="102"/>
      <c r="AD30" s="102"/>
      <c r="AE30" s="91" t="s">
        <v>73</v>
      </c>
      <c r="AF30" s="103">
        <f>+D56</f>
        <v>600000</v>
      </c>
      <c r="AG30" s="103"/>
      <c r="AH30" s="91" t="s">
        <v>73</v>
      </c>
      <c r="AI30" s="104">
        <f>+AF30/AF31</f>
        <v>0.88105726872246692</v>
      </c>
      <c r="AJ30" s="104"/>
      <c r="AK30" s="54"/>
      <c r="AL30" s="55"/>
    </row>
    <row r="31" spans="2:38" ht="18.75" x14ac:dyDescent="0.3">
      <c r="B31" s="16"/>
      <c r="C31" s="12"/>
      <c r="D31" s="13"/>
      <c r="E31" s="16"/>
      <c r="F31" s="13"/>
      <c r="G31" s="21"/>
      <c r="I31" s="53"/>
      <c r="J31" s="54"/>
      <c r="K31" s="54"/>
      <c r="L31" s="54"/>
      <c r="M31" s="54"/>
      <c r="N31" s="54"/>
      <c r="O31" s="54"/>
      <c r="P31" s="54"/>
      <c r="Q31" s="54"/>
      <c r="R31" s="54"/>
      <c r="S31" s="54"/>
      <c r="T31" s="54"/>
      <c r="U31" s="54"/>
      <c r="V31" s="55"/>
      <c r="W31" s="52"/>
      <c r="X31" s="101"/>
      <c r="Y31" s="102"/>
      <c r="Z31" s="102"/>
      <c r="AA31" s="102"/>
      <c r="AB31" s="102"/>
      <c r="AC31" s="102"/>
      <c r="AD31" s="102"/>
      <c r="AE31" s="91"/>
      <c r="AF31" s="105">
        <f>+D48</f>
        <v>681000</v>
      </c>
      <c r="AG31" s="105"/>
      <c r="AH31" s="91"/>
      <c r="AI31" s="104"/>
      <c r="AJ31" s="104"/>
      <c r="AK31" s="54"/>
      <c r="AL31" s="55"/>
    </row>
    <row r="32" spans="2:38" ht="16.5" customHeight="1" thickBot="1" x14ac:dyDescent="0.35">
      <c r="B32" s="16"/>
      <c r="C32" s="12"/>
      <c r="D32" s="13"/>
      <c r="E32" s="38" t="s">
        <v>26</v>
      </c>
      <c r="F32" s="7"/>
      <c r="G32" s="19"/>
      <c r="I32" s="101" t="s">
        <v>77</v>
      </c>
      <c r="J32" s="102"/>
      <c r="K32" s="102"/>
      <c r="L32" s="102"/>
      <c r="M32" s="91" t="s">
        <v>73</v>
      </c>
      <c r="N32" s="118">
        <f>+D22</f>
        <v>132500</v>
      </c>
      <c r="O32" s="119"/>
      <c r="P32" s="91" t="s">
        <v>73</v>
      </c>
      <c r="Q32" s="122">
        <f>+N32/N33</f>
        <v>0.61484918793503485</v>
      </c>
      <c r="R32" s="123"/>
      <c r="S32" s="54"/>
      <c r="T32" s="54"/>
      <c r="U32" s="54"/>
      <c r="V32" s="55"/>
      <c r="W32" s="52"/>
      <c r="X32" s="56"/>
      <c r="Y32" s="57"/>
      <c r="Z32" s="57"/>
      <c r="AA32" s="57"/>
      <c r="AB32" s="57"/>
      <c r="AC32" s="57"/>
      <c r="AD32" s="57"/>
      <c r="AE32" s="57"/>
      <c r="AF32" s="57"/>
      <c r="AG32" s="57"/>
      <c r="AH32" s="57"/>
      <c r="AI32" s="57"/>
      <c r="AJ32" s="57"/>
      <c r="AK32" s="57"/>
      <c r="AL32" s="58"/>
    </row>
    <row r="33" spans="2:38" ht="16.5" customHeight="1" x14ac:dyDescent="0.3">
      <c r="B33" s="16"/>
      <c r="C33" s="6" t="s">
        <v>27</v>
      </c>
      <c r="D33" s="45"/>
      <c r="E33" s="36" t="s">
        <v>28</v>
      </c>
      <c r="F33" s="11">
        <v>230000</v>
      </c>
      <c r="G33" s="22"/>
      <c r="I33" s="101"/>
      <c r="J33" s="102"/>
      <c r="K33" s="102"/>
      <c r="L33" s="102"/>
      <c r="M33" s="91"/>
      <c r="N33" s="120">
        <f>+F30</f>
        <v>215500</v>
      </c>
      <c r="O33" s="121"/>
      <c r="P33" s="91"/>
      <c r="Q33" s="123"/>
      <c r="R33" s="123"/>
      <c r="S33" s="54"/>
      <c r="T33" s="54"/>
      <c r="U33" s="54"/>
      <c r="V33" s="55"/>
      <c r="W33" s="52"/>
      <c r="X33" s="53"/>
      <c r="Y33" s="54"/>
      <c r="Z33" s="54"/>
      <c r="AA33" s="54"/>
      <c r="AB33" s="54"/>
      <c r="AC33" s="54"/>
      <c r="AD33" s="54"/>
      <c r="AE33" s="54"/>
      <c r="AF33" s="54"/>
      <c r="AG33" s="54"/>
      <c r="AH33" s="54"/>
      <c r="AI33" s="54"/>
      <c r="AJ33" s="54"/>
      <c r="AK33" s="54"/>
      <c r="AL33" s="55"/>
    </row>
    <row r="34" spans="2:38" ht="16.5" thickBot="1" x14ac:dyDescent="0.3">
      <c r="B34" s="16"/>
      <c r="C34" s="10" t="s">
        <v>29</v>
      </c>
      <c r="D34" s="11"/>
      <c r="E34" s="36" t="s">
        <v>30</v>
      </c>
      <c r="F34" s="11"/>
      <c r="G34" s="22"/>
      <c r="I34" s="56"/>
      <c r="J34" s="57"/>
      <c r="K34" s="57"/>
      <c r="L34" s="57"/>
      <c r="M34" s="57"/>
      <c r="N34" s="57"/>
      <c r="O34" s="57"/>
      <c r="P34" s="57"/>
      <c r="Q34" s="57"/>
      <c r="R34" s="57"/>
      <c r="S34" s="57"/>
      <c r="T34" s="57"/>
      <c r="U34" s="57"/>
      <c r="V34" s="58"/>
      <c r="W34" s="52"/>
      <c r="X34" s="53"/>
      <c r="Y34" s="54"/>
      <c r="Z34" s="54"/>
      <c r="AA34" s="54"/>
      <c r="AB34" s="54"/>
      <c r="AC34" s="54"/>
      <c r="AD34" s="54"/>
      <c r="AE34" s="54"/>
      <c r="AF34" s="54"/>
      <c r="AG34" s="54"/>
      <c r="AH34" s="54"/>
      <c r="AI34" s="54"/>
      <c r="AJ34" s="54"/>
      <c r="AK34" s="54"/>
      <c r="AL34" s="55"/>
    </row>
    <row r="35" spans="2:38" ht="15.75" x14ac:dyDescent="0.25">
      <c r="B35" s="16"/>
      <c r="C35" s="10" t="s">
        <v>11</v>
      </c>
      <c r="D35" s="11">
        <v>260000</v>
      </c>
      <c r="E35" s="36" t="s">
        <v>31</v>
      </c>
      <c r="F35" s="11"/>
      <c r="G35" s="22"/>
      <c r="X35" s="53"/>
      <c r="Y35" s="54"/>
      <c r="Z35" s="54"/>
      <c r="AA35" s="54"/>
      <c r="AB35" s="54"/>
      <c r="AC35" s="54"/>
      <c r="AD35" s="54"/>
      <c r="AE35" s="54"/>
      <c r="AF35" s="54"/>
      <c r="AG35" s="54"/>
      <c r="AH35" s="54"/>
      <c r="AI35" s="54"/>
      <c r="AJ35" s="54"/>
      <c r="AK35" s="54"/>
      <c r="AL35" s="55"/>
    </row>
    <row r="36" spans="2:38" ht="15.75" x14ac:dyDescent="0.25">
      <c r="B36" s="16"/>
      <c r="C36" s="10" t="s">
        <v>32</v>
      </c>
      <c r="D36" s="11">
        <v>30000</v>
      </c>
      <c r="E36" s="36" t="s">
        <v>33</v>
      </c>
      <c r="F36" s="11"/>
      <c r="G36" s="22"/>
      <c r="I36" s="97" t="s">
        <v>99</v>
      </c>
      <c r="J36" s="97"/>
      <c r="K36" s="97"/>
      <c r="L36" s="97"/>
      <c r="X36" s="53"/>
      <c r="Y36" s="54"/>
      <c r="Z36" s="54"/>
      <c r="AA36" s="54"/>
      <c r="AB36" s="54"/>
      <c r="AC36" s="54"/>
      <c r="AD36" s="54"/>
      <c r="AE36" s="54"/>
      <c r="AF36" s="54"/>
      <c r="AG36" s="54"/>
      <c r="AH36" s="54"/>
      <c r="AI36" s="54"/>
      <c r="AJ36" s="54"/>
      <c r="AK36" s="54"/>
      <c r="AL36" s="55"/>
    </row>
    <row r="37" spans="2:38" ht="15.75" x14ac:dyDescent="0.25">
      <c r="B37" s="16"/>
      <c r="C37" s="10" t="s">
        <v>34</v>
      </c>
      <c r="D37" s="11"/>
      <c r="E37" s="37" t="s">
        <v>35</v>
      </c>
      <c r="F37" s="5">
        <f>SUM(F33:F36)</f>
        <v>230000</v>
      </c>
      <c r="G37" s="19"/>
      <c r="I37" s="97"/>
      <c r="J37" s="97"/>
      <c r="K37" s="97"/>
      <c r="L37" s="97"/>
      <c r="X37" s="53"/>
      <c r="Y37" s="54"/>
      <c r="Z37" s="54"/>
      <c r="AA37" s="54"/>
      <c r="AB37" s="54"/>
      <c r="AC37" s="54"/>
      <c r="AD37" s="54"/>
      <c r="AE37" s="54"/>
      <c r="AF37" s="54"/>
      <c r="AG37" s="54"/>
      <c r="AH37" s="54"/>
      <c r="AI37" s="54"/>
      <c r="AJ37" s="54"/>
      <c r="AK37" s="54"/>
      <c r="AL37" s="55"/>
    </row>
    <row r="38" spans="2:38" ht="19.5" thickBot="1" x14ac:dyDescent="0.35">
      <c r="B38" s="16"/>
      <c r="C38" s="10" t="s">
        <v>36</v>
      </c>
      <c r="D38" s="11">
        <v>-9000</v>
      </c>
      <c r="E38" s="16"/>
      <c r="F38" s="13"/>
      <c r="G38" s="21"/>
      <c r="X38" s="101" t="s">
        <v>84</v>
      </c>
      <c r="Y38" s="102"/>
      <c r="Z38" s="102"/>
      <c r="AA38" s="102"/>
      <c r="AB38" s="102"/>
      <c r="AC38" s="102"/>
      <c r="AD38" s="102"/>
      <c r="AE38" s="91" t="s">
        <v>73</v>
      </c>
      <c r="AF38" s="103">
        <f>+D56</f>
        <v>600000</v>
      </c>
      <c r="AG38" s="103"/>
      <c r="AH38" s="91" t="s">
        <v>73</v>
      </c>
      <c r="AI38" s="104">
        <f>+AF38/AF39</f>
        <v>1.875</v>
      </c>
      <c r="AJ38" s="104"/>
      <c r="AK38" s="54"/>
      <c r="AL38" s="55"/>
    </row>
    <row r="39" spans="2:38" ht="18.75" x14ac:dyDescent="0.3">
      <c r="B39" s="16"/>
      <c r="C39" s="10" t="s">
        <v>37</v>
      </c>
      <c r="D39" s="11"/>
      <c r="E39" s="37" t="s">
        <v>38</v>
      </c>
      <c r="F39" s="5">
        <f>+F30+F37</f>
        <v>445500</v>
      </c>
      <c r="G39" s="19"/>
      <c r="I39" s="9" t="s">
        <v>100</v>
      </c>
      <c r="X39" s="101"/>
      <c r="Y39" s="102"/>
      <c r="Z39" s="102"/>
      <c r="AA39" s="102"/>
      <c r="AB39" s="102"/>
      <c r="AC39" s="102"/>
      <c r="AD39" s="102"/>
      <c r="AE39" s="91"/>
      <c r="AF39" s="105">
        <f>+D23+D35</f>
        <v>320000</v>
      </c>
      <c r="AG39" s="105"/>
      <c r="AH39" s="91"/>
      <c r="AI39" s="104"/>
      <c r="AJ39" s="104"/>
      <c r="AK39" s="54"/>
      <c r="AL39" s="55"/>
    </row>
    <row r="40" spans="2:38" ht="16.5" thickBot="1" x14ac:dyDescent="0.3">
      <c r="B40" s="16"/>
      <c r="C40" s="26" t="s">
        <v>39</v>
      </c>
      <c r="D40" s="5">
        <f>SUM(D35:D39)</f>
        <v>281000</v>
      </c>
      <c r="E40" s="16"/>
      <c r="F40" s="13"/>
      <c r="G40" s="21"/>
      <c r="I40" s="93" t="s">
        <v>101</v>
      </c>
      <c r="J40" s="93"/>
      <c r="K40" s="93"/>
      <c r="L40" s="93"/>
      <c r="M40" s="93"/>
      <c r="N40" s="93"/>
      <c r="O40" s="93"/>
      <c r="P40" s="93"/>
      <c r="Q40" s="93"/>
      <c r="R40" s="93"/>
      <c r="S40" s="93"/>
      <c r="T40" s="93"/>
      <c r="U40" s="93"/>
      <c r="V40" s="93"/>
      <c r="X40" s="56"/>
      <c r="Y40" s="57"/>
      <c r="Z40" s="57"/>
      <c r="AA40" s="57"/>
      <c r="AB40" s="57"/>
      <c r="AC40" s="57"/>
      <c r="AD40" s="57"/>
      <c r="AE40" s="57"/>
      <c r="AF40" s="57"/>
      <c r="AG40" s="57"/>
      <c r="AH40" s="57"/>
      <c r="AI40" s="57"/>
      <c r="AJ40" s="57"/>
      <c r="AK40" s="57"/>
      <c r="AL40" s="58"/>
    </row>
    <row r="41" spans="2:38" ht="16.5" thickBot="1" x14ac:dyDescent="0.3">
      <c r="B41" s="16"/>
      <c r="C41" s="12"/>
      <c r="D41" s="13"/>
      <c r="E41" s="42" t="s">
        <v>40</v>
      </c>
      <c r="F41" s="43"/>
      <c r="G41" s="23"/>
      <c r="I41" s="93"/>
      <c r="J41" s="93"/>
      <c r="K41" s="93"/>
      <c r="L41" s="93"/>
      <c r="M41" s="93"/>
      <c r="N41" s="93"/>
      <c r="O41" s="93"/>
      <c r="P41" s="93"/>
      <c r="Q41" s="93"/>
      <c r="R41" s="93"/>
      <c r="S41" s="93"/>
      <c r="T41" s="93"/>
      <c r="U41" s="93"/>
      <c r="V41" s="93"/>
    </row>
    <row r="42" spans="2:38" ht="15.75" x14ac:dyDescent="0.25">
      <c r="B42" s="16"/>
      <c r="C42" s="14"/>
      <c r="D42" s="11"/>
      <c r="E42" s="36" t="s">
        <v>41</v>
      </c>
      <c r="F42" s="11">
        <f>60000+260000-180000+28172.5</f>
        <v>168172.5</v>
      </c>
      <c r="G42" s="19"/>
      <c r="I42" s="93"/>
      <c r="J42" s="93"/>
      <c r="K42" s="93"/>
      <c r="L42" s="93"/>
      <c r="M42" s="93"/>
      <c r="N42" s="93"/>
      <c r="O42" s="93"/>
      <c r="P42" s="93"/>
      <c r="Q42" s="93"/>
      <c r="R42" s="93"/>
      <c r="S42" s="93"/>
      <c r="T42" s="93"/>
      <c r="U42" s="93"/>
      <c r="V42" s="93"/>
      <c r="X42" s="97" t="s">
        <v>99</v>
      </c>
      <c r="Y42" s="97"/>
      <c r="Z42" s="97"/>
      <c r="AA42" s="97"/>
    </row>
    <row r="43" spans="2:38" ht="15.75" x14ac:dyDescent="0.25">
      <c r="B43" s="16"/>
      <c r="C43" s="14"/>
      <c r="D43" s="11"/>
      <c r="E43" s="36" t="s">
        <v>42</v>
      </c>
      <c r="F43" s="11"/>
      <c r="G43" s="19"/>
      <c r="X43" s="97"/>
      <c r="Y43" s="97"/>
      <c r="Z43" s="97"/>
      <c r="AA43" s="97"/>
    </row>
    <row r="44" spans="2:38" ht="15.75" x14ac:dyDescent="0.25">
      <c r="B44" s="16"/>
      <c r="C44" s="14"/>
      <c r="D44" s="11"/>
      <c r="E44" s="36" t="s">
        <v>43</v>
      </c>
      <c r="F44" s="11"/>
      <c r="G44" s="19"/>
      <c r="I44" s="9" t="s">
        <v>102</v>
      </c>
    </row>
    <row r="45" spans="2:38" ht="15.75" x14ac:dyDescent="0.25">
      <c r="B45" s="16"/>
      <c r="C45" s="14"/>
      <c r="D45" s="11"/>
      <c r="E45" s="16" t="s">
        <v>44</v>
      </c>
      <c r="F45" s="11">
        <f>+D78</f>
        <v>67327.5</v>
      </c>
      <c r="G45" s="19"/>
      <c r="I45" s="93" t="s">
        <v>156</v>
      </c>
      <c r="J45" s="93"/>
      <c r="K45" s="93"/>
      <c r="L45" s="93"/>
      <c r="M45" s="93"/>
      <c r="N45" s="93"/>
      <c r="O45" s="93"/>
      <c r="P45" s="93"/>
      <c r="Q45" s="93"/>
      <c r="R45" s="93"/>
      <c r="S45" s="93"/>
      <c r="T45" s="93"/>
      <c r="U45" s="93"/>
      <c r="V45" s="93"/>
      <c r="X45" s="9" t="s">
        <v>107</v>
      </c>
    </row>
    <row r="46" spans="2:38" ht="15.75" x14ac:dyDescent="0.25">
      <c r="B46" s="16"/>
      <c r="C46" s="14"/>
      <c r="D46" s="13"/>
      <c r="E46" s="37" t="s">
        <v>45</v>
      </c>
      <c r="F46" s="5">
        <f>SUM(F42:F45)</f>
        <v>235500</v>
      </c>
      <c r="G46" s="19"/>
      <c r="I46" s="93"/>
      <c r="J46" s="93"/>
      <c r="K46" s="93"/>
      <c r="L46" s="93"/>
      <c r="M46" s="93"/>
      <c r="N46" s="93"/>
      <c r="O46" s="93"/>
      <c r="P46" s="93"/>
      <c r="Q46" s="93"/>
      <c r="R46" s="93"/>
      <c r="S46" s="93"/>
      <c r="T46" s="93"/>
      <c r="U46" s="93"/>
      <c r="V46" s="93"/>
      <c r="X46" s="93" t="s">
        <v>108</v>
      </c>
      <c r="Y46" s="93"/>
      <c r="Z46" s="93"/>
      <c r="AA46" s="93"/>
      <c r="AB46" s="93"/>
      <c r="AC46" s="93"/>
      <c r="AD46" s="93"/>
      <c r="AE46" s="93"/>
      <c r="AF46" s="93"/>
      <c r="AG46" s="93"/>
      <c r="AH46" s="93"/>
      <c r="AI46" s="93"/>
      <c r="AJ46" s="93"/>
      <c r="AK46" s="93"/>
      <c r="AL46" s="93"/>
    </row>
    <row r="47" spans="2:38" ht="15.75" x14ac:dyDescent="0.25">
      <c r="B47" s="16"/>
      <c r="C47" s="14"/>
      <c r="D47" s="11"/>
      <c r="E47" s="39"/>
      <c r="F47" s="11"/>
      <c r="G47" s="24"/>
      <c r="I47" s="93"/>
      <c r="J47" s="93"/>
      <c r="K47" s="93"/>
      <c r="L47" s="93"/>
      <c r="M47" s="93"/>
      <c r="N47" s="93"/>
      <c r="O47" s="93"/>
      <c r="P47" s="93"/>
      <c r="Q47" s="93"/>
      <c r="R47" s="93"/>
      <c r="S47" s="93"/>
      <c r="T47" s="93"/>
      <c r="U47" s="93"/>
      <c r="V47" s="93"/>
      <c r="X47" s="93"/>
      <c r="Y47" s="93"/>
      <c r="Z47" s="93"/>
      <c r="AA47" s="93"/>
      <c r="AB47" s="93"/>
      <c r="AC47" s="93"/>
      <c r="AD47" s="93"/>
      <c r="AE47" s="93"/>
      <c r="AF47" s="93"/>
      <c r="AG47" s="93"/>
      <c r="AH47" s="93"/>
      <c r="AI47" s="93"/>
      <c r="AJ47" s="93"/>
      <c r="AK47" s="93"/>
      <c r="AL47" s="93"/>
    </row>
    <row r="48" spans="2:38" ht="15.75" x14ac:dyDescent="0.25">
      <c r="B48" s="16"/>
      <c r="C48" s="26" t="s">
        <v>46</v>
      </c>
      <c r="D48" s="5">
        <f>+D30+D40</f>
        <v>681000</v>
      </c>
      <c r="E48" s="37" t="s">
        <v>47</v>
      </c>
      <c r="F48" s="5">
        <f>+F39+F46</f>
        <v>681000</v>
      </c>
      <c r="G48" s="25"/>
      <c r="X48" s="93"/>
      <c r="Y48" s="93"/>
      <c r="Z48" s="93"/>
      <c r="AA48" s="93"/>
      <c r="AB48" s="93"/>
      <c r="AC48" s="93"/>
      <c r="AD48" s="93"/>
      <c r="AE48" s="93"/>
      <c r="AF48" s="93"/>
      <c r="AG48" s="93"/>
      <c r="AH48" s="93"/>
      <c r="AI48" s="93"/>
      <c r="AJ48" s="93"/>
      <c r="AK48" s="93"/>
      <c r="AL48" s="93"/>
    </row>
    <row r="49" spans="2:38" ht="15.75" x14ac:dyDescent="0.25">
      <c r="B49" s="16"/>
      <c r="C49" s="14"/>
      <c r="D49" s="27"/>
      <c r="E49" s="39"/>
      <c r="F49" s="14"/>
      <c r="G49" s="24"/>
      <c r="I49" s="9" t="s">
        <v>103</v>
      </c>
    </row>
    <row r="50" spans="2:38" ht="16.5" customHeight="1" thickBot="1" x14ac:dyDescent="0.3">
      <c r="B50" s="28"/>
      <c r="C50" s="29"/>
      <c r="D50" s="30"/>
      <c r="E50" s="28"/>
      <c r="F50" s="31">
        <f>+D48-F48</f>
        <v>0</v>
      </c>
      <c r="G50" s="32"/>
      <c r="I50" s="100" t="s">
        <v>104</v>
      </c>
      <c r="J50" s="100"/>
      <c r="K50" s="100"/>
      <c r="L50" s="100"/>
      <c r="M50" s="100"/>
      <c r="N50" s="100"/>
      <c r="O50" s="100"/>
      <c r="P50" s="100"/>
      <c r="Q50" s="100"/>
      <c r="R50" s="100"/>
      <c r="S50" s="100"/>
      <c r="T50" s="100"/>
      <c r="U50" s="100"/>
      <c r="V50" s="100"/>
      <c r="X50" s="9" t="s">
        <v>109</v>
      </c>
    </row>
    <row r="51" spans="2:38" ht="15.75" thickBot="1" x14ac:dyDescent="0.3">
      <c r="I51" s="100"/>
      <c r="J51" s="100"/>
      <c r="K51" s="100"/>
      <c r="L51" s="100"/>
      <c r="M51" s="100"/>
      <c r="N51" s="100"/>
      <c r="O51" s="100"/>
      <c r="P51" s="100"/>
      <c r="Q51" s="100"/>
      <c r="R51" s="100"/>
      <c r="S51" s="100"/>
      <c r="T51" s="100"/>
      <c r="U51" s="100"/>
      <c r="V51" s="100"/>
      <c r="X51" s="98" t="s">
        <v>110</v>
      </c>
      <c r="Y51" s="98"/>
      <c r="Z51" s="98"/>
      <c r="AA51" s="98"/>
      <c r="AB51" s="98"/>
      <c r="AC51" s="98"/>
      <c r="AD51" s="98"/>
      <c r="AE51" s="98"/>
      <c r="AF51" s="98"/>
      <c r="AG51" s="98"/>
      <c r="AH51" s="98"/>
      <c r="AI51" s="98"/>
      <c r="AJ51" s="98"/>
      <c r="AK51" s="98"/>
      <c r="AL51" s="98"/>
    </row>
    <row r="52" spans="2:38" ht="21" x14ac:dyDescent="0.35">
      <c r="C52" s="135" t="s">
        <v>0</v>
      </c>
      <c r="D52" s="137"/>
      <c r="I52" s="100"/>
      <c r="J52" s="100"/>
      <c r="K52" s="100"/>
      <c r="L52" s="100"/>
      <c r="M52" s="100"/>
      <c r="N52" s="100"/>
      <c r="O52" s="100"/>
      <c r="P52" s="100"/>
      <c r="Q52" s="100"/>
      <c r="R52" s="100"/>
      <c r="S52" s="100"/>
      <c r="T52" s="100"/>
      <c r="U52" s="100"/>
      <c r="V52" s="100"/>
      <c r="X52" s="98"/>
      <c r="Y52" s="98"/>
      <c r="Z52" s="98"/>
      <c r="AA52" s="98"/>
      <c r="AB52" s="98"/>
      <c r="AC52" s="98"/>
      <c r="AD52" s="98"/>
      <c r="AE52" s="98"/>
      <c r="AF52" s="98"/>
      <c r="AG52" s="98"/>
      <c r="AH52" s="98"/>
      <c r="AI52" s="98"/>
      <c r="AJ52" s="98"/>
      <c r="AK52" s="98"/>
      <c r="AL52" s="98"/>
    </row>
    <row r="53" spans="2:38" ht="21" x14ac:dyDescent="0.35">
      <c r="C53" s="127" t="s">
        <v>2</v>
      </c>
      <c r="D53" s="128"/>
      <c r="I53" s="100"/>
      <c r="J53" s="100"/>
      <c r="K53" s="100"/>
      <c r="L53" s="100"/>
      <c r="M53" s="100"/>
      <c r="N53" s="100"/>
      <c r="O53" s="100"/>
      <c r="P53" s="100"/>
      <c r="Q53" s="100"/>
      <c r="R53" s="100"/>
      <c r="S53" s="100"/>
      <c r="T53" s="100"/>
      <c r="U53" s="100"/>
      <c r="V53" s="100"/>
      <c r="X53" s="98"/>
      <c r="Y53" s="98"/>
      <c r="Z53" s="98"/>
      <c r="AA53" s="98"/>
      <c r="AB53" s="98"/>
      <c r="AC53" s="98"/>
      <c r="AD53" s="98"/>
      <c r="AE53" s="98"/>
      <c r="AF53" s="98"/>
      <c r="AG53" s="98"/>
      <c r="AH53" s="98"/>
      <c r="AI53" s="98"/>
      <c r="AJ53" s="98"/>
      <c r="AK53" s="98"/>
      <c r="AL53" s="98"/>
    </row>
    <row r="54" spans="2:38" ht="15.75" x14ac:dyDescent="0.25">
      <c r="C54" s="129" t="s">
        <v>3</v>
      </c>
      <c r="D54" s="130"/>
    </row>
    <row r="55" spans="2:38" ht="15.75" x14ac:dyDescent="0.25">
      <c r="C55" s="131" t="s">
        <v>6</v>
      </c>
      <c r="D55" s="132"/>
      <c r="I55" s="9" t="s">
        <v>105</v>
      </c>
      <c r="X55" s="9" t="s">
        <v>111</v>
      </c>
    </row>
    <row r="56" spans="2:38" x14ac:dyDescent="0.25">
      <c r="C56" s="47" t="s">
        <v>69</v>
      </c>
      <c r="D56" s="48">
        <v>600000</v>
      </c>
      <c r="I56" s="93" t="s">
        <v>106</v>
      </c>
      <c r="J56" s="93"/>
      <c r="K56" s="93"/>
      <c r="L56" s="93"/>
      <c r="M56" s="93"/>
      <c r="N56" s="93"/>
      <c r="O56" s="93"/>
      <c r="P56" s="93"/>
      <c r="Q56" s="93"/>
      <c r="R56" s="93"/>
      <c r="S56" s="93"/>
      <c r="T56" s="93"/>
      <c r="U56" s="93"/>
      <c r="V56" s="93"/>
      <c r="X56" s="93" t="s">
        <v>112</v>
      </c>
      <c r="Y56" s="93"/>
      <c r="Z56" s="93"/>
      <c r="AA56" s="93"/>
      <c r="AB56" s="93"/>
      <c r="AC56" s="93"/>
      <c r="AD56" s="93"/>
      <c r="AE56" s="93"/>
      <c r="AF56" s="93"/>
      <c r="AG56" s="93"/>
      <c r="AH56" s="93"/>
      <c r="AI56" s="93"/>
      <c r="AJ56" s="93"/>
      <c r="AK56" s="93"/>
      <c r="AL56" s="93"/>
    </row>
    <row r="57" spans="2:38" ht="15.75" thickBot="1" x14ac:dyDescent="0.3">
      <c r="C57" s="47" t="s">
        <v>70</v>
      </c>
      <c r="D57" s="48">
        <v>-430000</v>
      </c>
      <c r="I57" s="93"/>
      <c r="J57" s="93"/>
      <c r="K57" s="93"/>
      <c r="L57" s="93"/>
      <c r="M57" s="93"/>
      <c r="N57" s="93"/>
      <c r="O57" s="93"/>
      <c r="P57" s="93"/>
      <c r="Q57" s="93"/>
      <c r="R57" s="93"/>
      <c r="S57" s="93"/>
      <c r="T57" s="93"/>
      <c r="U57" s="93"/>
      <c r="V57" s="93"/>
      <c r="X57" s="93"/>
      <c r="Y57" s="93"/>
      <c r="Z57" s="93"/>
      <c r="AA57" s="93"/>
      <c r="AB57" s="93"/>
      <c r="AC57" s="93"/>
      <c r="AD57" s="93"/>
      <c r="AE57" s="93"/>
      <c r="AF57" s="93"/>
      <c r="AG57" s="93"/>
      <c r="AH57" s="93"/>
      <c r="AI57" s="93"/>
      <c r="AJ57" s="93"/>
      <c r="AK57" s="93"/>
      <c r="AL57" s="93"/>
    </row>
    <row r="58" spans="2:38" ht="15.75" thickBot="1" x14ac:dyDescent="0.3">
      <c r="C58" s="49" t="s">
        <v>49</v>
      </c>
      <c r="D58" s="50">
        <f>SUM(D56:D57)</f>
        <v>170000</v>
      </c>
      <c r="I58" s="93"/>
      <c r="J58" s="93"/>
      <c r="K58" s="93"/>
      <c r="L58" s="93"/>
      <c r="M58" s="93"/>
      <c r="N58" s="93"/>
      <c r="O58" s="93"/>
      <c r="P58" s="93"/>
      <c r="Q58" s="93"/>
      <c r="R58" s="93"/>
      <c r="S58" s="93"/>
      <c r="T58" s="93"/>
      <c r="U58" s="93"/>
      <c r="V58" s="93"/>
      <c r="X58" s="93"/>
      <c r="Y58" s="93"/>
      <c r="Z58" s="93"/>
      <c r="AA58" s="93"/>
      <c r="AB58" s="93"/>
      <c r="AC58" s="93"/>
      <c r="AD58" s="93"/>
      <c r="AE58" s="93"/>
      <c r="AF58" s="93"/>
      <c r="AG58" s="93"/>
      <c r="AH58" s="93"/>
      <c r="AI58" s="93"/>
      <c r="AJ58" s="93"/>
      <c r="AK58" s="93"/>
      <c r="AL58" s="93"/>
    </row>
    <row r="59" spans="2:38" x14ac:dyDescent="0.25">
      <c r="C59" s="47" t="s">
        <v>50</v>
      </c>
      <c r="D59" s="51"/>
      <c r="I59" s="93"/>
      <c r="J59" s="93"/>
      <c r="K59" s="93"/>
      <c r="L59" s="93"/>
      <c r="M59" s="93"/>
      <c r="N59" s="93"/>
      <c r="O59" s="93"/>
      <c r="P59" s="93"/>
      <c r="Q59" s="93"/>
      <c r="R59" s="93"/>
      <c r="S59" s="93"/>
      <c r="T59" s="93"/>
      <c r="U59" s="93"/>
      <c r="V59" s="93"/>
    </row>
    <row r="60" spans="2:38" x14ac:dyDescent="0.25">
      <c r="C60" s="47" t="s">
        <v>63</v>
      </c>
      <c r="D60" s="48">
        <v>-3000</v>
      </c>
      <c r="X60" s="9" t="s">
        <v>113</v>
      </c>
    </row>
    <row r="61" spans="2:38" x14ac:dyDescent="0.25">
      <c r="C61" s="47" t="s">
        <v>64</v>
      </c>
      <c r="D61" s="48">
        <v>-79000</v>
      </c>
      <c r="I61" s="87" t="s">
        <v>154</v>
      </c>
      <c r="J61" s="88"/>
      <c r="K61" s="88"/>
      <c r="L61" s="88"/>
      <c r="M61" s="88"/>
      <c r="N61" s="88"/>
      <c r="O61" s="88"/>
      <c r="P61" s="88"/>
      <c r="Q61" s="88"/>
      <c r="R61" s="88"/>
      <c r="S61" s="88"/>
      <c r="T61" s="88"/>
      <c r="U61" s="88"/>
      <c r="V61" s="89"/>
      <c r="X61" s="93" t="s">
        <v>114</v>
      </c>
      <c r="Y61" s="93"/>
      <c r="Z61" s="93"/>
      <c r="AA61" s="93"/>
      <c r="AB61" s="93"/>
      <c r="AC61" s="93"/>
      <c r="AD61" s="93"/>
      <c r="AE61" s="93"/>
      <c r="AF61" s="93"/>
      <c r="AG61" s="93"/>
      <c r="AH61" s="93"/>
      <c r="AI61" s="93"/>
      <c r="AJ61" s="93"/>
      <c r="AK61" s="93"/>
      <c r="AL61" s="93"/>
    </row>
    <row r="62" spans="2:38" x14ac:dyDescent="0.25">
      <c r="C62" s="47" t="s">
        <v>51</v>
      </c>
      <c r="D62" s="48"/>
      <c r="I62" s="90"/>
      <c r="J62" s="91"/>
      <c r="K62" s="91"/>
      <c r="L62" s="91"/>
      <c r="M62" s="91"/>
      <c r="N62" s="91"/>
      <c r="O62" s="91"/>
      <c r="P62" s="91"/>
      <c r="Q62" s="91"/>
      <c r="R62" s="91"/>
      <c r="S62" s="91"/>
      <c r="T62" s="91"/>
      <c r="U62" s="91"/>
      <c r="V62" s="92"/>
      <c r="X62" s="93"/>
      <c r="Y62" s="93"/>
      <c r="Z62" s="93"/>
      <c r="AA62" s="93"/>
      <c r="AB62" s="93"/>
      <c r="AC62" s="93"/>
      <c r="AD62" s="93"/>
      <c r="AE62" s="93"/>
      <c r="AF62" s="93"/>
      <c r="AG62" s="93"/>
      <c r="AH62" s="93"/>
      <c r="AI62" s="93"/>
      <c r="AJ62" s="93"/>
      <c r="AK62" s="93"/>
      <c r="AL62" s="93"/>
    </row>
    <row r="63" spans="2:38" x14ac:dyDescent="0.25">
      <c r="C63" s="47" t="s">
        <v>66</v>
      </c>
      <c r="D63" s="48">
        <v>21000</v>
      </c>
      <c r="I63" s="69"/>
      <c r="J63" s="54"/>
      <c r="K63" s="54"/>
      <c r="L63" s="54"/>
      <c r="M63" s="54"/>
      <c r="N63" s="54"/>
      <c r="O63" s="54"/>
      <c r="P63" s="54"/>
      <c r="Q63" s="54"/>
      <c r="R63" s="54"/>
      <c r="S63" s="54"/>
      <c r="T63" s="54"/>
      <c r="U63" s="54"/>
      <c r="V63" s="70"/>
      <c r="X63" s="93"/>
      <c r="Y63" s="93"/>
      <c r="Z63" s="93"/>
      <c r="AA63" s="93"/>
      <c r="AB63" s="93"/>
      <c r="AC63" s="93"/>
      <c r="AD63" s="93"/>
      <c r="AE63" s="93"/>
      <c r="AF63" s="93"/>
      <c r="AG63" s="93"/>
      <c r="AH63" s="93"/>
      <c r="AI63" s="93"/>
      <c r="AJ63" s="93"/>
      <c r="AK63" s="93"/>
      <c r="AL63" s="93"/>
    </row>
    <row r="64" spans="2:38" ht="18" x14ac:dyDescent="0.25">
      <c r="C64" s="47" t="s">
        <v>65</v>
      </c>
      <c r="D64" s="48">
        <v>-3000</v>
      </c>
      <c r="I64" s="71" t="s">
        <v>117</v>
      </c>
      <c r="J64" s="54"/>
      <c r="K64" s="54"/>
      <c r="L64" s="54"/>
      <c r="M64" s="54"/>
      <c r="N64" s="54"/>
      <c r="O64" s="54"/>
      <c r="P64" s="54"/>
      <c r="Q64" s="54"/>
      <c r="R64" s="54"/>
      <c r="S64" s="54"/>
      <c r="T64" s="54"/>
      <c r="U64" s="54"/>
      <c r="V64" s="70"/>
    </row>
    <row r="65" spans="3:38" ht="15.75" thickBot="1" x14ac:dyDescent="0.3">
      <c r="C65" s="47" t="s">
        <v>52</v>
      </c>
      <c r="D65" s="48"/>
      <c r="I65" s="69"/>
      <c r="J65" s="54"/>
      <c r="K65" s="54"/>
      <c r="L65" s="54"/>
      <c r="M65" s="54"/>
      <c r="N65" s="54"/>
      <c r="O65" s="54"/>
      <c r="P65" s="54"/>
      <c r="Q65" s="54"/>
      <c r="R65" s="54"/>
      <c r="S65" s="54"/>
      <c r="T65" s="54"/>
      <c r="U65" s="54"/>
      <c r="V65" s="70"/>
      <c r="X65" s="9" t="s">
        <v>115</v>
      </c>
    </row>
    <row r="66" spans="3:38" ht="15.75" thickBot="1" x14ac:dyDescent="0.3">
      <c r="C66" s="49" t="s">
        <v>53</v>
      </c>
      <c r="D66" s="50">
        <f>SUM(D58:D65)</f>
        <v>106000</v>
      </c>
      <c r="I66" s="69" t="s">
        <v>118</v>
      </c>
      <c r="J66" s="54"/>
      <c r="K66" s="54"/>
      <c r="L66" s="54"/>
      <c r="M66" s="54"/>
      <c r="N66" s="54"/>
      <c r="O66" s="54"/>
      <c r="P66" s="54"/>
      <c r="Q66" s="54"/>
      <c r="R66" s="54"/>
      <c r="S66" s="54"/>
      <c r="T66" s="54"/>
      <c r="U66" s="54"/>
      <c r="V66" s="70"/>
      <c r="X66" s="93" t="s">
        <v>116</v>
      </c>
      <c r="Y66" s="93"/>
      <c r="Z66" s="93"/>
      <c r="AA66" s="93"/>
      <c r="AB66" s="93"/>
      <c r="AC66" s="93"/>
      <c r="AD66" s="93"/>
      <c r="AE66" s="93"/>
      <c r="AF66" s="93"/>
      <c r="AG66" s="93"/>
      <c r="AH66" s="93"/>
      <c r="AI66" s="93"/>
      <c r="AJ66" s="93"/>
      <c r="AK66" s="93"/>
      <c r="AL66" s="93"/>
    </row>
    <row r="67" spans="3:38" x14ac:dyDescent="0.25">
      <c r="C67" s="47" t="s">
        <v>54</v>
      </c>
      <c r="D67" s="51"/>
      <c r="I67" s="84" t="s">
        <v>119</v>
      </c>
      <c r="J67" s="85"/>
      <c r="K67" s="85"/>
      <c r="L67" s="85"/>
      <c r="M67" s="85"/>
      <c r="N67" s="85"/>
      <c r="O67" s="85"/>
      <c r="P67" s="85"/>
      <c r="Q67" s="85"/>
      <c r="R67" s="85"/>
      <c r="S67" s="85"/>
      <c r="T67" s="85"/>
      <c r="U67" s="85"/>
      <c r="V67" s="86"/>
      <c r="X67" s="93"/>
      <c r="Y67" s="93"/>
      <c r="Z67" s="93"/>
      <c r="AA67" s="93"/>
      <c r="AB67" s="93"/>
      <c r="AC67" s="93"/>
      <c r="AD67" s="93"/>
      <c r="AE67" s="93"/>
      <c r="AF67" s="93"/>
      <c r="AG67" s="93"/>
      <c r="AH67" s="93"/>
      <c r="AI67" s="93"/>
      <c r="AJ67" s="93"/>
      <c r="AK67" s="93"/>
      <c r="AL67" s="93"/>
    </row>
    <row r="68" spans="3:38" x14ac:dyDescent="0.25">
      <c r="C68" s="47" t="s">
        <v>67</v>
      </c>
      <c r="D68" s="48">
        <v>2500</v>
      </c>
      <c r="I68" s="84"/>
      <c r="J68" s="85"/>
      <c r="K68" s="85"/>
      <c r="L68" s="85"/>
      <c r="M68" s="85"/>
      <c r="N68" s="85"/>
      <c r="O68" s="85"/>
      <c r="P68" s="85"/>
      <c r="Q68" s="85"/>
      <c r="R68" s="85"/>
      <c r="S68" s="85"/>
      <c r="T68" s="85"/>
      <c r="U68" s="85"/>
      <c r="V68" s="86"/>
      <c r="X68" s="93"/>
      <c r="Y68" s="93"/>
      <c r="Z68" s="93"/>
      <c r="AA68" s="93"/>
      <c r="AB68" s="93"/>
      <c r="AC68" s="93"/>
      <c r="AD68" s="93"/>
      <c r="AE68" s="93"/>
      <c r="AF68" s="93"/>
      <c r="AG68" s="93"/>
      <c r="AH68" s="93"/>
      <c r="AI68" s="93"/>
      <c r="AJ68" s="93"/>
      <c r="AK68" s="93"/>
      <c r="AL68" s="93"/>
    </row>
    <row r="69" spans="3:38" x14ac:dyDescent="0.25">
      <c r="C69" s="47" t="s">
        <v>68</v>
      </c>
      <c r="D69" s="48">
        <v>-13000</v>
      </c>
      <c r="I69" s="72"/>
      <c r="J69" s="73"/>
      <c r="K69" s="73"/>
      <c r="L69" s="73"/>
      <c r="M69" s="73"/>
      <c r="N69" s="73"/>
      <c r="O69" s="73"/>
      <c r="P69" s="73"/>
      <c r="Q69" s="73"/>
      <c r="R69" s="73"/>
      <c r="S69" s="73"/>
      <c r="T69" s="73"/>
      <c r="U69" s="73"/>
      <c r="V69" s="74"/>
    </row>
    <row r="70" spans="3:38" x14ac:dyDescent="0.25">
      <c r="C70" s="47" t="s">
        <v>55</v>
      </c>
      <c r="D70" s="48"/>
      <c r="I70" s="69" t="s">
        <v>120</v>
      </c>
      <c r="J70" s="54"/>
      <c r="K70" s="54"/>
      <c r="L70" s="54"/>
      <c r="M70" s="54"/>
      <c r="N70" s="54"/>
      <c r="O70" s="54"/>
      <c r="P70" s="54"/>
      <c r="Q70" s="54"/>
      <c r="R70" s="54"/>
      <c r="S70" s="54"/>
      <c r="T70" s="54"/>
      <c r="U70" s="54"/>
      <c r="V70" s="70"/>
    </row>
    <row r="71" spans="3:38" x14ac:dyDescent="0.25">
      <c r="C71" s="47" t="s">
        <v>56</v>
      </c>
      <c r="D71" s="48"/>
      <c r="I71" s="84" t="s">
        <v>121</v>
      </c>
      <c r="J71" s="85"/>
      <c r="K71" s="85"/>
      <c r="L71" s="85"/>
      <c r="M71" s="85"/>
      <c r="N71" s="85"/>
      <c r="O71" s="85"/>
      <c r="P71" s="85"/>
      <c r="Q71" s="85"/>
      <c r="R71" s="85"/>
      <c r="S71" s="85"/>
      <c r="T71" s="85"/>
      <c r="U71" s="85"/>
      <c r="V71" s="86"/>
    </row>
    <row r="72" spans="3:38" x14ac:dyDescent="0.25">
      <c r="C72" s="47" t="s">
        <v>57</v>
      </c>
      <c r="D72" s="48"/>
      <c r="I72" s="84"/>
      <c r="J72" s="85"/>
      <c r="K72" s="85"/>
      <c r="L72" s="85"/>
      <c r="M72" s="85"/>
      <c r="N72" s="85"/>
      <c r="O72" s="85"/>
      <c r="P72" s="85"/>
      <c r="Q72" s="85"/>
      <c r="R72" s="85"/>
      <c r="S72" s="85"/>
      <c r="T72" s="85"/>
      <c r="U72" s="85"/>
      <c r="V72" s="86"/>
    </row>
    <row r="73" spans="3:38" ht="15.75" thickBot="1" x14ac:dyDescent="0.3">
      <c r="C73" s="47" t="s">
        <v>58</v>
      </c>
      <c r="D73" s="48"/>
      <c r="I73" s="75"/>
      <c r="J73" s="54"/>
      <c r="K73" s="54"/>
      <c r="L73" s="54"/>
      <c r="M73" s="54"/>
      <c r="N73" s="54"/>
      <c r="O73" s="54"/>
      <c r="P73" s="54"/>
      <c r="Q73" s="54"/>
      <c r="R73" s="54"/>
      <c r="S73" s="54"/>
      <c r="T73" s="54"/>
      <c r="U73" s="54"/>
      <c r="V73" s="70"/>
    </row>
    <row r="74" spans="3:38" ht="15.75" thickBot="1" x14ac:dyDescent="0.3">
      <c r="C74" s="49" t="s">
        <v>59</v>
      </c>
      <c r="D74" s="50">
        <f>SUM(D66:D73)</f>
        <v>95500</v>
      </c>
      <c r="I74" s="75" t="s">
        <v>137</v>
      </c>
      <c r="J74" s="54"/>
      <c r="K74" s="54"/>
      <c r="L74" s="54"/>
      <c r="M74" s="54"/>
      <c r="N74" s="54"/>
      <c r="O74" s="54"/>
      <c r="P74" s="54"/>
      <c r="Q74" s="54"/>
      <c r="R74" s="54"/>
      <c r="S74" s="54"/>
      <c r="T74" s="54"/>
      <c r="U74" s="54"/>
      <c r="V74" s="70"/>
    </row>
    <row r="75" spans="3:38" x14ac:dyDescent="0.25">
      <c r="C75" s="47" t="s">
        <v>71</v>
      </c>
      <c r="D75" s="48">
        <f>+D74*-29.5%</f>
        <v>-28172.5</v>
      </c>
      <c r="I75" s="75" t="s">
        <v>138</v>
      </c>
      <c r="J75" s="54"/>
      <c r="K75" s="54"/>
      <c r="L75" s="54"/>
      <c r="M75" s="54"/>
      <c r="N75" s="54"/>
      <c r="O75" s="54"/>
      <c r="P75" s="54"/>
      <c r="Q75" s="54"/>
      <c r="R75" s="54"/>
      <c r="S75" s="54"/>
      <c r="T75" s="54"/>
      <c r="U75" s="54"/>
      <c r="V75" s="70"/>
    </row>
    <row r="76" spans="3:38" x14ac:dyDescent="0.25">
      <c r="C76" s="47" t="s">
        <v>60</v>
      </c>
      <c r="D76" s="51"/>
      <c r="I76" s="75" t="s">
        <v>139</v>
      </c>
      <c r="J76" s="54"/>
      <c r="K76" s="54"/>
      <c r="L76" s="54"/>
      <c r="M76" s="54"/>
      <c r="N76" s="54"/>
      <c r="O76" s="54"/>
      <c r="P76" s="54"/>
      <c r="Q76" s="54"/>
      <c r="R76" s="54"/>
      <c r="S76" s="54"/>
      <c r="T76" s="54"/>
      <c r="U76" s="54"/>
      <c r="V76" s="70"/>
    </row>
    <row r="77" spans="3:38" ht="15.75" thickBot="1" x14ac:dyDescent="0.3">
      <c r="C77" s="47" t="s">
        <v>61</v>
      </c>
      <c r="D77" s="48"/>
      <c r="I77" s="75"/>
      <c r="J77" s="54"/>
      <c r="K77" s="54"/>
      <c r="L77" s="54"/>
      <c r="M77" s="54"/>
      <c r="N77" s="54"/>
      <c r="O77" s="54"/>
      <c r="P77" s="54"/>
      <c r="Q77" s="54"/>
      <c r="R77" s="54"/>
      <c r="S77" s="54"/>
      <c r="T77" s="54"/>
      <c r="U77" s="54"/>
      <c r="V77" s="70"/>
    </row>
    <row r="78" spans="3:38" ht="18.75" thickBot="1" x14ac:dyDescent="0.3">
      <c r="C78" s="49" t="s">
        <v>62</v>
      </c>
      <c r="D78" s="50">
        <f>SUM(D74:D77)</f>
        <v>67327.5</v>
      </c>
      <c r="I78" s="71" t="s">
        <v>122</v>
      </c>
      <c r="J78" s="54"/>
      <c r="K78" s="54"/>
      <c r="L78" s="54"/>
      <c r="M78" s="54"/>
      <c r="N78" s="54"/>
      <c r="O78" s="54"/>
      <c r="P78" s="54"/>
      <c r="Q78" s="54"/>
      <c r="R78" s="54"/>
      <c r="S78" s="54"/>
      <c r="T78" s="54"/>
      <c r="U78" s="54"/>
      <c r="V78" s="70"/>
    </row>
    <row r="79" spans="3:38" x14ac:dyDescent="0.25">
      <c r="I79" s="69"/>
      <c r="J79" s="54"/>
      <c r="K79" s="54"/>
      <c r="L79" s="54"/>
      <c r="M79" s="54"/>
      <c r="N79" s="54"/>
      <c r="O79" s="54"/>
      <c r="P79" s="54"/>
      <c r="Q79" s="54"/>
      <c r="R79" s="54"/>
      <c r="S79" s="54"/>
      <c r="T79" s="54"/>
      <c r="U79" s="54"/>
      <c r="V79" s="70"/>
    </row>
    <row r="80" spans="3:38" x14ac:dyDescent="0.25">
      <c r="I80" s="69" t="s">
        <v>123</v>
      </c>
      <c r="J80" s="54"/>
      <c r="K80" s="54"/>
      <c r="L80" s="54"/>
      <c r="M80" s="54"/>
      <c r="N80" s="54"/>
      <c r="O80" s="54"/>
      <c r="P80" s="54"/>
      <c r="Q80" s="54"/>
      <c r="R80" s="54"/>
      <c r="S80" s="54"/>
      <c r="T80" s="54"/>
      <c r="U80" s="54"/>
      <c r="V80" s="70"/>
    </row>
    <row r="81" spans="9:22" x14ac:dyDescent="0.25">
      <c r="I81" s="84" t="s">
        <v>124</v>
      </c>
      <c r="J81" s="85"/>
      <c r="K81" s="85"/>
      <c r="L81" s="85"/>
      <c r="M81" s="85"/>
      <c r="N81" s="85"/>
      <c r="O81" s="85"/>
      <c r="P81" s="85"/>
      <c r="Q81" s="85"/>
      <c r="R81" s="85"/>
      <c r="S81" s="85"/>
      <c r="T81" s="85"/>
      <c r="U81" s="85"/>
      <c r="V81" s="86"/>
    </row>
    <row r="82" spans="9:22" x14ac:dyDescent="0.25">
      <c r="I82" s="84"/>
      <c r="J82" s="85"/>
      <c r="K82" s="85"/>
      <c r="L82" s="85"/>
      <c r="M82" s="85"/>
      <c r="N82" s="85"/>
      <c r="O82" s="85"/>
      <c r="P82" s="85"/>
      <c r="Q82" s="85"/>
      <c r="R82" s="85"/>
      <c r="S82" s="85"/>
      <c r="T82" s="85"/>
      <c r="U82" s="85"/>
      <c r="V82" s="86"/>
    </row>
    <row r="83" spans="9:22" x14ac:dyDescent="0.25">
      <c r="I83" s="69"/>
      <c r="J83" s="54"/>
      <c r="K83" s="54"/>
      <c r="L83" s="54"/>
      <c r="M83" s="54"/>
      <c r="N83" s="54"/>
      <c r="O83" s="54"/>
      <c r="P83" s="54"/>
      <c r="Q83" s="54"/>
      <c r="R83" s="54"/>
      <c r="S83" s="54"/>
      <c r="T83" s="54"/>
      <c r="U83" s="54"/>
      <c r="V83" s="70"/>
    </row>
    <row r="84" spans="9:22" x14ac:dyDescent="0.25">
      <c r="I84" s="75" t="s">
        <v>140</v>
      </c>
      <c r="J84" s="54"/>
      <c r="K84" s="54"/>
      <c r="L84" s="54"/>
      <c r="M84" s="54"/>
      <c r="N84" s="54"/>
      <c r="O84" s="54"/>
      <c r="P84" s="54"/>
      <c r="Q84" s="54"/>
      <c r="R84" s="54"/>
      <c r="S84" s="54"/>
      <c r="T84" s="54"/>
      <c r="U84" s="54"/>
      <c r="V84" s="70"/>
    </row>
    <row r="85" spans="9:22" x14ac:dyDescent="0.25">
      <c r="I85" s="75" t="s">
        <v>141</v>
      </c>
      <c r="J85" s="54"/>
      <c r="K85" s="54"/>
      <c r="L85" s="54"/>
      <c r="M85" s="54"/>
      <c r="N85" s="54"/>
      <c r="O85" s="54"/>
      <c r="P85" s="54"/>
      <c r="Q85" s="54"/>
      <c r="R85" s="54"/>
      <c r="S85" s="54"/>
      <c r="T85" s="54"/>
      <c r="U85" s="54"/>
      <c r="V85" s="70"/>
    </row>
    <row r="86" spans="9:22" x14ac:dyDescent="0.25">
      <c r="I86" s="75" t="s">
        <v>142</v>
      </c>
      <c r="J86" s="54"/>
      <c r="K86" s="54"/>
      <c r="L86" s="54"/>
      <c r="M86" s="54"/>
      <c r="N86" s="54"/>
      <c r="O86" s="54"/>
      <c r="P86" s="54"/>
      <c r="Q86" s="54"/>
      <c r="R86" s="54"/>
      <c r="S86" s="54"/>
      <c r="T86" s="54"/>
      <c r="U86" s="54"/>
      <c r="V86" s="70"/>
    </row>
    <row r="87" spans="9:22" x14ac:dyDescent="0.25">
      <c r="I87" s="69"/>
      <c r="J87" s="54"/>
      <c r="K87" s="54"/>
      <c r="L87" s="54"/>
      <c r="M87" s="54"/>
      <c r="N87" s="54"/>
      <c r="O87" s="54"/>
      <c r="P87" s="54"/>
      <c r="Q87" s="54"/>
      <c r="R87" s="54"/>
      <c r="S87" s="54"/>
      <c r="T87" s="54"/>
      <c r="U87" s="54"/>
      <c r="V87" s="70"/>
    </row>
    <row r="88" spans="9:22" ht="18" x14ac:dyDescent="0.25">
      <c r="I88" s="71" t="s">
        <v>125</v>
      </c>
      <c r="J88" s="54"/>
      <c r="K88" s="54"/>
      <c r="L88" s="54"/>
      <c r="M88" s="54"/>
      <c r="N88" s="54"/>
      <c r="O88" s="54"/>
      <c r="P88" s="54"/>
      <c r="Q88" s="54"/>
      <c r="R88" s="54"/>
      <c r="S88" s="54"/>
      <c r="T88" s="54"/>
      <c r="U88" s="54"/>
      <c r="V88" s="70"/>
    </row>
    <row r="89" spans="9:22" x14ac:dyDescent="0.25">
      <c r="I89" s="69"/>
      <c r="J89" s="54"/>
      <c r="K89" s="54"/>
      <c r="L89" s="54"/>
      <c r="M89" s="54"/>
      <c r="N89" s="54"/>
      <c r="O89" s="54"/>
      <c r="P89" s="54"/>
      <c r="Q89" s="54"/>
      <c r="R89" s="54"/>
      <c r="S89" s="54"/>
      <c r="T89" s="54"/>
      <c r="U89" s="54"/>
      <c r="V89" s="70"/>
    </row>
    <row r="90" spans="9:22" x14ac:dyDescent="0.25">
      <c r="I90" s="69" t="s">
        <v>126</v>
      </c>
      <c r="J90" s="54"/>
      <c r="K90" s="54"/>
      <c r="L90" s="54"/>
      <c r="M90" s="54"/>
      <c r="N90" s="54"/>
      <c r="O90" s="54"/>
      <c r="P90" s="54"/>
      <c r="Q90" s="54"/>
      <c r="R90" s="54"/>
      <c r="S90" s="54"/>
      <c r="T90" s="54"/>
      <c r="U90" s="54"/>
      <c r="V90" s="70"/>
    </row>
    <row r="91" spans="9:22" x14ac:dyDescent="0.25">
      <c r="I91" s="84" t="s">
        <v>127</v>
      </c>
      <c r="J91" s="85"/>
      <c r="K91" s="85"/>
      <c r="L91" s="85"/>
      <c r="M91" s="85"/>
      <c r="N91" s="85"/>
      <c r="O91" s="85"/>
      <c r="P91" s="85"/>
      <c r="Q91" s="85"/>
      <c r="R91" s="85"/>
      <c r="S91" s="85"/>
      <c r="T91" s="85"/>
      <c r="U91" s="85"/>
      <c r="V91" s="86"/>
    </row>
    <row r="92" spans="9:22" x14ac:dyDescent="0.25">
      <c r="I92" s="84"/>
      <c r="J92" s="85"/>
      <c r="K92" s="85"/>
      <c r="L92" s="85"/>
      <c r="M92" s="85"/>
      <c r="N92" s="85"/>
      <c r="O92" s="85"/>
      <c r="P92" s="85"/>
      <c r="Q92" s="85"/>
      <c r="R92" s="85"/>
      <c r="S92" s="85"/>
      <c r="T92" s="85"/>
      <c r="U92" s="85"/>
      <c r="V92" s="86"/>
    </row>
    <row r="93" spans="9:22" x14ac:dyDescent="0.25">
      <c r="I93" s="69"/>
      <c r="J93" s="54"/>
      <c r="K93" s="54"/>
      <c r="L93" s="54"/>
      <c r="M93" s="54"/>
      <c r="N93" s="54"/>
      <c r="O93" s="54"/>
      <c r="P93" s="54"/>
      <c r="Q93" s="54"/>
      <c r="R93" s="54"/>
      <c r="S93" s="54"/>
      <c r="T93" s="54"/>
      <c r="U93" s="54"/>
      <c r="V93" s="70"/>
    </row>
    <row r="94" spans="9:22" x14ac:dyDescent="0.25">
      <c r="I94" s="75" t="s">
        <v>143</v>
      </c>
      <c r="J94" s="54"/>
      <c r="K94" s="54"/>
      <c r="L94" s="54"/>
      <c r="M94" s="54"/>
      <c r="N94" s="54"/>
      <c r="O94" s="54"/>
      <c r="P94" s="54"/>
      <c r="Q94" s="54"/>
      <c r="R94" s="54"/>
      <c r="S94" s="54"/>
      <c r="T94" s="54"/>
      <c r="U94" s="54"/>
      <c r="V94" s="70"/>
    </row>
    <row r="95" spans="9:22" x14ac:dyDescent="0.25">
      <c r="I95" s="75" t="s">
        <v>144</v>
      </c>
      <c r="J95" s="54"/>
      <c r="K95" s="54"/>
      <c r="L95" s="54"/>
      <c r="M95" s="54"/>
      <c r="N95" s="54"/>
      <c r="O95" s="54"/>
      <c r="P95" s="54"/>
      <c r="Q95" s="54"/>
      <c r="R95" s="54"/>
      <c r="S95" s="54"/>
      <c r="T95" s="54"/>
      <c r="U95" s="54"/>
      <c r="V95" s="70"/>
    </row>
    <row r="96" spans="9:22" x14ac:dyDescent="0.25">
      <c r="I96" s="69"/>
      <c r="J96" s="54"/>
      <c r="K96" s="54"/>
      <c r="L96" s="54"/>
      <c r="M96" s="54"/>
      <c r="N96" s="54"/>
      <c r="O96" s="54"/>
      <c r="P96" s="54"/>
      <c r="Q96" s="54"/>
      <c r="R96" s="54"/>
      <c r="S96" s="54"/>
      <c r="T96" s="54"/>
      <c r="U96" s="54"/>
      <c r="V96" s="70"/>
    </row>
    <row r="97" spans="9:22" ht="18" x14ac:dyDescent="0.25">
      <c r="I97" s="71" t="s">
        <v>128</v>
      </c>
      <c r="J97" s="54"/>
      <c r="K97" s="54"/>
      <c r="L97" s="54"/>
      <c r="M97" s="54"/>
      <c r="N97" s="54"/>
      <c r="O97" s="54"/>
      <c r="P97" s="54"/>
      <c r="Q97" s="54"/>
      <c r="R97" s="54"/>
      <c r="S97" s="54"/>
      <c r="T97" s="54"/>
      <c r="U97" s="54"/>
      <c r="V97" s="70"/>
    </row>
    <row r="98" spans="9:22" x14ac:dyDescent="0.25">
      <c r="I98" s="69"/>
      <c r="J98" s="54"/>
      <c r="K98" s="54"/>
      <c r="L98" s="54"/>
      <c r="M98" s="54"/>
      <c r="N98" s="54"/>
      <c r="O98" s="54"/>
      <c r="P98" s="54"/>
      <c r="Q98" s="54"/>
      <c r="R98" s="54"/>
      <c r="S98" s="54"/>
      <c r="T98" s="54"/>
      <c r="U98" s="54"/>
      <c r="V98" s="70"/>
    </row>
    <row r="99" spans="9:22" x14ac:dyDescent="0.25">
      <c r="I99" s="69" t="s">
        <v>129</v>
      </c>
      <c r="J99" s="54"/>
      <c r="K99" s="54"/>
      <c r="L99" s="54"/>
      <c r="M99" s="54"/>
      <c r="N99" s="54"/>
      <c r="O99" s="54"/>
      <c r="P99" s="54"/>
      <c r="Q99" s="54"/>
      <c r="R99" s="54"/>
      <c r="S99" s="54"/>
      <c r="T99" s="54"/>
      <c r="U99" s="54"/>
      <c r="V99" s="70"/>
    </row>
    <row r="100" spans="9:22" x14ac:dyDescent="0.25">
      <c r="I100" s="69" t="s">
        <v>130</v>
      </c>
      <c r="J100" s="54"/>
      <c r="K100" s="54"/>
      <c r="L100" s="54"/>
      <c r="M100" s="54"/>
      <c r="N100" s="54"/>
      <c r="O100" s="54"/>
      <c r="P100" s="54"/>
      <c r="Q100" s="54"/>
      <c r="R100" s="54"/>
      <c r="S100" s="54"/>
      <c r="T100" s="54"/>
      <c r="U100" s="54"/>
      <c r="V100" s="70"/>
    </row>
    <row r="101" spans="9:22" x14ac:dyDescent="0.25">
      <c r="I101" s="75"/>
      <c r="J101" s="54"/>
      <c r="K101" s="54"/>
      <c r="L101" s="54"/>
      <c r="M101" s="54"/>
      <c r="N101" s="54"/>
      <c r="O101" s="54"/>
      <c r="P101" s="54"/>
      <c r="Q101" s="54"/>
      <c r="R101" s="54"/>
      <c r="S101" s="54"/>
      <c r="T101" s="54"/>
      <c r="U101" s="54"/>
      <c r="V101" s="70"/>
    </row>
    <row r="102" spans="9:22" x14ac:dyDescent="0.25">
      <c r="I102" s="75" t="s">
        <v>145</v>
      </c>
      <c r="J102" s="54"/>
      <c r="K102" s="54"/>
      <c r="L102" s="54"/>
      <c r="M102" s="54"/>
      <c r="N102" s="54"/>
      <c r="O102" s="54"/>
      <c r="P102" s="54"/>
      <c r="Q102" s="54"/>
      <c r="R102" s="54"/>
      <c r="S102" s="54"/>
      <c r="T102" s="54"/>
      <c r="U102" s="54"/>
      <c r="V102" s="70"/>
    </row>
    <row r="103" spans="9:22" x14ac:dyDescent="0.25">
      <c r="I103" s="94" t="s">
        <v>146</v>
      </c>
      <c r="J103" s="95"/>
      <c r="K103" s="95"/>
      <c r="L103" s="95"/>
      <c r="M103" s="95"/>
      <c r="N103" s="95"/>
      <c r="O103" s="95"/>
      <c r="P103" s="95"/>
      <c r="Q103" s="95"/>
      <c r="R103" s="95"/>
      <c r="S103" s="95"/>
      <c r="T103" s="95"/>
      <c r="U103" s="95"/>
      <c r="V103" s="96"/>
    </row>
    <row r="104" spans="9:22" x14ac:dyDescent="0.25">
      <c r="I104" s="94"/>
      <c r="J104" s="95"/>
      <c r="K104" s="95"/>
      <c r="L104" s="95"/>
      <c r="M104" s="95"/>
      <c r="N104" s="95"/>
      <c r="O104" s="95"/>
      <c r="P104" s="95"/>
      <c r="Q104" s="95"/>
      <c r="R104" s="95"/>
      <c r="S104" s="95"/>
      <c r="T104" s="95"/>
      <c r="U104" s="95"/>
      <c r="V104" s="96"/>
    </row>
    <row r="105" spans="9:22" x14ac:dyDescent="0.25">
      <c r="I105" s="75" t="s">
        <v>147</v>
      </c>
      <c r="J105" s="54"/>
      <c r="K105" s="54"/>
      <c r="L105" s="54"/>
      <c r="M105" s="54"/>
      <c r="N105" s="54"/>
      <c r="O105" s="54"/>
      <c r="P105" s="54"/>
      <c r="Q105" s="54"/>
      <c r="R105" s="54"/>
      <c r="S105" s="54"/>
      <c r="T105" s="54"/>
      <c r="U105" s="54"/>
      <c r="V105" s="70"/>
    </row>
    <row r="106" spans="9:22" x14ac:dyDescent="0.25">
      <c r="I106" s="75"/>
      <c r="J106" s="54"/>
      <c r="K106" s="54"/>
      <c r="L106" s="54"/>
      <c r="M106" s="54"/>
      <c r="N106" s="54"/>
      <c r="O106" s="54"/>
      <c r="P106" s="54"/>
      <c r="Q106" s="54"/>
      <c r="R106" s="54"/>
      <c r="S106" s="54"/>
      <c r="T106" s="54"/>
      <c r="U106" s="54"/>
      <c r="V106" s="70"/>
    </row>
    <row r="107" spans="9:22" ht="18" x14ac:dyDescent="0.25">
      <c r="I107" s="71" t="s">
        <v>131</v>
      </c>
      <c r="J107" s="54"/>
      <c r="K107" s="54"/>
      <c r="L107" s="54"/>
      <c r="M107" s="54"/>
      <c r="N107" s="54"/>
      <c r="O107" s="54"/>
      <c r="P107" s="54"/>
      <c r="Q107" s="54"/>
      <c r="R107" s="54"/>
      <c r="S107" s="54"/>
      <c r="T107" s="54"/>
      <c r="U107" s="54"/>
      <c r="V107" s="70"/>
    </row>
    <row r="108" spans="9:22" x14ac:dyDescent="0.25">
      <c r="I108" s="69"/>
      <c r="J108" s="54"/>
      <c r="K108" s="54"/>
      <c r="L108" s="54"/>
      <c r="M108" s="54"/>
      <c r="N108" s="54"/>
      <c r="O108" s="54"/>
      <c r="P108" s="54"/>
      <c r="Q108" s="54"/>
      <c r="R108" s="54"/>
      <c r="S108" s="54"/>
      <c r="T108" s="54"/>
      <c r="U108" s="54"/>
      <c r="V108" s="70"/>
    </row>
    <row r="109" spans="9:22" x14ac:dyDescent="0.25">
      <c r="I109" s="69" t="s">
        <v>132</v>
      </c>
      <c r="J109" s="54"/>
      <c r="K109" s="54"/>
      <c r="L109" s="54"/>
      <c r="M109" s="54"/>
      <c r="N109" s="54"/>
      <c r="O109" s="54"/>
      <c r="P109" s="54"/>
      <c r="Q109" s="54"/>
      <c r="R109" s="54"/>
      <c r="S109" s="54"/>
      <c r="T109" s="54"/>
      <c r="U109" s="54"/>
      <c r="V109" s="70"/>
    </row>
    <row r="110" spans="9:22" x14ac:dyDescent="0.25">
      <c r="I110" s="84" t="s">
        <v>133</v>
      </c>
      <c r="J110" s="85"/>
      <c r="K110" s="85"/>
      <c r="L110" s="85"/>
      <c r="M110" s="85"/>
      <c r="N110" s="85"/>
      <c r="O110" s="85"/>
      <c r="P110" s="85"/>
      <c r="Q110" s="85"/>
      <c r="R110" s="85"/>
      <c r="S110" s="85"/>
      <c r="T110" s="85"/>
      <c r="U110" s="85"/>
      <c r="V110" s="86"/>
    </row>
    <row r="111" spans="9:22" x14ac:dyDescent="0.25">
      <c r="I111" s="84"/>
      <c r="J111" s="85"/>
      <c r="K111" s="85"/>
      <c r="L111" s="85"/>
      <c r="M111" s="85"/>
      <c r="N111" s="85"/>
      <c r="O111" s="85"/>
      <c r="P111" s="85"/>
      <c r="Q111" s="85"/>
      <c r="R111" s="85"/>
      <c r="S111" s="85"/>
      <c r="T111" s="85"/>
      <c r="U111" s="85"/>
      <c r="V111" s="86"/>
    </row>
    <row r="112" spans="9:22" x14ac:dyDescent="0.25">
      <c r="I112" s="75"/>
      <c r="J112" s="54"/>
      <c r="K112" s="54"/>
      <c r="L112" s="54"/>
      <c r="M112" s="54"/>
      <c r="N112" s="54"/>
      <c r="O112" s="54"/>
      <c r="P112" s="54"/>
      <c r="Q112" s="54"/>
      <c r="R112" s="54"/>
      <c r="S112" s="54"/>
      <c r="T112" s="54"/>
      <c r="U112" s="54"/>
      <c r="V112" s="70"/>
    </row>
    <row r="113" spans="9:22" x14ac:dyDescent="0.25">
      <c r="I113" s="75" t="s">
        <v>148</v>
      </c>
      <c r="J113" s="54"/>
      <c r="K113" s="54"/>
      <c r="L113" s="54"/>
      <c r="M113" s="54"/>
      <c r="N113" s="54"/>
      <c r="O113" s="54"/>
      <c r="P113" s="54"/>
      <c r="Q113" s="54"/>
      <c r="R113" s="54"/>
      <c r="S113" s="54"/>
      <c r="T113" s="54"/>
      <c r="U113" s="54"/>
      <c r="V113" s="70"/>
    </row>
    <row r="114" spans="9:22" x14ac:dyDescent="0.25">
      <c r="I114" s="75" t="s">
        <v>149</v>
      </c>
      <c r="J114" s="54"/>
      <c r="K114" s="54"/>
      <c r="L114" s="54"/>
      <c r="M114" s="54"/>
      <c r="N114" s="54"/>
      <c r="O114" s="54"/>
      <c r="P114" s="54"/>
      <c r="Q114" s="54"/>
      <c r="R114" s="54"/>
      <c r="S114" s="54"/>
      <c r="T114" s="54"/>
      <c r="U114" s="54"/>
      <c r="V114" s="70"/>
    </row>
    <row r="115" spans="9:22" x14ac:dyDescent="0.25">
      <c r="I115" s="75" t="s">
        <v>150</v>
      </c>
      <c r="J115" s="54"/>
      <c r="K115" s="54"/>
      <c r="L115" s="54"/>
      <c r="M115" s="54"/>
      <c r="N115" s="54"/>
      <c r="O115" s="54"/>
      <c r="P115" s="54"/>
      <c r="Q115" s="54"/>
      <c r="R115" s="54"/>
      <c r="S115" s="54"/>
      <c r="T115" s="54"/>
      <c r="U115" s="54"/>
      <c r="V115" s="70"/>
    </row>
    <row r="116" spans="9:22" x14ac:dyDescent="0.25">
      <c r="I116" s="75"/>
      <c r="J116" s="54"/>
      <c r="K116" s="54"/>
      <c r="L116" s="54"/>
      <c r="M116" s="54"/>
      <c r="N116" s="54"/>
      <c r="O116" s="54"/>
      <c r="P116" s="54"/>
      <c r="Q116" s="54"/>
      <c r="R116" s="54"/>
      <c r="S116" s="54"/>
      <c r="T116" s="54"/>
      <c r="U116" s="54"/>
      <c r="V116" s="70"/>
    </row>
    <row r="117" spans="9:22" x14ac:dyDescent="0.25">
      <c r="I117" s="69" t="s">
        <v>134</v>
      </c>
      <c r="J117" s="54"/>
      <c r="K117" s="54"/>
      <c r="L117" s="54"/>
      <c r="M117" s="54"/>
      <c r="N117" s="54"/>
      <c r="O117" s="54"/>
      <c r="P117" s="54"/>
      <c r="Q117" s="54"/>
      <c r="R117" s="54"/>
      <c r="S117" s="54"/>
      <c r="T117" s="54"/>
      <c r="U117" s="54"/>
      <c r="V117" s="70"/>
    </row>
    <row r="118" spans="9:22" x14ac:dyDescent="0.25">
      <c r="I118" s="69" t="s">
        <v>135</v>
      </c>
      <c r="J118" s="54"/>
      <c r="K118" s="54"/>
      <c r="L118" s="54"/>
      <c r="M118" s="54"/>
      <c r="N118" s="54"/>
      <c r="O118" s="54"/>
      <c r="P118" s="54"/>
      <c r="Q118" s="54"/>
      <c r="R118" s="54"/>
      <c r="S118" s="54"/>
      <c r="T118" s="54"/>
      <c r="U118" s="54"/>
      <c r="V118" s="70"/>
    </row>
    <row r="119" spans="9:22" x14ac:dyDescent="0.25">
      <c r="I119" s="75"/>
      <c r="J119" s="54"/>
      <c r="K119" s="54"/>
      <c r="L119" s="54"/>
      <c r="M119" s="54"/>
      <c r="N119" s="54"/>
      <c r="O119" s="54"/>
      <c r="P119" s="54"/>
      <c r="Q119" s="54"/>
      <c r="R119" s="54"/>
      <c r="S119" s="54"/>
      <c r="T119" s="54"/>
      <c r="U119" s="54"/>
      <c r="V119" s="70"/>
    </row>
    <row r="120" spans="9:22" x14ac:dyDescent="0.25">
      <c r="I120" s="75" t="s">
        <v>151</v>
      </c>
      <c r="J120" s="54"/>
      <c r="K120" s="54"/>
      <c r="L120" s="54"/>
      <c r="M120" s="54"/>
      <c r="N120" s="54"/>
      <c r="O120" s="54"/>
      <c r="P120" s="54"/>
      <c r="Q120" s="54"/>
      <c r="R120" s="54"/>
      <c r="S120" s="54"/>
      <c r="T120" s="54"/>
      <c r="U120" s="54"/>
      <c r="V120" s="70"/>
    </row>
    <row r="121" spans="9:22" x14ac:dyDescent="0.25">
      <c r="I121" s="75" t="s">
        <v>152</v>
      </c>
      <c r="J121" s="54"/>
      <c r="K121" s="54"/>
      <c r="L121" s="54"/>
      <c r="M121" s="54"/>
      <c r="N121" s="54"/>
      <c r="O121" s="54"/>
      <c r="P121" s="54"/>
      <c r="Q121" s="54"/>
      <c r="R121" s="54"/>
      <c r="S121" s="54"/>
      <c r="T121" s="54"/>
      <c r="U121" s="54"/>
      <c r="V121" s="70"/>
    </row>
    <row r="122" spans="9:22" x14ac:dyDescent="0.25">
      <c r="I122" s="75" t="s">
        <v>153</v>
      </c>
      <c r="J122" s="54"/>
      <c r="K122" s="54"/>
      <c r="L122" s="54"/>
      <c r="M122" s="54"/>
      <c r="N122" s="54"/>
      <c r="O122" s="54"/>
      <c r="P122" s="54"/>
      <c r="Q122" s="54"/>
      <c r="R122" s="54"/>
      <c r="S122" s="54"/>
      <c r="T122" s="54"/>
      <c r="U122" s="54"/>
      <c r="V122" s="70"/>
    </row>
    <row r="123" spans="9:22" x14ac:dyDescent="0.25">
      <c r="I123" s="75"/>
      <c r="J123" s="54"/>
      <c r="K123" s="54"/>
      <c r="L123" s="54"/>
      <c r="M123" s="54"/>
      <c r="N123" s="54"/>
      <c r="O123" s="54"/>
      <c r="P123" s="54"/>
      <c r="Q123" s="54"/>
      <c r="R123" s="54"/>
      <c r="S123" s="54"/>
      <c r="T123" s="54"/>
      <c r="U123" s="54"/>
      <c r="V123" s="70"/>
    </row>
    <row r="124" spans="9:22" x14ac:dyDescent="0.25">
      <c r="I124" s="84" t="s">
        <v>136</v>
      </c>
      <c r="J124" s="85"/>
      <c r="K124" s="85"/>
      <c r="L124" s="85"/>
      <c r="M124" s="85"/>
      <c r="N124" s="85"/>
      <c r="O124" s="85"/>
      <c r="P124" s="85"/>
      <c r="Q124" s="85"/>
      <c r="R124" s="85"/>
      <c r="S124" s="85"/>
      <c r="T124" s="85"/>
      <c r="U124" s="85"/>
      <c r="V124" s="86"/>
    </row>
    <row r="125" spans="9:22" x14ac:dyDescent="0.25">
      <c r="I125" s="84"/>
      <c r="J125" s="85"/>
      <c r="K125" s="85"/>
      <c r="L125" s="85"/>
      <c r="M125" s="85"/>
      <c r="N125" s="85"/>
      <c r="O125" s="85"/>
      <c r="P125" s="85"/>
      <c r="Q125" s="85"/>
      <c r="R125" s="85"/>
      <c r="S125" s="85"/>
      <c r="T125" s="85"/>
      <c r="U125" s="85"/>
      <c r="V125" s="86"/>
    </row>
    <row r="126" spans="9:22" x14ac:dyDescent="0.25">
      <c r="I126" s="69"/>
      <c r="J126" s="54"/>
      <c r="K126" s="54"/>
      <c r="L126" s="54"/>
      <c r="M126" s="54"/>
      <c r="N126" s="54"/>
      <c r="O126" s="54"/>
      <c r="P126" s="54"/>
      <c r="Q126" s="54"/>
      <c r="R126" s="54"/>
      <c r="S126" s="54"/>
      <c r="T126" s="54"/>
      <c r="U126" s="54"/>
      <c r="V126" s="70"/>
    </row>
    <row r="127" spans="9:22" x14ac:dyDescent="0.25">
      <c r="I127" s="76"/>
      <c r="J127" s="77"/>
      <c r="K127" s="77"/>
      <c r="L127" s="77"/>
      <c r="M127" s="77"/>
      <c r="N127" s="77"/>
      <c r="O127" s="77"/>
      <c r="P127" s="77"/>
      <c r="Q127" s="77"/>
      <c r="R127" s="77"/>
      <c r="S127" s="77"/>
      <c r="T127" s="77"/>
      <c r="U127" s="77"/>
      <c r="V127" s="78"/>
    </row>
  </sheetData>
  <mergeCells count="87">
    <mergeCell ref="C54:D54"/>
    <mergeCell ref="C55:D55"/>
    <mergeCell ref="I10:L11"/>
    <mergeCell ref="M10:M11"/>
    <mergeCell ref="B14:G14"/>
    <mergeCell ref="B15:G15"/>
    <mergeCell ref="B16:G16"/>
    <mergeCell ref="B17:G17"/>
    <mergeCell ref="C18:G18"/>
    <mergeCell ref="C52:D52"/>
    <mergeCell ref="X2:AL4"/>
    <mergeCell ref="T25:U26"/>
    <mergeCell ref="S25:S26"/>
    <mergeCell ref="I32:L33"/>
    <mergeCell ref="M32:M33"/>
    <mergeCell ref="N32:O32"/>
    <mergeCell ref="P32:P33"/>
    <mergeCell ref="Q32:R33"/>
    <mergeCell ref="N33:O33"/>
    <mergeCell ref="S17:S18"/>
    <mergeCell ref="T17:U18"/>
    <mergeCell ref="I25:L26"/>
    <mergeCell ref="M25:M26"/>
    <mergeCell ref="N25:O25"/>
    <mergeCell ref="Q25:R25"/>
    <mergeCell ref="N26:R26"/>
    <mergeCell ref="X9:AA10"/>
    <mergeCell ref="AB9:AB10"/>
    <mergeCell ref="AC9:AD9"/>
    <mergeCell ref="AE9:AE10"/>
    <mergeCell ref="AF9:AG10"/>
    <mergeCell ref="AC10:AD10"/>
    <mergeCell ref="AH16:AH17"/>
    <mergeCell ref="AI16:AJ17"/>
    <mergeCell ref="X16:AD17"/>
    <mergeCell ref="AF16:AG16"/>
    <mergeCell ref="AF17:AG17"/>
    <mergeCell ref="AE16:AE17"/>
    <mergeCell ref="X23:AD24"/>
    <mergeCell ref="AE23:AE24"/>
    <mergeCell ref="AF23:AG23"/>
    <mergeCell ref="AH23:AH24"/>
    <mergeCell ref="AI23:AJ24"/>
    <mergeCell ref="AF24:AG24"/>
    <mergeCell ref="X30:AD31"/>
    <mergeCell ref="AE30:AE31"/>
    <mergeCell ref="AF30:AG30"/>
    <mergeCell ref="AH30:AH31"/>
    <mergeCell ref="AI30:AJ31"/>
    <mergeCell ref="AF31:AG31"/>
    <mergeCell ref="X38:AD39"/>
    <mergeCell ref="AE38:AE39"/>
    <mergeCell ref="AF38:AG38"/>
    <mergeCell ref="AH38:AH39"/>
    <mergeCell ref="AI38:AJ39"/>
    <mergeCell ref="AF39:AG39"/>
    <mergeCell ref="C1:F1"/>
    <mergeCell ref="I36:L37"/>
    <mergeCell ref="I40:V42"/>
    <mergeCell ref="I45:V47"/>
    <mergeCell ref="I50:V53"/>
    <mergeCell ref="I2:V4"/>
    <mergeCell ref="N10:O10"/>
    <mergeCell ref="N11:O11"/>
    <mergeCell ref="P10:P11"/>
    <mergeCell ref="Q10:R11"/>
    <mergeCell ref="I17:L18"/>
    <mergeCell ref="M17:M18"/>
    <mergeCell ref="N17:O18"/>
    <mergeCell ref="P17:P18"/>
    <mergeCell ref="Q17:R18"/>
    <mergeCell ref="C53:D53"/>
    <mergeCell ref="I56:V59"/>
    <mergeCell ref="X42:AA43"/>
    <mergeCell ref="X46:AL48"/>
    <mergeCell ref="X51:AL53"/>
    <mergeCell ref="X56:AL58"/>
    <mergeCell ref="I110:V111"/>
    <mergeCell ref="I124:V125"/>
    <mergeCell ref="I61:V62"/>
    <mergeCell ref="X66:AL68"/>
    <mergeCell ref="I67:V68"/>
    <mergeCell ref="I71:V72"/>
    <mergeCell ref="I81:V82"/>
    <mergeCell ref="I91:V92"/>
    <mergeCell ref="I103:V104"/>
    <mergeCell ref="X61:AL63"/>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DF33D-5D4A-4289-B048-7338FEF26D62}">
  <dimension ref="B1:AL137"/>
  <sheetViews>
    <sheetView tabSelected="1" workbookViewId="0">
      <selection activeCell="C3" sqref="C3"/>
    </sheetView>
  </sheetViews>
  <sheetFormatPr baseColWidth="10" defaultColWidth="9.140625" defaultRowHeight="15" x14ac:dyDescent="0.25"/>
  <cols>
    <col min="3" max="3" width="65.5703125" customWidth="1"/>
    <col min="4" max="4" width="15.42578125" bestFit="1" customWidth="1"/>
    <col min="5" max="5" width="65.5703125" customWidth="1"/>
    <col min="6" max="6" width="15.42578125" bestFit="1" customWidth="1"/>
    <col min="9" max="9" width="11.28515625" customWidth="1"/>
    <col min="13" max="13" width="5.42578125" customWidth="1"/>
    <col min="14" max="15" width="9.5703125" customWidth="1"/>
    <col min="16" max="16" width="3.85546875" bestFit="1" customWidth="1"/>
    <col min="17" max="18" width="9.7109375" customWidth="1"/>
    <col min="19" max="19" width="3.85546875" bestFit="1" customWidth="1"/>
    <col min="20" max="21" width="9.85546875" customWidth="1"/>
    <col min="28" max="28" width="3.85546875" bestFit="1" customWidth="1"/>
    <col min="29" max="30" width="9.7109375" customWidth="1"/>
    <col min="31" max="31" width="3.85546875" bestFit="1" customWidth="1"/>
    <col min="32" max="33" width="9.85546875" customWidth="1"/>
    <col min="34" max="34" width="3.85546875" bestFit="1" customWidth="1"/>
  </cols>
  <sheetData>
    <row r="1" spans="2:38" ht="47.25" thickBot="1" x14ac:dyDescent="0.75">
      <c r="C1" s="99" t="s">
        <v>95</v>
      </c>
      <c r="D1" s="99"/>
      <c r="E1" s="99"/>
      <c r="F1" s="99"/>
    </row>
    <row r="2" spans="2:38" ht="21" customHeight="1" x14ac:dyDescent="0.25">
      <c r="C2" t="s">
        <v>157</v>
      </c>
      <c r="I2" s="109" t="s">
        <v>78</v>
      </c>
      <c r="J2" s="110"/>
      <c r="K2" s="110"/>
      <c r="L2" s="110"/>
      <c r="M2" s="110"/>
      <c r="N2" s="110"/>
      <c r="O2" s="110"/>
      <c r="P2" s="110"/>
      <c r="Q2" s="110"/>
      <c r="R2" s="110"/>
      <c r="S2" s="110"/>
      <c r="T2" s="110"/>
      <c r="U2" s="110"/>
      <c r="V2" s="111"/>
      <c r="W2" s="52"/>
      <c r="X2" s="109" t="s">
        <v>79</v>
      </c>
      <c r="Y2" s="110"/>
      <c r="Z2" s="110"/>
      <c r="AA2" s="110"/>
      <c r="AB2" s="110"/>
      <c r="AC2" s="110"/>
      <c r="AD2" s="110"/>
      <c r="AE2" s="110"/>
      <c r="AF2" s="110"/>
      <c r="AG2" s="110"/>
      <c r="AH2" s="110"/>
      <c r="AI2" s="110"/>
      <c r="AJ2" s="110"/>
      <c r="AK2" s="110"/>
      <c r="AL2" s="111"/>
    </row>
    <row r="3" spans="2:38" ht="21" customHeight="1" x14ac:dyDescent="0.25">
      <c r="I3" s="112"/>
      <c r="J3" s="113"/>
      <c r="K3" s="113"/>
      <c r="L3" s="113"/>
      <c r="M3" s="113"/>
      <c r="N3" s="113"/>
      <c r="O3" s="113"/>
      <c r="P3" s="113"/>
      <c r="Q3" s="113"/>
      <c r="R3" s="113"/>
      <c r="S3" s="113"/>
      <c r="T3" s="113"/>
      <c r="U3" s="113"/>
      <c r="V3" s="114"/>
      <c r="W3" s="52"/>
      <c r="X3" s="112"/>
      <c r="Y3" s="113"/>
      <c r="Z3" s="113"/>
      <c r="AA3" s="113"/>
      <c r="AB3" s="113"/>
      <c r="AC3" s="113"/>
      <c r="AD3" s="113"/>
      <c r="AE3" s="113"/>
      <c r="AF3" s="113"/>
      <c r="AG3" s="113"/>
      <c r="AH3" s="113"/>
      <c r="AI3" s="113"/>
      <c r="AJ3" s="113"/>
      <c r="AK3" s="113"/>
      <c r="AL3" s="114"/>
    </row>
    <row r="4" spans="2:38" ht="16.5" customHeight="1" thickBot="1" x14ac:dyDescent="0.35">
      <c r="C4" s="67" t="s">
        <v>72</v>
      </c>
      <c r="E4" s="66" t="s">
        <v>89</v>
      </c>
      <c r="I4" s="115"/>
      <c r="J4" s="116"/>
      <c r="K4" s="116"/>
      <c r="L4" s="116"/>
      <c r="M4" s="116"/>
      <c r="N4" s="116"/>
      <c r="O4" s="116"/>
      <c r="P4" s="116"/>
      <c r="Q4" s="116"/>
      <c r="R4" s="116"/>
      <c r="S4" s="116"/>
      <c r="T4" s="116"/>
      <c r="U4" s="116"/>
      <c r="V4" s="117"/>
      <c r="W4" s="52"/>
      <c r="X4" s="115"/>
      <c r="Y4" s="116"/>
      <c r="Z4" s="116"/>
      <c r="AA4" s="116"/>
      <c r="AB4" s="116"/>
      <c r="AC4" s="116"/>
      <c r="AD4" s="116"/>
      <c r="AE4" s="116"/>
      <c r="AF4" s="116"/>
      <c r="AG4" s="116"/>
      <c r="AH4" s="116"/>
      <c r="AI4" s="116"/>
      <c r="AJ4" s="116"/>
      <c r="AK4" s="116"/>
      <c r="AL4" s="117"/>
    </row>
    <row r="5" spans="2:38" x14ac:dyDescent="0.25">
      <c r="C5" s="65" t="s">
        <v>88</v>
      </c>
      <c r="E5" s="65" t="s">
        <v>90</v>
      </c>
      <c r="I5" s="53"/>
      <c r="J5" s="54"/>
      <c r="K5" s="54"/>
      <c r="L5" s="54"/>
      <c r="M5" s="54"/>
      <c r="N5" s="54"/>
      <c r="O5" s="54"/>
      <c r="P5" s="54"/>
      <c r="Q5" s="54"/>
      <c r="R5" s="54"/>
      <c r="S5" s="54"/>
      <c r="T5" s="54"/>
      <c r="U5" s="54"/>
      <c r="V5" s="55"/>
      <c r="W5" s="52"/>
      <c r="X5" s="53"/>
      <c r="Y5" s="54"/>
      <c r="Z5" s="54"/>
      <c r="AA5" s="54"/>
      <c r="AB5" s="54"/>
      <c r="AC5" s="54"/>
      <c r="AD5" s="54"/>
      <c r="AE5" s="54"/>
      <c r="AF5" s="54"/>
      <c r="AG5" s="54"/>
      <c r="AH5" s="54"/>
      <c r="AI5" s="54"/>
      <c r="AJ5" s="54"/>
      <c r="AK5" s="54"/>
      <c r="AL5" s="55"/>
    </row>
    <row r="6" spans="2:38" x14ac:dyDescent="0.25">
      <c r="C6" s="65" t="s">
        <v>85</v>
      </c>
      <c r="E6" s="65" t="s">
        <v>92</v>
      </c>
      <c r="I6" s="53"/>
      <c r="J6" s="54"/>
      <c r="K6" s="54"/>
      <c r="L6" s="54"/>
      <c r="M6" s="54"/>
      <c r="N6" s="54"/>
      <c r="O6" s="54"/>
      <c r="P6" s="54"/>
      <c r="Q6" s="54"/>
      <c r="R6" s="54"/>
      <c r="S6" s="54"/>
      <c r="T6" s="54"/>
      <c r="U6" s="54"/>
      <c r="V6" s="55"/>
      <c r="W6" s="52"/>
      <c r="X6" s="53"/>
      <c r="Y6" s="54"/>
      <c r="Z6" s="54"/>
      <c r="AA6" s="54"/>
      <c r="AB6" s="54"/>
      <c r="AC6" s="54"/>
      <c r="AD6" s="54"/>
      <c r="AE6" s="54"/>
      <c r="AF6" s="54"/>
      <c r="AG6" s="54"/>
      <c r="AH6" s="54"/>
      <c r="AI6" s="54"/>
      <c r="AJ6" s="54"/>
      <c r="AK6" s="54"/>
      <c r="AL6" s="55"/>
    </row>
    <row r="7" spans="2:38" x14ac:dyDescent="0.25">
      <c r="C7" s="65" t="s">
        <v>86</v>
      </c>
      <c r="E7" s="65" t="s">
        <v>91</v>
      </c>
      <c r="I7" s="53"/>
      <c r="J7" s="54"/>
      <c r="K7" s="54"/>
      <c r="L7" s="54"/>
      <c r="M7" s="54"/>
      <c r="N7" s="54"/>
      <c r="O7" s="54"/>
      <c r="P7" s="54"/>
      <c r="Q7" s="54"/>
      <c r="R7" s="54"/>
      <c r="S7" s="54"/>
      <c r="T7" s="54"/>
      <c r="U7" s="54"/>
      <c r="V7" s="55"/>
      <c r="W7" s="52"/>
      <c r="X7" s="53"/>
      <c r="Y7" s="54"/>
      <c r="Z7" s="54"/>
      <c r="AA7" s="54"/>
      <c r="AB7" s="54"/>
      <c r="AC7" s="54"/>
      <c r="AD7" s="54"/>
      <c r="AE7" s="54"/>
      <c r="AF7" s="54"/>
      <c r="AG7" s="54"/>
      <c r="AH7" s="54"/>
      <c r="AI7" s="54"/>
      <c r="AJ7" s="54"/>
      <c r="AK7" s="54"/>
      <c r="AL7" s="55"/>
    </row>
    <row r="8" spans="2:38" x14ac:dyDescent="0.25">
      <c r="C8" s="65" t="s">
        <v>87</v>
      </c>
      <c r="E8" s="65" t="s">
        <v>93</v>
      </c>
      <c r="I8" s="53"/>
      <c r="J8" s="54"/>
      <c r="K8" s="54"/>
      <c r="L8" s="54"/>
      <c r="M8" s="54"/>
      <c r="N8" s="54"/>
      <c r="O8" s="54"/>
      <c r="P8" s="54"/>
      <c r="Q8" s="54"/>
      <c r="R8" s="54"/>
      <c r="S8" s="54"/>
      <c r="T8" s="54"/>
      <c r="U8" s="54"/>
      <c r="V8" s="55"/>
      <c r="W8" s="52"/>
      <c r="X8" s="53"/>
      <c r="Y8" s="54"/>
      <c r="Z8" s="54"/>
      <c r="AA8" s="54"/>
      <c r="AB8" s="54"/>
      <c r="AC8" s="54"/>
      <c r="AD8" s="54"/>
      <c r="AE8" s="54"/>
      <c r="AF8" s="54"/>
      <c r="AG8" s="54"/>
      <c r="AH8" s="54"/>
      <c r="AI8" s="54"/>
      <c r="AJ8" s="54"/>
      <c r="AK8" s="54"/>
      <c r="AL8" s="55"/>
    </row>
    <row r="9" spans="2:38" ht="15.75" customHeight="1" thickBot="1" x14ac:dyDescent="0.35">
      <c r="C9" s="65"/>
      <c r="E9" s="65"/>
      <c r="I9" s="53"/>
      <c r="J9" s="54"/>
      <c r="K9" s="54"/>
      <c r="L9" s="54"/>
      <c r="M9" s="54"/>
      <c r="N9" s="54"/>
      <c r="O9" s="54"/>
      <c r="P9" s="54"/>
      <c r="Q9" s="54"/>
      <c r="R9" s="54"/>
      <c r="S9" s="54"/>
      <c r="T9" s="54"/>
      <c r="U9" s="54"/>
      <c r="V9" s="55"/>
      <c r="W9" s="52"/>
      <c r="X9" s="101" t="s">
        <v>80</v>
      </c>
      <c r="Y9" s="102"/>
      <c r="Z9" s="102"/>
      <c r="AA9" s="102"/>
      <c r="AB9" s="91" t="s">
        <v>73</v>
      </c>
      <c r="AC9" s="118">
        <f>+D57*25%</f>
        <v>155000</v>
      </c>
      <c r="AD9" s="119"/>
      <c r="AE9" s="91" t="s">
        <v>73</v>
      </c>
      <c r="AF9" s="104">
        <f>+AC9/AC10</f>
        <v>2.8181818181818183</v>
      </c>
      <c r="AG9" s="104"/>
      <c r="AH9" s="54"/>
      <c r="AI9" s="54"/>
      <c r="AJ9" s="54"/>
      <c r="AK9" s="54"/>
      <c r="AL9" s="55"/>
    </row>
    <row r="10" spans="2:38" ht="15.75" customHeight="1" thickBot="1" x14ac:dyDescent="0.35">
      <c r="C10" s="9" t="s">
        <v>94</v>
      </c>
      <c r="D10" s="64"/>
      <c r="E10" s="64"/>
      <c r="I10" s="133" t="s">
        <v>155</v>
      </c>
      <c r="J10" s="134"/>
      <c r="K10" s="134"/>
      <c r="L10" s="134"/>
      <c r="M10" s="91" t="s">
        <v>73</v>
      </c>
      <c r="N10" s="118">
        <f>+D31</f>
        <v>415910</v>
      </c>
      <c r="O10" s="119"/>
      <c r="P10" s="91" t="s">
        <v>73</v>
      </c>
      <c r="Q10" s="122">
        <f>+N10/N11</f>
        <v>1.8403097345132744</v>
      </c>
      <c r="R10" s="123"/>
      <c r="S10" s="54"/>
      <c r="T10" s="54"/>
      <c r="U10" s="54"/>
      <c r="V10" s="55"/>
      <c r="W10" s="52"/>
      <c r="X10" s="101"/>
      <c r="Y10" s="102"/>
      <c r="Z10" s="102"/>
      <c r="AA10" s="102"/>
      <c r="AB10" s="91"/>
      <c r="AC10" s="120">
        <f>(450000-(D24+D36))/2</f>
        <v>55000</v>
      </c>
      <c r="AD10" s="121"/>
      <c r="AE10" s="91"/>
      <c r="AF10" s="104"/>
      <c r="AG10" s="104"/>
      <c r="AH10" s="54"/>
      <c r="AI10" s="54"/>
      <c r="AJ10" s="54"/>
      <c r="AK10" s="54"/>
      <c r="AL10" s="55"/>
    </row>
    <row r="11" spans="2:38" ht="15.75" customHeight="1" thickBot="1" x14ac:dyDescent="0.35">
      <c r="C11" s="64" t="s">
        <v>160</v>
      </c>
      <c r="D11" s="64"/>
      <c r="E11" s="64"/>
      <c r="I11" s="133"/>
      <c r="J11" s="134"/>
      <c r="K11" s="134"/>
      <c r="L11" s="134"/>
      <c r="M11" s="91"/>
      <c r="N11" s="120">
        <f>+F31</f>
        <v>226000</v>
      </c>
      <c r="O11" s="121"/>
      <c r="P11" s="91"/>
      <c r="Q11" s="123"/>
      <c r="R11" s="123"/>
      <c r="S11" s="54"/>
      <c r="T11" s="54"/>
      <c r="U11" s="54"/>
      <c r="V11" s="55"/>
      <c r="W11" s="52"/>
      <c r="X11" s="56"/>
      <c r="Y11" s="57"/>
      <c r="Z11" s="57"/>
      <c r="AA11" s="57"/>
      <c r="AB11" s="57"/>
      <c r="AC11" s="57"/>
      <c r="AD11" s="57"/>
      <c r="AE11" s="57"/>
      <c r="AF11" s="57"/>
      <c r="AG11" s="57"/>
      <c r="AH11" s="57"/>
      <c r="AI11" s="57"/>
      <c r="AJ11" s="57"/>
      <c r="AK11" s="57"/>
      <c r="AL11" s="58"/>
    </row>
    <row r="12" spans="2:38" ht="15.75" customHeight="1" x14ac:dyDescent="0.25">
      <c r="C12" s="64" t="s">
        <v>161</v>
      </c>
      <c r="D12" s="64"/>
      <c r="E12" s="64"/>
      <c r="I12" s="59"/>
      <c r="J12" s="60"/>
      <c r="K12" s="60"/>
      <c r="L12" s="60"/>
      <c r="M12" s="61"/>
      <c r="N12" s="54"/>
      <c r="O12" s="54"/>
      <c r="P12" s="54"/>
      <c r="Q12" s="54"/>
      <c r="R12" s="54"/>
      <c r="S12" s="54"/>
      <c r="T12" s="54"/>
      <c r="U12" s="54"/>
      <c r="V12" s="55"/>
      <c r="W12" s="52"/>
      <c r="X12" s="53"/>
      <c r="Y12" s="54"/>
      <c r="Z12" s="54"/>
      <c r="AA12" s="54"/>
      <c r="AB12" s="54"/>
      <c r="AC12" s="54"/>
      <c r="AD12" s="54"/>
      <c r="AE12" s="54"/>
      <c r="AF12" s="54"/>
      <c r="AG12" s="54"/>
      <c r="AH12" s="54"/>
      <c r="AI12" s="54"/>
      <c r="AJ12" s="54"/>
      <c r="AK12" s="54"/>
      <c r="AL12" s="55"/>
    </row>
    <row r="13" spans="2:38" ht="15.75" thickBot="1" x14ac:dyDescent="0.3">
      <c r="C13" s="64" t="s">
        <v>171</v>
      </c>
      <c r="D13" s="64"/>
      <c r="E13" s="64"/>
      <c r="I13" s="56"/>
      <c r="J13" s="57"/>
      <c r="K13" s="57"/>
      <c r="L13" s="57"/>
      <c r="M13" s="57"/>
      <c r="N13" s="57"/>
      <c r="O13" s="57"/>
      <c r="P13" s="57"/>
      <c r="Q13" s="57"/>
      <c r="R13" s="57"/>
      <c r="S13" s="57"/>
      <c r="T13" s="57"/>
      <c r="U13" s="57"/>
      <c r="V13" s="58"/>
      <c r="W13" s="52"/>
      <c r="X13" s="53"/>
      <c r="Y13" s="54"/>
      <c r="Z13" s="54"/>
      <c r="AA13" s="54"/>
      <c r="AB13" s="54"/>
      <c r="AC13" s="54"/>
      <c r="AD13" s="54"/>
      <c r="AE13" s="54"/>
      <c r="AF13" s="54"/>
      <c r="AG13" s="54"/>
      <c r="AH13" s="54"/>
      <c r="AI13" s="54"/>
      <c r="AJ13" s="54"/>
      <c r="AK13" s="54"/>
      <c r="AL13" s="55"/>
    </row>
    <row r="14" spans="2:38" ht="15.75" thickBot="1" x14ac:dyDescent="0.3">
      <c r="C14" s="64"/>
      <c r="D14" s="64"/>
      <c r="E14" s="64"/>
      <c r="I14" s="53"/>
      <c r="J14" s="54"/>
      <c r="K14" s="54"/>
      <c r="L14" s="54"/>
      <c r="M14" s="54"/>
      <c r="N14" s="54"/>
      <c r="O14" s="54"/>
      <c r="P14" s="54"/>
      <c r="Q14" s="54"/>
      <c r="R14" s="54"/>
      <c r="S14" s="54"/>
      <c r="T14" s="54"/>
      <c r="U14" s="54"/>
      <c r="V14" s="55"/>
      <c r="W14" s="52"/>
      <c r="X14" s="53"/>
      <c r="Y14" s="54"/>
      <c r="Z14" s="54"/>
      <c r="AA14" s="54"/>
      <c r="AB14" s="54"/>
      <c r="AC14" s="54"/>
      <c r="AD14" s="54"/>
      <c r="AE14" s="54"/>
      <c r="AF14" s="54"/>
      <c r="AG14" s="54"/>
      <c r="AH14" s="54"/>
      <c r="AI14" s="54"/>
      <c r="AJ14" s="54"/>
      <c r="AK14" s="54"/>
      <c r="AL14" s="55"/>
    </row>
    <row r="15" spans="2:38" ht="21" x14ac:dyDescent="0.35">
      <c r="B15" s="135" t="s">
        <v>158</v>
      </c>
      <c r="C15" s="136"/>
      <c r="D15" s="136"/>
      <c r="E15" s="136"/>
      <c r="F15" s="136"/>
      <c r="G15" s="137"/>
      <c r="I15" s="53"/>
      <c r="J15" s="54"/>
      <c r="K15" s="54"/>
      <c r="L15" s="54"/>
      <c r="M15" s="54"/>
      <c r="N15" s="54"/>
      <c r="O15" s="54"/>
      <c r="P15" s="54"/>
      <c r="Q15" s="54"/>
      <c r="R15" s="54"/>
      <c r="S15" s="54"/>
      <c r="T15" s="54"/>
      <c r="U15" s="54"/>
      <c r="V15" s="55"/>
      <c r="W15" s="52"/>
      <c r="X15" s="53"/>
      <c r="Y15" s="54"/>
      <c r="Z15" s="54"/>
      <c r="AA15" s="54"/>
      <c r="AB15" s="54"/>
      <c r="AC15" s="54"/>
      <c r="AD15" s="54"/>
      <c r="AE15" s="54"/>
      <c r="AF15" s="54"/>
      <c r="AG15" s="54"/>
      <c r="AH15" s="54"/>
      <c r="AI15" s="54"/>
      <c r="AJ15" s="54"/>
      <c r="AK15" s="54"/>
      <c r="AL15" s="55"/>
    </row>
    <row r="16" spans="2:38" ht="15.75" customHeight="1" thickBot="1" x14ac:dyDescent="0.4">
      <c r="B16" s="127" t="s">
        <v>1</v>
      </c>
      <c r="C16" s="138"/>
      <c r="D16" s="138"/>
      <c r="E16" s="138"/>
      <c r="F16" s="138"/>
      <c r="G16" s="128"/>
      <c r="I16" s="53"/>
      <c r="J16" s="54"/>
      <c r="K16" s="54"/>
      <c r="L16" s="54"/>
      <c r="M16" s="54"/>
      <c r="N16" s="54"/>
      <c r="O16" s="54"/>
      <c r="P16" s="54"/>
      <c r="Q16" s="54"/>
      <c r="R16" s="54"/>
      <c r="S16" s="54"/>
      <c r="T16" s="54"/>
      <c r="U16" s="54"/>
      <c r="V16" s="55"/>
      <c r="W16" s="52"/>
      <c r="X16" s="101" t="s">
        <v>81</v>
      </c>
      <c r="Y16" s="102"/>
      <c r="Z16" s="102"/>
      <c r="AA16" s="102"/>
      <c r="AB16" s="102"/>
      <c r="AC16" s="102"/>
      <c r="AD16" s="102"/>
      <c r="AE16" s="91" t="s">
        <v>73</v>
      </c>
      <c r="AF16" s="108">
        <f>-D58</f>
        <v>440000</v>
      </c>
      <c r="AG16" s="108"/>
      <c r="AH16" s="91" t="s">
        <v>73</v>
      </c>
      <c r="AI16" s="104">
        <f>+AF16/AF17</f>
        <v>25.142857142857142</v>
      </c>
      <c r="AJ16" s="104"/>
      <c r="AK16" s="54"/>
      <c r="AL16" s="55"/>
    </row>
    <row r="17" spans="2:38" ht="15.75" customHeight="1" x14ac:dyDescent="0.3">
      <c r="B17" s="129" t="s">
        <v>159</v>
      </c>
      <c r="C17" s="139"/>
      <c r="D17" s="139"/>
      <c r="E17" s="139"/>
      <c r="F17" s="139"/>
      <c r="G17" s="130"/>
      <c r="I17" s="101" t="s">
        <v>74</v>
      </c>
      <c r="J17" s="102"/>
      <c r="K17" s="102"/>
      <c r="L17" s="102"/>
      <c r="M17" s="91" t="s">
        <v>73</v>
      </c>
      <c r="N17" s="124">
        <f>+D31</f>
        <v>415910</v>
      </c>
      <c r="O17" s="126"/>
      <c r="P17" s="91" t="s">
        <v>75</v>
      </c>
      <c r="Q17" s="124">
        <f>+F31</f>
        <v>226000</v>
      </c>
      <c r="R17" s="126"/>
      <c r="S17" s="91" t="s">
        <v>73</v>
      </c>
      <c r="T17" s="122">
        <f>+N17-Q17</f>
        <v>189910</v>
      </c>
      <c r="U17" s="123"/>
      <c r="V17" s="55"/>
      <c r="W17" s="52"/>
      <c r="X17" s="101"/>
      <c r="Y17" s="102"/>
      <c r="Z17" s="102"/>
      <c r="AA17" s="102"/>
      <c r="AB17" s="102"/>
      <c r="AC17" s="102"/>
      <c r="AD17" s="102"/>
      <c r="AE17" s="91"/>
      <c r="AF17" s="107">
        <f>(70000-35000)/2</f>
        <v>17500</v>
      </c>
      <c r="AG17" s="107"/>
      <c r="AH17" s="91"/>
      <c r="AI17" s="104"/>
      <c r="AJ17" s="104"/>
      <c r="AK17" s="54"/>
      <c r="AL17" s="55"/>
    </row>
    <row r="18" spans="2:38" ht="16.5" thickBot="1" x14ac:dyDescent="0.3">
      <c r="B18" s="131" t="s">
        <v>6</v>
      </c>
      <c r="C18" s="140"/>
      <c r="D18" s="140"/>
      <c r="E18" s="140"/>
      <c r="F18" s="140"/>
      <c r="G18" s="132"/>
      <c r="I18" s="101"/>
      <c r="J18" s="102"/>
      <c r="K18" s="102"/>
      <c r="L18" s="102"/>
      <c r="M18" s="91"/>
      <c r="N18" s="126"/>
      <c r="O18" s="126"/>
      <c r="P18" s="91"/>
      <c r="Q18" s="126"/>
      <c r="R18" s="126"/>
      <c r="S18" s="91"/>
      <c r="T18" s="123"/>
      <c r="U18" s="123"/>
      <c r="V18" s="55"/>
      <c r="W18" s="52"/>
      <c r="X18" s="56"/>
      <c r="Y18" s="57"/>
      <c r="Z18" s="57"/>
      <c r="AA18" s="57"/>
      <c r="AB18" s="57"/>
      <c r="AC18" s="57"/>
      <c r="AD18" s="57"/>
      <c r="AE18" s="57"/>
      <c r="AF18" s="57"/>
      <c r="AG18" s="57"/>
      <c r="AH18" s="57"/>
      <c r="AI18" s="57"/>
      <c r="AJ18" s="57"/>
      <c r="AK18" s="57"/>
      <c r="AL18" s="58"/>
    </row>
    <row r="19" spans="2:38" ht="16.5" thickBot="1" x14ac:dyDescent="0.3">
      <c r="B19" s="15"/>
      <c r="C19" s="141"/>
      <c r="D19" s="141"/>
      <c r="E19" s="141"/>
      <c r="F19" s="141"/>
      <c r="G19" s="142"/>
      <c r="I19" s="56"/>
      <c r="J19" s="57"/>
      <c r="K19" s="57"/>
      <c r="L19" s="57"/>
      <c r="M19" s="57"/>
      <c r="N19" s="57"/>
      <c r="O19" s="57"/>
      <c r="P19" s="57"/>
      <c r="Q19" s="57"/>
      <c r="R19" s="57"/>
      <c r="S19" s="57"/>
      <c r="T19" s="57"/>
      <c r="U19" s="57"/>
      <c r="V19" s="58"/>
      <c r="W19" s="52"/>
      <c r="X19" s="53"/>
      <c r="Y19" s="54"/>
      <c r="Z19" s="54"/>
      <c r="AA19" s="54"/>
      <c r="AB19" s="54"/>
      <c r="AC19" s="54"/>
      <c r="AD19" s="54"/>
      <c r="AE19" s="54"/>
      <c r="AF19" s="54"/>
      <c r="AG19" s="54"/>
      <c r="AH19" s="54"/>
      <c r="AI19" s="54"/>
      <c r="AJ19" s="54"/>
      <c r="AK19" s="54"/>
      <c r="AL19" s="55"/>
    </row>
    <row r="20" spans="2:38" ht="15.75" x14ac:dyDescent="0.25">
      <c r="B20" s="16"/>
      <c r="C20" s="1"/>
      <c r="D20" s="2"/>
      <c r="E20" s="33"/>
      <c r="F20" s="1"/>
      <c r="G20" s="17"/>
      <c r="I20" s="53"/>
      <c r="J20" s="54"/>
      <c r="K20" s="54"/>
      <c r="L20" s="54"/>
      <c r="M20" s="54"/>
      <c r="N20" s="54"/>
      <c r="O20" s="54"/>
      <c r="P20" s="54"/>
      <c r="Q20" s="54"/>
      <c r="R20" s="54"/>
      <c r="S20" s="54"/>
      <c r="T20" s="54"/>
      <c r="U20" s="54"/>
      <c r="V20" s="55"/>
      <c r="W20" s="52"/>
      <c r="X20" s="53"/>
      <c r="Y20" s="54"/>
      <c r="Z20" s="54"/>
      <c r="AA20" s="54"/>
      <c r="AB20" s="54"/>
      <c r="AC20" s="54"/>
      <c r="AD20" s="54"/>
      <c r="AE20" s="54"/>
      <c r="AF20" s="54"/>
      <c r="AG20" s="54"/>
      <c r="AH20" s="54"/>
      <c r="AI20" s="54"/>
      <c r="AJ20" s="54"/>
      <c r="AK20" s="54"/>
      <c r="AL20" s="55"/>
    </row>
    <row r="21" spans="2:38" ht="16.5" thickBot="1" x14ac:dyDescent="0.3">
      <c r="B21" s="16"/>
      <c r="C21" s="3" t="s">
        <v>4</v>
      </c>
      <c r="D21" s="40" t="s">
        <v>48</v>
      </c>
      <c r="E21" s="34" t="s">
        <v>5</v>
      </c>
      <c r="F21" s="41" t="s">
        <v>48</v>
      </c>
      <c r="G21" s="18"/>
      <c r="I21" s="53"/>
      <c r="J21" s="54"/>
      <c r="K21" s="54"/>
      <c r="L21" s="54"/>
      <c r="M21" s="54"/>
      <c r="N21" s="54"/>
      <c r="O21" s="54"/>
      <c r="P21" s="54"/>
      <c r="Q21" s="54"/>
      <c r="R21" s="54"/>
      <c r="S21" s="54"/>
      <c r="T21" s="54"/>
      <c r="U21" s="54"/>
      <c r="V21" s="55"/>
      <c r="W21" s="52"/>
      <c r="X21" s="53"/>
      <c r="Y21" s="54"/>
      <c r="Z21" s="54"/>
      <c r="AA21" s="54"/>
      <c r="AB21" s="54"/>
      <c r="AC21" s="54"/>
      <c r="AD21" s="54"/>
      <c r="AE21" s="54"/>
      <c r="AF21" s="54"/>
      <c r="AG21" s="54"/>
      <c r="AH21" s="54"/>
      <c r="AI21" s="54"/>
      <c r="AJ21" s="54"/>
      <c r="AK21" s="54"/>
      <c r="AL21" s="55"/>
    </row>
    <row r="22" spans="2:38" ht="15.75" x14ac:dyDescent="0.25">
      <c r="B22" s="16"/>
      <c r="C22" s="4" t="s">
        <v>7</v>
      </c>
      <c r="D22" s="44"/>
      <c r="E22" s="38" t="s">
        <v>8</v>
      </c>
      <c r="F22" s="46"/>
      <c r="G22" s="18"/>
      <c r="I22" s="53"/>
      <c r="J22" s="54"/>
      <c r="K22" s="54"/>
      <c r="L22" s="54"/>
      <c r="M22" s="54"/>
      <c r="N22" s="54"/>
      <c r="O22" s="54"/>
      <c r="P22" s="54"/>
      <c r="Q22" s="54"/>
      <c r="R22" s="54"/>
      <c r="S22" s="54"/>
      <c r="T22" s="54"/>
      <c r="U22" s="54"/>
      <c r="V22" s="55"/>
      <c r="W22" s="52"/>
      <c r="X22" s="53"/>
      <c r="Y22" s="54"/>
      <c r="Z22" s="54"/>
      <c r="AA22" s="54"/>
      <c r="AB22" s="54"/>
      <c r="AC22" s="54"/>
      <c r="AD22" s="54"/>
      <c r="AE22" s="54"/>
      <c r="AF22" s="54"/>
      <c r="AG22" s="54"/>
      <c r="AH22" s="54"/>
      <c r="AI22" s="54"/>
      <c r="AJ22" s="54"/>
      <c r="AK22" s="54"/>
      <c r="AL22" s="55"/>
    </row>
    <row r="23" spans="2:38" ht="15.75" customHeight="1" thickBot="1" x14ac:dyDescent="0.35">
      <c r="B23" s="16"/>
      <c r="C23" s="10" t="s">
        <v>9</v>
      </c>
      <c r="D23" s="11">
        <f>150000+3910</f>
        <v>153910</v>
      </c>
      <c r="E23" s="35" t="s">
        <v>10</v>
      </c>
      <c r="F23" s="11"/>
      <c r="G23" s="19"/>
      <c r="I23" s="53"/>
      <c r="J23" s="54"/>
      <c r="K23" s="54"/>
      <c r="L23" s="54"/>
      <c r="M23" s="54"/>
      <c r="N23" s="54"/>
      <c r="O23" s="54"/>
      <c r="P23" s="54"/>
      <c r="Q23" s="54"/>
      <c r="R23" s="54"/>
      <c r="S23" s="54"/>
      <c r="T23" s="54"/>
      <c r="U23" s="54"/>
      <c r="V23" s="55"/>
      <c r="W23" s="52"/>
      <c r="X23" s="101" t="s">
        <v>82</v>
      </c>
      <c r="Y23" s="102"/>
      <c r="Z23" s="102"/>
      <c r="AA23" s="102"/>
      <c r="AB23" s="102"/>
      <c r="AC23" s="102"/>
      <c r="AD23" s="102"/>
      <c r="AE23" s="91" t="s">
        <v>73</v>
      </c>
      <c r="AF23" s="106">
        <v>365</v>
      </c>
      <c r="AG23" s="106"/>
      <c r="AH23" s="91" t="s">
        <v>73</v>
      </c>
      <c r="AI23" s="104">
        <f>+AF23/AF24</f>
        <v>14.517045454545455</v>
      </c>
      <c r="AJ23" s="104"/>
      <c r="AK23" s="54"/>
      <c r="AL23" s="55"/>
    </row>
    <row r="24" spans="2:38" ht="15.75" customHeight="1" x14ac:dyDescent="0.3">
      <c r="B24" s="16"/>
      <c r="C24" s="10" t="s">
        <v>11</v>
      </c>
      <c r="D24" s="11">
        <v>65000</v>
      </c>
      <c r="E24" s="35" t="s">
        <v>12</v>
      </c>
      <c r="F24" s="11">
        <v>48000</v>
      </c>
      <c r="G24" s="19"/>
      <c r="I24" s="53"/>
      <c r="J24" s="54"/>
      <c r="K24" s="54"/>
      <c r="L24" s="54"/>
      <c r="M24" s="54"/>
      <c r="N24" s="54"/>
      <c r="O24" s="54"/>
      <c r="P24" s="54"/>
      <c r="Q24" s="54"/>
      <c r="R24" s="54"/>
      <c r="S24" s="54"/>
      <c r="T24" s="54"/>
      <c r="U24" s="54"/>
      <c r="V24" s="62"/>
      <c r="W24" s="52"/>
      <c r="X24" s="101"/>
      <c r="Y24" s="102"/>
      <c r="Z24" s="102"/>
      <c r="AA24" s="102"/>
      <c r="AB24" s="102"/>
      <c r="AC24" s="102"/>
      <c r="AD24" s="102"/>
      <c r="AE24" s="91"/>
      <c r="AF24" s="107">
        <f>+AI16</f>
        <v>25.142857142857142</v>
      </c>
      <c r="AG24" s="107"/>
      <c r="AH24" s="91"/>
      <c r="AI24" s="104"/>
      <c r="AJ24" s="104"/>
      <c r="AK24" s="54"/>
      <c r="AL24" s="55"/>
    </row>
    <row r="25" spans="2:38" ht="15.75" customHeight="1" thickBot="1" x14ac:dyDescent="0.3">
      <c r="B25" s="16"/>
      <c r="C25" s="10" t="s">
        <v>13</v>
      </c>
      <c r="D25" s="11">
        <v>4500</v>
      </c>
      <c r="E25" s="36" t="s">
        <v>14</v>
      </c>
      <c r="F25" s="11">
        <v>175000</v>
      </c>
      <c r="G25" s="19"/>
      <c r="I25" s="101" t="s">
        <v>76</v>
      </c>
      <c r="J25" s="102"/>
      <c r="K25" s="102"/>
      <c r="L25" s="102"/>
      <c r="M25" s="91" t="s">
        <v>73</v>
      </c>
      <c r="N25" s="124">
        <f>+D31</f>
        <v>415910</v>
      </c>
      <c r="O25" s="124"/>
      <c r="P25" s="63" t="s">
        <v>75</v>
      </c>
      <c r="Q25" s="124">
        <f>+D28</f>
        <v>180000</v>
      </c>
      <c r="R25" s="124"/>
      <c r="S25" s="91" t="s">
        <v>73</v>
      </c>
      <c r="T25" s="122">
        <f>+(N25-Q25)/N26</f>
        <v>1.0438495575221238</v>
      </c>
      <c r="U25" s="123"/>
      <c r="V25" s="62"/>
      <c r="W25" s="52"/>
      <c r="X25" s="56"/>
      <c r="Y25" s="57"/>
      <c r="Z25" s="57"/>
      <c r="AA25" s="57"/>
      <c r="AB25" s="57"/>
      <c r="AC25" s="57"/>
      <c r="AD25" s="57"/>
      <c r="AE25" s="57"/>
      <c r="AF25" s="57"/>
      <c r="AG25" s="57"/>
      <c r="AH25" s="57"/>
      <c r="AI25" s="57"/>
      <c r="AJ25" s="57"/>
      <c r="AK25" s="57"/>
      <c r="AL25" s="58"/>
    </row>
    <row r="26" spans="2:38" ht="15.75" customHeight="1" x14ac:dyDescent="0.25">
      <c r="B26" s="16"/>
      <c r="C26" s="10" t="s">
        <v>15</v>
      </c>
      <c r="D26" s="11">
        <v>7000</v>
      </c>
      <c r="E26" s="36" t="s">
        <v>16</v>
      </c>
      <c r="F26" s="11"/>
      <c r="G26" s="19"/>
      <c r="I26" s="101"/>
      <c r="J26" s="102"/>
      <c r="K26" s="102"/>
      <c r="L26" s="102"/>
      <c r="M26" s="91"/>
      <c r="N26" s="125">
        <f>+F31</f>
        <v>226000</v>
      </c>
      <c r="O26" s="125"/>
      <c r="P26" s="125"/>
      <c r="Q26" s="125"/>
      <c r="R26" s="125"/>
      <c r="S26" s="91"/>
      <c r="T26" s="123"/>
      <c r="U26" s="123"/>
      <c r="V26" s="55"/>
      <c r="W26" s="52"/>
      <c r="X26" s="53"/>
      <c r="Y26" s="54"/>
      <c r="Z26" s="54"/>
      <c r="AA26" s="54"/>
      <c r="AB26" s="54"/>
      <c r="AC26" s="54"/>
      <c r="AD26" s="54"/>
      <c r="AE26" s="54"/>
      <c r="AF26" s="54"/>
      <c r="AG26" s="54"/>
      <c r="AH26" s="54"/>
      <c r="AI26" s="54"/>
      <c r="AJ26" s="54"/>
      <c r="AK26" s="54"/>
      <c r="AL26" s="55"/>
    </row>
    <row r="27" spans="2:38" ht="16.5" thickBot="1" x14ac:dyDescent="0.3">
      <c r="B27" s="16"/>
      <c r="C27" s="10" t="s">
        <v>17</v>
      </c>
      <c r="D27" s="11"/>
      <c r="E27" s="16" t="s">
        <v>18</v>
      </c>
      <c r="F27" s="11">
        <v>3000</v>
      </c>
      <c r="G27" s="20"/>
      <c r="I27" s="56"/>
      <c r="J27" s="57"/>
      <c r="K27" s="57"/>
      <c r="L27" s="57"/>
      <c r="M27" s="57"/>
      <c r="N27" s="57"/>
      <c r="O27" s="57"/>
      <c r="P27" s="57"/>
      <c r="Q27" s="57"/>
      <c r="R27" s="57"/>
      <c r="S27" s="57"/>
      <c r="T27" s="57"/>
      <c r="U27" s="57"/>
      <c r="V27" s="58"/>
      <c r="W27" s="52"/>
      <c r="X27" s="53"/>
      <c r="Y27" s="54"/>
      <c r="Z27" s="54"/>
      <c r="AA27" s="54"/>
      <c r="AB27" s="54"/>
      <c r="AC27" s="54"/>
      <c r="AD27" s="54"/>
      <c r="AE27" s="54"/>
      <c r="AF27" s="54"/>
      <c r="AG27" s="54"/>
      <c r="AH27" s="54"/>
      <c r="AI27" s="54"/>
      <c r="AJ27" s="54"/>
      <c r="AK27" s="54"/>
      <c r="AL27" s="55"/>
    </row>
    <row r="28" spans="2:38" ht="15.75" x14ac:dyDescent="0.25">
      <c r="B28" s="16"/>
      <c r="C28" s="10" t="s">
        <v>19</v>
      </c>
      <c r="D28" s="11">
        <v>180000</v>
      </c>
      <c r="E28" s="36" t="s">
        <v>20</v>
      </c>
      <c r="F28" s="11"/>
      <c r="G28" s="21"/>
      <c r="I28" s="53"/>
      <c r="J28" s="54"/>
      <c r="K28" s="54"/>
      <c r="L28" s="54"/>
      <c r="M28" s="54"/>
      <c r="N28" s="54"/>
      <c r="O28" s="54"/>
      <c r="P28" s="54"/>
      <c r="Q28" s="54"/>
      <c r="R28" s="54"/>
      <c r="S28" s="54"/>
      <c r="T28" s="54"/>
      <c r="U28" s="54"/>
      <c r="V28" s="55"/>
      <c r="W28" s="52"/>
      <c r="X28" s="53"/>
      <c r="Y28" s="54"/>
      <c r="Z28" s="54"/>
      <c r="AA28" s="54"/>
      <c r="AB28" s="54"/>
      <c r="AC28" s="54"/>
      <c r="AD28" s="54"/>
      <c r="AE28" s="54"/>
      <c r="AF28" s="54"/>
      <c r="AG28" s="54"/>
      <c r="AH28" s="54"/>
      <c r="AI28" s="54"/>
      <c r="AJ28" s="54"/>
      <c r="AK28" s="54"/>
      <c r="AL28" s="55"/>
    </row>
    <row r="29" spans="2:38" ht="15.75" x14ac:dyDescent="0.25">
      <c r="B29" s="16"/>
      <c r="C29" s="10" t="s">
        <v>21</v>
      </c>
      <c r="D29" s="11">
        <v>5500</v>
      </c>
      <c r="E29" s="36" t="s">
        <v>22</v>
      </c>
      <c r="F29" s="13"/>
      <c r="G29" s="21"/>
      <c r="I29" s="53"/>
      <c r="J29" s="54"/>
      <c r="K29" s="54"/>
      <c r="L29" s="54"/>
      <c r="M29" s="54"/>
      <c r="N29" s="54"/>
      <c r="O29" s="54"/>
      <c r="P29" s="54"/>
      <c r="Q29" s="54"/>
      <c r="R29" s="54"/>
      <c r="S29" s="54"/>
      <c r="T29" s="54"/>
      <c r="U29" s="54"/>
      <c r="V29" s="55"/>
      <c r="W29" s="52"/>
      <c r="X29" s="53"/>
      <c r="Y29" s="54"/>
      <c r="Z29" s="54"/>
      <c r="AA29" s="54"/>
      <c r="AB29" s="54"/>
      <c r="AC29" s="54"/>
      <c r="AD29" s="54"/>
      <c r="AE29" s="54"/>
      <c r="AF29" s="54"/>
      <c r="AG29" s="54"/>
      <c r="AH29" s="54"/>
      <c r="AI29" s="54"/>
      <c r="AJ29" s="54"/>
      <c r="AK29" s="54"/>
      <c r="AL29" s="55"/>
    </row>
    <row r="30" spans="2:38" ht="19.5" thickBot="1" x14ac:dyDescent="0.35">
      <c r="B30" s="16"/>
      <c r="C30" s="12"/>
      <c r="D30" s="13"/>
      <c r="E30" s="36" t="s">
        <v>23</v>
      </c>
      <c r="F30" s="11"/>
      <c r="G30" s="19"/>
      <c r="I30" s="53"/>
      <c r="J30" s="54"/>
      <c r="K30" s="54"/>
      <c r="L30" s="54"/>
      <c r="M30" s="54"/>
      <c r="N30" s="54"/>
      <c r="O30" s="54"/>
      <c r="P30" s="54"/>
      <c r="Q30" s="54"/>
      <c r="R30" s="54"/>
      <c r="S30" s="54"/>
      <c r="T30" s="54"/>
      <c r="U30" s="54"/>
      <c r="V30" s="55"/>
      <c r="W30" s="52"/>
      <c r="X30" s="101" t="s">
        <v>83</v>
      </c>
      <c r="Y30" s="102"/>
      <c r="Z30" s="102"/>
      <c r="AA30" s="102"/>
      <c r="AB30" s="102"/>
      <c r="AC30" s="102"/>
      <c r="AD30" s="102"/>
      <c r="AE30" s="91" t="s">
        <v>73</v>
      </c>
      <c r="AF30" s="103">
        <f>+D57</f>
        <v>620000</v>
      </c>
      <c r="AG30" s="103"/>
      <c r="AH30" s="91" t="s">
        <v>73</v>
      </c>
      <c r="AI30" s="104">
        <f>+AF30/AF31</f>
        <v>0.86967499403851822</v>
      </c>
      <c r="AJ30" s="104"/>
      <c r="AK30" s="54"/>
      <c r="AL30" s="55"/>
    </row>
    <row r="31" spans="2:38" ht="18.75" x14ac:dyDescent="0.3">
      <c r="B31" s="16"/>
      <c r="C31" s="26" t="s">
        <v>24</v>
      </c>
      <c r="D31" s="5">
        <f>SUM(D23:D29)</f>
        <v>415910</v>
      </c>
      <c r="E31" s="37" t="s">
        <v>25</v>
      </c>
      <c r="F31" s="5">
        <f>SUM(F23:F30)</f>
        <v>226000</v>
      </c>
      <c r="G31" s="19"/>
      <c r="I31" s="53"/>
      <c r="J31" s="54"/>
      <c r="K31" s="54"/>
      <c r="L31" s="54"/>
      <c r="M31" s="54"/>
      <c r="N31" s="54"/>
      <c r="O31" s="54"/>
      <c r="P31" s="54"/>
      <c r="Q31" s="54"/>
      <c r="R31" s="54"/>
      <c r="S31" s="54"/>
      <c r="T31" s="54"/>
      <c r="U31" s="54"/>
      <c r="V31" s="55"/>
      <c r="W31" s="52"/>
      <c r="X31" s="101"/>
      <c r="Y31" s="102"/>
      <c r="Z31" s="102"/>
      <c r="AA31" s="102"/>
      <c r="AB31" s="102"/>
      <c r="AC31" s="102"/>
      <c r="AD31" s="102"/>
      <c r="AE31" s="91"/>
      <c r="AF31" s="105">
        <f>+D49</f>
        <v>712910</v>
      </c>
      <c r="AG31" s="105"/>
      <c r="AH31" s="91"/>
      <c r="AI31" s="104"/>
      <c r="AJ31" s="104"/>
      <c r="AK31" s="54"/>
      <c r="AL31" s="55"/>
    </row>
    <row r="32" spans="2:38" ht="16.5" customHeight="1" thickBot="1" x14ac:dyDescent="0.35">
      <c r="B32" s="16"/>
      <c r="C32" s="12"/>
      <c r="D32" s="13"/>
      <c r="E32" s="16"/>
      <c r="F32" s="13"/>
      <c r="G32" s="21"/>
      <c r="I32" s="101" t="s">
        <v>77</v>
      </c>
      <c r="J32" s="102"/>
      <c r="K32" s="102"/>
      <c r="L32" s="102"/>
      <c r="M32" s="91" t="s">
        <v>73</v>
      </c>
      <c r="N32" s="118">
        <f>+D23</f>
        <v>153910</v>
      </c>
      <c r="O32" s="119"/>
      <c r="P32" s="91" t="s">
        <v>73</v>
      </c>
      <c r="Q32" s="122">
        <f>+N32/N33</f>
        <v>0.68101769911504428</v>
      </c>
      <c r="R32" s="123"/>
      <c r="S32" s="54"/>
      <c r="T32" s="54"/>
      <c r="U32" s="54"/>
      <c r="V32" s="55"/>
      <c r="W32" s="52"/>
      <c r="X32" s="56"/>
      <c r="Y32" s="57"/>
      <c r="Z32" s="57"/>
      <c r="AA32" s="57"/>
      <c r="AB32" s="57"/>
      <c r="AC32" s="57"/>
      <c r="AD32" s="57"/>
      <c r="AE32" s="57"/>
      <c r="AF32" s="57"/>
      <c r="AG32" s="57"/>
      <c r="AH32" s="57"/>
      <c r="AI32" s="57"/>
      <c r="AJ32" s="57"/>
      <c r="AK32" s="57"/>
      <c r="AL32" s="58"/>
    </row>
    <row r="33" spans="2:38" ht="16.5" customHeight="1" x14ac:dyDescent="0.3">
      <c r="B33" s="16"/>
      <c r="C33" s="12"/>
      <c r="D33" s="13"/>
      <c r="E33" s="38" t="s">
        <v>26</v>
      </c>
      <c r="F33" s="7"/>
      <c r="G33" s="19"/>
      <c r="I33" s="101"/>
      <c r="J33" s="102"/>
      <c r="K33" s="102"/>
      <c r="L33" s="102"/>
      <c r="M33" s="91"/>
      <c r="N33" s="120">
        <f>+F31</f>
        <v>226000</v>
      </c>
      <c r="O33" s="121"/>
      <c r="P33" s="91"/>
      <c r="Q33" s="123"/>
      <c r="R33" s="123"/>
      <c r="S33" s="54"/>
      <c r="T33" s="54"/>
      <c r="U33" s="54"/>
      <c r="V33" s="55"/>
      <c r="W33" s="52"/>
      <c r="X33" s="53"/>
      <c r="Y33" s="54"/>
      <c r="Z33" s="54"/>
      <c r="AA33" s="54"/>
      <c r="AB33" s="54"/>
      <c r="AC33" s="54"/>
      <c r="AD33" s="54"/>
      <c r="AE33" s="54"/>
      <c r="AF33" s="54"/>
      <c r="AG33" s="54"/>
      <c r="AH33" s="54"/>
      <c r="AI33" s="54"/>
      <c r="AJ33" s="54"/>
      <c r="AK33" s="54"/>
      <c r="AL33" s="55"/>
    </row>
    <row r="34" spans="2:38" ht="16.5" thickBot="1" x14ac:dyDescent="0.3">
      <c r="B34" s="16"/>
      <c r="C34" s="6" t="s">
        <v>27</v>
      </c>
      <c r="D34" s="45"/>
      <c r="E34" s="36" t="s">
        <v>28</v>
      </c>
      <c r="F34" s="11">
        <v>240000</v>
      </c>
      <c r="G34" s="22"/>
      <c r="I34" s="56"/>
      <c r="J34" s="57"/>
      <c r="K34" s="57"/>
      <c r="L34" s="57"/>
      <c r="M34" s="57"/>
      <c r="N34" s="57"/>
      <c r="O34" s="57"/>
      <c r="P34" s="57"/>
      <c r="Q34" s="57"/>
      <c r="R34" s="57"/>
      <c r="S34" s="57"/>
      <c r="T34" s="57"/>
      <c r="U34" s="57"/>
      <c r="V34" s="58"/>
      <c r="W34" s="52"/>
      <c r="X34" s="53"/>
      <c r="Y34" s="54"/>
      <c r="Z34" s="54"/>
      <c r="AA34" s="54"/>
      <c r="AB34" s="54"/>
      <c r="AC34" s="54"/>
      <c r="AD34" s="54"/>
      <c r="AE34" s="54"/>
      <c r="AF34" s="54"/>
      <c r="AG34" s="54"/>
      <c r="AH34" s="54"/>
      <c r="AI34" s="54"/>
      <c r="AJ34" s="54"/>
      <c r="AK34" s="54"/>
      <c r="AL34" s="55"/>
    </row>
    <row r="35" spans="2:38" ht="15.75" x14ac:dyDescent="0.25">
      <c r="B35" s="16"/>
      <c r="C35" s="10" t="s">
        <v>29</v>
      </c>
      <c r="D35" s="11"/>
      <c r="E35" s="36" t="s">
        <v>30</v>
      </c>
      <c r="F35" s="11"/>
      <c r="G35" s="22"/>
      <c r="X35" s="53"/>
      <c r="Y35" s="54"/>
      <c r="Z35" s="54"/>
      <c r="AA35" s="54"/>
      <c r="AB35" s="54"/>
      <c r="AC35" s="54"/>
      <c r="AD35" s="54"/>
      <c r="AE35" s="54"/>
      <c r="AF35" s="54"/>
      <c r="AG35" s="54"/>
      <c r="AH35" s="54"/>
      <c r="AI35" s="54"/>
      <c r="AJ35" s="54"/>
      <c r="AK35" s="54"/>
      <c r="AL35" s="55"/>
    </row>
    <row r="36" spans="2:38" ht="18" x14ac:dyDescent="0.25">
      <c r="B36" s="16"/>
      <c r="C36" s="10" t="s">
        <v>11</v>
      </c>
      <c r="D36" s="11">
        <v>275000</v>
      </c>
      <c r="E36" s="36" t="s">
        <v>31</v>
      </c>
      <c r="F36" s="11"/>
      <c r="G36" s="22"/>
      <c r="I36" s="8" t="s">
        <v>162</v>
      </c>
      <c r="X36" s="53"/>
      <c r="Y36" s="54"/>
      <c r="Z36" s="54"/>
      <c r="AA36" s="54"/>
      <c r="AB36" s="54"/>
      <c r="AC36" s="54"/>
      <c r="AD36" s="54"/>
      <c r="AE36" s="54"/>
      <c r="AF36" s="54"/>
      <c r="AG36" s="54"/>
      <c r="AH36" s="54"/>
      <c r="AI36" s="54"/>
      <c r="AJ36" s="54"/>
      <c r="AK36" s="54"/>
      <c r="AL36" s="55"/>
    </row>
    <row r="37" spans="2:38" ht="15.75" x14ac:dyDescent="0.25">
      <c r="B37" s="16"/>
      <c r="C37" s="10" t="s">
        <v>32</v>
      </c>
      <c r="D37" s="11">
        <v>32000</v>
      </c>
      <c r="E37" s="36" t="s">
        <v>33</v>
      </c>
      <c r="F37" s="11"/>
      <c r="G37" s="22"/>
      <c r="X37" s="53"/>
      <c r="Y37" s="54"/>
      <c r="Z37" s="54"/>
      <c r="AA37" s="54"/>
      <c r="AB37" s="54"/>
      <c r="AC37" s="54"/>
      <c r="AD37" s="54"/>
      <c r="AE37" s="54"/>
      <c r="AF37" s="54"/>
      <c r="AG37" s="54"/>
      <c r="AH37" s="54"/>
      <c r="AI37" s="54"/>
      <c r="AJ37" s="54"/>
      <c r="AK37" s="54"/>
      <c r="AL37" s="55"/>
    </row>
    <row r="38" spans="2:38" ht="15.75" customHeight="1" thickBot="1" x14ac:dyDescent="0.35">
      <c r="B38" s="16"/>
      <c r="C38" s="10" t="s">
        <v>34</v>
      </c>
      <c r="D38" s="11"/>
      <c r="E38" s="37" t="s">
        <v>35</v>
      </c>
      <c r="F38" s="5">
        <f>SUM(F34:F37)</f>
        <v>240000</v>
      </c>
      <c r="G38" s="19"/>
      <c r="I38" s="98" t="s">
        <v>163</v>
      </c>
      <c r="J38" s="98"/>
      <c r="K38" s="98"/>
      <c r="L38" s="98"/>
      <c r="M38" s="98"/>
      <c r="N38" s="98"/>
      <c r="O38" s="98"/>
      <c r="P38" s="98"/>
      <c r="Q38" s="98"/>
      <c r="R38" s="98"/>
      <c r="S38" s="98"/>
      <c r="T38" s="98"/>
      <c r="U38" s="98"/>
      <c r="V38" s="98"/>
      <c r="X38" s="101" t="s">
        <v>84</v>
      </c>
      <c r="Y38" s="102"/>
      <c r="Z38" s="102"/>
      <c r="AA38" s="102"/>
      <c r="AB38" s="102"/>
      <c r="AC38" s="102"/>
      <c r="AD38" s="102"/>
      <c r="AE38" s="91" t="s">
        <v>73</v>
      </c>
      <c r="AF38" s="103">
        <f>+D57</f>
        <v>620000</v>
      </c>
      <c r="AG38" s="103"/>
      <c r="AH38" s="91" t="s">
        <v>73</v>
      </c>
      <c r="AI38" s="104">
        <f>+AF38/AF39</f>
        <v>1.8235294117647058</v>
      </c>
      <c r="AJ38" s="104"/>
      <c r="AK38" s="54"/>
      <c r="AL38" s="55"/>
    </row>
    <row r="39" spans="2:38" ht="15.75" customHeight="1" x14ac:dyDescent="0.3">
      <c r="B39" s="16"/>
      <c r="C39" s="10" t="s">
        <v>36</v>
      </c>
      <c r="D39" s="11">
        <v>-10000</v>
      </c>
      <c r="E39" s="16"/>
      <c r="F39" s="13"/>
      <c r="G39" s="21"/>
      <c r="I39" s="98"/>
      <c r="J39" s="98"/>
      <c r="K39" s="98"/>
      <c r="L39" s="98"/>
      <c r="M39" s="98"/>
      <c r="N39" s="98"/>
      <c r="O39" s="98"/>
      <c r="P39" s="98"/>
      <c r="Q39" s="98"/>
      <c r="R39" s="98"/>
      <c r="S39" s="98"/>
      <c r="T39" s="98"/>
      <c r="U39" s="98"/>
      <c r="V39" s="98"/>
      <c r="X39" s="101"/>
      <c r="Y39" s="102"/>
      <c r="Z39" s="102"/>
      <c r="AA39" s="102"/>
      <c r="AB39" s="102"/>
      <c r="AC39" s="102"/>
      <c r="AD39" s="102"/>
      <c r="AE39" s="91"/>
      <c r="AF39" s="105">
        <f>+D24+D36</f>
        <v>340000</v>
      </c>
      <c r="AG39" s="105"/>
      <c r="AH39" s="91"/>
      <c r="AI39" s="104"/>
      <c r="AJ39" s="104"/>
      <c r="AK39" s="54"/>
      <c r="AL39" s="55"/>
    </row>
    <row r="40" spans="2:38" ht="16.5" thickBot="1" x14ac:dyDescent="0.3">
      <c r="B40" s="16"/>
      <c r="C40" s="10" t="s">
        <v>37</v>
      </c>
      <c r="D40" s="11"/>
      <c r="E40" s="37" t="s">
        <v>38</v>
      </c>
      <c r="F40" s="5">
        <f>+F31+F38</f>
        <v>466000</v>
      </c>
      <c r="G40" s="19"/>
      <c r="I40" s="98"/>
      <c r="J40" s="98"/>
      <c r="K40" s="98"/>
      <c r="L40" s="98"/>
      <c r="M40" s="98"/>
      <c r="N40" s="98"/>
      <c r="O40" s="98"/>
      <c r="P40" s="98"/>
      <c r="Q40" s="98"/>
      <c r="R40" s="98"/>
      <c r="S40" s="98"/>
      <c r="T40" s="98"/>
      <c r="U40" s="98"/>
      <c r="V40" s="98"/>
      <c r="X40" s="56"/>
      <c r="Y40" s="57"/>
      <c r="Z40" s="57"/>
      <c r="AA40" s="57"/>
      <c r="AB40" s="57"/>
      <c r="AC40" s="57"/>
      <c r="AD40" s="57"/>
      <c r="AE40" s="57"/>
      <c r="AF40" s="57"/>
      <c r="AG40" s="57"/>
      <c r="AH40" s="57"/>
      <c r="AI40" s="57"/>
      <c r="AJ40" s="57"/>
      <c r="AK40" s="57"/>
      <c r="AL40" s="58"/>
    </row>
    <row r="41" spans="2:38" ht="15.75" x14ac:dyDescent="0.25">
      <c r="B41" s="16"/>
      <c r="C41" s="26" t="s">
        <v>39</v>
      </c>
      <c r="D41" s="5">
        <f>SUM(D36:D40)</f>
        <v>297000</v>
      </c>
      <c r="E41" s="16"/>
      <c r="F41" s="13"/>
      <c r="G41" s="21"/>
      <c r="I41" s="98"/>
      <c r="J41" s="98"/>
      <c r="K41" s="98"/>
      <c r="L41" s="98"/>
      <c r="M41" s="98"/>
      <c r="N41" s="98"/>
      <c r="O41" s="98"/>
      <c r="P41" s="98"/>
      <c r="Q41" s="98"/>
      <c r="R41" s="98"/>
      <c r="S41" s="98"/>
      <c r="T41" s="98"/>
      <c r="U41" s="98"/>
      <c r="V41" s="98"/>
    </row>
    <row r="42" spans="2:38" ht="18.75" thickBot="1" x14ac:dyDescent="0.3">
      <c r="B42" s="16"/>
      <c r="C42" s="12"/>
      <c r="D42" s="13"/>
      <c r="E42" s="42" t="s">
        <v>40</v>
      </c>
      <c r="F42" s="43"/>
      <c r="G42" s="23"/>
      <c r="I42" s="68"/>
      <c r="J42" s="68"/>
      <c r="K42" s="68"/>
      <c r="L42" s="68"/>
      <c r="M42" s="68"/>
      <c r="N42" s="68"/>
      <c r="O42" s="68"/>
      <c r="P42" s="68"/>
      <c r="Q42" s="68"/>
      <c r="R42" s="68"/>
      <c r="S42" s="68"/>
      <c r="T42" s="68"/>
      <c r="U42" s="68"/>
      <c r="V42" s="68"/>
      <c r="X42" s="8" t="s">
        <v>172</v>
      </c>
    </row>
    <row r="43" spans="2:38" ht="18" x14ac:dyDescent="0.25">
      <c r="B43" s="16"/>
      <c r="C43" s="14"/>
      <c r="D43" s="11"/>
      <c r="E43" s="36" t="s">
        <v>41</v>
      </c>
      <c r="F43" s="11">
        <v>175000</v>
      </c>
      <c r="G43" s="19"/>
      <c r="I43" s="8" t="s">
        <v>164</v>
      </c>
    </row>
    <row r="44" spans="2:38" ht="15.75" customHeight="1" x14ac:dyDescent="0.25">
      <c r="B44" s="16"/>
      <c r="C44" s="14"/>
      <c r="D44" s="11"/>
      <c r="E44" s="36" t="s">
        <v>42</v>
      </c>
      <c r="F44" s="11"/>
      <c r="G44" s="19"/>
      <c r="X44" s="98" t="s">
        <v>173</v>
      </c>
      <c r="Y44" s="98"/>
      <c r="Z44" s="98"/>
      <c r="AA44" s="98"/>
      <c r="AB44" s="98"/>
      <c r="AC44" s="98"/>
      <c r="AD44" s="98"/>
      <c r="AE44" s="98"/>
      <c r="AF44" s="98"/>
      <c r="AG44" s="98"/>
      <c r="AH44" s="98"/>
      <c r="AI44" s="98"/>
      <c r="AJ44" s="98"/>
      <c r="AK44" s="98"/>
      <c r="AL44" s="98"/>
    </row>
    <row r="45" spans="2:38" ht="15.75" x14ac:dyDescent="0.25">
      <c r="B45" s="16"/>
      <c r="C45" s="14"/>
      <c r="D45" s="11"/>
      <c r="E45" s="36" t="s">
        <v>43</v>
      </c>
      <c r="F45" s="11"/>
      <c r="G45" s="19"/>
      <c r="I45" s="98" t="s">
        <v>165</v>
      </c>
      <c r="J45" s="98"/>
      <c r="K45" s="98"/>
      <c r="L45" s="98"/>
      <c r="M45" s="98"/>
      <c r="N45" s="98"/>
      <c r="O45" s="98"/>
      <c r="P45" s="98"/>
      <c r="Q45" s="98"/>
      <c r="R45" s="98"/>
      <c r="S45" s="98"/>
      <c r="T45" s="98"/>
      <c r="U45" s="98"/>
      <c r="V45" s="98"/>
      <c r="X45" s="98"/>
      <c r="Y45" s="98"/>
      <c r="Z45" s="98"/>
      <c r="AA45" s="98"/>
      <c r="AB45" s="98"/>
      <c r="AC45" s="98"/>
      <c r="AD45" s="98"/>
      <c r="AE45" s="98"/>
      <c r="AF45" s="98"/>
      <c r="AG45" s="98"/>
      <c r="AH45" s="98"/>
      <c r="AI45" s="98"/>
      <c r="AJ45" s="98"/>
      <c r="AK45" s="98"/>
      <c r="AL45" s="98"/>
    </row>
    <row r="46" spans="2:38" ht="15.75" x14ac:dyDescent="0.25">
      <c r="B46" s="16"/>
      <c r="C46" s="14"/>
      <c r="D46" s="11"/>
      <c r="E46" s="16" t="s">
        <v>44</v>
      </c>
      <c r="F46" s="11">
        <f>+D79</f>
        <v>71910</v>
      </c>
      <c r="G46" s="19"/>
      <c r="I46" s="98"/>
      <c r="J46" s="98"/>
      <c r="K46" s="98"/>
      <c r="L46" s="98"/>
      <c r="M46" s="98"/>
      <c r="N46" s="98"/>
      <c r="O46" s="98"/>
      <c r="P46" s="98"/>
      <c r="Q46" s="98"/>
      <c r="R46" s="98"/>
      <c r="S46" s="98"/>
      <c r="T46" s="98"/>
      <c r="U46" s="98"/>
      <c r="V46" s="98"/>
      <c r="X46" s="98"/>
      <c r="Y46" s="98"/>
      <c r="Z46" s="98"/>
      <c r="AA46" s="98"/>
      <c r="AB46" s="98"/>
      <c r="AC46" s="98"/>
      <c r="AD46" s="98"/>
      <c r="AE46" s="98"/>
      <c r="AF46" s="98"/>
      <c r="AG46" s="98"/>
      <c r="AH46" s="98"/>
      <c r="AI46" s="98"/>
      <c r="AJ46" s="98"/>
      <c r="AK46" s="98"/>
      <c r="AL46" s="98"/>
    </row>
    <row r="47" spans="2:38" ht="15.75" x14ac:dyDescent="0.25">
      <c r="B47" s="16"/>
      <c r="C47" s="14"/>
      <c r="D47" s="13"/>
      <c r="E47" s="37" t="s">
        <v>45</v>
      </c>
      <c r="F47" s="5">
        <f>SUM(F43:F46)</f>
        <v>246910</v>
      </c>
      <c r="G47" s="19"/>
      <c r="I47" s="98"/>
      <c r="J47" s="98"/>
      <c r="K47" s="98"/>
      <c r="L47" s="98"/>
      <c r="M47" s="98"/>
      <c r="N47" s="98"/>
      <c r="O47" s="98"/>
      <c r="P47" s="98"/>
      <c r="Q47" s="98"/>
      <c r="R47" s="98"/>
      <c r="S47" s="98"/>
      <c r="T47" s="98"/>
      <c r="U47" s="98"/>
      <c r="V47" s="98"/>
      <c r="X47" s="98"/>
      <c r="Y47" s="98"/>
      <c r="Z47" s="98"/>
      <c r="AA47" s="98"/>
      <c r="AB47" s="98"/>
      <c r="AC47" s="98"/>
      <c r="AD47" s="98"/>
      <c r="AE47" s="98"/>
      <c r="AF47" s="98"/>
      <c r="AG47" s="98"/>
      <c r="AH47" s="98"/>
      <c r="AI47" s="98"/>
      <c r="AJ47" s="98"/>
      <c r="AK47" s="98"/>
      <c r="AL47" s="98"/>
    </row>
    <row r="48" spans="2:38" ht="15.75" x14ac:dyDescent="0.25">
      <c r="B48" s="16"/>
      <c r="C48" s="14"/>
      <c r="D48" s="11"/>
      <c r="E48" s="39"/>
      <c r="F48" s="11"/>
      <c r="G48" s="24"/>
      <c r="X48" s="80"/>
      <c r="Y48" s="80"/>
      <c r="Z48" s="80"/>
      <c r="AA48" s="80"/>
      <c r="AB48" s="80"/>
      <c r="AC48" s="80"/>
      <c r="AD48" s="80"/>
      <c r="AE48" s="80"/>
      <c r="AF48" s="80"/>
      <c r="AG48" s="80"/>
      <c r="AH48" s="80"/>
      <c r="AI48" s="80"/>
      <c r="AJ48" s="80"/>
      <c r="AK48" s="80"/>
      <c r="AL48" s="80"/>
    </row>
    <row r="49" spans="2:38" ht="18" x14ac:dyDescent="0.25">
      <c r="B49" s="16"/>
      <c r="C49" s="26" t="s">
        <v>46</v>
      </c>
      <c r="D49" s="5">
        <f>+D31+D41</f>
        <v>712910</v>
      </c>
      <c r="E49" s="37" t="s">
        <v>47</v>
      </c>
      <c r="F49" s="5">
        <f>+F40+F47</f>
        <v>712910</v>
      </c>
      <c r="G49" s="25"/>
      <c r="I49" s="8" t="s">
        <v>166</v>
      </c>
      <c r="X49" s="8" t="s">
        <v>174</v>
      </c>
    </row>
    <row r="50" spans="2:38" ht="16.5" customHeight="1" x14ac:dyDescent="0.25">
      <c r="B50" s="16"/>
      <c r="C50" s="14"/>
      <c r="D50" s="27"/>
      <c r="E50" s="39"/>
      <c r="F50" s="14"/>
      <c r="G50" s="24"/>
    </row>
    <row r="51" spans="2:38" ht="16.5" thickBot="1" x14ac:dyDescent="0.3">
      <c r="B51" s="28"/>
      <c r="C51" s="29"/>
      <c r="D51" s="30"/>
      <c r="E51" s="28"/>
      <c r="F51" s="31">
        <f>+D49-F49</f>
        <v>0</v>
      </c>
      <c r="G51" s="32"/>
      <c r="I51" s="98" t="s">
        <v>167</v>
      </c>
      <c r="J51" s="98"/>
      <c r="K51" s="98"/>
      <c r="L51" s="98"/>
      <c r="M51" s="98"/>
      <c r="N51" s="98"/>
      <c r="O51" s="98"/>
      <c r="P51" s="98"/>
      <c r="Q51" s="98"/>
      <c r="R51" s="98"/>
      <c r="S51" s="98"/>
      <c r="T51" s="98"/>
      <c r="U51" s="98"/>
      <c r="V51" s="98"/>
      <c r="X51" s="93" t="s">
        <v>175</v>
      </c>
      <c r="Y51" s="93"/>
      <c r="Z51" s="93"/>
      <c r="AA51" s="93"/>
      <c r="AB51" s="93"/>
      <c r="AC51" s="93"/>
      <c r="AD51" s="93"/>
      <c r="AE51" s="93"/>
      <c r="AF51" s="93"/>
      <c r="AG51" s="93"/>
      <c r="AH51" s="93"/>
      <c r="AI51" s="93"/>
      <c r="AJ51" s="93"/>
      <c r="AK51" s="93"/>
      <c r="AL51" s="93"/>
    </row>
    <row r="52" spans="2:38" ht="15.75" thickBot="1" x14ac:dyDescent="0.3">
      <c r="I52" s="98"/>
      <c r="J52" s="98"/>
      <c r="K52" s="98"/>
      <c r="L52" s="98"/>
      <c r="M52" s="98"/>
      <c r="N52" s="98"/>
      <c r="O52" s="98"/>
      <c r="P52" s="98"/>
      <c r="Q52" s="98"/>
      <c r="R52" s="98"/>
      <c r="S52" s="98"/>
      <c r="T52" s="98"/>
      <c r="U52" s="98"/>
      <c r="V52" s="98"/>
      <c r="X52" s="93"/>
      <c r="Y52" s="93"/>
      <c r="Z52" s="93"/>
      <c r="AA52" s="93"/>
      <c r="AB52" s="93"/>
      <c r="AC52" s="93"/>
      <c r="AD52" s="93"/>
      <c r="AE52" s="93"/>
      <c r="AF52" s="93"/>
      <c r="AG52" s="93"/>
      <c r="AH52" s="93"/>
      <c r="AI52" s="93"/>
      <c r="AJ52" s="93"/>
      <c r="AK52" s="93"/>
      <c r="AL52" s="93"/>
    </row>
    <row r="53" spans="2:38" ht="28.5" customHeight="1" x14ac:dyDescent="0.35">
      <c r="C53" s="135" t="str">
        <f>+B15</f>
        <v>Comercial Andina S.A.C.</v>
      </c>
      <c r="D53" s="137"/>
      <c r="I53" s="98"/>
      <c r="J53" s="98"/>
      <c r="K53" s="98"/>
      <c r="L53" s="98"/>
      <c r="M53" s="98"/>
      <c r="N53" s="98"/>
      <c r="O53" s="98"/>
      <c r="P53" s="98"/>
      <c r="Q53" s="98"/>
      <c r="R53" s="98"/>
      <c r="S53" s="98"/>
      <c r="T53" s="98"/>
      <c r="U53" s="98"/>
      <c r="V53" s="98"/>
    </row>
    <row r="54" spans="2:38" ht="21" x14ac:dyDescent="0.35">
      <c r="C54" s="127" t="s">
        <v>2</v>
      </c>
      <c r="D54" s="128"/>
      <c r="X54" s="8" t="s">
        <v>176</v>
      </c>
    </row>
    <row r="55" spans="2:38" ht="18" x14ac:dyDescent="0.25">
      <c r="C55" s="129" t="str">
        <f>+B17</f>
        <v>al 31 de diciembre del 2026</v>
      </c>
      <c r="D55" s="130"/>
      <c r="I55" s="8" t="s">
        <v>168</v>
      </c>
    </row>
    <row r="56" spans="2:38" ht="15.75" customHeight="1" x14ac:dyDescent="0.25">
      <c r="C56" s="131" t="s">
        <v>6</v>
      </c>
      <c r="D56" s="132"/>
      <c r="X56" s="98" t="s">
        <v>177</v>
      </c>
      <c r="Y56" s="98"/>
      <c r="Z56" s="98"/>
      <c r="AA56" s="98"/>
      <c r="AB56" s="98"/>
      <c r="AC56" s="98"/>
      <c r="AD56" s="98"/>
      <c r="AE56" s="98"/>
      <c r="AF56" s="98"/>
      <c r="AG56" s="98"/>
      <c r="AH56" s="98"/>
      <c r="AI56" s="98"/>
      <c r="AJ56" s="98"/>
      <c r="AK56" s="98"/>
      <c r="AL56" s="98"/>
    </row>
    <row r="57" spans="2:38" ht="15.75" customHeight="1" x14ac:dyDescent="0.25">
      <c r="C57" s="47" t="s">
        <v>69</v>
      </c>
      <c r="D57" s="48">
        <v>620000</v>
      </c>
      <c r="I57" s="98" t="s">
        <v>169</v>
      </c>
      <c r="J57" s="98"/>
      <c r="K57" s="98"/>
      <c r="L57" s="98"/>
      <c r="M57" s="98"/>
      <c r="N57" s="98"/>
      <c r="O57" s="98"/>
      <c r="P57" s="98"/>
      <c r="Q57" s="98"/>
      <c r="R57" s="98"/>
      <c r="S57" s="98"/>
      <c r="T57" s="98"/>
      <c r="U57" s="98"/>
      <c r="V57" s="98"/>
      <c r="X57" s="98"/>
      <c r="Y57" s="98"/>
      <c r="Z57" s="98"/>
      <c r="AA57" s="98"/>
      <c r="AB57" s="98"/>
      <c r="AC57" s="98"/>
      <c r="AD57" s="98"/>
      <c r="AE57" s="98"/>
      <c r="AF57" s="98"/>
      <c r="AG57" s="98"/>
      <c r="AH57" s="98"/>
      <c r="AI57" s="98"/>
      <c r="AJ57" s="98"/>
      <c r="AK57" s="98"/>
      <c r="AL57" s="98"/>
    </row>
    <row r="58" spans="2:38" ht="15.75" thickBot="1" x14ac:dyDescent="0.3">
      <c r="C58" s="47" t="s">
        <v>70</v>
      </c>
      <c r="D58" s="48">
        <v>-440000</v>
      </c>
      <c r="I58" s="98"/>
      <c r="J58" s="98"/>
      <c r="K58" s="98"/>
      <c r="L58" s="98"/>
      <c r="M58" s="98"/>
      <c r="N58" s="98"/>
      <c r="O58" s="98"/>
      <c r="P58" s="98"/>
      <c r="Q58" s="98"/>
      <c r="R58" s="98"/>
      <c r="S58" s="98"/>
      <c r="T58" s="98"/>
      <c r="U58" s="98"/>
      <c r="V58" s="98"/>
      <c r="X58" s="79"/>
      <c r="Y58" s="79"/>
      <c r="Z58" s="79"/>
      <c r="AA58" s="79"/>
      <c r="AB58" s="79"/>
      <c r="AC58" s="79"/>
      <c r="AD58" s="79"/>
      <c r="AE58" s="79"/>
      <c r="AF58" s="79"/>
      <c r="AG58" s="79"/>
      <c r="AH58" s="79"/>
      <c r="AI58" s="79"/>
      <c r="AJ58" s="79"/>
      <c r="AK58" s="79"/>
      <c r="AL58" s="79"/>
    </row>
    <row r="59" spans="2:38" ht="18.75" thickBot="1" x14ac:dyDescent="0.3">
      <c r="C59" s="49" t="s">
        <v>49</v>
      </c>
      <c r="D59" s="50">
        <f>SUM(D57:D58)</f>
        <v>180000</v>
      </c>
      <c r="I59" s="98"/>
      <c r="J59" s="98"/>
      <c r="K59" s="98"/>
      <c r="L59" s="98"/>
      <c r="M59" s="98"/>
      <c r="N59" s="98"/>
      <c r="O59" s="98"/>
      <c r="P59" s="98"/>
      <c r="Q59" s="98"/>
      <c r="R59" s="98"/>
      <c r="S59" s="98"/>
      <c r="T59" s="98"/>
      <c r="U59" s="98"/>
      <c r="V59" s="98"/>
      <c r="X59" s="8" t="s">
        <v>170</v>
      </c>
    </row>
    <row r="60" spans="2:38" x14ac:dyDescent="0.25">
      <c r="C60" s="47" t="s">
        <v>50</v>
      </c>
      <c r="D60" s="51"/>
      <c r="I60" s="98"/>
      <c r="J60" s="98"/>
      <c r="K60" s="98"/>
      <c r="L60" s="98"/>
      <c r="M60" s="98"/>
      <c r="N60" s="98"/>
      <c r="O60" s="98"/>
      <c r="P60" s="98"/>
      <c r="Q60" s="98"/>
      <c r="R60" s="98"/>
      <c r="S60" s="98"/>
      <c r="T60" s="98"/>
      <c r="U60" s="98"/>
      <c r="V60" s="98"/>
    </row>
    <row r="61" spans="2:38" x14ac:dyDescent="0.25">
      <c r="C61" s="47" t="s">
        <v>63</v>
      </c>
      <c r="D61" s="48">
        <v>-3500</v>
      </c>
      <c r="X61" s="93" t="s">
        <v>178</v>
      </c>
      <c r="Y61" s="93"/>
      <c r="Z61" s="93"/>
      <c r="AA61" s="93"/>
      <c r="AB61" s="93"/>
      <c r="AC61" s="93"/>
      <c r="AD61" s="93"/>
      <c r="AE61" s="93"/>
      <c r="AF61" s="93"/>
      <c r="AG61" s="93"/>
      <c r="AH61" s="93"/>
      <c r="AI61" s="93"/>
      <c r="AJ61" s="93"/>
      <c r="AK61" s="93"/>
      <c r="AL61" s="93"/>
    </row>
    <row r="62" spans="2:38" ht="15" customHeight="1" x14ac:dyDescent="0.25">
      <c r="C62" s="47" t="s">
        <v>64</v>
      </c>
      <c r="D62" s="48">
        <v>-82000</v>
      </c>
      <c r="I62" s="87" t="s">
        <v>154</v>
      </c>
      <c r="J62" s="88"/>
      <c r="K62" s="88"/>
      <c r="L62" s="88"/>
      <c r="M62" s="88"/>
      <c r="N62" s="88"/>
      <c r="O62" s="88"/>
      <c r="P62" s="88"/>
      <c r="Q62" s="88"/>
      <c r="R62" s="88"/>
      <c r="S62" s="88"/>
      <c r="T62" s="88"/>
      <c r="U62" s="88"/>
      <c r="V62" s="89"/>
      <c r="X62" s="93"/>
      <c r="Y62" s="93"/>
      <c r="Z62" s="93"/>
      <c r="AA62" s="93"/>
      <c r="AB62" s="93"/>
      <c r="AC62" s="93"/>
      <c r="AD62" s="93"/>
      <c r="AE62" s="93"/>
      <c r="AF62" s="93"/>
      <c r="AG62" s="93"/>
      <c r="AH62" s="93"/>
      <c r="AI62" s="93"/>
      <c r="AJ62" s="93"/>
      <c r="AK62" s="93"/>
      <c r="AL62" s="93"/>
    </row>
    <row r="63" spans="2:38" x14ac:dyDescent="0.25">
      <c r="C63" s="47" t="s">
        <v>51</v>
      </c>
      <c r="D63" s="48"/>
      <c r="I63" s="90"/>
      <c r="J63" s="91"/>
      <c r="K63" s="91"/>
      <c r="L63" s="91"/>
      <c r="M63" s="91"/>
      <c r="N63" s="91"/>
      <c r="O63" s="91"/>
      <c r="P63" s="91"/>
      <c r="Q63" s="91"/>
      <c r="R63" s="91"/>
      <c r="S63" s="91"/>
      <c r="T63" s="91"/>
      <c r="U63" s="91"/>
      <c r="V63" s="92"/>
    </row>
    <row r="64" spans="2:38" ht="18" x14ac:dyDescent="0.25">
      <c r="C64" s="47" t="s">
        <v>66</v>
      </c>
      <c r="D64" s="48">
        <v>23000</v>
      </c>
      <c r="I64" s="69"/>
      <c r="J64" s="54"/>
      <c r="K64" s="54"/>
      <c r="L64" s="54"/>
      <c r="M64" s="54"/>
      <c r="N64" s="54"/>
      <c r="O64" s="54"/>
      <c r="P64" s="54"/>
      <c r="Q64" s="54"/>
      <c r="R64" s="54"/>
      <c r="S64" s="54"/>
      <c r="T64" s="54"/>
      <c r="U64" s="54"/>
      <c r="V64" s="70"/>
      <c r="X64" s="8" t="s">
        <v>179</v>
      </c>
    </row>
    <row r="65" spans="3:38" ht="18" x14ac:dyDescent="0.25">
      <c r="C65" s="47" t="s">
        <v>65</v>
      </c>
      <c r="D65" s="48">
        <v>-3500</v>
      </c>
      <c r="I65" s="71" t="s">
        <v>181</v>
      </c>
      <c r="J65" s="54"/>
      <c r="K65" s="54"/>
      <c r="L65" s="54"/>
      <c r="M65" s="54"/>
      <c r="N65" s="54"/>
      <c r="O65" s="54"/>
      <c r="P65" s="54"/>
      <c r="Q65" s="54"/>
      <c r="R65" s="54"/>
      <c r="S65" s="54"/>
      <c r="T65" s="54"/>
      <c r="U65" s="54"/>
      <c r="V65" s="70"/>
    </row>
    <row r="66" spans="3:38" ht="15.75" thickBot="1" x14ac:dyDescent="0.3">
      <c r="C66" s="47" t="s">
        <v>52</v>
      </c>
      <c r="D66" s="48"/>
      <c r="I66" s="69"/>
      <c r="J66" s="54"/>
      <c r="K66" s="54"/>
      <c r="L66" s="54"/>
      <c r="M66" s="54"/>
      <c r="N66" s="54"/>
      <c r="O66" s="54"/>
      <c r="P66" s="54"/>
      <c r="Q66" s="54"/>
      <c r="R66" s="54"/>
      <c r="S66" s="54"/>
      <c r="T66" s="54"/>
      <c r="U66" s="54"/>
      <c r="V66" s="70"/>
      <c r="X66" s="93" t="s">
        <v>180</v>
      </c>
      <c r="Y66" s="93"/>
      <c r="Z66" s="93"/>
      <c r="AA66" s="93"/>
      <c r="AB66" s="93"/>
      <c r="AC66" s="93"/>
      <c r="AD66" s="93"/>
      <c r="AE66" s="93"/>
      <c r="AF66" s="93"/>
      <c r="AG66" s="93"/>
      <c r="AH66" s="93"/>
      <c r="AI66" s="93"/>
      <c r="AJ66" s="93"/>
      <c r="AK66" s="93"/>
      <c r="AL66" s="93"/>
    </row>
    <row r="67" spans="3:38" ht="15.75" thickBot="1" x14ac:dyDescent="0.3">
      <c r="C67" s="49" t="s">
        <v>53</v>
      </c>
      <c r="D67" s="50">
        <f>SUM(D59:D66)</f>
        <v>114000</v>
      </c>
      <c r="I67" s="69" t="s">
        <v>182</v>
      </c>
      <c r="J67" s="54"/>
      <c r="K67" s="54"/>
      <c r="L67" s="54"/>
      <c r="M67" s="54"/>
      <c r="N67" s="54"/>
      <c r="O67" s="54"/>
      <c r="P67" s="54"/>
      <c r="Q67" s="54"/>
      <c r="R67" s="54"/>
      <c r="S67" s="54"/>
      <c r="T67" s="54"/>
      <c r="U67" s="54"/>
      <c r="V67" s="70"/>
      <c r="X67" s="93"/>
      <c r="Y67" s="93"/>
      <c r="Z67" s="93"/>
      <c r="AA67" s="93"/>
      <c r="AB67" s="93"/>
      <c r="AC67" s="93"/>
      <c r="AD67" s="93"/>
      <c r="AE67" s="93"/>
      <c r="AF67" s="93"/>
      <c r="AG67" s="93"/>
      <c r="AH67" s="93"/>
      <c r="AI67" s="93"/>
      <c r="AJ67" s="93"/>
      <c r="AK67" s="93"/>
      <c r="AL67" s="93"/>
    </row>
    <row r="68" spans="3:38" ht="15" customHeight="1" x14ac:dyDescent="0.25">
      <c r="C68" s="47" t="s">
        <v>54</v>
      </c>
      <c r="D68" s="51"/>
      <c r="I68" s="143" t="s">
        <v>183</v>
      </c>
      <c r="J68" s="144"/>
      <c r="K68" s="144"/>
      <c r="L68" s="144"/>
      <c r="M68" s="144"/>
      <c r="N68" s="144"/>
      <c r="O68" s="144"/>
      <c r="P68" s="144"/>
      <c r="Q68" s="144"/>
      <c r="R68" s="144"/>
      <c r="S68" s="144"/>
      <c r="T68" s="144"/>
      <c r="U68" s="144"/>
      <c r="V68" s="145"/>
      <c r="X68" s="93"/>
      <c r="Y68" s="93"/>
      <c r="Z68" s="93"/>
      <c r="AA68" s="93"/>
      <c r="AB68" s="93"/>
      <c r="AC68" s="93"/>
      <c r="AD68" s="93"/>
      <c r="AE68" s="93"/>
      <c r="AF68" s="93"/>
      <c r="AG68" s="93"/>
      <c r="AH68" s="93"/>
      <c r="AI68" s="93"/>
      <c r="AJ68" s="93"/>
      <c r="AK68" s="93"/>
      <c r="AL68" s="93"/>
    </row>
    <row r="69" spans="3:38" x14ac:dyDescent="0.25">
      <c r="C69" s="47" t="s">
        <v>67</v>
      </c>
      <c r="D69" s="48">
        <v>3000</v>
      </c>
      <c r="I69" s="143"/>
      <c r="J69" s="144"/>
      <c r="K69" s="144"/>
      <c r="L69" s="144"/>
      <c r="M69" s="144"/>
      <c r="N69" s="144"/>
      <c r="O69" s="144"/>
      <c r="P69" s="144"/>
      <c r="Q69" s="144"/>
      <c r="R69" s="144"/>
      <c r="S69" s="144"/>
      <c r="T69" s="144"/>
      <c r="U69" s="144"/>
      <c r="V69" s="145"/>
    </row>
    <row r="70" spans="3:38" x14ac:dyDescent="0.25">
      <c r="C70" s="47" t="s">
        <v>68</v>
      </c>
      <c r="D70" s="48">
        <v>-15000</v>
      </c>
      <c r="I70" s="143"/>
      <c r="J70" s="144"/>
      <c r="K70" s="144"/>
      <c r="L70" s="144"/>
      <c r="M70" s="144"/>
      <c r="N70" s="144"/>
      <c r="O70" s="144"/>
      <c r="P70" s="144"/>
      <c r="Q70" s="144"/>
      <c r="R70" s="144"/>
      <c r="S70" s="144"/>
      <c r="T70" s="144"/>
      <c r="U70" s="144"/>
      <c r="V70" s="145"/>
    </row>
    <row r="71" spans="3:38" x14ac:dyDescent="0.25">
      <c r="C71" s="47" t="s">
        <v>55</v>
      </c>
      <c r="D71" s="48"/>
      <c r="I71" s="69"/>
      <c r="J71" s="54"/>
      <c r="K71" s="54"/>
      <c r="L71" s="54"/>
      <c r="M71" s="54"/>
      <c r="N71" s="54"/>
      <c r="O71" s="54"/>
      <c r="P71" s="54"/>
      <c r="Q71" s="54"/>
      <c r="R71" s="54"/>
      <c r="S71" s="54"/>
      <c r="T71" s="54"/>
      <c r="U71" s="54"/>
      <c r="V71" s="70"/>
    </row>
    <row r="72" spans="3:38" x14ac:dyDescent="0.25">
      <c r="C72" s="47" t="s">
        <v>56</v>
      </c>
      <c r="D72" s="48"/>
      <c r="I72" s="81" t="s">
        <v>184</v>
      </c>
      <c r="J72" s="54"/>
      <c r="K72" s="54"/>
      <c r="L72" s="54"/>
      <c r="M72" s="54"/>
      <c r="N72" s="54"/>
      <c r="O72" s="54"/>
      <c r="P72" s="54"/>
      <c r="Q72" s="54"/>
      <c r="R72" s="54"/>
      <c r="S72" s="54"/>
      <c r="T72" s="54"/>
      <c r="U72" s="54"/>
      <c r="V72" s="70"/>
    </row>
    <row r="73" spans="3:38" x14ac:dyDescent="0.25">
      <c r="C73" s="47" t="s">
        <v>57</v>
      </c>
      <c r="D73" s="48"/>
      <c r="I73" s="75"/>
      <c r="J73" s="54"/>
      <c r="K73" s="54"/>
      <c r="L73" s="54"/>
      <c r="M73" s="54"/>
      <c r="N73" s="54"/>
      <c r="O73" s="54"/>
      <c r="P73" s="54"/>
      <c r="Q73" s="54"/>
      <c r="R73" s="54"/>
      <c r="S73" s="54"/>
      <c r="T73" s="54"/>
      <c r="U73" s="54"/>
      <c r="V73" s="70"/>
    </row>
    <row r="74" spans="3:38" ht="15.75" thickBot="1" x14ac:dyDescent="0.3">
      <c r="C74" s="47" t="s">
        <v>58</v>
      </c>
      <c r="D74" s="48"/>
      <c r="I74" s="82" t="s">
        <v>213</v>
      </c>
      <c r="J74" s="54"/>
      <c r="K74" s="54"/>
      <c r="L74" s="54"/>
      <c r="M74" s="54"/>
      <c r="N74" s="54"/>
      <c r="O74" s="54"/>
      <c r="P74" s="54"/>
      <c r="Q74" s="54"/>
      <c r="R74" s="54"/>
      <c r="S74" s="54"/>
      <c r="T74" s="54"/>
      <c r="U74" s="54"/>
      <c r="V74" s="70"/>
    </row>
    <row r="75" spans="3:38" ht="15.75" thickBot="1" x14ac:dyDescent="0.3">
      <c r="C75" s="49" t="s">
        <v>59</v>
      </c>
      <c r="D75" s="50">
        <f>SUM(D67:D74)</f>
        <v>102000</v>
      </c>
      <c r="I75" s="82" t="s">
        <v>214</v>
      </c>
      <c r="J75" s="54"/>
      <c r="K75" s="54"/>
      <c r="L75" s="54"/>
      <c r="M75" s="54"/>
      <c r="N75" s="54"/>
      <c r="O75" s="54"/>
      <c r="P75" s="54"/>
      <c r="Q75" s="54"/>
      <c r="R75" s="54"/>
      <c r="S75" s="54"/>
      <c r="T75" s="54"/>
      <c r="U75" s="54"/>
      <c r="V75" s="70"/>
    </row>
    <row r="76" spans="3:38" x14ac:dyDescent="0.25">
      <c r="C76" s="47" t="s">
        <v>71</v>
      </c>
      <c r="D76" s="48">
        <f>+D75*-29.5%</f>
        <v>-30090</v>
      </c>
      <c r="I76" s="82"/>
      <c r="J76" s="54"/>
      <c r="K76" s="54"/>
      <c r="L76" s="54"/>
      <c r="M76" s="54"/>
      <c r="N76" s="54"/>
      <c r="O76" s="54"/>
      <c r="P76" s="54"/>
      <c r="Q76" s="54"/>
      <c r="R76" s="54"/>
      <c r="S76" s="54"/>
      <c r="T76" s="54"/>
      <c r="U76" s="54"/>
      <c r="V76" s="70"/>
    </row>
    <row r="77" spans="3:38" ht="18" x14ac:dyDescent="0.25">
      <c r="C77" s="47" t="s">
        <v>60</v>
      </c>
      <c r="D77" s="51"/>
      <c r="I77" s="71" t="s">
        <v>185</v>
      </c>
      <c r="J77" s="54"/>
      <c r="K77" s="54"/>
      <c r="L77" s="54"/>
      <c r="M77" s="54"/>
      <c r="N77" s="54"/>
      <c r="O77" s="54"/>
      <c r="P77" s="54"/>
      <c r="Q77" s="54"/>
      <c r="R77" s="54"/>
      <c r="S77" s="54"/>
      <c r="T77" s="54"/>
      <c r="U77" s="54"/>
      <c r="V77" s="70"/>
    </row>
    <row r="78" spans="3:38" ht="15.75" thickBot="1" x14ac:dyDescent="0.3">
      <c r="C78" s="47" t="s">
        <v>61</v>
      </c>
      <c r="D78" s="48"/>
      <c r="I78" s="69"/>
      <c r="J78" s="54"/>
      <c r="K78" s="54"/>
      <c r="L78" s="54"/>
      <c r="M78" s="54"/>
      <c r="N78" s="54"/>
      <c r="O78" s="54"/>
      <c r="P78" s="54"/>
      <c r="Q78" s="54"/>
      <c r="R78" s="54"/>
      <c r="S78" s="54"/>
      <c r="T78" s="54"/>
      <c r="U78" s="54"/>
      <c r="V78" s="70"/>
    </row>
    <row r="79" spans="3:38" ht="15.75" thickBot="1" x14ac:dyDescent="0.3">
      <c r="C79" s="49" t="s">
        <v>62</v>
      </c>
      <c r="D79" s="50">
        <f>SUM(D75:D78)</f>
        <v>71910</v>
      </c>
      <c r="I79" s="69" t="s">
        <v>186</v>
      </c>
      <c r="J79" s="54"/>
      <c r="K79" s="54"/>
      <c r="L79" s="54"/>
      <c r="M79" s="54"/>
      <c r="N79" s="54"/>
      <c r="O79" s="54"/>
      <c r="P79" s="54"/>
      <c r="Q79" s="54"/>
      <c r="R79" s="54"/>
      <c r="S79" s="54"/>
      <c r="T79" s="54"/>
      <c r="U79" s="54"/>
      <c r="V79" s="70"/>
    </row>
    <row r="80" spans="3:38" x14ac:dyDescent="0.25">
      <c r="I80" s="69"/>
      <c r="J80" s="54"/>
      <c r="K80" s="54"/>
      <c r="L80" s="54"/>
      <c r="M80" s="54"/>
      <c r="N80" s="54"/>
      <c r="O80" s="54"/>
      <c r="P80" s="54"/>
      <c r="Q80" s="54"/>
      <c r="R80" s="54"/>
      <c r="S80" s="54"/>
      <c r="T80" s="54"/>
      <c r="U80" s="54"/>
      <c r="V80" s="70"/>
    </row>
    <row r="81" spans="9:22" x14ac:dyDescent="0.25">
      <c r="I81" s="94" t="s">
        <v>187</v>
      </c>
      <c r="J81" s="95"/>
      <c r="K81" s="95"/>
      <c r="L81" s="95"/>
      <c r="M81" s="95"/>
      <c r="N81" s="95"/>
      <c r="O81" s="95"/>
      <c r="P81" s="95"/>
      <c r="Q81" s="95"/>
      <c r="R81" s="95"/>
      <c r="S81" s="95"/>
      <c r="T81" s="95"/>
      <c r="U81" s="95"/>
      <c r="V81" s="96"/>
    </row>
    <row r="82" spans="9:22" x14ac:dyDescent="0.25">
      <c r="I82" s="94"/>
      <c r="J82" s="95"/>
      <c r="K82" s="95"/>
      <c r="L82" s="95"/>
      <c r="M82" s="95"/>
      <c r="N82" s="95"/>
      <c r="O82" s="95"/>
      <c r="P82" s="95"/>
      <c r="Q82" s="95"/>
      <c r="R82" s="95"/>
      <c r="S82" s="95"/>
      <c r="T82" s="95"/>
      <c r="U82" s="95"/>
      <c r="V82" s="96"/>
    </row>
    <row r="83" spans="9:22" x14ac:dyDescent="0.25">
      <c r="I83" s="69"/>
      <c r="J83" s="54"/>
      <c r="K83" s="54"/>
      <c r="L83" s="54"/>
      <c r="M83" s="54"/>
      <c r="N83" s="54"/>
      <c r="O83" s="54"/>
      <c r="P83" s="54"/>
      <c r="Q83" s="54"/>
      <c r="R83" s="54"/>
      <c r="S83" s="54"/>
      <c r="T83" s="54"/>
      <c r="U83" s="54"/>
      <c r="V83" s="70"/>
    </row>
    <row r="84" spans="9:22" x14ac:dyDescent="0.25">
      <c r="I84" s="83" t="s">
        <v>188</v>
      </c>
      <c r="J84" s="54"/>
      <c r="K84" s="54"/>
      <c r="L84" s="54"/>
      <c r="M84" s="54"/>
      <c r="N84" s="54"/>
      <c r="O84" s="54"/>
      <c r="P84" s="54"/>
      <c r="Q84" s="54"/>
      <c r="R84" s="54"/>
      <c r="S84" s="54"/>
      <c r="T84" s="54"/>
      <c r="U84" s="54"/>
      <c r="V84" s="70"/>
    </row>
    <row r="85" spans="9:22" x14ac:dyDescent="0.25">
      <c r="I85" s="69"/>
      <c r="J85" s="54"/>
      <c r="K85" s="54"/>
      <c r="L85" s="54"/>
      <c r="M85" s="54"/>
      <c r="N85" s="54"/>
      <c r="O85" s="54"/>
      <c r="P85" s="54"/>
      <c r="Q85" s="54"/>
      <c r="R85" s="54"/>
      <c r="S85" s="54"/>
      <c r="T85" s="54"/>
      <c r="U85" s="54"/>
      <c r="V85" s="70"/>
    </row>
    <row r="86" spans="9:22" x14ac:dyDescent="0.25">
      <c r="I86" s="75" t="s">
        <v>189</v>
      </c>
      <c r="J86" s="54"/>
      <c r="K86" s="54"/>
      <c r="L86" s="54"/>
      <c r="M86" s="54"/>
      <c r="N86" s="54"/>
      <c r="O86" s="54"/>
      <c r="P86" s="54"/>
      <c r="Q86" s="54"/>
      <c r="R86" s="54"/>
      <c r="S86" s="54"/>
      <c r="T86" s="54"/>
      <c r="U86" s="54"/>
      <c r="V86" s="70"/>
    </row>
    <row r="87" spans="9:22" x14ac:dyDescent="0.25">
      <c r="I87" s="69"/>
      <c r="J87" s="54"/>
      <c r="K87" s="54"/>
      <c r="L87" s="54"/>
      <c r="M87" s="54"/>
      <c r="N87" s="54"/>
      <c r="O87" s="54"/>
      <c r="P87" s="54"/>
      <c r="Q87" s="54"/>
      <c r="R87" s="54"/>
      <c r="S87" s="54"/>
      <c r="T87" s="54"/>
      <c r="U87" s="54"/>
      <c r="V87" s="70"/>
    </row>
    <row r="88" spans="9:22" x14ac:dyDescent="0.25">
      <c r="I88" s="82" t="s">
        <v>215</v>
      </c>
      <c r="J88" s="54"/>
      <c r="K88" s="54"/>
      <c r="L88" s="54"/>
      <c r="M88" s="54"/>
      <c r="N88" s="54"/>
      <c r="O88" s="54"/>
      <c r="P88" s="54"/>
      <c r="Q88" s="54"/>
      <c r="R88" s="54"/>
      <c r="S88" s="54"/>
      <c r="T88" s="54"/>
      <c r="U88" s="54"/>
      <c r="V88" s="70"/>
    </row>
    <row r="89" spans="9:22" x14ac:dyDescent="0.25">
      <c r="I89" s="82" t="s">
        <v>216</v>
      </c>
      <c r="J89" s="54"/>
      <c r="K89" s="54"/>
      <c r="L89" s="54"/>
      <c r="M89" s="54"/>
      <c r="N89" s="54"/>
      <c r="O89" s="54"/>
      <c r="P89" s="54"/>
      <c r="Q89" s="54"/>
      <c r="R89" s="54"/>
      <c r="S89" s="54"/>
      <c r="T89" s="54"/>
      <c r="U89" s="54"/>
      <c r="V89" s="70"/>
    </row>
    <row r="90" spans="9:22" x14ac:dyDescent="0.25">
      <c r="I90" s="82" t="s">
        <v>217</v>
      </c>
      <c r="J90" s="54"/>
      <c r="K90" s="54"/>
      <c r="L90" s="54"/>
      <c r="M90" s="54"/>
      <c r="N90" s="54"/>
      <c r="O90" s="54"/>
      <c r="P90" s="54"/>
      <c r="Q90" s="54"/>
      <c r="R90" s="54"/>
      <c r="S90" s="54"/>
      <c r="T90" s="54"/>
      <c r="U90" s="54"/>
      <c r="V90" s="70"/>
    </row>
    <row r="91" spans="9:22" x14ac:dyDescent="0.25">
      <c r="I91" s="75"/>
      <c r="J91" s="54"/>
      <c r="K91" s="54"/>
      <c r="L91" s="54"/>
      <c r="M91" s="54"/>
      <c r="N91" s="54"/>
      <c r="O91" s="54"/>
      <c r="P91" s="54"/>
      <c r="Q91" s="54"/>
      <c r="R91" s="54"/>
      <c r="S91" s="54"/>
      <c r="T91" s="54"/>
      <c r="U91" s="54"/>
      <c r="V91" s="70"/>
    </row>
    <row r="92" spans="9:22" ht="18" x14ac:dyDescent="0.25">
      <c r="I92" s="71" t="s">
        <v>190</v>
      </c>
      <c r="J92" s="54"/>
      <c r="K92" s="54"/>
      <c r="L92" s="54"/>
      <c r="M92" s="54"/>
      <c r="N92" s="54"/>
      <c r="O92" s="54"/>
      <c r="P92" s="54"/>
      <c r="Q92" s="54"/>
      <c r="R92" s="54"/>
      <c r="S92" s="54"/>
      <c r="T92" s="54"/>
      <c r="U92" s="54"/>
      <c r="V92" s="70"/>
    </row>
    <row r="93" spans="9:22" x14ac:dyDescent="0.25">
      <c r="I93" s="69"/>
      <c r="J93" s="54"/>
      <c r="K93" s="54"/>
      <c r="L93" s="54"/>
      <c r="M93" s="54"/>
      <c r="N93" s="54"/>
      <c r="O93" s="54"/>
      <c r="P93" s="54"/>
      <c r="Q93" s="54"/>
      <c r="R93" s="54"/>
      <c r="S93" s="54"/>
      <c r="T93" s="54"/>
      <c r="U93" s="54"/>
      <c r="V93" s="70"/>
    </row>
    <row r="94" spans="9:22" x14ac:dyDescent="0.25">
      <c r="I94" s="69" t="s">
        <v>191</v>
      </c>
      <c r="J94" s="54"/>
      <c r="K94" s="54"/>
      <c r="L94" s="54"/>
      <c r="M94" s="54"/>
      <c r="N94" s="54"/>
      <c r="O94" s="54"/>
      <c r="P94" s="54"/>
      <c r="Q94" s="54"/>
      <c r="R94" s="54"/>
      <c r="S94" s="54"/>
      <c r="T94" s="54"/>
      <c r="U94" s="54"/>
      <c r="V94" s="70"/>
    </row>
    <row r="95" spans="9:22" x14ac:dyDescent="0.25">
      <c r="I95" s="75"/>
      <c r="J95" s="54"/>
      <c r="K95" s="54"/>
      <c r="L95" s="54"/>
      <c r="M95" s="54"/>
      <c r="N95" s="54"/>
      <c r="O95" s="54"/>
      <c r="P95" s="54"/>
      <c r="Q95" s="54"/>
      <c r="R95" s="54"/>
      <c r="S95" s="54"/>
      <c r="T95" s="54"/>
      <c r="U95" s="54"/>
      <c r="V95" s="70"/>
    </row>
    <row r="96" spans="9:22" x14ac:dyDescent="0.25">
      <c r="I96" s="75" t="s">
        <v>192</v>
      </c>
      <c r="J96" s="54"/>
      <c r="K96" s="54"/>
      <c r="L96" s="54"/>
      <c r="M96" s="54"/>
      <c r="N96" s="54"/>
      <c r="O96" s="54"/>
      <c r="P96" s="54"/>
      <c r="Q96" s="54"/>
      <c r="R96" s="54"/>
      <c r="S96" s="54"/>
      <c r="T96" s="54"/>
      <c r="U96" s="54"/>
      <c r="V96" s="70"/>
    </row>
    <row r="97" spans="9:22" x14ac:dyDescent="0.25">
      <c r="I97" s="75"/>
      <c r="J97" s="54"/>
      <c r="K97" s="54"/>
      <c r="L97" s="54"/>
      <c r="M97" s="54"/>
      <c r="N97" s="54"/>
      <c r="O97" s="54"/>
      <c r="P97" s="54"/>
      <c r="Q97" s="54"/>
      <c r="R97" s="54"/>
      <c r="S97" s="54"/>
      <c r="T97" s="54"/>
      <c r="U97" s="54"/>
      <c r="V97" s="70"/>
    </row>
    <row r="98" spans="9:22" x14ac:dyDescent="0.25">
      <c r="I98" s="75" t="s">
        <v>193</v>
      </c>
      <c r="J98" s="54"/>
      <c r="K98" s="54"/>
      <c r="L98" s="54"/>
      <c r="M98" s="54"/>
      <c r="N98" s="54"/>
      <c r="O98" s="54"/>
      <c r="P98" s="54"/>
      <c r="Q98" s="54"/>
      <c r="R98" s="54"/>
      <c r="S98" s="54"/>
      <c r="T98" s="54"/>
      <c r="U98" s="54"/>
      <c r="V98" s="70"/>
    </row>
    <row r="99" spans="9:22" x14ac:dyDescent="0.25">
      <c r="I99" s="75"/>
      <c r="J99" s="54"/>
      <c r="K99" s="54"/>
      <c r="L99" s="54"/>
      <c r="M99" s="54"/>
      <c r="N99" s="54"/>
      <c r="O99" s="54"/>
      <c r="P99" s="54"/>
      <c r="Q99" s="54"/>
      <c r="R99" s="54"/>
      <c r="S99" s="54"/>
      <c r="T99" s="54"/>
      <c r="U99" s="54"/>
      <c r="V99" s="70"/>
    </row>
    <row r="100" spans="9:22" x14ac:dyDescent="0.25">
      <c r="I100" s="82" t="s">
        <v>218</v>
      </c>
      <c r="J100" s="54"/>
      <c r="K100" s="54"/>
      <c r="L100" s="54"/>
      <c r="M100" s="54"/>
      <c r="N100" s="54"/>
      <c r="O100" s="54"/>
      <c r="P100" s="54"/>
      <c r="Q100" s="54"/>
      <c r="R100" s="54"/>
      <c r="S100" s="54"/>
      <c r="T100" s="54"/>
      <c r="U100" s="54"/>
      <c r="V100" s="70"/>
    </row>
    <row r="101" spans="9:22" x14ac:dyDescent="0.25">
      <c r="I101" s="82" t="s">
        <v>219</v>
      </c>
      <c r="J101" s="54"/>
      <c r="K101" s="54"/>
      <c r="L101" s="54"/>
      <c r="M101" s="54"/>
      <c r="N101" s="54"/>
      <c r="O101" s="54"/>
      <c r="P101" s="54"/>
      <c r="Q101" s="54"/>
      <c r="R101" s="54"/>
      <c r="S101" s="54"/>
      <c r="T101" s="54"/>
      <c r="U101" s="54"/>
      <c r="V101" s="70"/>
    </row>
    <row r="102" spans="9:22" x14ac:dyDescent="0.25">
      <c r="I102" s="69"/>
      <c r="J102" s="54"/>
      <c r="K102" s="54"/>
      <c r="L102" s="54"/>
      <c r="M102" s="54"/>
      <c r="N102" s="54"/>
      <c r="O102" s="54"/>
      <c r="P102" s="54"/>
      <c r="Q102" s="54"/>
      <c r="R102" s="54"/>
      <c r="S102" s="54"/>
      <c r="T102" s="54"/>
      <c r="U102" s="54"/>
      <c r="V102" s="70"/>
    </row>
    <row r="103" spans="9:22" ht="18" x14ac:dyDescent="0.25">
      <c r="I103" s="71" t="s">
        <v>194</v>
      </c>
      <c r="J103" s="54"/>
      <c r="K103" s="54"/>
      <c r="L103" s="54"/>
      <c r="M103" s="54"/>
      <c r="N103" s="54"/>
      <c r="O103" s="54"/>
      <c r="P103" s="54"/>
      <c r="Q103" s="54"/>
      <c r="R103" s="54"/>
      <c r="S103" s="54"/>
      <c r="T103" s="54"/>
      <c r="U103" s="54"/>
      <c r="V103" s="70"/>
    </row>
    <row r="104" spans="9:22" x14ac:dyDescent="0.25">
      <c r="I104" s="69"/>
      <c r="J104" s="54"/>
      <c r="K104" s="54"/>
      <c r="L104" s="54"/>
      <c r="M104" s="54"/>
      <c r="N104" s="54"/>
      <c r="O104" s="54"/>
      <c r="P104" s="54"/>
      <c r="Q104" s="54"/>
      <c r="R104" s="54"/>
      <c r="S104" s="54"/>
      <c r="T104" s="54"/>
      <c r="U104" s="54"/>
      <c r="V104" s="70"/>
    </row>
    <row r="105" spans="9:22" x14ac:dyDescent="0.25">
      <c r="I105" s="69" t="s">
        <v>195</v>
      </c>
      <c r="J105" s="54"/>
      <c r="K105" s="54"/>
      <c r="L105" s="54"/>
      <c r="M105" s="54"/>
      <c r="N105" s="54"/>
      <c r="O105" s="54"/>
      <c r="P105" s="54"/>
      <c r="Q105" s="54"/>
      <c r="R105" s="54"/>
      <c r="S105" s="54"/>
      <c r="T105" s="54"/>
      <c r="U105" s="54"/>
      <c r="V105" s="70"/>
    </row>
    <row r="106" spans="9:22" x14ac:dyDescent="0.25">
      <c r="I106" s="75"/>
      <c r="J106" s="54"/>
      <c r="K106" s="54"/>
      <c r="L106" s="54"/>
      <c r="M106" s="54"/>
      <c r="N106" s="54"/>
      <c r="O106" s="54"/>
      <c r="P106" s="54"/>
      <c r="Q106" s="54"/>
      <c r="R106" s="54"/>
      <c r="S106" s="54"/>
      <c r="T106" s="54"/>
      <c r="U106" s="54"/>
      <c r="V106" s="70"/>
    </row>
    <row r="107" spans="9:22" x14ac:dyDescent="0.25">
      <c r="I107" s="94" t="s">
        <v>196</v>
      </c>
      <c r="J107" s="95"/>
      <c r="K107" s="95"/>
      <c r="L107" s="95"/>
      <c r="M107" s="95"/>
      <c r="N107" s="95"/>
      <c r="O107" s="95"/>
      <c r="P107" s="95"/>
      <c r="Q107" s="95"/>
      <c r="R107" s="95"/>
      <c r="S107" s="95"/>
      <c r="T107" s="95"/>
      <c r="U107" s="95"/>
      <c r="V107" s="96"/>
    </row>
    <row r="108" spans="9:22" x14ac:dyDescent="0.25">
      <c r="I108" s="94"/>
      <c r="J108" s="95"/>
      <c r="K108" s="95"/>
      <c r="L108" s="95"/>
      <c r="M108" s="95"/>
      <c r="N108" s="95"/>
      <c r="O108" s="95"/>
      <c r="P108" s="95"/>
      <c r="Q108" s="95"/>
      <c r="R108" s="95"/>
      <c r="S108" s="95"/>
      <c r="T108" s="95"/>
      <c r="U108" s="95"/>
      <c r="V108" s="96"/>
    </row>
    <row r="109" spans="9:22" x14ac:dyDescent="0.25">
      <c r="I109" s="69"/>
      <c r="J109" s="54"/>
      <c r="K109" s="54"/>
      <c r="L109" s="54"/>
      <c r="M109" s="54"/>
      <c r="N109" s="54"/>
      <c r="O109" s="54"/>
      <c r="P109" s="54"/>
      <c r="Q109" s="54"/>
      <c r="R109" s="54"/>
      <c r="S109" s="54"/>
      <c r="T109" s="54"/>
      <c r="U109" s="54"/>
      <c r="V109" s="70"/>
    </row>
    <row r="110" spans="9:22" x14ac:dyDescent="0.25">
      <c r="I110" s="75" t="s">
        <v>189</v>
      </c>
      <c r="J110" s="54"/>
      <c r="K110" s="54"/>
      <c r="L110" s="54"/>
      <c r="M110" s="54"/>
      <c r="N110" s="54"/>
      <c r="O110" s="54"/>
      <c r="P110" s="54"/>
      <c r="Q110" s="54"/>
      <c r="R110" s="54"/>
      <c r="S110" s="54"/>
      <c r="T110" s="54"/>
      <c r="U110" s="54"/>
      <c r="V110" s="70"/>
    </row>
    <row r="111" spans="9:22" x14ac:dyDescent="0.25">
      <c r="I111" s="69"/>
      <c r="J111" s="54"/>
      <c r="K111" s="54"/>
      <c r="L111" s="54"/>
      <c r="M111" s="54"/>
      <c r="N111" s="54"/>
      <c r="O111" s="54"/>
      <c r="P111" s="54"/>
      <c r="Q111" s="54"/>
      <c r="R111" s="54"/>
      <c r="S111" s="54"/>
      <c r="T111" s="54"/>
      <c r="U111" s="54"/>
      <c r="V111" s="70"/>
    </row>
    <row r="112" spans="9:22" x14ac:dyDescent="0.25">
      <c r="I112" s="82" t="s">
        <v>220</v>
      </c>
      <c r="J112" s="54"/>
      <c r="K112" s="54"/>
      <c r="L112" s="54"/>
      <c r="M112" s="54"/>
      <c r="N112" s="54"/>
      <c r="O112" s="54"/>
      <c r="P112" s="54"/>
      <c r="Q112" s="54"/>
      <c r="R112" s="54"/>
      <c r="S112" s="54"/>
      <c r="T112" s="54"/>
      <c r="U112" s="54"/>
      <c r="V112" s="70"/>
    </row>
    <row r="113" spans="9:22" x14ac:dyDescent="0.25">
      <c r="I113" s="82" t="s">
        <v>221</v>
      </c>
      <c r="J113" s="54"/>
      <c r="K113" s="54"/>
      <c r="L113" s="54"/>
      <c r="M113" s="54"/>
      <c r="N113" s="54"/>
      <c r="O113" s="54"/>
      <c r="P113" s="54"/>
      <c r="Q113" s="54"/>
      <c r="R113" s="54"/>
      <c r="S113" s="54"/>
      <c r="T113" s="54"/>
      <c r="U113" s="54"/>
      <c r="V113" s="70"/>
    </row>
    <row r="114" spans="9:22" x14ac:dyDescent="0.25">
      <c r="I114" s="82"/>
      <c r="J114" s="54"/>
      <c r="K114" s="54"/>
      <c r="L114" s="54"/>
      <c r="M114" s="54"/>
      <c r="N114" s="54"/>
      <c r="O114" s="54"/>
      <c r="P114" s="54"/>
      <c r="Q114" s="54"/>
      <c r="R114" s="54"/>
      <c r="S114" s="54"/>
      <c r="T114" s="54"/>
      <c r="U114" s="54"/>
      <c r="V114" s="70"/>
    </row>
    <row r="115" spans="9:22" ht="18" x14ac:dyDescent="0.25">
      <c r="I115" s="71" t="s">
        <v>197</v>
      </c>
      <c r="J115" s="54"/>
      <c r="K115" s="54"/>
      <c r="L115" s="54"/>
      <c r="M115" s="54"/>
      <c r="N115" s="54"/>
      <c r="O115" s="54"/>
      <c r="P115" s="54"/>
      <c r="Q115" s="54"/>
      <c r="R115" s="54"/>
      <c r="S115" s="54"/>
      <c r="T115" s="54"/>
      <c r="U115" s="54"/>
      <c r="V115" s="70"/>
    </row>
    <row r="116" spans="9:22" x14ac:dyDescent="0.25">
      <c r="I116" s="69"/>
      <c r="J116" s="54"/>
      <c r="K116" s="54"/>
      <c r="L116" s="54"/>
      <c r="M116" s="54"/>
      <c r="N116" s="54"/>
      <c r="O116" s="54"/>
      <c r="P116" s="54"/>
      <c r="Q116" s="54"/>
      <c r="R116" s="54"/>
      <c r="S116" s="54"/>
      <c r="T116" s="54"/>
      <c r="U116" s="54"/>
      <c r="V116" s="70"/>
    </row>
    <row r="117" spans="9:22" x14ac:dyDescent="0.25">
      <c r="I117" s="69" t="s">
        <v>198</v>
      </c>
      <c r="J117" s="54"/>
      <c r="K117" s="54"/>
      <c r="L117" s="54"/>
      <c r="M117" s="54"/>
      <c r="N117" s="54"/>
      <c r="O117" s="54"/>
      <c r="P117" s="54"/>
      <c r="Q117" s="54"/>
      <c r="R117" s="54"/>
      <c r="S117" s="54"/>
      <c r="T117" s="54"/>
      <c r="U117" s="54"/>
      <c r="V117" s="70"/>
    </row>
    <row r="118" spans="9:22" x14ac:dyDescent="0.25">
      <c r="I118" s="75"/>
      <c r="J118" s="54"/>
      <c r="K118" s="54"/>
      <c r="L118" s="54"/>
      <c r="M118" s="54"/>
      <c r="N118" s="54"/>
      <c r="O118" s="54"/>
      <c r="P118" s="54"/>
      <c r="Q118" s="54"/>
      <c r="R118" s="54"/>
      <c r="S118" s="54"/>
      <c r="T118" s="54"/>
      <c r="U118" s="54"/>
      <c r="V118" s="70"/>
    </row>
    <row r="119" spans="9:22" x14ac:dyDescent="0.25">
      <c r="I119" s="75" t="s">
        <v>199</v>
      </c>
      <c r="J119" s="54"/>
      <c r="K119" s="54"/>
      <c r="L119" s="54"/>
      <c r="M119" s="54"/>
      <c r="N119" s="54"/>
      <c r="O119" s="54"/>
      <c r="P119" s="54"/>
      <c r="Q119" s="54"/>
      <c r="R119" s="54"/>
      <c r="S119" s="54"/>
      <c r="T119" s="54"/>
      <c r="U119" s="54"/>
      <c r="V119" s="70"/>
    </row>
    <row r="120" spans="9:22" x14ac:dyDescent="0.25">
      <c r="I120" s="75" t="s">
        <v>200</v>
      </c>
      <c r="J120" s="54"/>
      <c r="K120" s="54"/>
      <c r="L120" s="54"/>
      <c r="M120" s="54"/>
      <c r="N120" s="54"/>
      <c r="O120" s="54"/>
      <c r="P120" s="54"/>
      <c r="Q120" s="54"/>
      <c r="R120" s="54"/>
      <c r="S120" s="54"/>
      <c r="T120" s="54"/>
      <c r="U120" s="54"/>
      <c r="V120" s="70"/>
    </row>
    <row r="121" spans="9:22" x14ac:dyDescent="0.25">
      <c r="I121" s="69"/>
      <c r="J121" s="54"/>
      <c r="K121" s="54"/>
      <c r="L121" s="54"/>
      <c r="M121" s="54"/>
      <c r="N121" s="54"/>
      <c r="O121" s="54"/>
      <c r="P121" s="54"/>
      <c r="Q121" s="54"/>
      <c r="R121" s="54"/>
      <c r="S121" s="54"/>
      <c r="T121" s="54"/>
      <c r="U121" s="54"/>
      <c r="V121" s="70"/>
    </row>
    <row r="122" spans="9:22" x14ac:dyDescent="0.25">
      <c r="I122" s="69" t="s">
        <v>201</v>
      </c>
      <c r="J122" s="54"/>
      <c r="K122" s="54"/>
      <c r="L122" s="54"/>
      <c r="M122" s="54"/>
      <c r="N122" s="54"/>
      <c r="O122" s="54"/>
      <c r="P122" s="54"/>
      <c r="Q122" s="54"/>
      <c r="R122" s="54"/>
      <c r="S122" s="54"/>
      <c r="T122" s="54"/>
      <c r="U122" s="54"/>
      <c r="V122" s="70"/>
    </row>
    <row r="123" spans="9:22" x14ac:dyDescent="0.25">
      <c r="I123" s="69"/>
      <c r="J123" s="54"/>
      <c r="K123" s="54"/>
      <c r="L123" s="54"/>
      <c r="M123" s="54"/>
      <c r="N123" s="54"/>
      <c r="O123" s="54"/>
      <c r="P123" s="54"/>
      <c r="Q123" s="54"/>
      <c r="R123" s="54"/>
      <c r="S123" s="54"/>
      <c r="T123" s="54"/>
      <c r="U123" s="54"/>
      <c r="V123" s="70"/>
    </row>
    <row r="124" spans="9:22" x14ac:dyDescent="0.25">
      <c r="I124" s="75" t="s">
        <v>202</v>
      </c>
      <c r="J124" s="54"/>
      <c r="K124" s="54"/>
      <c r="L124" s="54"/>
      <c r="M124" s="54"/>
      <c r="N124" s="54"/>
      <c r="O124" s="54"/>
      <c r="P124" s="54"/>
      <c r="Q124" s="54"/>
      <c r="R124" s="54"/>
      <c r="S124" s="54"/>
      <c r="T124" s="54"/>
      <c r="U124" s="54"/>
      <c r="V124" s="70"/>
    </row>
    <row r="125" spans="9:22" x14ac:dyDescent="0.25">
      <c r="I125" s="75" t="s">
        <v>203</v>
      </c>
      <c r="J125" s="54"/>
      <c r="K125" s="54"/>
      <c r="L125" s="54"/>
      <c r="M125" s="54"/>
      <c r="N125" s="54"/>
      <c r="O125" s="54"/>
      <c r="P125" s="54"/>
      <c r="Q125" s="54"/>
      <c r="R125" s="54"/>
      <c r="S125" s="54"/>
      <c r="T125" s="54"/>
      <c r="U125" s="54"/>
      <c r="V125" s="70"/>
    </row>
    <row r="126" spans="9:22" x14ac:dyDescent="0.25">
      <c r="I126" s="75"/>
      <c r="J126" s="54"/>
      <c r="K126" s="54"/>
      <c r="L126" s="54"/>
      <c r="M126" s="54"/>
      <c r="N126" s="54"/>
      <c r="O126" s="54"/>
      <c r="P126" s="54"/>
      <c r="Q126" s="54"/>
      <c r="R126" s="54"/>
      <c r="S126" s="54"/>
      <c r="T126" s="54"/>
      <c r="U126" s="54"/>
      <c r="V126" s="70"/>
    </row>
    <row r="127" spans="9:22" x14ac:dyDescent="0.25">
      <c r="I127" s="69" t="s">
        <v>204</v>
      </c>
      <c r="J127" s="54"/>
      <c r="K127" s="54"/>
      <c r="L127" s="54"/>
      <c r="M127" s="54"/>
      <c r="N127" s="54"/>
      <c r="O127" s="54"/>
      <c r="P127" s="54"/>
      <c r="Q127" s="54"/>
      <c r="R127" s="54"/>
      <c r="S127" s="54"/>
      <c r="T127" s="54"/>
      <c r="U127" s="54"/>
      <c r="V127" s="70"/>
    </row>
    <row r="128" spans="9:22" x14ac:dyDescent="0.25">
      <c r="I128" s="69" t="s">
        <v>205</v>
      </c>
      <c r="J128" s="54"/>
      <c r="K128" s="54"/>
      <c r="L128" s="54"/>
      <c r="M128" s="54"/>
      <c r="N128" s="54"/>
      <c r="O128" s="54"/>
      <c r="P128" s="54"/>
      <c r="Q128" s="54"/>
      <c r="R128" s="54"/>
      <c r="S128" s="54"/>
      <c r="T128" s="54"/>
      <c r="U128" s="54"/>
      <c r="V128" s="70"/>
    </row>
    <row r="129" spans="9:22" x14ac:dyDescent="0.25">
      <c r="I129" s="69" t="s">
        <v>206</v>
      </c>
      <c r="J129" s="54"/>
      <c r="K129" s="54"/>
      <c r="L129" s="54"/>
      <c r="M129" s="54"/>
      <c r="N129" s="54"/>
      <c r="O129" s="54"/>
      <c r="P129" s="54"/>
      <c r="Q129" s="54"/>
      <c r="R129" s="54"/>
      <c r="S129" s="54"/>
      <c r="T129" s="54"/>
      <c r="U129" s="54"/>
      <c r="V129" s="70"/>
    </row>
    <row r="130" spans="9:22" x14ac:dyDescent="0.25">
      <c r="I130" s="69" t="s">
        <v>207</v>
      </c>
      <c r="J130" s="54"/>
      <c r="K130" s="54"/>
      <c r="L130" s="54"/>
      <c r="M130" s="54"/>
      <c r="N130" s="54"/>
      <c r="O130" s="54"/>
      <c r="P130" s="54"/>
      <c r="Q130" s="54"/>
      <c r="R130" s="54"/>
      <c r="S130" s="54"/>
      <c r="T130" s="54"/>
      <c r="U130" s="54"/>
      <c r="V130" s="70"/>
    </row>
    <row r="131" spans="9:22" x14ac:dyDescent="0.25">
      <c r="I131" s="69" t="s">
        <v>208</v>
      </c>
      <c r="J131" s="54"/>
      <c r="K131" s="54"/>
      <c r="L131" s="54"/>
      <c r="M131" s="54"/>
      <c r="N131" s="54"/>
      <c r="O131" s="54"/>
      <c r="P131" s="54"/>
      <c r="Q131" s="54"/>
      <c r="R131" s="54"/>
      <c r="S131" s="54"/>
      <c r="T131" s="54"/>
      <c r="U131" s="54"/>
      <c r="V131" s="70"/>
    </row>
    <row r="132" spans="9:22" x14ac:dyDescent="0.25">
      <c r="I132" s="69"/>
      <c r="J132" s="54"/>
      <c r="K132" s="54"/>
      <c r="L132" s="54"/>
      <c r="M132" s="54"/>
      <c r="N132" s="54"/>
      <c r="O132" s="54"/>
      <c r="P132" s="54"/>
      <c r="Q132" s="54"/>
      <c r="R132" s="54"/>
      <c r="S132" s="54"/>
      <c r="T132" s="54"/>
      <c r="U132" s="54"/>
      <c r="V132" s="70"/>
    </row>
    <row r="133" spans="9:22" x14ac:dyDescent="0.25">
      <c r="I133" s="69" t="s">
        <v>209</v>
      </c>
      <c r="J133" s="54"/>
      <c r="K133" s="54"/>
      <c r="L133" s="54"/>
      <c r="M133" s="54"/>
      <c r="N133" s="54"/>
      <c r="O133" s="54"/>
      <c r="P133" s="54"/>
      <c r="Q133" s="54"/>
      <c r="R133" s="54"/>
      <c r="S133" s="54"/>
      <c r="T133" s="54"/>
      <c r="U133" s="54"/>
      <c r="V133" s="70"/>
    </row>
    <row r="134" spans="9:22" x14ac:dyDescent="0.25">
      <c r="I134" s="69" t="s">
        <v>210</v>
      </c>
      <c r="J134" s="54"/>
      <c r="K134" s="54"/>
      <c r="L134" s="54"/>
      <c r="M134" s="54"/>
      <c r="N134" s="54"/>
      <c r="O134" s="54"/>
      <c r="P134" s="54"/>
      <c r="Q134" s="54"/>
      <c r="R134" s="54"/>
      <c r="S134" s="54"/>
      <c r="T134" s="54"/>
      <c r="U134" s="54"/>
      <c r="V134" s="70"/>
    </row>
    <row r="135" spans="9:22" x14ac:dyDescent="0.25">
      <c r="I135" s="69" t="s">
        <v>211</v>
      </c>
      <c r="J135" s="54"/>
      <c r="K135" s="54"/>
      <c r="L135" s="54"/>
      <c r="M135" s="54"/>
      <c r="N135" s="54"/>
      <c r="O135" s="54"/>
      <c r="P135" s="54"/>
      <c r="Q135" s="54"/>
      <c r="R135" s="54"/>
      <c r="S135" s="54"/>
      <c r="T135" s="54"/>
      <c r="U135" s="54"/>
      <c r="V135" s="70"/>
    </row>
    <row r="136" spans="9:22" x14ac:dyDescent="0.25">
      <c r="I136" s="69" t="s">
        <v>212</v>
      </c>
      <c r="J136" s="54"/>
      <c r="K136" s="54"/>
      <c r="L136" s="54"/>
      <c r="M136" s="54"/>
      <c r="N136" s="54"/>
      <c r="O136" s="54"/>
      <c r="P136" s="54"/>
      <c r="Q136" s="54"/>
      <c r="R136" s="54"/>
      <c r="S136" s="54"/>
      <c r="T136" s="54"/>
      <c r="U136" s="54"/>
      <c r="V136" s="70"/>
    </row>
    <row r="137" spans="9:22" x14ac:dyDescent="0.25">
      <c r="I137" s="76"/>
      <c r="J137" s="77"/>
      <c r="K137" s="77"/>
      <c r="L137" s="77"/>
      <c r="M137" s="77"/>
      <c r="N137" s="77"/>
      <c r="O137" s="77"/>
      <c r="P137" s="77"/>
      <c r="Q137" s="77"/>
      <c r="R137" s="77"/>
      <c r="S137" s="77"/>
      <c r="T137" s="77"/>
      <c r="U137" s="77"/>
      <c r="V137" s="78"/>
    </row>
  </sheetData>
  <mergeCells count="81">
    <mergeCell ref="B15:G15"/>
    <mergeCell ref="C1:F1"/>
    <mergeCell ref="I2:V4"/>
    <mergeCell ref="X2:AL4"/>
    <mergeCell ref="X9:AA10"/>
    <mergeCell ref="AB9:AB10"/>
    <mergeCell ref="AC9:AD9"/>
    <mergeCell ref="AE9:AE10"/>
    <mergeCell ref="AF9:AG10"/>
    <mergeCell ref="I10:L11"/>
    <mergeCell ref="M10:M11"/>
    <mergeCell ref="N10:O10"/>
    <mergeCell ref="P10:P11"/>
    <mergeCell ref="Q10:R11"/>
    <mergeCell ref="AC10:AD10"/>
    <mergeCell ref="N11:O11"/>
    <mergeCell ref="Q17:R18"/>
    <mergeCell ref="S17:S18"/>
    <mergeCell ref="T17:U18"/>
    <mergeCell ref="AF17:AG17"/>
    <mergeCell ref="B16:G16"/>
    <mergeCell ref="B17:G17"/>
    <mergeCell ref="X16:AD17"/>
    <mergeCell ref="AE16:AE17"/>
    <mergeCell ref="AF16:AG16"/>
    <mergeCell ref="B18:G18"/>
    <mergeCell ref="I17:L18"/>
    <mergeCell ref="M17:M18"/>
    <mergeCell ref="N17:O18"/>
    <mergeCell ref="P17:P18"/>
    <mergeCell ref="AF23:AG23"/>
    <mergeCell ref="AH23:AH24"/>
    <mergeCell ref="AI23:AJ24"/>
    <mergeCell ref="AF24:AG24"/>
    <mergeCell ref="AI16:AJ17"/>
    <mergeCell ref="AH16:AH17"/>
    <mergeCell ref="T25:U26"/>
    <mergeCell ref="N26:R26"/>
    <mergeCell ref="C19:G19"/>
    <mergeCell ref="X23:AD24"/>
    <mergeCell ref="AE23:AE24"/>
    <mergeCell ref="I25:L26"/>
    <mergeCell ref="M25:M26"/>
    <mergeCell ref="N25:O25"/>
    <mergeCell ref="Q25:R25"/>
    <mergeCell ref="S25:S26"/>
    <mergeCell ref="X30:AD31"/>
    <mergeCell ref="AE30:AE31"/>
    <mergeCell ref="AF30:AG30"/>
    <mergeCell ref="AH30:AH31"/>
    <mergeCell ref="AI30:AJ31"/>
    <mergeCell ref="AF31:AG31"/>
    <mergeCell ref="AI38:AJ39"/>
    <mergeCell ref="AF39:AG39"/>
    <mergeCell ref="I32:L33"/>
    <mergeCell ref="M32:M33"/>
    <mergeCell ref="N32:O32"/>
    <mergeCell ref="P32:P33"/>
    <mergeCell ref="Q32:R33"/>
    <mergeCell ref="N33:O33"/>
    <mergeCell ref="C53:D53"/>
    <mergeCell ref="C54:D54"/>
    <mergeCell ref="C55:D55"/>
    <mergeCell ref="C56:D56"/>
    <mergeCell ref="I45:V47"/>
    <mergeCell ref="I107:V108"/>
    <mergeCell ref="X51:AL52"/>
    <mergeCell ref="X56:AL57"/>
    <mergeCell ref="X61:AL62"/>
    <mergeCell ref="I38:V41"/>
    <mergeCell ref="I51:V53"/>
    <mergeCell ref="I57:V60"/>
    <mergeCell ref="X66:AL68"/>
    <mergeCell ref="I81:V82"/>
    <mergeCell ref="I62:V63"/>
    <mergeCell ref="I68:V70"/>
    <mergeCell ref="X44:AL47"/>
    <mergeCell ref="X38:AD39"/>
    <mergeCell ref="AE38:AE39"/>
    <mergeCell ref="AF38:AG38"/>
    <mergeCell ref="AH38:AH39"/>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 EXPLICADO</vt:lpstr>
      <vt:lpstr>CASO PROPUESTO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 HP-ESCRITORIO</dc:creator>
  <cp:lastModifiedBy>Oficina Piura</cp:lastModifiedBy>
  <dcterms:created xsi:type="dcterms:W3CDTF">2015-06-05T18:19:34Z</dcterms:created>
  <dcterms:modified xsi:type="dcterms:W3CDTF">2025-06-11T13:56:22Z</dcterms:modified>
</cp:coreProperties>
</file>