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50"/>
  </bookViews>
  <sheets>
    <sheet name="Cronograma de Projeto" sheetId="11" r:id="rId1"/>
    <sheet name="Sobre" sheetId="12" r:id="rId2"/>
  </sheets>
  <definedNames>
    <definedName name="hoje" localSheetId="0">TODAY()</definedName>
    <definedName name="início_da_tarefa" localSheetId="0">'Cronograma de Projeto'!$F1</definedName>
    <definedName name="Início_do_projeto">'Cronograma de Projeto'!$F$3</definedName>
    <definedName name="progresso_da_tarefa" localSheetId="0">'Cronograma de Projeto'!$E1</definedName>
    <definedName name="Semana_de_exibição">'Cronograma de Projeto'!$F$4</definedName>
    <definedName name="término_da_tarefa" localSheetId="0">'Cronograma de Projeto'!$G1</definedName>
    <definedName name="_xlnm.Print_Titles" localSheetId="0">'Cronograma de Projeto'!$4:$6</definedName>
  </definedNames>
  <calcPr calcId="144525"/>
</workbook>
</file>

<file path=xl/sharedStrings.xml><?xml version="1.0" encoding="utf-8"?>
<sst xmlns="http://schemas.openxmlformats.org/spreadsheetml/2006/main" count="168" uniqueCount="103">
  <si>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</si>
  <si>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WorkSearch</t>
  </si>
  <si>
    <t>Insira o Nome da empresa na célula B2.</t>
  </si>
  <si>
    <t>Alunos SIS</t>
  </si>
  <si>
    <t>Insira o nome do Líder do projeto na célula B3. Insira a data de Início do projeto na célula E3. Início do projeto: o rótulo está na célula C3.</t>
  </si>
  <si>
    <t>Bruno Mendes</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</si>
  <si>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</si>
  <si>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</si>
  <si>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</si>
  <si>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</si>
  <si>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</si>
  <si>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</si>
  <si>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FASE</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</si>
  <si>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</si>
  <si>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</si>
  <si>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</si>
  <si>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</si>
  <si>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</si>
  <si>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</si>
  <si>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</si>
  <si>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Projeto Integrador I</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</si>
  <si>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</si>
  <si>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Diagrama de Problema/Solução</t>
  </si>
  <si>
    <t>Iniciação</t>
  </si>
  <si>
    <t>Nome</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</si>
  <si>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</si>
  <si>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Plano de Negócio</t>
  </si>
  <si>
    <t>Canvas de Negócio</t>
  </si>
  <si>
    <t>Mapeamento de Processos</t>
  </si>
  <si>
    <t>Fluxo do Modelo de Processos de Negócio (BPMN)</t>
  </si>
  <si>
    <t>Descritivo de Análise do Processo</t>
  </si>
  <si>
    <t>Desenho do Processo de Negócio - Diagrama (BPMN)</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</si>
  <si>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</si>
  <si>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Projeto Integrador II</t>
  </si>
  <si>
    <t>Documento de Visão do Software</t>
  </si>
  <si>
    <t>Especificação de Regras de Negócio</t>
  </si>
  <si>
    <t>Glossário</t>
  </si>
  <si>
    <t>Planilha de Contagem de Pontos de Função – Estimativa Inicial</t>
  </si>
  <si>
    <t>Documento de Aspectos Críticos de Segurança*</t>
  </si>
  <si>
    <t>Estratégia de Desenvolvimento (Escolha)</t>
  </si>
  <si>
    <t>Ambiente Virtual Colaborativo Criado*</t>
  </si>
  <si>
    <t>Plano de Iteração</t>
  </si>
  <si>
    <t>Plano de Teste</t>
  </si>
  <si>
    <t>Plano de Sustentação de Software</t>
  </si>
  <si>
    <t>Parecer de Infraestrutura de TI</t>
  </si>
  <si>
    <t>Especificação de Requisitos</t>
  </si>
  <si>
    <t>Diagrama de Casos de Uso</t>
  </si>
  <si>
    <t xml:space="preserve">Protótipos de Tela </t>
  </si>
  <si>
    <t>Bloco de título de fase de exemplo</t>
  </si>
  <si>
    <t>Projeto Integrador III</t>
  </si>
  <si>
    <t xml:space="preserve">Especificação de Caso de Uso </t>
  </si>
  <si>
    <t>Contagem de Referência (FPA)</t>
  </si>
  <si>
    <t>Plano de Gerenciamento de Requisitos</t>
  </si>
  <si>
    <t>Planilha de Rastreabilidade</t>
  </si>
  <si>
    <t>Diagrama de Classes</t>
  </si>
  <si>
    <t>Diagrama de Sequência</t>
  </si>
  <si>
    <t>Diagrama de Colaboração</t>
  </si>
  <si>
    <t>Documento de Arquitetura do Software</t>
  </si>
  <si>
    <t>Parecer de Segurança da Informação</t>
  </si>
  <si>
    <t>Plano de Testes</t>
  </si>
  <si>
    <t>Projeto Integrador IV</t>
  </si>
  <si>
    <t>Componentes Implementados</t>
  </si>
  <si>
    <t>data</t>
  </si>
  <si>
    <t>Registro de Teste – Teste Unitário</t>
  </si>
  <si>
    <t>Módulos Implementados</t>
  </si>
  <si>
    <t>Builds</t>
  </si>
  <si>
    <t>Projeto Integrador V</t>
  </si>
  <si>
    <t>Builds Testados</t>
  </si>
  <si>
    <t>Registro de Teste – Teste de Integração</t>
  </si>
  <si>
    <t>Registro de Teste – Teste Funcional</t>
  </si>
  <si>
    <t>Registro de Teste – Teste de Segurança</t>
  </si>
  <si>
    <t>Registro de Teste – Teste de Desempenho</t>
  </si>
  <si>
    <t>Registro de Teste – Teste de Aceitação</t>
  </si>
  <si>
    <t>Projeto Integrador VI</t>
  </si>
  <si>
    <t>Manual do Sistema</t>
  </si>
  <si>
    <t>Manual do Usuário</t>
  </si>
  <si>
    <t>Contagem Final (FPA)</t>
  </si>
  <si>
    <t>Plano de Ação para Tratamento de Incidentes</t>
  </si>
  <si>
    <t>Plano de Atualização e Upgrade</t>
  </si>
  <si>
    <t>Software instalado</t>
  </si>
  <si>
    <t>Registro de Teste – Teste de Instalação</t>
  </si>
  <si>
    <t>Plano de Treinamento de Usuário</t>
  </si>
  <si>
    <t>Relatório de Erros encontrados em Produção</t>
  </si>
  <si>
    <t>Termo de Encerramento do Projeto</t>
  </si>
  <si>
    <t>Base de defeitos</t>
  </si>
  <si>
    <t>Esta é uma linha vazia</t>
  </si>
  <si>
    <t>Esta linha marca o final do Cronograma de projeto. NÃO insira nada nessa linha. 
Insira novas linhas ACIMA desta linha para continuar a construção do cronograma de projeto.</t>
  </si>
  <si>
    <t>Insira novas linhas ACIMA desta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</si>
  <si>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</si>
  <si>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</si>
  <si>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</si>
  <si>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</si>
  <si>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</si>
  <si>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2 planilhas nesta pasta de trabalho. 
CronogramaDeProjeto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</si>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</sst>
</file>

<file path=xl/styles.xml><?xml version="1.0" encoding="utf-8"?>
<styleSheet xmlns="http://schemas.openxmlformats.org/spreadsheetml/2006/main">
  <numFmts count="8">
    <numFmt numFmtId="176" formatCode="[$-416]d\-mmm\-yyyy;@"/>
    <numFmt numFmtId="177" formatCode="_(* #,##0_);_(* \(#,##0\);_(* &quot;-&quot;_);_(@_)"/>
    <numFmt numFmtId="178" formatCode="d"/>
    <numFmt numFmtId="179" formatCode="d/m/yy;@"/>
    <numFmt numFmtId="180" formatCode="_-&quot;R$&quot;\ * #,##0.00_-;\-&quot;R$&quot;\ * #,##0.00_-;_-&quot;R$&quot;\ * &quot;-&quot;??_-;_-@_-"/>
    <numFmt numFmtId="181" formatCode="_(* #,##0.00_);_(* \(#,##0.00\);_(* &quot;-&quot;??_);_(@_)"/>
    <numFmt numFmtId="182" formatCode="_-&quot;R$&quot;\ * #,##0_-;\-&quot;R$&quot;\ * #,##0_-;_-&quot;R$&quot;\ * &quot;-&quot;_-;_-@_-"/>
    <numFmt numFmtId="183" formatCode="ddd\,\ d/m/yyyy"/>
  </numFmts>
  <fonts count="34">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sz val="11"/>
      <name val="Calibri"/>
      <charset val="134"/>
      <scheme val="minor"/>
    </font>
    <font>
      <b/>
      <sz val="11"/>
      <color theme="1" tint="0.499984740745262"/>
      <name val="Calibri"/>
      <charset val="134"/>
      <scheme val="minor"/>
    </font>
    <font>
      <sz val="9"/>
      <name val="Calibri"/>
      <charset val="134"/>
      <scheme val="minor"/>
    </font>
    <font>
      <sz val="8"/>
      <color theme="0"/>
      <name val="Calibri"/>
      <charset val="134"/>
      <scheme val="minor"/>
    </font>
    <font>
      <i/>
      <sz val="9"/>
      <color theme="1"/>
      <name val="Calibri"/>
      <charset val="134"/>
      <scheme val="minor"/>
    </font>
    <font>
      <i/>
      <sz val="11"/>
      <color theme="1"/>
      <name val="Calibri"/>
      <charset val="134"/>
      <scheme val="minor"/>
    </font>
    <font>
      <sz val="10"/>
      <color theme="1" tint="0.499984740745262"/>
      <name val="Arial"/>
      <charset val="134"/>
    </font>
    <font>
      <sz val="11"/>
      <color rgb="FFFF0000"/>
      <name val="Calibri"/>
      <charset val="134"/>
      <scheme val="minor"/>
    </font>
    <font>
      <sz val="11"/>
      <color rgb="FF006100"/>
      <name val="Calibri"/>
      <charset val="134"/>
      <scheme val="minor"/>
    </font>
    <font>
      <b/>
      <sz val="11"/>
      <color rgb="FFFA7D00"/>
      <name val="Calibri"/>
      <charset val="134"/>
      <scheme val="minor"/>
    </font>
    <font>
      <sz val="11"/>
      <color rgb="FF3F3F76"/>
      <name val="Calibri"/>
      <charset val="134"/>
      <scheme val="minor"/>
    </font>
    <font>
      <i/>
      <sz val="11"/>
      <color rgb="FF7F7F7F"/>
      <name val="Calibri"/>
      <charset val="134"/>
      <scheme val="minor"/>
    </font>
    <font>
      <sz val="11"/>
      <color rgb="FF9C5700"/>
      <name val="Calibri"/>
      <charset val="134"/>
      <scheme val="minor"/>
    </font>
    <font>
      <b/>
      <sz val="11"/>
      <color theme="3"/>
      <name val="Calibri"/>
      <charset val="134"/>
      <scheme val="minor"/>
    </font>
    <font>
      <u/>
      <sz val="11"/>
      <color theme="11"/>
      <name val="Calibri"/>
      <charset val="134"/>
      <scheme val="minor"/>
    </font>
    <font>
      <sz val="11"/>
      <color rgb="FFFA7D00"/>
      <name val="Calibri"/>
      <charset val="134"/>
      <scheme val="minor"/>
    </font>
    <font>
      <b/>
      <sz val="11"/>
      <color theme="0"/>
      <name val="Calibri"/>
      <charset val="134"/>
      <scheme val="minor"/>
    </font>
    <font>
      <b/>
      <sz val="11"/>
      <color rgb="FF3F3F3F"/>
      <name val="Calibri"/>
      <charset val="134"/>
      <scheme val="minor"/>
    </font>
    <font>
      <sz val="11"/>
      <color rgb="FF9C0006"/>
      <name val="Calibri"/>
      <charset val="134"/>
      <scheme val="minor"/>
    </font>
  </fonts>
  <fills count="37">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0" tint="-0.0499893185216834"/>
        <bgColor indexed="64"/>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5"/>
        <bgColor indexed="64"/>
      </patternFill>
    </fill>
    <fill>
      <patternFill patternType="solid">
        <fgColor rgb="FFFFCC99"/>
        <bgColor indexed="64"/>
      </patternFill>
    </fill>
    <fill>
      <patternFill patternType="solid">
        <fgColor theme="4"/>
        <bgColor indexed="64"/>
      </patternFill>
    </fill>
    <fill>
      <patternFill patternType="solid">
        <fgColor rgb="FFFFEB9C"/>
        <bgColor indexed="64"/>
      </patternFill>
    </fill>
    <fill>
      <patternFill patternType="solid">
        <fgColor rgb="FFFFFFCC"/>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bgColor indexed="64"/>
      </patternFill>
    </fill>
  </fills>
  <borders count="17">
    <border>
      <left/>
      <right/>
      <top/>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style="thin">
        <color theme="0" tint="-0.349986266670736"/>
      </right>
      <top style="thin">
        <color theme="0" tint="-0.349986266670736"/>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4">
    <xf numFmtId="0" fontId="0" fillId="0" borderId="0"/>
    <xf numFmtId="0" fontId="0" fillId="0" borderId="3" applyFill="false">
      <alignment horizontal="center" vertical="center"/>
    </xf>
    <xf numFmtId="0" fontId="0" fillId="32" borderId="0" applyNumberFormat="false" applyBorder="false" applyAlignment="false" applyProtection="false"/>
    <xf numFmtId="0" fontId="0" fillId="11" borderId="0" applyNumberFormat="false" applyBorder="false" applyAlignment="false" applyProtection="false"/>
    <xf numFmtId="0" fontId="0" fillId="13" borderId="0" applyNumberFormat="false" applyBorder="false" applyAlignment="false" applyProtection="false"/>
    <xf numFmtId="0" fontId="9" fillId="18" borderId="0" applyNumberFormat="false" applyBorder="false" applyAlignment="false" applyProtection="false"/>
    <xf numFmtId="183" fontId="0" fillId="0" borderId="5">
      <alignment horizontal="center" vertical="center"/>
    </xf>
    <xf numFmtId="0" fontId="0" fillId="19" borderId="0" applyNumberFormat="false" applyBorder="false" applyAlignment="false" applyProtection="false"/>
    <xf numFmtId="0" fontId="0" fillId="14" borderId="0" applyNumberFormat="false" applyBorder="false" applyAlignment="false" applyProtection="false"/>
    <xf numFmtId="0" fontId="0" fillId="34" borderId="0" applyNumberFormat="false" applyBorder="false" applyAlignment="false" applyProtection="false"/>
    <xf numFmtId="0" fontId="9" fillId="33" borderId="0" applyNumberFormat="false" applyBorder="false" applyAlignment="false" applyProtection="false"/>
    <xf numFmtId="0" fontId="0" fillId="9" borderId="0" applyNumberFormat="false" applyBorder="false" applyAlignment="false" applyProtection="false"/>
    <xf numFmtId="0" fontId="9" fillId="30" borderId="0" applyNumberFormat="false" applyBorder="false" applyAlignment="false" applyProtection="false"/>
    <xf numFmtId="0" fontId="30" fillId="0" borderId="14" applyNumberFormat="false" applyFill="false" applyAlignment="false" applyProtection="false"/>
    <xf numFmtId="0" fontId="0" fillId="7" borderId="0" applyNumberFormat="false" applyBorder="false" applyAlignment="false" applyProtection="false"/>
    <xf numFmtId="0" fontId="0" fillId="29" borderId="0" applyNumberFormat="false" applyBorder="false" applyAlignment="false" applyProtection="false"/>
    <xf numFmtId="0" fontId="9" fillId="36" borderId="0" applyNumberFormat="false" applyBorder="false" applyAlignment="false" applyProtection="false"/>
    <xf numFmtId="0" fontId="0" fillId="5" borderId="0" applyNumberFormat="false" applyBorder="false" applyAlignment="false" applyProtection="false"/>
    <xf numFmtId="0" fontId="0" fillId="6" borderId="0" applyNumberFormat="false" applyBorder="false" applyAlignment="false" applyProtection="false"/>
    <xf numFmtId="0" fontId="9" fillId="22" borderId="0" applyNumberFormat="false" applyBorder="false" applyAlignment="false" applyProtection="false"/>
    <xf numFmtId="179" fontId="0" fillId="0" borderId="3" applyFill="false">
      <alignment horizontal="center" vertical="center"/>
    </xf>
    <xf numFmtId="0" fontId="0" fillId="3" borderId="0" applyNumberFormat="false" applyBorder="false" applyAlignment="false" applyProtection="false"/>
    <xf numFmtId="0" fontId="0" fillId="4" borderId="0" applyNumberFormat="false" applyBorder="false" applyAlignment="false" applyProtection="false"/>
    <xf numFmtId="0" fontId="0" fillId="0" borderId="3" applyFill="false">
      <alignment horizontal="left" vertical="center" indent="2"/>
    </xf>
    <xf numFmtId="0" fontId="9" fillId="24" borderId="0" applyNumberFormat="false" applyBorder="false" applyAlignment="false" applyProtection="false"/>
    <xf numFmtId="0" fontId="27" fillId="25" borderId="0" applyNumberFormat="false" applyBorder="false" applyAlignment="false" applyProtection="false"/>
    <xf numFmtId="0" fontId="0" fillId="27" borderId="0" applyNumberFormat="false" applyBorder="false" applyAlignment="false" applyProtection="false"/>
    <xf numFmtId="0" fontId="33" fillId="31" borderId="0" applyNumberFormat="false" applyBorder="false" applyAlignment="false" applyProtection="false"/>
    <xf numFmtId="0" fontId="0" fillId="10" borderId="0" applyNumberFormat="false" applyBorder="false" applyAlignment="false" applyProtection="false"/>
    <xf numFmtId="0" fontId="14" fillId="0" borderId="12" applyNumberFormat="false" applyFill="false" applyAlignment="false" applyProtection="false"/>
    <xf numFmtId="0" fontId="32" fillId="21" borderId="16" applyNumberFormat="false" applyAlignment="false" applyProtection="false"/>
    <xf numFmtId="180" fontId="0" fillId="0" borderId="0" applyFont="false" applyFill="false" applyBorder="false" applyAlignment="false" applyProtection="false"/>
    <xf numFmtId="0" fontId="0" fillId="8" borderId="0" applyNumberFormat="false" applyBorder="false" applyAlignment="false" applyProtection="false"/>
    <xf numFmtId="0" fontId="0" fillId="26" borderId="13" applyNumberFormat="false" applyFont="false" applyAlignment="false" applyProtection="false"/>
    <xf numFmtId="0" fontId="25" fillId="23" borderId="11" applyNumberFormat="false" applyAlignment="false" applyProtection="false"/>
    <xf numFmtId="0" fontId="28" fillId="0" borderId="0" applyNumberFormat="false" applyFill="false" applyBorder="false" applyAlignment="false" applyProtection="false"/>
    <xf numFmtId="0" fontId="24" fillId="21" borderId="11" applyNumberFormat="false" applyAlignment="false" applyProtection="false"/>
    <xf numFmtId="0" fontId="23" fillId="20" borderId="0" applyNumberFormat="false" applyBorder="false" applyAlignment="false" applyProtection="false"/>
    <xf numFmtId="0" fontId="0" fillId="0" borderId="0" applyNumberFormat="false" applyFill="false" applyProtection="false">
      <alignment horizontal="right" indent="1"/>
    </xf>
    <xf numFmtId="0" fontId="26" fillId="0" borderId="0" applyNumberFormat="false" applyFill="false" applyBorder="false" applyAlignment="false" applyProtection="false"/>
    <xf numFmtId="0" fontId="12" fillId="0" borderId="0" applyNumberFormat="false" applyFill="false" applyAlignment="false" applyProtection="false"/>
    <xf numFmtId="177" fontId="0" fillId="0" borderId="0" applyFont="false" applyFill="false" applyBorder="false" applyAlignment="false" applyProtection="false"/>
    <xf numFmtId="0" fontId="0" fillId="12" borderId="0" applyNumberFormat="false" applyBorder="false" applyAlignment="false" applyProtection="false"/>
    <xf numFmtId="0" fontId="10" fillId="0" borderId="0" applyNumberFormat="false" applyFill="false" applyBorder="false" applyAlignment="false" applyProtection="false"/>
    <xf numFmtId="182" fontId="0" fillId="0" borderId="0" applyFont="false" applyFill="false" applyBorder="false" applyAlignment="false" applyProtection="false"/>
    <xf numFmtId="0" fontId="22" fillId="0" borderId="0" applyNumberFormat="false" applyFill="false" applyBorder="false" applyAlignment="false" applyProtection="false"/>
    <xf numFmtId="0" fontId="29" fillId="0" borderId="0" applyNumberFormat="false" applyFill="false" applyBorder="false" applyAlignment="false" applyProtection="false"/>
    <xf numFmtId="0" fontId="12" fillId="0" borderId="0" applyNumberFormat="false" applyFill="false" applyProtection="false">
      <alignment vertical="top"/>
    </xf>
    <xf numFmtId="181" fontId="0" fillId="0" borderId="5" applyFont="false" applyFill="false" applyAlignment="false" applyProtection="false"/>
    <xf numFmtId="0" fontId="31" fillId="28" borderId="15" applyNumberFormat="false" applyAlignment="false" applyProtection="false"/>
    <xf numFmtId="0" fontId="0" fillId="35" borderId="0" applyNumberFormat="false" applyBorder="false" applyAlignment="false" applyProtection="false"/>
    <xf numFmtId="9" fontId="0" fillId="0" borderId="0" applyFont="false" applyFill="false" applyBorder="false" applyAlignment="false" applyProtection="false"/>
    <xf numFmtId="0" fontId="9" fillId="0" borderId="0"/>
    <xf numFmtId="0" fontId="8" fillId="0" borderId="0" applyNumberFormat="false" applyFill="false" applyBorder="false" applyAlignment="false" applyProtection="false">
      <alignment vertical="top"/>
      <protection locked="false"/>
    </xf>
  </cellStyleXfs>
  <cellXfs count="119">
    <xf numFmtId="0" fontId="0" fillId="0" borderId="0" xfId="0"/>
    <xf numFmtId="0" fontId="1" fillId="0" borderId="0" xfId="0" applyFont="true" applyAlignment="true">
      <alignment horizontal="left" vertical="center"/>
    </xf>
    <xf numFmtId="0" fontId="2" fillId="0" borderId="0" xfId="0" applyFont="true" applyAlignment="true">
      <alignment horizontal="left" vertical="top"/>
    </xf>
    <xf numFmtId="0" fontId="3" fillId="0" borderId="0" xfId="0" applyFont="true"/>
    <xf numFmtId="0" fontId="2" fillId="0" borderId="0" xfId="0" applyFont="true" applyAlignment="true">
      <alignment vertical="top"/>
    </xf>
    <xf numFmtId="0" fontId="2" fillId="0" borderId="0" xfId="0" applyFont="true"/>
    <xf numFmtId="0" fontId="4" fillId="0" borderId="0" xfId="0" applyFont="true" applyAlignment="true">
      <alignment horizontal="left" vertical="center"/>
    </xf>
    <xf numFmtId="0" fontId="5" fillId="0" borderId="0" xfId="0" applyFont="true" applyAlignment="true">
      <alignment vertical="top"/>
    </xf>
    <xf numFmtId="0" fontId="6" fillId="0" borderId="0" xfId="0" applyFont="true" applyAlignment="true">
      <alignment vertical="center"/>
    </xf>
    <xf numFmtId="0" fontId="7" fillId="0" borderId="0" xfId="0" applyFont="true" applyAlignment="true">
      <alignment horizontal="left" vertical="top" wrapText="true" indent="1"/>
    </xf>
    <xf numFmtId="0" fontId="0" fillId="0" borderId="0" xfId="0" applyAlignment="true">
      <alignment horizontal="left" vertical="top" wrapText="true" indent="1"/>
    </xf>
    <xf numFmtId="0" fontId="8" fillId="0" borderId="0" xfId="53" applyAlignment="true" applyProtection="true">
      <alignment horizontal="left" vertical="top" indent="1"/>
    </xf>
    <xf numFmtId="0" fontId="0" fillId="0" borderId="0" xfId="0" applyAlignment="true">
      <alignment vertical="center"/>
    </xf>
    <xf numFmtId="0" fontId="9" fillId="0" borderId="0" xfId="52"/>
    <xf numFmtId="0" fontId="0" fillId="0" borderId="0" xfId="0" applyAlignment="true">
      <alignment horizontal="center"/>
    </xf>
    <xf numFmtId="0" fontId="9" fillId="0" borderId="0" xfId="52" applyAlignment="true">
      <alignment wrapText="true"/>
    </xf>
    <xf numFmtId="0" fontId="10" fillId="0" borderId="0" xfId="43" applyAlignment="true">
      <alignment horizontal="left"/>
    </xf>
    <xf numFmtId="0" fontId="11" fillId="0" borderId="0" xfId="0" applyFont="true" applyAlignment="true">
      <alignment horizontal="left"/>
    </xf>
    <xf numFmtId="0" fontId="12" fillId="0" borderId="0" xfId="40" applyAlignment="true">
      <alignment vertical="center"/>
    </xf>
    <xf numFmtId="0" fontId="12" fillId="0" borderId="0" xfId="47" applyAlignment="true">
      <alignment vertical="center"/>
    </xf>
    <xf numFmtId="0" fontId="0" fillId="0" borderId="0" xfId="38" applyAlignment="true">
      <alignment horizontal="right" vertical="center"/>
    </xf>
    <xf numFmtId="0" fontId="0" fillId="0" borderId="0" xfId="38" applyAlignment="true">
      <alignment horizontal="center" vertical="center"/>
    </xf>
    <xf numFmtId="0" fontId="0" fillId="0" borderId="1" xfId="0" applyBorder="true" applyAlignment="true"/>
    <xf numFmtId="0" fontId="13" fillId="2" borderId="2" xfId="0" applyFont="true" applyFill="true" applyBorder="true" applyAlignment="true">
      <alignment horizontal="left" vertical="center" indent="1"/>
    </xf>
    <xf numFmtId="0" fontId="13" fillId="2" borderId="2" xfId="0" applyFont="true" applyFill="true" applyBorder="true" applyAlignment="true">
      <alignment horizontal="center" vertical="center" wrapText="true"/>
    </xf>
    <xf numFmtId="0" fontId="0" fillId="0" borderId="0" xfId="0" applyAlignment="true">
      <alignment wrapText="true"/>
    </xf>
    <xf numFmtId="0" fontId="14" fillId="3" borderId="3" xfId="0" applyFont="true" applyFill="true" applyBorder="true" applyAlignment="true">
      <alignment horizontal="left" vertical="center" indent="1"/>
    </xf>
    <xf numFmtId="0" fontId="0" fillId="3" borderId="3" xfId="1" applyFill="true">
      <alignment horizontal="center" vertical="center"/>
    </xf>
    <xf numFmtId="0" fontId="0" fillId="4" borderId="3" xfId="1" applyFill="true" applyAlignment="true">
      <alignment horizontal="left" vertical="center" indent="2"/>
    </xf>
    <xf numFmtId="0" fontId="0" fillId="4" borderId="3" xfId="1" applyFont="true" applyFill="true" applyAlignment="true">
      <alignment horizontal="left" vertical="center" indent="2"/>
    </xf>
    <xf numFmtId="0" fontId="0" fillId="4" borderId="3" xfId="1" applyFill="true">
      <alignment horizontal="center" vertical="center"/>
    </xf>
    <xf numFmtId="0" fontId="14" fillId="5" borderId="3" xfId="0" applyFont="true" applyFill="true" applyBorder="true" applyAlignment="true">
      <alignment horizontal="left" vertical="center" indent="1"/>
    </xf>
    <xf numFmtId="0" fontId="0" fillId="5" borderId="3" xfId="1" applyFill="true">
      <alignment horizontal="center" vertical="center"/>
    </xf>
    <xf numFmtId="0" fontId="0" fillId="6" borderId="3" xfId="23" applyFill="true">
      <alignment horizontal="left" vertical="center" indent="2"/>
    </xf>
    <xf numFmtId="0" fontId="0" fillId="6" borderId="3" xfId="1" applyFill="true">
      <alignment horizontal="center" vertical="center"/>
    </xf>
    <xf numFmtId="0" fontId="14" fillId="7" borderId="3" xfId="0" applyFont="true" applyFill="true" applyBorder="true" applyAlignment="true">
      <alignment horizontal="left" vertical="center" indent="1"/>
    </xf>
    <xf numFmtId="0" fontId="0" fillId="7" borderId="3" xfId="1" applyFill="true">
      <alignment horizontal="center" vertical="center"/>
    </xf>
    <xf numFmtId="0" fontId="0" fillId="8" borderId="3" xfId="23" applyFill="true">
      <alignment horizontal="left" vertical="center" indent="2"/>
    </xf>
    <xf numFmtId="0" fontId="0" fillId="8" borderId="3" xfId="1" applyFill="true">
      <alignment horizontal="center" vertical="center"/>
    </xf>
    <xf numFmtId="0" fontId="14" fillId="9" borderId="3" xfId="0" applyFont="true" applyFill="true" applyBorder="true" applyAlignment="true">
      <alignment horizontal="left" vertical="center" indent="1"/>
    </xf>
    <xf numFmtId="0" fontId="0" fillId="9" borderId="3" xfId="1" applyFill="true">
      <alignment horizontal="center" vertical="center"/>
    </xf>
    <xf numFmtId="0" fontId="0" fillId="10" borderId="3" xfId="23" applyFill="true">
      <alignment horizontal="left" vertical="center" indent="2"/>
    </xf>
    <xf numFmtId="0" fontId="0" fillId="10" borderId="3" xfId="1" applyFill="true">
      <alignment horizontal="center" vertical="center"/>
    </xf>
    <xf numFmtId="0" fontId="14" fillId="11" borderId="3" xfId="0" applyFont="true" applyFill="true" applyBorder="true" applyAlignment="true">
      <alignment horizontal="left" vertical="center" indent="1"/>
    </xf>
    <xf numFmtId="0" fontId="0" fillId="11" borderId="3" xfId="1" applyFill="true">
      <alignment horizontal="center" vertical="center"/>
    </xf>
    <xf numFmtId="0" fontId="0" fillId="12" borderId="3" xfId="23" applyFill="true">
      <alignment horizontal="left" vertical="center" indent="2"/>
    </xf>
    <xf numFmtId="0" fontId="0" fillId="12" borderId="3" xfId="1" applyFill="true">
      <alignment horizontal="center" vertical="center"/>
    </xf>
    <xf numFmtId="0" fontId="14" fillId="13" borderId="3" xfId="0" applyFont="true" applyFill="true" applyBorder="true" applyAlignment="true">
      <alignment horizontal="left" vertical="center" indent="1"/>
    </xf>
    <xf numFmtId="0" fontId="0" fillId="13" borderId="3" xfId="1" applyFill="true">
      <alignment horizontal="center" vertical="center"/>
    </xf>
    <xf numFmtId="0" fontId="0" fillId="14" borderId="3" xfId="23" applyFill="true">
      <alignment horizontal="left" vertical="center" indent="2"/>
    </xf>
    <xf numFmtId="0" fontId="0" fillId="14" borderId="3" xfId="1" applyFill="true">
      <alignment horizontal="center" vertical="center"/>
    </xf>
    <xf numFmtId="0" fontId="2" fillId="0" borderId="0" xfId="0" applyFont="true" applyAlignment="true">
      <alignment horizontal="center"/>
    </xf>
    <xf numFmtId="0" fontId="2" fillId="0" borderId="0" xfId="0" applyFont="true" applyAlignment="true">
      <alignment horizontal="center" vertical="center"/>
    </xf>
    <xf numFmtId="0" fontId="0" fillId="0" borderId="4" xfId="38" applyBorder="true" applyAlignment="true">
      <alignment horizontal="right" vertical="center"/>
    </xf>
    <xf numFmtId="183" fontId="0" fillId="0" borderId="5" xfId="6" applyNumberFormat="true" applyAlignment="true">
      <alignment horizontal="center" vertical="center"/>
    </xf>
    <xf numFmtId="183" fontId="0" fillId="0" borderId="5" xfId="6" applyAlignment="true">
      <alignment horizontal="center" vertical="center"/>
    </xf>
    <xf numFmtId="0" fontId="0" fillId="0" borderId="4" xfId="38" applyBorder="true" applyAlignment="true">
      <alignment horizontal="center" vertical="center"/>
    </xf>
    <xf numFmtId="0" fontId="0" fillId="0" borderId="5" xfId="0" applyBorder="true" applyAlignment="true">
      <alignment horizontal="center" vertical="center"/>
    </xf>
    <xf numFmtId="9" fontId="15" fillId="3" borderId="3" xfId="51" applyFont="true" applyFill="true" applyBorder="true" applyAlignment="true">
      <alignment horizontal="center" vertical="center"/>
    </xf>
    <xf numFmtId="179" fontId="0" fillId="3" borderId="3" xfId="0" applyNumberFormat="true" applyFill="true" applyBorder="true" applyAlignment="true">
      <alignment horizontal="center" vertical="center"/>
    </xf>
    <xf numFmtId="179" fontId="15" fillId="3" borderId="3" xfId="0" applyNumberFormat="true" applyFont="true" applyFill="true" applyBorder="true" applyAlignment="true">
      <alignment horizontal="center" vertical="center"/>
    </xf>
    <xf numFmtId="0" fontId="15" fillId="0" borderId="3" xfId="0" applyFont="true" applyBorder="true" applyAlignment="true">
      <alignment horizontal="center" vertical="center"/>
    </xf>
    <xf numFmtId="9" fontId="15" fillId="4" borderId="3" xfId="51" applyFont="true" applyFill="true" applyBorder="true" applyAlignment="true">
      <alignment horizontal="center" vertical="center"/>
    </xf>
    <xf numFmtId="179" fontId="0" fillId="4" borderId="3" xfId="20" applyNumberFormat="true" applyFill="true">
      <alignment horizontal="center" vertical="center"/>
    </xf>
    <xf numFmtId="9" fontId="15" fillId="4" borderId="3" xfId="51" applyNumberFormat="true" applyFont="true" applyFill="true" applyBorder="true" applyAlignment="true" applyProtection="true">
      <alignment horizontal="center" vertical="center"/>
    </xf>
    <xf numFmtId="9" fontId="15" fillId="4" borderId="3" xfId="51" applyNumberFormat="true" applyFont="true" applyFill="true" applyBorder="true" applyAlignment="true">
      <alignment horizontal="center" vertical="center"/>
    </xf>
    <xf numFmtId="9" fontId="15" fillId="5" borderId="3" xfId="51" applyFont="true" applyFill="true" applyBorder="true" applyAlignment="true">
      <alignment horizontal="center" vertical="center"/>
    </xf>
    <xf numFmtId="179" fontId="0" fillId="5" borderId="3" xfId="0" applyNumberFormat="true" applyFill="true" applyBorder="true" applyAlignment="true">
      <alignment horizontal="center" vertical="center"/>
    </xf>
    <xf numFmtId="179" fontId="15" fillId="5" borderId="3" xfId="0" applyNumberFormat="true" applyFont="true" applyFill="true" applyBorder="true" applyAlignment="true">
      <alignment horizontal="center" vertical="center"/>
    </xf>
    <xf numFmtId="9" fontId="15" fillId="6" borderId="3" xfId="51" applyNumberFormat="true" applyFont="true" applyFill="true" applyBorder="true" applyAlignment="true">
      <alignment horizontal="center" vertical="center"/>
    </xf>
    <xf numFmtId="179" fontId="0" fillId="6" borderId="3" xfId="20" applyNumberFormat="true" applyFill="true">
      <alignment horizontal="center" vertical="center"/>
    </xf>
    <xf numFmtId="9" fontId="15" fillId="6" borderId="3" xfId="51" applyFont="true" applyFill="true" applyBorder="true" applyAlignment="true">
      <alignment horizontal="center" vertical="center"/>
    </xf>
    <xf numFmtId="9" fontId="15" fillId="6" borderId="3" xfId="51" applyNumberFormat="true" applyFont="true" applyFill="true" applyBorder="true" applyAlignment="true" applyProtection="true">
      <alignment horizontal="center" vertical="center"/>
    </xf>
    <xf numFmtId="9" fontId="15" fillId="7" borderId="3" xfId="51" applyFont="true" applyFill="true" applyBorder="true" applyAlignment="true">
      <alignment horizontal="center" vertical="center"/>
    </xf>
    <xf numFmtId="179" fontId="0" fillId="7" borderId="3" xfId="0" applyNumberFormat="true" applyFill="true" applyBorder="true" applyAlignment="true">
      <alignment horizontal="center" vertical="center"/>
    </xf>
    <xf numFmtId="179" fontId="15" fillId="7" borderId="3" xfId="0" applyNumberFormat="true" applyFont="true" applyFill="true" applyBorder="true" applyAlignment="true">
      <alignment horizontal="center" vertical="center"/>
    </xf>
    <xf numFmtId="9" fontId="15" fillId="8" borderId="3" xfId="51" applyNumberFormat="true" applyFont="true" applyFill="true" applyBorder="true" applyAlignment="true">
      <alignment horizontal="center" vertical="center"/>
    </xf>
    <xf numFmtId="179" fontId="0" fillId="8" borderId="3" xfId="20" applyNumberFormat="true" applyFill="true">
      <alignment horizontal="center" vertical="center"/>
    </xf>
    <xf numFmtId="9" fontId="15" fillId="8" borderId="3" xfId="51" applyFont="true" applyFill="true" applyBorder="true" applyAlignment="true">
      <alignment horizontal="center" vertical="center"/>
    </xf>
    <xf numFmtId="9" fontId="15" fillId="9" borderId="3" xfId="51" applyFont="true" applyFill="true" applyBorder="true" applyAlignment="true">
      <alignment horizontal="center" vertical="center"/>
    </xf>
    <xf numFmtId="179" fontId="0" fillId="9" borderId="3" xfId="0" applyNumberFormat="true" applyFill="true" applyBorder="true" applyAlignment="true">
      <alignment horizontal="center" vertical="center"/>
    </xf>
    <xf numFmtId="179" fontId="15" fillId="9" borderId="3" xfId="0" applyNumberFormat="true" applyFont="true" applyFill="true" applyBorder="true" applyAlignment="true">
      <alignment horizontal="center" vertical="center"/>
    </xf>
    <xf numFmtId="9" fontId="15" fillId="10" borderId="3" xfId="51" applyFont="true" applyFill="true" applyBorder="true" applyAlignment="true">
      <alignment horizontal="center" vertical="center"/>
    </xf>
    <xf numFmtId="179" fontId="0" fillId="10" borderId="3" xfId="20" applyNumberFormat="true" applyFill="true">
      <alignment horizontal="center" vertical="center"/>
    </xf>
    <xf numFmtId="9" fontId="15" fillId="11" borderId="3" xfId="51" applyFont="true" applyFill="true" applyBorder="true" applyAlignment="true">
      <alignment horizontal="center" vertical="center"/>
    </xf>
    <xf numFmtId="179" fontId="0" fillId="11" borderId="3" xfId="0" applyNumberFormat="true" applyFill="true" applyBorder="true" applyAlignment="true">
      <alignment horizontal="center" vertical="center"/>
    </xf>
    <xf numFmtId="179" fontId="15" fillId="11" borderId="3" xfId="0" applyNumberFormat="true" applyFont="true" applyFill="true" applyBorder="true" applyAlignment="true">
      <alignment horizontal="center" vertical="center"/>
    </xf>
    <xf numFmtId="9" fontId="15" fillId="12" borderId="3" xfId="51" applyFont="true" applyFill="true" applyBorder="true" applyAlignment="true">
      <alignment horizontal="center" vertical="center"/>
    </xf>
    <xf numFmtId="179" fontId="0" fillId="12" borderId="3" xfId="20" applyNumberFormat="true" applyFill="true">
      <alignment horizontal="center" vertical="center"/>
    </xf>
    <xf numFmtId="9" fontId="15" fillId="13" borderId="3" xfId="51" applyFont="true" applyFill="true" applyBorder="true" applyAlignment="true">
      <alignment horizontal="center" vertical="center"/>
    </xf>
    <xf numFmtId="179" fontId="0" fillId="13" borderId="3" xfId="0" applyNumberFormat="true" applyFill="true" applyBorder="true" applyAlignment="true">
      <alignment horizontal="center" vertical="center"/>
    </xf>
    <xf numFmtId="179" fontId="15" fillId="13" borderId="3" xfId="0" applyNumberFormat="true" applyFont="true" applyFill="true" applyBorder="true" applyAlignment="true">
      <alignment horizontal="center" vertical="center"/>
    </xf>
    <xf numFmtId="9" fontId="15" fillId="14" borderId="3" xfId="51" applyFont="true" applyFill="true" applyBorder="true" applyAlignment="true">
      <alignment horizontal="center" vertical="center"/>
    </xf>
    <xf numFmtId="179" fontId="0" fillId="14" borderId="3" xfId="20" applyNumberFormat="true" applyFill="true">
      <alignment horizontal="center" vertical="center"/>
    </xf>
    <xf numFmtId="0" fontId="16" fillId="0" borderId="0" xfId="0" applyFont="true" applyAlignment="true">
      <alignment horizontal="center" vertical="center"/>
    </xf>
    <xf numFmtId="0" fontId="16" fillId="0" borderId="1" xfId="0" applyFont="true" applyBorder="true" applyAlignment="true">
      <alignment horizontal="center" vertical="center"/>
    </xf>
    <xf numFmtId="176" fontId="0" fillId="15" borderId="6" xfId="0" applyNumberFormat="true" applyFill="true" applyBorder="true" applyAlignment="true">
      <alignment horizontal="left" vertical="center" wrapText="true" indent="1"/>
    </xf>
    <xf numFmtId="176" fontId="0" fillId="15" borderId="2" xfId="0" applyNumberFormat="true" applyFill="true" applyBorder="true" applyAlignment="true">
      <alignment horizontal="left" vertical="center" wrapText="true" indent="1"/>
    </xf>
    <xf numFmtId="178" fontId="17" fillId="15" borderId="7" xfId="0" applyNumberFormat="true" applyFont="true" applyFill="true" applyBorder="true" applyAlignment="true">
      <alignment horizontal="center" vertical="center"/>
    </xf>
    <xf numFmtId="178" fontId="17" fillId="15" borderId="0" xfId="0" applyNumberFormat="true" applyFont="true" applyFill="true" applyAlignment="true">
      <alignment horizontal="center" vertical="center"/>
    </xf>
    <xf numFmtId="0" fontId="18" fillId="16" borderId="8" xfId="0" applyFont="true" applyFill="true" applyBorder="true" applyAlignment="true">
      <alignment horizontal="center" vertical="center" shrinkToFit="true"/>
    </xf>
    <xf numFmtId="0" fontId="0" fillId="0" borderId="9" xfId="0" applyBorder="true" applyAlignment="true">
      <alignment vertical="center"/>
    </xf>
    <xf numFmtId="176" fontId="0" fillId="15" borderId="10" xfId="0" applyNumberFormat="true" applyFill="true" applyBorder="true" applyAlignment="true">
      <alignment horizontal="left" vertical="center" wrapText="true" indent="1"/>
    </xf>
    <xf numFmtId="178" fontId="17" fillId="15" borderId="4" xfId="0" applyNumberFormat="true" applyFont="true" applyFill="true" applyBorder="true" applyAlignment="true">
      <alignment horizontal="center" vertical="center"/>
    </xf>
    <xf numFmtId="0" fontId="0" fillId="0" borderId="9" xfId="0" applyBorder="true" applyAlignment="true">
      <alignment horizontal="right" vertical="center"/>
    </xf>
    <xf numFmtId="0" fontId="0" fillId="0" borderId="3" xfId="23">
      <alignment horizontal="left" vertical="center" indent="2"/>
    </xf>
    <xf numFmtId="0" fontId="0" fillId="0" borderId="3" xfId="1">
      <alignment horizontal="center" vertical="center"/>
    </xf>
    <xf numFmtId="0" fontId="19" fillId="17" borderId="3" xfId="0" applyFont="true" applyFill="true" applyBorder="true" applyAlignment="true">
      <alignment horizontal="left" vertical="center" indent="1"/>
    </xf>
    <xf numFmtId="0" fontId="20" fillId="17" borderId="3" xfId="0" applyFont="true" applyFill="true" applyBorder="true" applyAlignment="true">
      <alignment horizontal="center" vertical="center"/>
    </xf>
    <xf numFmtId="0" fontId="16" fillId="0" borderId="0" xfId="0" applyFont="true"/>
    <xf numFmtId="0" fontId="21" fillId="0" borderId="0" xfId="53" applyFont="true" applyAlignment="true" applyProtection="true"/>
    <xf numFmtId="9" fontId="15" fillId="0" borderId="3" xfId="51" applyFont="true" applyBorder="true" applyAlignment="true">
      <alignment horizontal="center" vertical="center"/>
    </xf>
    <xf numFmtId="179" fontId="0" fillId="0" borderId="3" xfId="20" applyNumberFormat="true">
      <alignment horizontal="center" vertical="center"/>
    </xf>
    <xf numFmtId="9" fontId="15" fillId="17" borderId="3" xfId="51" applyFont="true" applyFill="true" applyBorder="true" applyAlignment="true">
      <alignment horizontal="center" vertical="center"/>
    </xf>
    <xf numFmtId="179" fontId="0" fillId="17" borderId="3" xfId="0" applyNumberFormat="true" applyFont="true" applyFill="true" applyBorder="true" applyAlignment="true">
      <alignment horizontal="center" vertical="center"/>
    </xf>
    <xf numFmtId="0" fontId="15" fillId="17" borderId="3" xfId="0" applyFont="true" applyFill="true" applyBorder="true" applyAlignment="true">
      <alignment horizontal="center" vertical="center"/>
    </xf>
    <xf numFmtId="0" fontId="0" fillId="0" borderId="0" xfId="0" applyAlignment="true">
      <alignment horizontal="right" vertical="center"/>
    </xf>
    <xf numFmtId="0" fontId="9" fillId="0" borderId="0" xfId="0" applyFont="true" applyAlignment="true">
      <alignment horizontal="center"/>
    </xf>
    <xf numFmtId="0" fontId="0" fillId="17" borderId="9" xfId="0" applyFill="true" applyBorder="true" applyAlignment="true">
      <alignment vertical="center"/>
    </xf>
  </cellXfs>
  <cellStyles count="54">
    <cellStyle name="Normal" xfId="0" builtinId="0"/>
    <cellStyle name="Nome" xfId="1"/>
    <cellStyle name="60% - Accent6" xfId="2" builtinId="52"/>
    <cellStyle name="40% - Accent6" xfId="3" builtinId="51"/>
    <cellStyle name="60% - Accent5" xfId="4" builtinId="48"/>
    <cellStyle name="Accent6" xfId="5" builtinId="49"/>
    <cellStyle name="Início do Projeto" xfId="6"/>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Data" xfId="20"/>
    <cellStyle name="40% - Accent1" xfId="21" builtinId="31"/>
    <cellStyle name="20% - Accent1" xfId="22" builtinId="30"/>
    <cellStyle name="Tarefa" xfId="23"/>
    <cellStyle name="Accent1" xfId="24" builtinId="29"/>
    <cellStyle name="Neutral" xfId="25" builtinId="28"/>
    <cellStyle name="60% - Accent1" xfId="26" builtinId="32"/>
    <cellStyle name="Bad" xfId="27" builtinId="27"/>
    <cellStyle name="20% - Accent4" xfId="28" builtinId="42"/>
    <cellStyle name="Total" xfId="29" builtinId="25"/>
    <cellStyle name="Output" xfId="30" builtinId="21"/>
    <cellStyle name="Currency" xfId="31" builtinId="4"/>
    <cellStyle name="20% - Accent3" xfId="32" builtinId="38"/>
    <cellStyle name="Note" xfId="33" builtinId="10"/>
    <cellStyle name="Input" xfId="34" builtinId="20"/>
    <cellStyle name="Heading 4" xfId="35" builtinId="19"/>
    <cellStyle name="Calculation" xfId="36" builtinId="22"/>
    <cellStyle name="Good" xfId="37" builtinId="26"/>
    <cellStyle name="Heading 3" xfId="38" builtinId="18"/>
    <cellStyle name="CExplanatory Text" xfId="39" builtinId="53"/>
    <cellStyle name="Heading 1" xfId="40" builtinId="16"/>
    <cellStyle name="Comma [0]" xfId="41" builtinId="6"/>
    <cellStyle name="20% - Accent6" xfId="42" builtinId="50"/>
    <cellStyle name="Title" xfId="43" builtinId="15"/>
    <cellStyle name="Currency [0]" xfId="44" builtinId="7"/>
    <cellStyle name="Warning Text" xfId="45" builtinId="11"/>
    <cellStyle name="Followed Hyperlink" xfId="46" builtinId="9"/>
    <cellStyle name="Heading 2" xfId="47" builtinId="17"/>
    <cellStyle name="Comma" xfId="48" builtinId="3"/>
    <cellStyle name="Check Cell" xfId="49" builtinId="23"/>
    <cellStyle name="60% - Accent3" xfId="50" builtinId="40"/>
    <cellStyle name="Percent" xfId="51" builtinId="5"/>
    <cellStyle name="zTextoOculto" xfId="52"/>
    <cellStyle name="Hyperlink" xfId="53" builtinId="8"/>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xdr:cNvPr>
        <xdr:cNvPicPr>
          <a:picLocks noChangeAspect="true"/>
        </xdr:cNvPicPr>
      </xdr:nvPicPr>
      <xdr:blipFill>
        <a:blip r:embed="rId2">
          <a:extLst>
            <a:ext uri="{28A0092B-C50C-407E-A947-70E740481C1C}">
              <a14:useLocalDpi xmlns:a14="http://schemas.microsoft.com/office/drawing/2010/main" val="false"/>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BM74"/>
  <sheetViews>
    <sheetView showGridLines="0" tabSelected="1" workbookViewId="0">
      <pane ySplit="6" topLeftCell="A29" activePane="bottomLeft" state="frozen"/>
      <selection/>
      <selection pane="bottomLeft" activeCell="D35" sqref="D35"/>
    </sheetView>
  </sheetViews>
  <sheetFormatPr defaultColWidth="9" defaultRowHeight="30" customHeight="true"/>
  <cols>
    <col min="1" max="1" width="2.71666666666667" style="13" customWidth="true"/>
    <col min="2" max="2" width="53.425" customWidth="true"/>
    <col min="3" max="3" width="18" customWidth="true"/>
    <col min="4" max="4" width="30.7166666666667" customWidth="true"/>
    <col min="5" max="5" width="13.85" customWidth="true"/>
    <col min="6" max="6" width="10.425" style="14" customWidth="true"/>
    <col min="7" max="7" width="10.425" customWidth="true"/>
    <col min="8" max="8" width="3.85" customWidth="true"/>
    <col min="9" max="9" width="8.575" hidden="true" customWidth="true"/>
    <col min="10" max="65" width="2.575" customWidth="true"/>
    <col min="70" max="71" width="10.2833333333333"/>
  </cols>
  <sheetData>
    <row r="1" customHeight="true" spans="1:42">
      <c r="A1" s="15" t="s">
        <v>0</v>
      </c>
      <c r="B1" s="16" t="s">
        <v>1</v>
      </c>
      <c r="C1" s="16"/>
      <c r="D1" s="17"/>
      <c r="E1" s="5"/>
      <c r="F1" s="51"/>
      <c r="G1" s="52"/>
      <c r="I1" s="5"/>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row>
    <row r="2" customHeight="true" spans="1:42">
      <c r="A2" s="13" t="s">
        <v>2</v>
      </c>
      <c r="B2" s="18" t="s">
        <v>3</v>
      </c>
      <c r="C2" s="18"/>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row>
    <row r="3" customHeight="true" spans="1:42">
      <c r="A3" s="13" t="s">
        <v>4</v>
      </c>
      <c r="B3" s="19" t="s">
        <v>5</v>
      </c>
      <c r="C3" s="19"/>
      <c r="D3" s="20" t="s">
        <v>6</v>
      </c>
      <c r="E3" s="53"/>
      <c r="F3" s="54">
        <v>44048</v>
      </c>
      <c r="G3" s="5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row>
    <row r="4" customHeight="true" spans="1:65">
      <c r="A4" s="15" t="s">
        <v>7</v>
      </c>
      <c r="D4" s="21" t="s">
        <v>8</v>
      </c>
      <c r="E4" s="56"/>
      <c r="F4" s="57">
        <v>2</v>
      </c>
      <c r="J4" s="96">
        <f>J5</f>
        <v>44053</v>
      </c>
      <c r="K4" s="97"/>
      <c r="L4" s="97"/>
      <c r="M4" s="97"/>
      <c r="N4" s="97"/>
      <c r="O4" s="97"/>
      <c r="P4" s="102"/>
      <c r="Q4" s="96">
        <f>Q5</f>
        <v>44060</v>
      </c>
      <c r="R4" s="97"/>
      <c r="S4" s="97"/>
      <c r="T4" s="97"/>
      <c r="U4" s="97"/>
      <c r="V4" s="97"/>
      <c r="W4" s="102"/>
      <c r="X4" s="96">
        <f>X5</f>
        <v>44067</v>
      </c>
      <c r="Y4" s="97"/>
      <c r="Z4" s="97"/>
      <c r="AA4" s="97"/>
      <c r="AB4" s="97"/>
      <c r="AC4" s="97"/>
      <c r="AD4" s="102"/>
      <c r="AE4" s="96">
        <f>AE5</f>
        <v>44074</v>
      </c>
      <c r="AF4" s="97"/>
      <c r="AG4" s="97"/>
      <c r="AH4" s="97"/>
      <c r="AI4" s="97"/>
      <c r="AJ4" s="97"/>
      <c r="AK4" s="102"/>
      <c r="AL4" s="96">
        <f>AL5</f>
        <v>44081</v>
      </c>
      <c r="AM4" s="97"/>
      <c r="AN4" s="97"/>
      <c r="AO4" s="97"/>
      <c r="AP4" s="97"/>
      <c r="AQ4" s="97"/>
      <c r="AR4" s="102"/>
      <c r="AS4" s="96">
        <f>AS5</f>
        <v>44088</v>
      </c>
      <c r="AT4" s="97"/>
      <c r="AU4" s="97"/>
      <c r="AV4" s="97"/>
      <c r="AW4" s="97"/>
      <c r="AX4" s="97"/>
      <c r="AY4" s="102"/>
      <c r="AZ4" s="96">
        <f>AZ5</f>
        <v>44095</v>
      </c>
      <c r="BA4" s="97"/>
      <c r="BB4" s="97"/>
      <c r="BC4" s="97"/>
      <c r="BD4" s="97"/>
      <c r="BE4" s="97"/>
      <c r="BF4" s="102"/>
      <c r="BG4" s="96">
        <f>BG5</f>
        <v>44102</v>
      </c>
      <c r="BH4" s="97"/>
      <c r="BI4" s="97"/>
      <c r="BJ4" s="97"/>
      <c r="BK4" s="97"/>
      <c r="BL4" s="97"/>
      <c r="BM4" s="102"/>
    </row>
    <row r="5" ht="15" customHeight="true" spans="1:65">
      <c r="A5" s="15" t="s">
        <v>9</v>
      </c>
      <c r="B5" s="22"/>
      <c r="C5" s="22"/>
      <c r="D5" s="22"/>
      <c r="E5" s="22"/>
      <c r="F5" s="22"/>
      <c r="G5" s="22"/>
      <c r="H5" s="22"/>
      <c r="J5" s="98">
        <f>Início_do_projeto-WEEKDAY(Início_do_projeto,1)+2+7*(Semana_de_exibição-1)</f>
        <v>44053</v>
      </c>
      <c r="K5" s="99">
        <f>J5+1</f>
        <v>44054</v>
      </c>
      <c r="L5" s="99">
        <f t="shared" ref="L5:BA5" si="0">K5+1</f>
        <v>44055</v>
      </c>
      <c r="M5" s="99">
        <f t="shared" si="0"/>
        <v>44056</v>
      </c>
      <c r="N5" s="99">
        <f t="shared" si="0"/>
        <v>44057</v>
      </c>
      <c r="O5" s="99">
        <f t="shared" si="0"/>
        <v>44058</v>
      </c>
      <c r="P5" s="103">
        <f t="shared" si="0"/>
        <v>44059</v>
      </c>
      <c r="Q5" s="98">
        <f t="shared" si="0"/>
        <v>44060</v>
      </c>
      <c r="R5" s="99">
        <f t="shared" si="0"/>
        <v>44061</v>
      </c>
      <c r="S5" s="99">
        <f t="shared" si="0"/>
        <v>44062</v>
      </c>
      <c r="T5" s="99">
        <f t="shared" si="0"/>
        <v>44063</v>
      </c>
      <c r="U5" s="99">
        <f t="shared" si="0"/>
        <v>44064</v>
      </c>
      <c r="V5" s="99">
        <f t="shared" si="0"/>
        <v>44065</v>
      </c>
      <c r="W5" s="103">
        <f t="shared" si="0"/>
        <v>44066</v>
      </c>
      <c r="X5" s="98">
        <f t="shared" si="0"/>
        <v>44067</v>
      </c>
      <c r="Y5" s="99">
        <f t="shared" si="0"/>
        <v>44068</v>
      </c>
      <c r="Z5" s="99">
        <f t="shared" si="0"/>
        <v>44069</v>
      </c>
      <c r="AA5" s="99">
        <f t="shared" si="0"/>
        <v>44070</v>
      </c>
      <c r="AB5" s="99">
        <f t="shared" si="0"/>
        <v>44071</v>
      </c>
      <c r="AC5" s="99">
        <f t="shared" si="0"/>
        <v>44072</v>
      </c>
      <c r="AD5" s="103">
        <f t="shared" si="0"/>
        <v>44073</v>
      </c>
      <c r="AE5" s="98">
        <f t="shared" si="0"/>
        <v>44074</v>
      </c>
      <c r="AF5" s="99">
        <f t="shared" si="0"/>
        <v>44075</v>
      </c>
      <c r="AG5" s="99">
        <f t="shared" si="0"/>
        <v>44076</v>
      </c>
      <c r="AH5" s="99">
        <f t="shared" si="0"/>
        <v>44077</v>
      </c>
      <c r="AI5" s="99">
        <f t="shared" si="0"/>
        <v>44078</v>
      </c>
      <c r="AJ5" s="99">
        <f t="shared" si="0"/>
        <v>44079</v>
      </c>
      <c r="AK5" s="103">
        <f t="shared" si="0"/>
        <v>44080</v>
      </c>
      <c r="AL5" s="98">
        <f t="shared" si="0"/>
        <v>44081</v>
      </c>
      <c r="AM5" s="99">
        <f t="shared" si="0"/>
        <v>44082</v>
      </c>
      <c r="AN5" s="99">
        <f t="shared" si="0"/>
        <v>44083</v>
      </c>
      <c r="AO5" s="99">
        <f t="shared" si="0"/>
        <v>44084</v>
      </c>
      <c r="AP5" s="99">
        <f t="shared" si="0"/>
        <v>44085</v>
      </c>
      <c r="AQ5" s="99">
        <f t="shared" si="0"/>
        <v>44086</v>
      </c>
      <c r="AR5" s="103">
        <f t="shared" si="0"/>
        <v>44087</v>
      </c>
      <c r="AS5" s="98">
        <f t="shared" si="0"/>
        <v>44088</v>
      </c>
      <c r="AT5" s="99">
        <f t="shared" si="0"/>
        <v>44089</v>
      </c>
      <c r="AU5" s="99">
        <f t="shared" si="0"/>
        <v>44090</v>
      </c>
      <c r="AV5" s="99">
        <f t="shared" si="0"/>
        <v>44091</v>
      </c>
      <c r="AW5" s="99">
        <f t="shared" si="0"/>
        <v>44092</v>
      </c>
      <c r="AX5" s="99">
        <f t="shared" si="0"/>
        <v>44093</v>
      </c>
      <c r="AY5" s="103">
        <f t="shared" si="0"/>
        <v>44094</v>
      </c>
      <c r="AZ5" s="98">
        <f t="shared" si="0"/>
        <v>44095</v>
      </c>
      <c r="BA5" s="99">
        <f t="shared" si="0"/>
        <v>44096</v>
      </c>
      <c r="BB5" s="99">
        <f t="shared" ref="BB5:BH5" si="1">BA5+1</f>
        <v>44097</v>
      </c>
      <c r="BC5" s="99">
        <f t="shared" si="1"/>
        <v>44098</v>
      </c>
      <c r="BD5" s="99">
        <f t="shared" si="1"/>
        <v>44099</v>
      </c>
      <c r="BE5" s="99">
        <f t="shared" si="1"/>
        <v>44100</v>
      </c>
      <c r="BF5" s="103">
        <f t="shared" si="1"/>
        <v>44101</v>
      </c>
      <c r="BG5" s="98">
        <f t="shared" si="1"/>
        <v>44102</v>
      </c>
      <c r="BH5" s="99">
        <f t="shared" si="1"/>
        <v>44103</v>
      </c>
      <c r="BI5" s="99">
        <f t="shared" ref="BI5:BM5" si="2">BH5+1</f>
        <v>44104</v>
      </c>
      <c r="BJ5" s="99">
        <f t="shared" si="2"/>
        <v>44105</v>
      </c>
      <c r="BK5" s="99">
        <f t="shared" si="2"/>
        <v>44106</v>
      </c>
      <c r="BL5" s="99">
        <f t="shared" si="2"/>
        <v>44107</v>
      </c>
      <c r="BM5" s="103">
        <f t="shared" si="2"/>
        <v>44108</v>
      </c>
    </row>
    <row r="6" customHeight="true" spans="1:65">
      <c r="A6" s="15" t="s">
        <v>10</v>
      </c>
      <c r="B6" s="23" t="s">
        <v>11</v>
      </c>
      <c r="C6" s="23" t="s">
        <v>12</v>
      </c>
      <c r="D6" s="24" t="s">
        <v>13</v>
      </c>
      <c r="E6" s="24" t="s">
        <v>14</v>
      </c>
      <c r="F6" s="24" t="s">
        <v>15</v>
      </c>
      <c r="G6" s="24" t="s">
        <v>16</v>
      </c>
      <c r="H6" s="24"/>
      <c r="I6" s="24" t="s">
        <v>17</v>
      </c>
      <c r="J6" s="100" t="str">
        <f t="shared" ref="J6" si="3">LEFT(TEXT(J5,"ddd"),1)</f>
        <v>M</v>
      </c>
      <c r="K6" s="100" t="str">
        <f t="shared" ref="K6:AS6" si="4">LEFT(TEXT(K5,"ddd"),1)</f>
        <v>T</v>
      </c>
      <c r="L6" s="100" t="str">
        <f t="shared" si="4"/>
        <v>W</v>
      </c>
      <c r="M6" s="100" t="str">
        <f t="shared" si="4"/>
        <v>T</v>
      </c>
      <c r="N6" s="100" t="str">
        <f t="shared" si="4"/>
        <v>F</v>
      </c>
      <c r="O6" s="100" t="str">
        <f t="shared" si="4"/>
        <v>S</v>
      </c>
      <c r="P6" s="100" t="str">
        <f t="shared" si="4"/>
        <v>S</v>
      </c>
      <c r="Q6" s="100" t="str">
        <f t="shared" si="4"/>
        <v>M</v>
      </c>
      <c r="R6" s="100" t="str">
        <f t="shared" si="4"/>
        <v>T</v>
      </c>
      <c r="S6" s="100" t="str">
        <f t="shared" si="4"/>
        <v>W</v>
      </c>
      <c r="T6" s="100" t="str">
        <f t="shared" si="4"/>
        <v>T</v>
      </c>
      <c r="U6" s="100" t="str">
        <f t="shared" si="4"/>
        <v>F</v>
      </c>
      <c r="V6" s="100" t="str">
        <f t="shared" si="4"/>
        <v>S</v>
      </c>
      <c r="W6" s="100" t="str">
        <f t="shared" si="4"/>
        <v>S</v>
      </c>
      <c r="X6" s="100" t="str">
        <f t="shared" si="4"/>
        <v>M</v>
      </c>
      <c r="Y6" s="100" t="str">
        <f t="shared" si="4"/>
        <v>T</v>
      </c>
      <c r="Z6" s="100" t="str">
        <f t="shared" si="4"/>
        <v>W</v>
      </c>
      <c r="AA6" s="100" t="str">
        <f t="shared" si="4"/>
        <v>T</v>
      </c>
      <c r="AB6" s="100" t="str">
        <f t="shared" si="4"/>
        <v>F</v>
      </c>
      <c r="AC6" s="100" t="str">
        <f t="shared" si="4"/>
        <v>S</v>
      </c>
      <c r="AD6" s="100" t="str">
        <f t="shared" si="4"/>
        <v>S</v>
      </c>
      <c r="AE6" s="100" t="str">
        <f t="shared" si="4"/>
        <v>M</v>
      </c>
      <c r="AF6" s="100" t="str">
        <f t="shared" si="4"/>
        <v>T</v>
      </c>
      <c r="AG6" s="100" t="str">
        <f t="shared" si="4"/>
        <v>W</v>
      </c>
      <c r="AH6" s="100" t="str">
        <f t="shared" si="4"/>
        <v>T</v>
      </c>
      <c r="AI6" s="100" t="str">
        <f t="shared" si="4"/>
        <v>F</v>
      </c>
      <c r="AJ6" s="100" t="str">
        <f t="shared" si="4"/>
        <v>S</v>
      </c>
      <c r="AK6" s="100" t="str">
        <f t="shared" si="4"/>
        <v>S</v>
      </c>
      <c r="AL6" s="100" t="str">
        <f t="shared" si="4"/>
        <v>M</v>
      </c>
      <c r="AM6" s="100" t="str">
        <f t="shared" si="4"/>
        <v>T</v>
      </c>
      <c r="AN6" s="100" t="str">
        <f t="shared" si="4"/>
        <v>W</v>
      </c>
      <c r="AO6" s="100" t="str">
        <f t="shared" si="4"/>
        <v>T</v>
      </c>
      <c r="AP6" s="100" t="str">
        <f t="shared" si="4"/>
        <v>F</v>
      </c>
      <c r="AQ6" s="100" t="str">
        <f t="shared" si="4"/>
        <v>S</v>
      </c>
      <c r="AR6" s="100" t="str">
        <f t="shared" si="4"/>
        <v>S</v>
      </c>
      <c r="AS6" s="100" t="str">
        <f t="shared" si="4"/>
        <v>M</v>
      </c>
      <c r="AT6" s="100" t="str">
        <f t="shared" ref="AT6:BM6" si="5">LEFT(TEXT(AT5,"ddd"),1)</f>
        <v>T</v>
      </c>
      <c r="AU6" s="100" t="str">
        <f t="shared" si="5"/>
        <v>W</v>
      </c>
      <c r="AV6" s="100" t="str">
        <f t="shared" si="5"/>
        <v>T</v>
      </c>
      <c r="AW6" s="100" t="str">
        <f t="shared" si="5"/>
        <v>F</v>
      </c>
      <c r="AX6" s="100" t="str">
        <f t="shared" si="5"/>
        <v>S</v>
      </c>
      <c r="AY6" s="100" t="str">
        <f t="shared" si="5"/>
        <v>S</v>
      </c>
      <c r="AZ6" s="100" t="str">
        <f t="shared" si="5"/>
        <v>M</v>
      </c>
      <c r="BA6" s="100" t="str">
        <f t="shared" si="5"/>
        <v>T</v>
      </c>
      <c r="BB6" s="100" t="str">
        <f t="shared" si="5"/>
        <v>W</v>
      </c>
      <c r="BC6" s="100" t="str">
        <f t="shared" si="5"/>
        <v>T</v>
      </c>
      <c r="BD6" s="100" t="str">
        <f t="shared" si="5"/>
        <v>F</v>
      </c>
      <c r="BE6" s="100" t="str">
        <f t="shared" si="5"/>
        <v>S</v>
      </c>
      <c r="BF6" s="100" t="str">
        <f t="shared" si="5"/>
        <v>S</v>
      </c>
      <c r="BG6" s="100" t="str">
        <f t="shared" si="5"/>
        <v>M</v>
      </c>
      <c r="BH6" s="100" t="str">
        <f t="shared" si="5"/>
        <v>T</v>
      </c>
      <c r="BI6" s="100" t="str">
        <f t="shared" si="5"/>
        <v>W</v>
      </c>
      <c r="BJ6" s="100" t="str">
        <f t="shared" si="5"/>
        <v>T</v>
      </c>
      <c r="BK6" s="100" t="str">
        <f t="shared" si="5"/>
        <v>F</v>
      </c>
      <c r="BL6" s="100" t="str">
        <f t="shared" si="5"/>
        <v>S</v>
      </c>
      <c r="BM6" s="100" t="str">
        <f t="shared" si="5"/>
        <v>S</v>
      </c>
    </row>
    <row r="7" hidden="true" customHeight="true" spans="1:65">
      <c r="A7" s="13" t="s">
        <v>18</v>
      </c>
      <c r="D7" s="25"/>
      <c r="F7"/>
      <c r="I7" t="str">
        <f ca="1" t="shared" ref="I7:I71" si="6">IF(OR(ISBLANK(Início_do_projeto),ISBLANK(término_da_tarefa)),"",término_da_tarefa-Início_do_projeto+1)</f>
        <v/>
      </c>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row>
    <row r="8" s="12" customFormat="true" customHeight="true" spans="1:65">
      <c r="A8" s="15" t="s">
        <v>19</v>
      </c>
      <c r="B8" s="26" t="s">
        <v>20</v>
      </c>
      <c r="C8" s="26"/>
      <c r="D8" s="27"/>
      <c r="E8" s="58"/>
      <c r="F8" s="59"/>
      <c r="G8" s="60"/>
      <c r="H8" s="61"/>
      <c r="I8" s="61" t="str">
        <f ca="1" t="shared" si="6"/>
        <v/>
      </c>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row>
    <row r="9" s="12" customFormat="true" customHeight="true" spans="1:65">
      <c r="A9" s="15" t="s">
        <v>21</v>
      </c>
      <c r="B9" s="28" t="s">
        <v>22</v>
      </c>
      <c r="C9" s="29" t="s">
        <v>23</v>
      </c>
      <c r="D9" s="30" t="s">
        <v>24</v>
      </c>
      <c r="E9" s="62">
        <v>1</v>
      </c>
      <c r="F9" s="63">
        <f>Início_do_projeto</f>
        <v>44048</v>
      </c>
      <c r="G9" s="63">
        <f>F9+3</f>
        <v>44051</v>
      </c>
      <c r="H9" s="61"/>
      <c r="I9" s="61">
        <f ca="1" t="shared" si="6"/>
        <v>4</v>
      </c>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row>
    <row r="10" s="12" customFormat="true" customHeight="true" spans="1:65">
      <c r="A10" s="15" t="s">
        <v>25</v>
      </c>
      <c r="B10" s="28" t="s">
        <v>26</v>
      </c>
      <c r="C10" s="29" t="s">
        <v>23</v>
      </c>
      <c r="D10" s="30"/>
      <c r="E10" s="62">
        <v>1</v>
      </c>
      <c r="F10" s="63">
        <f>G9</f>
        <v>44051</v>
      </c>
      <c r="G10" s="63">
        <f>F10+2</f>
        <v>44053</v>
      </c>
      <c r="H10" s="61"/>
      <c r="I10" s="61">
        <f ca="1" t="shared" si="6"/>
        <v>6</v>
      </c>
      <c r="J10" s="101"/>
      <c r="K10" s="101"/>
      <c r="L10" s="101"/>
      <c r="M10" s="101"/>
      <c r="N10" s="101"/>
      <c r="O10" s="101"/>
      <c r="P10" s="101"/>
      <c r="Q10" s="101"/>
      <c r="R10" s="101"/>
      <c r="S10" s="101"/>
      <c r="T10" s="101"/>
      <c r="U10" s="101"/>
      <c r="V10" s="104"/>
      <c r="W10" s="104"/>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row>
    <row r="11" s="12" customFormat="true" customHeight="true" spans="1:65">
      <c r="A11" s="13"/>
      <c r="B11" s="28" t="s">
        <v>27</v>
      </c>
      <c r="C11" s="29" t="s">
        <v>23</v>
      </c>
      <c r="D11" s="30"/>
      <c r="E11" s="62">
        <v>1</v>
      </c>
      <c r="F11" s="63">
        <f>G10</f>
        <v>44053</v>
      </c>
      <c r="G11" s="63">
        <f>F11+4</f>
        <v>44057</v>
      </c>
      <c r="H11" s="61"/>
      <c r="I11" s="61">
        <f ca="1" t="shared" si="6"/>
        <v>10</v>
      </c>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row>
    <row r="12" s="12" customFormat="true" customHeight="true" spans="1:65">
      <c r="A12" s="13"/>
      <c r="B12" s="28" t="s">
        <v>28</v>
      </c>
      <c r="C12" s="29" t="s">
        <v>23</v>
      </c>
      <c r="D12" s="30"/>
      <c r="E12" s="64">
        <v>1</v>
      </c>
      <c r="F12" s="63">
        <f>G11</f>
        <v>44057</v>
      </c>
      <c r="G12" s="63">
        <f>F12+5</f>
        <v>44062</v>
      </c>
      <c r="H12" s="61"/>
      <c r="I12" s="61">
        <f ca="1" t="shared" si="6"/>
        <v>15</v>
      </c>
      <c r="J12" s="101"/>
      <c r="K12" s="101"/>
      <c r="L12" s="101"/>
      <c r="M12" s="101"/>
      <c r="N12" s="101"/>
      <c r="O12" s="101"/>
      <c r="P12" s="101"/>
      <c r="Q12" s="101"/>
      <c r="R12" s="101"/>
      <c r="S12" s="101"/>
      <c r="T12" s="101"/>
      <c r="U12" s="101"/>
      <c r="V12" s="101"/>
      <c r="W12" s="101"/>
      <c r="X12" s="101"/>
      <c r="Y12" s="101"/>
      <c r="Z12" s="104"/>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row>
    <row r="13" s="12" customFormat="true" customHeight="true" spans="1:65">
      <c r="A13" s="13"/>
      <c r="B13" s="28" t="s">
        <v>29</v>
      </c>
      <c r="C13" s="29" t="s">
        <v>23</v>
      </c>
      <c r="D13" s="30"/>
      <c r="E13" s="65">
        <v>1</v>
      </c>
      <c r="F13" s="63">
        <f t="shared" ref="F13:F14" si="7">G12</f>
        <v>44062</v>
      </c>
      <c r="G13" s="63">
        <f t="shared" ref="G13:G14" si="8">F13+5</f>
        <v>44067</v>
      </c>
      <c r="H13" s="61"/>
      <c r="I13" s="61"/>
      <c r="J13" s="101"/>
      <c r="K13" s="101"/>
      <c r="L13" s="101"/>
      <c r="M13" s="101"/>
      <c r="N13" s="101"/>
      <c r="O13" s="101"/>
      <c r="P13" s="101"/>
      <c r="Q13" s="101"/>
      <c r="R13" s="101"/>
      <c r="S13" s="101"/>
      <c r="T13" s="101"/>
      <c r="U13" s="101"/>
      <c r="V13" s="101"/>
      <c r="W13" s="101"/>
      <c r="X13" s="101"/>
      <c r="Y13" s="101"/>
      <c r="Z13" s="104"/>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row>
    <row r="14" s="12" customFormat="true" customHeight="true" spans="1:65">
      <c r="A14" s="13"/>
      <c r="B14" s="28" t="s">
        <v>30</v>
      </c>
      <c r="C14" s="29" t="s">
        <v>23</v>
      </c>
      <c r="D14" s="30"/>
      <c r="E14" s="65">
        <v>1</v>
      </c>
      <c r="F14" s="63">
        <f t="shared" si="7"/>
        <v>44067</v>
      </c>
      <c r="G14" s="63">
        <f t="shared" si="8"/>
        <v>44072</v>
      </c>
      <c r="H14" s="61"/>
      <c r="I14" s="61"/>
      <c r="J14" s="101"/>
      <c r="K14" s="101"/>
      <c r="L14" s="101"/>
      <c r="M14" s="101"/>
      <c r="N14" s="101"/>
      <c r="O14" s="101"/>
      <c r="P14" s="101"/>
      <c r="Q14" s="101"/>
      <c r="R14" s="101"/>
      <c r="S14" s="101"/>
      <c r="T14" s="101"/>
      <c r="U14" s="101"/>
      <c r="V14" s="101"/>
      <c r="W14" s="101"/>
      <c r="X14" s="101"/>
      <c r="Y14" s="101"/>
      <c r="Z14" s="104"/>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row>
    <row r="15" s="12" customFormat="true" customHeight="true" spans="1:65">
      <c r="A15" s="13"/>
      <c r="B15" s="28" t="s">
        <v>31</v>
      </c>
      <c r="C15" s="29" t="s">
        <v>23</v>
      </c>
      <c r="D15" s="30"/>
      <c r="E15" s="65">
        <v>1</v>
      </c>
      <c r="F15" s="63">
        <f>F10+1</f>
        <v>44052</v>
      </c>
      <c r="G15" s="63">
        <f>F15+2</f>
        <v>44054</v>
      </c>
      <c r="H15" s="61"/>
      <c r="I15" s="61">
        <f ca="1" t="shared" si="6"/>
        <v>7</v>
      </c>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row>
    <row r="16" s="12" customFormat="true" customHeight="true" spans="1:65">
      <c r="A16" s="15" t="s">
        <v>32</v>
      </c>
      <c r="B16" s="31" t="s">
        <v>33</v>
      </c>
      <c r="C16" s="31"/>
      <c r="D16" s="32"/>
      <c r="E16" s="66"/>
      <c r="F16" s="67"/>
      <c r="G16" s="68"/>
      <c r="H16" s="61"/>
      <c r="I16" s="61" t="str">
        <f ca="1" t="shared" si="6"/>
        <v/>
      </c>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row>
    <row r="17" s="12" customFormat="true" customHeight="true" spans="1:65">
      <c r="A17" s="15"/>
      <c r="B17" s="33" t="s">
        <v>34</v>
      </c>
      <c r="C17" s="33" t="s">
        <v>23</v>
      </c>
      <c r="D17" s="34"/>
      <c r="E17" s="69">
        <v>1</v>
      </c>
      <c r="F17" s="70">
        <v>43899</v>
      </c>
      <c r="G17" s="70">
        <f>F17+4</f>
        <v>43903</v>
      </c>
      <c r="H17" s="61"/>
      <c r="I17" s="61">
        <f ca="1" t="shared" si="6"/>
        <v>-144</v>
      </c>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row>
    <row r="18" s="12" customFormat="true" customHeight="true" spans="1:65">
      <c r="A18" s="13"/>
      <c r="B18" s="33" t="s">
        <v>35</v>
      </c>
      <c r="C18" s="33" t="s">
        <v>23</v>
      </c>
      <c r="D18" s="34"/>
      <c r="E18" s="69">
        <v>1</v>
      </c>
      <c r="F18" s="70">
        <f>F17+2</f>
        <v>43901</v>
      </c>
      <c r="G18" s="70">
        <f>F18+5</f>
        <v>43906</v>
      </c>
      <c r="H18" s="61"/>
      <c r="I18" s="61">
        <f ca="1" t="shared" si="6"/>
        <v>-141</v>
      </c>
      <c r="J18" s="101"/>
      <c r="K18" s="101"/>
      <c r="L18" s="101"/>
      <c r="M18" s="101"/>
      <c r="N18" s="101"/>
      <c r="O18" s="101"/>
      <c r="P18" s="101"/>
      <c r="Q18" s="101"/>
      <c r="R18" s="101"/>
      <c r="S18" s="101"/>
      <c r="T18" s="101"/>
      <c r="U18" s="101"/>
      <c r="V18" s="104"/>
      <c r="W18" s="104"/>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row>
    <row r="19" s="12" customFormat="true" customHeight="true" spans="1:65">
      <c r="A19" s="13"/>
      <c r="B19" s="33" t="s">
        <v>36</v>
      </c>
      <c r="C19" s="33"/>
      <c r="D19" s="34"/>
      <c r="E19" s="71">
        <v>0</v>
      </c>
      <c r="F19" s="70">
        <f t="shared" ref="F19:F29" si="9">F18+2</f>
        <v>43903</v>
      </c>
      <c r="G19" s="70">
        <f t="shared" ref="G19:G29" si="10">F19+5</f>
        <v>43908</v>
      </c>
      <c r="H19" s="61"/>
      <c r="I19" s="61"/>
      <c r="J19" s="101"/>
      <c r="K19" s="101"/>
      <c r="L19" s="101"/>
      <c r="M19" s="101"/>
      <c r="N19" s="101"/>
      <c r="O19" s="101"/>
      <c r="P19" s="101"/>
      <c r="Q19" s="101"/>
      <c r="R19" s="101"/>
      <c r="S19" s="101"/>
      <c r="T19" s="101"/>
      <c r="U19" s="101"/>
      <c r="V19" s="104"/>
      <c r="W19" s="104"/>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row>
    <row r="20" s="12" customFormat="true" customHeight="true" spans="1:65">
      <c r="A20" s="13"/>
      <c r="B20" s="33" t="s">
        <v>37</v>
      </c>
      <c r="C20" s="33"/>
      <c r="D20" s="34"/>
      <c r="E20" s="69">
        <v>1</v>
      </c>
      <c r="F20" s="70">
        <f t="shared" si="9"/>
        <v>43905</v>
      </c>
      <c r="G20" s="70">
        <f t="shared" si="10"/>
        <v>43910</v>
      </c>
      <c r="H20" s="61"/>
      <c r="I20" s="61"/>
      <c r="J20" s="101"/>
      <c r="K20" s="101"/>
      <c r="L20" s="101"/>
      <c r="M20" s="101"/>
      <c r="N20" s="101"/>
      <c r="O20" s="101"/>
      <c r="P20" s="101"/>
      <c r="Q20" s="101"/>
      <c r="R20" s="101"/>
      <c r="S20" s="101"/>
      <c r="T20" s="101"/>
      <c r="U20" s="101"/>
      <c r="V20" s="104"/>
      <c r="W20" s="104"/>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row>
    <row r="21" s="12" customFormat="true" customHeight="true" spans="1:65">
      <c r="A21" s="13"/>
      <c r="B21" s="33" t="s">
        <v>38</v>
      </c>
      <c r="C21" s="33"/>
      <c r="D21" s="34"/>
      <c r="E21" s="71">
        <v>0</v>
      </c>
      <c r="F21" s="70">
        <f t="shared" si="9"/>
        <v>43907</v>
      </c>
      <c r="G21" s="70">
        <f t="shared" si="10"/>
        <v>43912</v>
      </c>
      <c r="H21" s="61"/>
      <c r="I21" s="61"/>
      <c r="J21" s="101"/>
      <c r="K21" s="101"/>
      <c r="L21" s="101"/>
      <c r="M21" s="101"/>
      <c r="N21" s="101"/>
      <c r="O21" s="101"/>
      <c r="P21" s="101"/>
      <c r="Q21" s="101"/>
      <c r="R21" s="101"/>
      <c r="S21" s="101"/>
      <c r="T21" s="101"/>
      <c r="U21" s="101"/>
      <c r="V21" s="104"/>
      <c r="W21" s="104"/>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row>
    <row r="22" s="12" customFormat="true" customHeight="true" spans="1:65">
      <c r="A22" s="13"/>
      <c r="B22" s="33" t="s">
        <v>39</v>
      </c>
      <c r="C22" s="33"/>
      <c r="D22" s="34"/>
      <c r="E22" s="71">
        <v>0</v>
      </c>
      <c r="F22" s="70">
        <f t="shared" si="9"/>
        <v>43909</v>
      </c>
      <c r="G22" s="70">
        <f t="shared" si="10"/>
        <v>43914</v>
      </c>
      <c r="H22" s="61"/>
      <c r="I22" s="61"/>
      <c r="J22" s="101"/>
      <c r="K22" s="101"/>
      <c r="L22" s="101"/>
      <c r="M22" s="101"/>
      <c r="N22" s="101"/>
      <c r="O22" s="101"/>
      <c r="P22" s="101"/>
      <c r="Q22" s="101"/>
      <c r="R22" s="101"/>
      <c r="S22" s="101"/>
      <c r="T22" s="101"/>
      <c r="U22" s="101"/>
      <c r="V22" s="104"/>
      <c r="W22" s="104"/>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row>
    <row r="23" s="12" customFormat="true" customHeight="true" spans="1:65">
      <c r="A23" s="13"/>
      <c r="B23" s="33" t="s">
        <v>40</v>
      </c>
      <c r="C23" s="33"/>
      <c r="D23" s="34"/>
      <c r="E23" s="71">
        <v>0</v>
      </c>
      <c r="F23" s="70">
        <f t="shared" si="9"/>
        <v>43911</v>
      </c>
      <c r="G23" s="70">
        <f t="shared" si="10"/>
        <v>43916</v>
      </c>
      <c r="H23" s="61"/>
      <c r="I23" s="61"/>
      <c r="J23" s="101"/>
      <c r="K23" s="101"/>
      <c r="L23" s="101"/>
      <c r="M23" s="101"/>
      <c r="N23" s="101"/>
      <c r="O23" s="101"/>
      <c r="P23" s="101"/>
      <c r="Q23" s="101"/>
      <c r="R23" s="101"/>
      <c r="S23" s="101"/>
      <c r="T23" s="101"/>
      <c r="U23" s="101"/>
      <c r="V23" s="104"/>
      <c r="W23" s="104"/>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row>
    <row r="24" s="12" customFormat="true" customHeight="true" spans="1:65">
      <c r="A24" s="13"/>
      <c r="B24" s="33" t="s">
        <v>41</v>
      </c>
      <c r="C24" s="33" t="s">
        <v>23</v>
      </c>
      <c r="D24" s="34"/>
      <c r="E24" s="72">
        <v>1</v>
      </c>
      <c r="F24" s="70">
        <f t="shared" si="9"/>
        <v>43913</v>
      </c>
      <c r="G24" s="70">
        <f t="shared" si="10"/>
        <v>43918</v>
      </c>
      <c r="H24" s="61"/>
      <c r="I24" s="61"/>
      <c r="J24" s="101"/>
      <c r="K24" s="101"/>
      <c r="L24" s="101"/>
      <c r="M24" s="101"/>
      <c r="N24" s="101"/>
      <c r="O24" s="101"/>
      <c r="P24" s="101"/>
      <c r="Q24" s="101"/>
      <c r="R24" s="101"/>
      <c r="S24" s="101"/>
      <c r="T24" s="101"/>
      <c r="U24" s="101"/>
      <c r="V24" s="104"/>
      <c r="W24" s="104"/>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row>
    <row r="25" s="12" customFormat="true" customHeight="true" spans="1:65">
      <c r="A25" s="13"/>
      <c r="B25" s="33" t="s">
        <v>42</v>
      </c>
      <c r="C25" s="33" t="s">
        <v>23</v>
      </c>
      <c r="D25" s="34"/>
      <c r="E25" s="69">
        <v>0</v>
      </c>
      <c r="F25" s="70">
        <f t="shared" si="9"/>
        <v>43915</v>
      </c>
      <c r="G25" s="70">
        <f t="shared" si="10"/>
        <v>43920</v>
      </c>
      <c r="H25" s="61"/>
      <c r="I25" s="61"/>
      <c r="J25" s="101"/>
      <c r="K25" s="101"/>
      <c r="L25" s="101"/>
      <c r="M25" s="101"/>
      <c r="N25" s="101"/>
      <c r="O25" s="101"/>
      <c r="P25" s="101"/>
      <c r="Q25" s="101"/>
      <c r="R25" s="101"/>
      <c r="S25" s="101"/>
      <c r="T25" s="101"/>
      <c r="U25" s="101"/>
      <c r="V25" s="104"/>
      <c r="W25" s="104"/>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row>
    <row r="26" s="12" customFormat="true" customHeight="true" spans="1:65">
      <c r="A26" s="13"/>
      <c r="B26" s="33" t="s">
        <v>43</v>
      </c>
      <c r="C26" s="33" t="s">
        <v>23</v>
      </c>
      <c r="D26" s="34"/>
      <c r="E26" s="72">
        <v>1</v>
      </c>
      <c r="F26" s="70">
        <f t="shared" si="9"/>
        <v>43917</v>
      </c>
      <c r="G26" s="70">
        <f t="shared" si="10"/>
        <v>43922</v>
      </c>
      <c r="H26" s="61"/>
      <c r="I26" s="61"/>
      <c r="J26" s="101"/>
      <c r="K26" s="101"/>
      <c r="L26" s="101"/>
      <c r="M26" s="101"/>
      <c r="N26" s="101"/>
      <c r="O26" s="101"/>
      <c r="P26" s="101"/>
      <c r="Q26" s="101"/>
      <c r="R26" s="101"/>
      <c r="S26" s="101"/>
      <c r="T26" s="101"/>
      <c r="U26" s="101"/>
      <c r="V26" s="104"/>
      <c r="W26" s="104"/>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row>
    <row r="27" s="12" customFormat="true" customHeight="true" spans="1:65">
      <c r="A27" s="13"/>
      <c r="B27" s="33" t="s">
        <v>44</v>
      </c>
      <c r="C27" s="33"/>
      <c r="D27" s="34"/>
      <c r="E27" s="71">
        <v>0</v>
      </c>
      <c r="F27" s="70">
        <f t="shared" si="9"/>
        <v>43919</v>
      </c>
      <c r="G27" s="70">
        <f t="shared" si="10"/>
        <v>43924</v>
      </c>
      <c r="H27" s="61"/>
      <c r="I27" s="61"/>
      <c r="J27" s="101"/>
      <c r="K27" s="101"/>
      <c r="L27" s="101"/>
      <c r="M27" s="101"/>
      <c r="N27" s="101"/>
      <c r="O27" s="101"/>
      <c r="P27" s="101"/>
      <c r="Q27" s="101"/>
      <c r="R27" s="101"/>
      <c r="S27" s="101"/>
      <c r="T27" s="101"/>
      <c r="U27" s="101"/>
      <c r="V27" s="104"/>
      <c r="W27" s="104"/>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row>
    <row r="28" s="12" customFormat="true" customHeight="true" spans="1:65">
      <c r="A28" s="13"/>
      <c r="B28" s="33" t="s">
        <v>45</v>
      </c>
      <c r="C28" s="33" t="s">
        <v>23</v>
      </c>
      <c r="D28" s="34"/>
      <c r="E28" s="72">
        <v>1</v>
      </c>
      <c r="F28" s="70">
        <f t="shared" si="9"/>
        <v>43921</v>
      </c>
      <c r="G28" s="70">
        <f t="shared" si="10"/>
        <v>43926</v>
      </c>
      <c r="H28" s="61"/>
      <c r="I28" s="61"/>
      <c r="J28" s="101"/>
      <c r="K28" s="101"/>
      <c r="L28" s="101"/>
      <c r="M28" s="101"/>
      <c r="N28" s="101"/>
      <c r="O28" s="101"/>
      <c r="P28" s="101"/>
      <c r="Q28" s="101"/>
      <c r="R28" s="101"/>
      <c r="S28" s="101"/>
      <c r="T28" s="101"/>
      <c r="U28" s="101"/>
      <c r="V28" s="104"/>
      <c r="W28" s="104"/>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row>
    <row r="29" s="12" customFormat="true" customHeight="true" spans="1:65">
      <c r="A29" s="13"/>
      <c r="B29" s="33" t="s">
        <v>46</v>
      </c>
      <c r="C29" s="33"/>
      <c r="D29" s="34"/>
      <c r="E29" s="71">
        <v>0</v>
      </c>
      <c r="F29" s="70">
        <f t="shared" si="9"/>
        <v>43923</v>
      </c>
      <c r="G29" s="70">
        <f t="shared" si="10"/>
        <v>43928</v>
      </c>
      <c r="H29" s="61"/>
      <c r="I29" s="61"/>
      <c r="J29" s="101"/>
      <c r="K29" s="101"/>
      <c r="L29" s="101"/>
      <c r="M29" s="101"/>
      <c r="N29" s="101"/>
      <c r="O29" s="101"/>
      <c r="P29" s="101"/>
      <c r="Q29" s="101"/>
      <c r="R29" s="101"/>
      <c r="S29" s="101"/>
      <c r="T29" s="101"/>
      <c r="U29" s="101"/>
      <c r="V29" s="104"/>
      <c r="W29" s="104"/>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row>
    <row r="30" s="12" customFormat="true" customHeight="true" spans="1:65">
      <c r="A30" s="13"/>
      <c r="B30" s="33" t="s">
        <v>47</v>
      </c>
      <c r="C30" s="33" t="s">
        <v>23</v>
      </c>
      <c r="D30" s="34"/>
      <c r="E30" s="72">
        <v>1</v>
      </c>
      <c r="F30" s="70">
        <f>G18</f>
        <v>43906</v>
      </c>
      <c r="G30" s="70">
        <f>F30+3</f>
        <v>43909</v>
      </c>
      <c r="H30" s="61"/>
      <c r="I30" s="61">
        <f ca="1" t="shared" si="6"/>
        <v>-138</v>
      </c>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row>
    <row r="31" s="12" customFormat="true" customHeight="true" spans="1:65">
      <c r="A31" s="13" t="s">
        <v>48</v>
      </c>
      <c r="B31" s="35" t="s">
        <v>49</v>
      </c>
      <c r="C31" s="35"/>
      <c r="D31" s="36"/>
      <c r="E31" s="73"/>
      <c r="F31" s="74"/>
      <c r="G31" s="75"/>
      <c r="H31" s="61"/>
      <c r="I31" s="61" t="str">
        <f ca="1" t="shared" si="6"/>
        <v/>
      </c>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row>
    <row r="32" s="12" customFormat="true" customHeight="true" spans="1:65">
      <c r="A32" s="13"/>
      <c r="B32" s="37" t="s">
        <v>50</v>
      </c>
      <c r="C32" s="37"/>
      <c r="D32" s="38"/>
      <c r="E32" s="76">
        <v>0.4</v>
      </c>
      <c r="F32" s="77">
        <f>F9+15</f>
        <v>44063</v>
      </c>
      <c r="G32" s="77">
        <f>F32+5</f>
        <v>44068</v>
      </c>
      <c r="H32" s="61"/>
      <c r="I32" s="61">
        <f ca="1" t="shared" si="6"/>
        <v>21</v>
      </c>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row>
    <row r="33" s="12" customFormat="true" customHeight="true" spans="1:65">
      <c r="A33" s="13"/>
      <c r="B33" s="37" t="s">
        <v>51</v>
      </c>
      <c r="C33" s="37"/>
      <c r="D33" s="38"/>
      <c r="E33" s="76">
        <v>1</v>
      </c>
      <c r="F33" s="77">
        <f t="shared" ref="F33:F40" si="11">F10+15</f>
        <v>44066</v>
      </c>
      <c r="G33" s="77">
        <f t="shared" ref="G33:G40" si="12">F33+5</f>
        <v>44071</v>
      </c>
      <c r="H33" s="61"/>
      <c r="I33" s="6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row>
    <row r="34" s="12" customFormat="true" customHeight="true" spans="1:65">
      <c r="A34" s="13"/>
      <c r="B34" s="37" t="s">
        <v>52</v>
      </c>
      <c r="C34" s="37"/>
      <c r="D34" s="38"/>
      <c r="E34" s="76">
        <v>1</v>
      </c>
      <c r="F34" s="77">
        <f t="shared" si="11"/>
        <v>44068</v>
      </c>
      <c r="G34" s="77">
        <f t="shared" si="12"/>
        <v>44073</v>
      </c>
      <c r="H34" s="61"/>
      <c r="I34" s="6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row>
    <row r="35" s="12" customFormat="true" customHeight="true" spans="1:65">
      <c r="A35" s="13"/>
      <c r="B35" s="37" t="s">
        <v>53</v>
      </c>
      <c r="C35" s="37"/>
      <c r="D35" s="38"/>
      <c r="E35" s="78">
        <v>0</v>
      </c>
      <c r="F35" s="77">
        <f t="shared" si="11"/>
        <v>44072</v>
      </c>
      <c r="G35" s="77">
        <f t="shared" si="12"/>
        <v>44077</v>
      </c>
      <c r="H35" s="61"/>
      <c r="I35" s="6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row>
    <row r="36" s="12" customFormat="true" customHeight="true" spans="1:65">
      <c r="A36" s="13"/>
      <c r="B36" s="37" t="s">
        <v>54</v>
      </c>
      <c r="C36" s="37"/>
      <c r="D36" s="38"/>
      <c r="E36" s="76">
        <v>1</v>
      </c>
      <c r="F36" s="77">
        <f t="shared" si="11"/>
        <v>44077</v>
      </c>
      <c r="G36" s="77">
        <f t="shared" si="12"/>
        <v>44082</v>
      </c>
      <c r="H36" s="61"/>
      <c r="I36" s="6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row>
    <row r="37" s="12" customFormat="true" customHeight="true" spans="1:65">
      <c r="A37" s="13"/>
      <c r="B37" s="37" t="s">
        <v>55</v>
      </c>
      <c r="C37" s="37"/>
      <c r="D37" s="38"/>
      <c r="E37" s="78">
        <v>0</v>
      </c>
      <c r="F37" s="77">
        <f t="shared" si="11"/>
        <v>44082</v>
      </c>
      <c r="G37" s="77">
        <f t="shared" si="12"/>
        <v>44087</v>
      </c>
      <c r="H37" s="61"/>
      <c r="I37" s="6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row>
    <row r="38" s="12" customFormat="true" customHeight="true" spans="1:65">
      <c r="A38" s="13"/>
      <c r="B38" s="37" t="s">
        <v>56</v>
      </c>
      <c r="C38" s="37"/>
      <c r="D38" s="38"/>
      <c r="E38" s="78">
        <v>0</v>
      </c>
      <c r="F38" s="77">
        <f t="shared" si="11"/>
        <v>44067</v>
      </c>
      <c r="G38" s="77">
        <f t="shared" si="12"/>
        <v>44072</v>
      </c>
      <c r="H38" s="61"/>
      <c r="I38" s="6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row>
    <row r="39" s="12" customFormat="true" customHeight="true" spans="1:65">
      <c r="A39" s="13"/>
      <c r="B39" s="37" t="s">
        <v>57</v>
      </c>
      <c r="C39" s="37"/>
      <c r="D39" s="38"/>
      <c r="E39" s="76">
        <v>1</v>
      </c>
      <c r="F39" s="77">
        <f t="shared" si="11"/>
        <v>15</v>
      </c>
      <c r="G39" s="77">
        <f t="shared" si="12"/>
        <v>20</v>
      </c>
      <c r="H39" s="61"/>
      <c r="I39" s="6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row>
    <row r="40" s="12" customFormat="true" customHeight="true" spans="1:65">
      <c r="A40" s="13"/>
      <c r="B40" s="37" t="s">
        <v>58</v>
      </c>
      <c r="C40" s="37"/>
      <c r="D40" s="38"/>
      <c r="E40" s="76">
        <v>1</v>
      </c>
      <c r="F40" s="77">
        <f t="shared" si="11"/>
        <v>43914</v>
      </c>
      <c r="G40" s="77">
        <f t="shared" si="12"/>
        <v>43919</v>
      </c>
      <c r="H40" s="61"/>
      <c r="I40" s="6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row>
    <row r="41" s="12" customFormat="true" customHeight="true" spans="1:65">
      <c r="A41" s="13"/>
      <c r="B41" s="37" t="s">
        <v>59</v>
      </c>
      <c r="C41" s="37"/>
      <c r="D41" s="38"/>
      <c r="E41" s="78">
        <v>0</v>
      </c>
      <c r="F41" s="77">
        <f>G32+1</f>
        <v>44069</v>
      </c>
      <c r="G41" s="77">
        <f>F41+4</f>
        <v>44073</v>
      </c>
      <c r="H41" s="61"/>
      <c r="I41" s="61">
        <f ca="1" t="shared" si="6"/>
        <v>26</v>
      </c>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row>
    <row r="42" s="12" customFormat="true" customHeight="true" spans="1:65">
      <c r="A42" s="13" t="s">
        <v>48</v>
      </c>
      <c r="B42" s="39" t="s">
        <v>60</v>
      </c>
      <c r="C42" s="39"/>
      <c r="D42" s="40"/>
      <c r="E42" s="79"/>
      <c r="F42" s="80"/>
      <c r="G42" s="81"/>
      <c r="H42" s="61"/>
      <c r="I42" s="61" t="str">
        <f ca="1" t="shared" si="6"/>
        <v/>
      </c>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row>
    <row r="43" s="12" customFormat="true" customHeight="true" spans="1:65">
      <c r="A43" s="13"/>
      <c r="B43" s="41" t="s">
        <v>61</v>
      </c>
      <c r="C43" s="41"/>
      <c r="D43" s="42"/>
      <c r="E43" s="82"/>
      <c r="F43" s="83" t="s">
        <v>62</v>
      </c>
      <c r="G43" s="83" t="s">
        <v>62</v>
      </c>
      <c r="H43" s="61"/>
      <c r="I43" s="61" t="e">
        <f ca="1" t="shared" si="6"/>
        <v>#VALUE!</v>
      </c>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row>
    <row r="44" s="12" customFormat="true" customHeight="true" spans="1:65">
      <c r="A44" s="13"/>
      <c r="B44" s="41" t="s">
        <v>63</v>
      </c>
      <c r="C44" s="41"/>
      <c r="D44" s="42"/>
      <c r="E44" s="82"/>
      <c r="F44" s="83" t="s">
        <v>62</v>
      </c>
      <c r="G44" s="83" t="s">
        <v>62</v>
      </c>
      <c r="H44" s="61"/>
      <c r="I44" s="61" t="e">
        <f ca="1" t="shared" si="6"/>
        <v>#VALUE!</v>
      </c>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row>
    <row r="45" s="12" customFormat="true" customHeight="true" spans="1:65">
      <c r="A45" s="13"/>
      <c r="B45" s="41" t="s">
        <v>64</v>
      </c>
      <c r="C45" s="41"/>
      <c r="D45" s="42"/>
      <c r="E45" s="82"/>
      <c r="F45" s="83" t="s">
        <v>62</v>
      </c>
      <c r="G45" s="83" t="s">
        <v>62</v>
      </c>
      <c r="H45" s="61"/>
      <c r="I45" s="61" t="e">
        <f ca="1" t="shared" si="6"/>
        <v>#VALUE!</v>
      </c>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row>
    <row r="46" s="12" customFormat="true" customHeight="true" spans="1:65">
      <c r="A46" s="13"/>
      <c r="B46" s="41" t="s">
        <v>65</v>
      </c>
      <c r="C46" s="41"/>
      <c r="D46" s="42"/>
      <c r="E46" s="82"/>
      <c r="F46" s="83" t="s">
        <v>62</v>
      </c>
      <c r="G46" s="83" t="s">
        <v>62</v>
      </c>
      <c r="H46" s="61"/>
      <c r="I46" s="61" t="e">
        <f ca="1" t="shared" si="6"/>
        <v>#VALUE!</v>
      </c>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row>
    <row r="47" s="12" customFormat="true" customHeight="true" spans="1:65">
      <c r="A47" s="13"/>
      <c r="B47" s="41"/>
      <c r="C47" s="41"/>
      <c r="D47" s="42"/>
      <c r="E47" s="82"/>
      <c r="F47" s="83" t="s">
        <v>62</v>
      </c>
      <c r="G47" s="83" t="s">
        <v>62</v>
      </c>
      <c r="H47" s="61"/>
      <c r="I47" s="61" t="e">
        <f ca="1" t="shared" si="6"/>
        <v>#VALUE!</v>
      </c>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row>
    <row r="48" s="12" customFormat="true" customHeight="true" spans="1:65">
      <c r="A48" s="13" t="s">
        <v>48</v>
      </c>
      <c r="B48" s="43" t="s">
        <v>66</v>
      </c>
      <c r="C48" s="43"/>
      <c r="D48" s="44"/>
      <c r="E48" s="84"/>
      <c r="F48" s="85"/>
      <c r="G48" s="86"/>
      <c r="H48" s="61"/>
      <c r="I48" s="61" t="str">
        <f ca="1" t="shared" si="6"/>
        <v/>
      </c>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row>
    <row r="49" s="12" customFormat="true" customHeight="true" spans="1:65">
      <c r="A49" s="13"/>
      <c r="B49" s="45" t="s">
        <v>67</v>
      </c>
      <c r="C49" s="45"/>
      <c r="D49" s="46"/>
      <c r="E49" s="87"/>
      <c r="F49" s="88" t="s">
        <v>62</v>
      </c>
      <c r="G49" s="88" t="s">
        <v>62</v>
      </c>
      <c r="H49" s="61"/>
      <c r="I49" s="61" t="e">
        <f ca="1" t="shared" si="6"/>
        <v>#VALUE!</v>
      </c>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row>
    <row r="50" s="12" customFormat="true" customHeight="true" spans="1:65">
      <c r="A50" s="13"/>
      <c r="B50" s="45" t="s">
        <v>68</v>
      </c>
      <c r="C50" s="45"/>
      <c r="D50" s="46"/>
      <c r="E50" s="87"/>
      <c r="F50" s="88" t="s">
        <v>62</v>
      </c>
      <c r="G50" s="88" t="s">
        <v>62</v>
      </c>
      <c r="H50" s="61"/>
      <c r="I50" s="61" t="e">
        <f ca="1" t="shared" si="6"/>
        <v>#VALUE!</v>
      </c>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row>
    <row r="51" s="12" customFormat="true" customHeight="true" spans="1:65">
      <c r="A51" s="13"/>
      <c r="B51" s="45" t="s">
        <v>69</v>
      </c>
      <c r="C51" s="45"/>
      <c r="D51" s="46"/>
      <c r="E51" s="87"/>
      <c r="F51" s="88" t="s">
        <v>62</v>
      </c>
      <c r="G51" s="88" t="s">
        <v>62</v>
      </c>
      <c r="H51" s="61"/>
      <c r="I51" s="61" t="e">
        <f ca="1" t="shared" si="6"/>
        <v>#VALUE!</v>
      </c>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row>
    <row r="52" s="12" customFormat="true" customHeight="true" spans="1:65">
      <c r="A52" s="13"/>
      <c r="B52" s="45" t="s">
        <v>70</v>
      </c>
      <c r="C52" s="45"/>
      <c r="D52" s="46"/>
      <c r="E52" s="87"/>
      <c r="F52" s="88" t="s">
        <v>62</v>
      </c>
      <c r="G52" s="88" t="s">
        <v>62</v>
      </c>
      <c r="H52" s="61"/>
      <c r="I52" s="6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row>
    <row r="53" s="12" customFormat="true" customHeight="true" spans="1:65">
      <c r="A53" s="13"/>
      <c r="B53" s="45" t="s">
        <v>71</v>
      </c>
      <c r="C53" s="45"/>
      <c r="D53" s="46"/>
      <c r="E53" s="87"/>
      <c r="F53" s="88" t="s">
        <v>62</v>
      </c>
      <c r="G53" s="88" t="s">
        <v>62</v>
      </c>
      <c r="H53" s="61"/>
      <c r="I53" s="6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row>
    <row r="54" s="12" customFormat="true" customHeight="true" spans="1:65">
      <c r="A54" s="13"/>
      <c r="B54" s="45" t="s">
        <v>72</v>
      </c>
      <c r="C54" s="45"/>
      <c r="D54" s="46"/>
      <c r="E54" s="87"/>
      <c r="F54" s="88" t="s">
        <v>62</v>
      </c>
      <c r="G54" s="88" t="s">
        <v>62</v>
      </c>
      <c r="H54" s="61"/>
      <c r="I54" s="61" t="e">
        <f ca="1" t="shared" si="6"/>
        <v>#VALUE!</v>
      </c>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row>
    <row r="55" s="12" customFormat="true" customHeight="true" spans="1:65">
      <c r="A55" s="13"/>
      <c r="B55" s="45"/>
      <c r="C55" s="45"/>
      <c r="D55" s="46"/>
      <c r="E55" s="87"/>
      <c r="F55" s="88" t="s">
        <v>62</v>
      </c>
      <c r="G55" s="88" t="s">
        <v>62</v>
      </c>
      <c r="H55" s="61"/>
      <c r="I55" s="61" t="e">
        <f ca="1" t="shared" si="6"/>
        <v>#VALUE!</v>
      </c>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row>
    <row r="56" s="12" customFormat="true" customHeight="true" spans="1:65">
      <c r="A56" s="13" t="s">
        <v>48</v>
      </c>
      <c r="B56" s="47" t="s">
        <v>73</v>
      </c>
      <c r="C56" s="47"/>
      <c r="D56" s="48"/>
      <c r="E56" s="89"/>
      <c r="F56" s="90"/>
      <c r="G56" s="91"/>
      <c r="H56" s="61"/>
      <c r="I56" s="61" t="str">
        <f ca="1" t="shared" si="6"/>
        <v/>
      </c>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row>
    <row r="57" s="12" customFormat="true" customHeight="true" spans="1:65">
      <c r="A57" s="13"/>
      <c r="B57" s="49" t="s">
        <v>74</v>
      </c>
      <c r="C57" s="49"/>
      <c r="D57" s="50"/>
      <c r="E57" s="92"/>
      <c r="F57" s="93" t="s">
        <v>62</v>
      </c>
      <c r="G57" s="93" t="s">
        <v>62</v>
      </c>
      <c r="H57" s="61"/>
      <c r="I57" s="61" t="e">
        <f ca="1" t="shared" si="6"/>
        <v>#VALUE!</v>
      </c>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row>
    <row r="58" s="12" customFormat="true" customHeight="true" spans="1:65">
      <c r="A58" s="13"/>
      <c r="B58" s="49" t="s">
        <v>75</v>
      </c>
      <c r="C58" s="49"/>
      <c r="D58" s="50"/>
      <c r="E58" s="92"/>
      <c r="F58" s="93" t="s">
        <v>62</v>
      </c>
      <c r="G58" s="93" t="s">
        <v>62</v>
      </c>
      <c r="H58" s="61"/>
      <c r="I58" s="6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row>
    <row r="59" s="12" customFormat="true" customHeight="true" spans="1:65">
      <c r="A59" s="13"/>
      <c r="B59" s="49" t="s">
        <v>76</v>
      </c>
      <c r="C59" s="49"/>
      <c r="D59" s="50"/>
      <c r="E59" s="92"/>
      <c r="F59" s="93" t="s">
        <v>62</v>
      </c>
      <c r="G59" s="93" t="s">
        <v>62</v>
      </c>
      <c r="H59" s="61"/>
      <c r="I59" s="6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row>
    <row r="60" s="12" customFormat="true" customHeight="true" spans="1:65">
      <c r="A60" s="13"/>
      <c r="B60" s="49" t="s">
        <v>77</v>
      </c>
      <c r="C60" s="49"/>
      <c r="D60" s="50"/>
      <c r="E60" s="92"/>
      <c r="F60" s="93" t="s">
        <v>62</v>
      </c>
      <c r="G60" s="93" t="s">
        <v>62</v>
      </c>
      <c r="H60" s="61"/>
      <c r="I60" s="6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row>
    <row r="61" s="12" customFormat="true" customHeight="true" spans="1:65">
      <c r="A61" s="13"/>
      <c r="B61" s="49" t="s">
        <v>78</v>
      </c>
      <c r="C61" s="49"/>
      <c r="D61" s="50"/>
      <c r="E61" s="92"/>
      <c r="F61" s="93" t="s">
        <v>62</v>
      </c>
      <c r="G61" s="93" t="s">
        <v>62</v>
      </c>
      <c r="H61" s="61"/>
      <c r="I61" s="6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row>
    <row r="62" s="12" customFormat="true" customHeight="true" spans="1:65">
      <c r="A62" s="13"/>
      <c r="B62" s="49" t="s">
        <v>79</v>
      </c>
      <c r="C62" s="49"/>
      <c r="D62" s="50"/>
      <c r="E62" s="92"/>
      <c r="F62" s="93" t="s">
        <v>62</v>
      </c>
      <c r="G62" s="93" t="s">
        <v>62</v>
      </c>
      <c r="H62" s="61"/>
      <c r="I62" s="6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row>
    <row r="63" s="12" customFormat="true" customHeight="true" spans="1:65">
      <c r="A63" s="13"/>
      <c r="B63" s="49" t="s">
        <v>80</v>
      </c>
      <c r="C63" s="49"/>
      <c r="D63" s="50"/>
      <c r="E63" s="92"/>
      <c r="F63" s="93" t="s">
        <v>62</v>
      </c>
      <c r="G63" s="93" t="s">
        <v>62</v>
      </c>
      <c r="H63" s="61"/>
      <c r="I63" s="6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row>
    <row r="64" s="12" customFormat="true" customHeight="true" spans="1:65">
      <c r="A64" s="13"/>
      <c r="B64" s="49" t="s">
        <v>81</v>
      </c>
      <c r="C64" s="49"/>
      <c r="D64" s="50"/>
      <c r="E64" s="92"/>
      <c r="F64" s="93" t="s">
        <v>62</v>
      </c>
      <c r="G64" s="93" t="s">
        <v>62</v>
      </c>
      <c r="H64" s="61"/>
      <c r="I64" s="6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row>
    <row r="65" s="12" customFormat="true" customHeight="true" spans="1:65">
      <c r="A65" s="13"/>
      <c r="B65" s="49" t="s">
        <v>82</v>
      </c>
      <c r="C65" s="49"/>
      <c r="D65" s="50"/>
      <c r="E65" s="92"/>
      <c r="F65" s="93" t="s">
        <v>62</v>
      </c>
      <c r="G65" s="93" t="s">
        <v>62</v>
      </c>
      <c r="H65" s="61"/>
      <c r="I65" s="6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row>
    <row r="66" s="12" customFormat="true" customHeight="true" spans="1:65">
      <c r="A66" s="13"/>
      <c r="B66" s="49" t="s">
        <v>83</v>
      </c>
      <c r="C66" s="49"/>
      <c r="D66" s="50"/>
      <c r="E66" s="92"/>
      <c r="F66" s="93" t="s">
        <v>62</v>
      </c>
      <c r="G66" s="93" t="s">
        <v>62</v>
      </c>
      <c r="H66" s="61"/>
      <c r="I66" s="61" t="e">
        <f ca="1" t="shared" si="6"/>
        <v>#VALUE!</v>
      </c>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row>
    <row r="67" s="12" customFormat="true" customHeight="true" spans="1:65">
      <c r="A67" s="13"/>
      <c r="B67" s="49" t="s">
        <v>84</v>
      </c>
      <c r="C67" s="49"/>
      <c r="D67" s="50"/>
      <c r="E67" s="92"/>
      <c r="F67" s="93" t="s">
        <v>62</v>
      </c>
      <c r="G67" s="93" t="s">
        <v>62</v>
      </c>
      <c r="H67" s="61"/>
      <c r="I67" s="61" t="e">
        <f ca="1" t="shared" si="6"/>
        <v>#VALUE!</v>
      </c>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row>
    <row r="68" s="12" customFormat="true" customHeight="true" spans="1:65">
      <c r="A68" s="13"/>
      <c r="B68" s="49"/>
      <c r="C68" s="49"/>
      <c r="D68" s="50"/>
      <c r="E68" s="92"/>
      <c r="F68" s="93" t="s">
        <v>62</v>
      </c>
      <c r="G68" s="93" t="s">
        <v>62</v>
      </c>
      <c r="H68" s="61"/>
      <c r="I68" s="61" t="e">
        <f ca="1" t="shared" si="6"/>
        <v>#VALUE!</v>
      </c>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row>
    <row r="69" s="12" customFormat="true" customHeight="true" spans="1:65">
      <c r="A69" s="13"/>
      <c r="B69" s="49"/>
      <c r="C69" s="49"/>
      <c r="D69" s="50"/>
      <c r="E69" s="92"/>
      <c r="F69" s="93" t="s">
        <v>62</v>
      </c>
      <c r="G69" s="93" t="s">
        <v>62</v>
      </c>
      <c r="H69" s="61"/>
      <c r="I69" s="61" t="e">
        <f ca="1" t="shared" si="6"/>
        <v>#VALUE!</v>
      </c>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row>
    <row r="70" s="12" customFormat="true" customHeight="true" spans="1:65">
      <c r="A70" s="13" t="s">
        <v>85</v>
      </c>
      <c r="B70" s="105"/>
      <c r="C70" s="105"/>
      <c r="D70" s="106"/>
      <c r="E70" s="111"/>
      <c r="F70" s="112"/>
      <c r="G70" s="112"/>
      <c r="H70" s="61"/>
      <c r="I70" s="61" t="str">
        <f ca="1" t="shared" si="6"/>
        <v/>
      </c>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row>
    <row r="71" s="12" customFormat="true" customHeight="true" spans="1:65">
      <c r="A71" s="15" t="s">
        <v>86</v>
      </c>
      <c r="B71" s="107" t="s">
        <v>87</v>
      </c>
      <c r="C71" s="107"/>
      <c r="D71" s="108"/>
      <c r="E71" s="113"/>
      <c r="F71" s="114"/>
      <c r="G71" s="114"/>
      <c r="H71" s="115"/>
      <c r="I71" s="115" t="str">
        <f ca="1" t="shared" si="6"/>
        <v/>
      </c>
      <c r="J71" s="118"/>
      <c r="K71" s="118"/>
      <c r="L71" s="118"/>
      <c r="M71" s="118"/>
      <c r="N71" s="118"/>
      <c r="O71" s="118"/>
      <c r="P71" s="118"/>
      <c r="Q71" s="118"/>
      <c r="R71" s="118"/>
      <c r="S71" s="118"/>
      <c r="T71" s="118"/>
      <c r="U71" s="118"/>
      <c r="V71" s="118"/>
      <c r="W71" s="118"/>
      <c r="X71" s="118"/>
      <c r="Y71" s="118"/>
      <c r="Z71" s="118"/>
      <c r="AA71" s="118"/>
      <c r="AB71" s="118"/>
      <c r="AC71" s="118"/>
      <c r="AD71" s="118"/>
      <c r="AE71" s="118"/>
      <c r="AF71" s="118"/>
      <c r="AG71" s="118"/>
      <c r="AH71" s="118"/>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c r="BF71" s="118"/>
      <c r="BG71" s="118"/>
      <c r="BH71" s="118"/>
      <c r="BI71" s="118"/>
      <c r="BJ71" s="118"/>
      <c r="BK71" s="118"/>
      <c r="BL71" s="118"/>
      <c r="BM71" s="118"/>
    </row>
    <row r="72" customHeight="true" spans="8:8">
      <c r="H72" s="116"/>
    </row>
    <row r="73" customHeight="true" spans="4:7">
      <c r="D73" s="109"/>
      <c r="G73" s="117"/>
    </row>
    <row r="74" customHeight="true" spans="4:4">
      <c r="D74" s="110"/>
    </row>
  </sheetData>
  <mergeCells count="13">
    <mergeCell ref="D3:E3"/>
    <mergeCell ref="F3:G3"/>
    <mergeCell ref="D4:E4"/>
    <mergeCell ref="J4:P4"/>
    <mergeCell ref="Q4:W4"/>
    <mergeCell ref="X4:AD4"/>
    <mergeCell ref="AE4:AK4"/>
    <mergeCell ref="AL4:AR4"/>
    <mergeCell ref="AS4:AY4"/>
    <mergeCell ref="AZ4:BF4"/>
    <mergeCell ref="BG4:BM4"/>
    <mergeCell ref="B5:H5"/>
    <mergeCell ref="J1:AP3"/>
  </mergeCells>
  <conditionalFormatting sqref="E48:E55">
    <cfRule type="dataBar" priority="5">
      <dataBar>
        <cfvo type="num" val="0"/>
        <cfvo type="num" val="1"/>
        <color theme="0" tint="-0.249977111117893"/>
      </dataBar>
      <extLst>
        <ext xmlns:x14="http://schemas.microsoft.com/office/spreadsheetml/2009/9/main" uri="{B025F937-C7B1-47D3-B67F-A62EFF666E3E}">
          <x14:id>{797d0ff6-b956-41ee-a06e-cd7ccd232634}</x14:id>
        </ext>
      </extLst>
    </cfRule>
  </conditionalFormatting>
  <conditionalFormatting sqref="E56:E69">
    <cfRule type="dataBar" priority="1">
      <dataBar>
        <cfvo type="num" val="0"/>
        <cfvo type="num" val="1"/>
        <color theme="0" tint="-0.249977111117893"/>
      </dataBar>
      <extLst>
        <ext xmlns:x14="http://schemas.microsoft.com/office/spreadsheetml/2009/9/main" uri="{B025F937-C7B1-47D3-B67F-A62EFF666E3E}">
          <x14:id>{b11ff5ab-aca7-4b91-bc07-234f42ed668d}</x14:id>
        </ext>
      </extLst>
    </cfRule>
  </conditionalFormatting>
  <conditionalFormatting sqref="J70:BM71;J5:BM47">
    <cfRule type="expression" dxfId="0" priority="41">
      <formula>AND(TODAY()&gt;=J$5,TODAY()&lt;K$5)</formula>
    </cfRule>
  </conditionalFormatting>
  <conditionalFormatting sqref="E70:E71;E7:E47">
    <cfRule type="dataBar" priority="22">
      <dataBar>
        <cfvo type="num" val="0"/>
        <cfvo type="num" val="1"/>
        <color theme="0" tint="-0.249977111117893"/>
      </dataBar>
      <extLst>
        <ext xmlns:x14="http://schemas.microsoft.com/office/spreadsheetml/2009/9/main" uri="{B025F937-C7B1-47D3-B67F-A62EFF666E3E}">
          <x14:id>{624c7ed7-6bd3-4f5e-9cd7-8c466f8f503d}</x14:id>
        </ext>
      </extLst>
    </cfRule>
  </conditionalFormatting>
  <conditionalFormatting sqref="J70:BM71;J7:BM47">
    <cfRule type="expression" dxfId="1" priority="35">
      <formula>AND(início_da_tarefa&lt;=J$5,ROUNDDOWN((término_da_tarefa-início_da_tarefa+1)*progresso_da_tarefa,0)+início_da_tarefa-1&gt;=J$5)</formula>
    </cfRule>
    <cfRule type="expression" dxfId="2" priority="36" stopIfTrue="1">
      <formula>AND(término_da_tarefa&gt;=J$5,início_da_tarefa&lt;K$5)</formula>
    </cfRule>
  </conditionalFormatting>
  <conditionalFormatting sqref="J48:BM55">
    <cfRule type="expression" dxfId="0" priority="8">
      <formula>AND(TODAY()&gt;=J$5,TODAY()&lt;K$5)</formula>
    </cfRule>
    <cfRule type="expression" dxfId="1" priority="6">
      <formula>AND(início_da_tarefa&lt;=J$5,ROUNDDOWN((término_da_tarefa-início_da_tarefa+1)*progresso_da_tarefa,0)+início_da_tarefa-1&gt;=J$5)</formula>
    </cfRule>
    <cfRule type="expression" dxfId="2" priority="7" stopIfTrue="1">
      <formula>AND(término_da_tarefa&gt;=J$5,início_da_tarefa&lt;K$5)</formula>
    </cfRule>
  </conditionalFormatting>
  <conditionalFormatting sqref="J56:BM69">
    <cfRule type="expression" dxfId="0" priority="4">
      <formula>AND(TODAY()&gt;=J$5,TODAY()&lt;K$5)</formula>
    </cfRule>
    <cfRule type="expression" dxfId="1" priority="2">
      <formula>AND(início_da_tarefa&lt;=J$5,ROUNDDOWN((término_da_tarefa-início_da_tarefa+1)*progresso_da_tarefa,0)+início_da_tarefa-1&gt;=J$5)</formula>
    </cfRule>
    <cfRule type="expression" dxfId="2" priority="3" stopIfTrue="1">
      <formula>AND(término_da_tarefa&gt;=J$5,início_da_tarefa&lt;K$5)</formula>
    </cfRule>
  </conditionalFormatting>
  <dataValidations count="1">
    <dataValidation type="whole" operator="greaterThanOrEqual" allowBlank="1" showInputMessage="1" promptTitle="Semana de exibição" prompt="Alterar esse número rola a exibição do Gráfico de Gantt." sqref="F4">
      <formula1>1</formula1>
    </dataValidation>
  </dataValidations>
  <printOptions horizontalCentered="true"/>
  <pageMargins left="0.35" right="0.35" top="0.35" bottom="0.5" header="0.3" footer="0.3"/>
  <pageSetup paperSize="9" scale="60" fitToHeight="0" orientation="landscape"/>
  <headerFooter scaleWithDoc="0" differentFirst="1">
    <oddFooter>&amp;CPage &amp;P of &amp;N</oddFooter>
  </headerFooter>
  <ignoredErrors>
    <ignoredError sqref="G41" formula="true"/>
  </ignoredErrors>
  <extLst>
    <ext xmlns:x14="http://schemas.microsoft.com/office/spreadsheetml/2009/9/main" uri="{78C0D931-6437-407d-A8EE-F0AAD7539E65}">
      <x14:conditionalFormattings>
        <x14:conditionalFormatting xmlns:xm="http://schemas.microsoft.com/office/excel/2006/main">
          <x14:cfRule type="dataBar" id="{797d0ff6-b956-41ee-a06e-cd7ccd232634}">
            <x14:dataBar minLength="0" maxLength="100" gradient="0">
              <x14:cfvo type="num">
                <xm:f>0</xm:f>
              </x14:cfvo>
              <x14:cfvo type="num">
                <xm:f>1</xm:f>
              </x14:cfvo>
              <x14:negativeFillColor rgb="FFFF0000"/>
              <x14:axisColor rgb="FF000000"/>
            </x14:dataBar>
          </x14:cfRule>
          <xm:sqref>E48:E55</xm:sqref>
        </x14:conditionalFormatting>
        <x14:conditionalFormatting xmlns:xm="http://schemas.microsoft.com/office/excel/2006/main">
          <x14:cfRule type="dataBar" id="{b11ff5ab-aca7-4b91-bc07-234f42ed668d}">
            <x14:dataBar minLength="0" maxLength="100" gradient="0">
              <x14:cfvo type="num">
                <xm:f>0</xm:f>
              </x14:cfvo>
              <x14:cfvo type="num">
                <xm:f>1</xm:f>
              </x14:cfvo>
              <x14:negativeFillColor rgb="FFFF0000"/>
              <x14:axisColor rgb="FF000000"/>
            </x14:dataBar>
          </x14:cfRule>
          <xm:sqref>E56:E69</xm:sqref>
        </x14:conditionalFormatting>
        <x14:conditionalFormatting xmlns:xm="http://schemas.microsoft.com/office/excel/2006/main">
          <x14:cfRule type="dataBar" id="{624c7ed7-6bd3-4f5e-9cd7-8c466f8f503d}">
            <x14:dataBar minLength="0" maxLength="100" gradient="0">
              <x14:cfvo type="num">
                <xm:f>0</xm:f>
              </x14:cfvo>
              <x14:cfvo type="num">
                <xm:f>1</xm:f>
              </x14:cfvo>
              <x14:negativeFillColor rgb="FFFF0000"/>
              <x14:axisColor rgb="FF000000"/>
            </x14:dataBar>
          </x14:cfRule>
          <xm:sqref>E70:E71;E7:E47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B16"/>
  <sheetViews>
    <sheetView showGridLines="0" workbookViewId="0">
      <selection activeCell="A7" sqref="A7"/>
    </sheetView>
  </sheetViews>
  <sheetFormatPr defaultColWidth="9.14166666666667" defaultRowHeight="12.75" outlineLevelCol="1"/>
  <cols>
    <col min="1" max="1" width="87.1416666666667" style="4" customWidth="true"/>
    <col min="2" max="16384" width="9.14166666666667" style="5"/>
  </cols>
  <sheetData>
    <row r="1" ht="46.5" customHeight="true"/>
    <row r="2" s="1" customFormat="true" ht="14.25" spans="1:2">
      <c r="A2" s="6" t="s">
        <v>88</v>
      </c>
      <c r="B2" s="6"/>
    </row>
    <row r="3" s="2" customFormat="true" ht="27" customHeight="true" spans="1:2">
      <c r="A3" s="7" t="s">
        <v>89</v>
      </c>
      <c r="B3" s="7"/>
    </row>
    <row r="4" s="3" customFormat="true" ht="25.5" spans="1:1">
      <c r="A4" s="8" t="s">
        <v>90</v>
      </c>
    </row>
    <row r="5" ht="74.1" customHeight="true" spans="1:1">
      <c r="A5" s="9" t="s">
        <v>91</v>
      </c>
    </row>
    <row r="6" ht="26.25" customHeight="true" spans="1:1">
      <c r="A6" s="8" t="s">
        <v>92</v>
      </c>
    </row>
    <row r="7" s="4" customFormat="true" ht="222.75" customHeight="true" spans="1:1">
      <c r="A7" s="10" t="s">
        <v>93</v>
      </c>
    </row>
    <row r="8" s="3" customFormat="true" ht="25.5" spans="1:1">
      <c r="A8" s="8" t="s">
        <v>94</v>
      </c>
    </row>
    <row r="9" ht="57" spans="1:1">
      <c r="A9" s="9" t="s">
        <v>95</v>
      </c>
    </row>
    <row r="10" s="4" customFormat="true" ht="27.95" customHeight="true" spans="1:1">
      <c r="A10" s="11" t="s">
        <v>96</v>
      </c>
    </row>
    <row r="11" s="3" customFormat="true" ht="25.5" spans="1:1">
      <c r="A11" s="8" t="s">
        <v>97</v>
      </c>
    </row>
    <row r="12" ht="28.5" spans="1:1">
      <c r="A12" s="9" t="s">
        <v>98</v>
      </c>
    </row>
    <row r="13" s="4" customFormat="true" ht="27.95" customHeight="true" spans="1:1">
      <c r="A13" s="11" t="s">
        <v>99</v>
      </c>
    </row>
    <row r="14" s="3" customFormat="true" ht="25.5" spans="1:1">
      <c r="A14" s="8" t="s">
        <v>100</v>
      </c>
    </row>
    <row r="15" ht="75" customHeight="true" spans="1:1">
      <c r="A15" s="9" t="s">
        <v>101</v>
      </c>
    </row>
    <row r="16" ht="71.25" spans="1:1">
      <c r="A16" s="9" t="s">
        <v>102</v>
      </c>
    </row>
  </sheetData>
  <hyperlinks>
    <hyperlink ref="A13" r:id="rId2" display="Modelos de gerenciamento de projetos"/>
    <hyperlink ref="A10" r:id="rId3" display="Como usar um gráfico de Gantt simples"/>
    <hyperlink ref="A3" r:id="rId4" display="https://www.vertex42.com/ExcelTemplates/simple-gantt-chart.html"/>
    <hyperlink ref="A2" r:id="rId5" display="GRÁFICO DE GANTT SIMPLES por Vertex42.com"/>
  </hyperlinks>
  <printOptions horizontalCentered="true"/>
  <pageMargins left="0.35" right="0.35" top="0.35" bottom="0.5" header="0.3" footer="0.3"/>
  <pageSetup paperSize="9" fitToHeight="0" orientation="landscape"/>
  <headerFooter scaleWithDoc="0" differentFirst="1">
    <oddFooter>&amp;CPage &amp;P of &amp;N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Cronograma de Projeto</vt:lpstr>
      <vt:lpstr>Sobre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thiago</cp:lastModifiedBy>
  <dcterms:created xsi:type="dcterms:W3CDTF">2019-03-19T05:17:00Z</dcterms:created>
  <dcterms:modified xsi:type="dcterms:W3CDTF">2020-11-29T16:11:13Z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1033-11.1.0.9719</vt:lpwstr>
  </property>
</Properties>
</file>