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Никита\Desktop\"/>
    </mc:Choice>
  </mc:AlternateContent>
  <bookViews>
    <workbookView xWindow="0" yWindow="0" windowWidth="19200" windowHeight="8300"/>
  </bookViews>
  <sheets>
    <sheet name="Сводники" sheetId="2" r:id="rId1"/>
    <sheet name="Дата" sheetId="1" r:id="rId2"/>
  </sheets>
  <calcPr calcId="162913"/>
  <pivotCaches>
    <pivotCache cacheId="3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39" i="1"/>
  <c r="B38" i="1"/>
  <c r="B37" i="1"/>
  <c r="B36" i="1" l="1"/>
  <c r="B35" i="1"/>
  <c r="B34" i="1"/>
  <c r="B33" i="1"/>
  <c r="J28" i="1" l="1"/>
  <c r="J29" i="1"/>
  <c r="J30" i="1"/>
  <c r="J31" i="1"/>
  <c r="J32" i="1"/>
  <c r="J27" i="1"/>
  <c r="J25" i="1"/>
  <c r="J21" i="1"/>
  <c r="J22" i="1"/>
  <c r="J24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<sst xmlns="http://schemas.openxmlformats.org/spreadsheetml/2006/main" count="353" uniqueCount="138">
  <si>
    <t>Результат</t>
  </si>
  <si>
    <t>Odds</t>
  </si>
  <si>
    <t>Date</t>
  </si>
  <si>
    <t>Home</t>
  </si>
  <si>
    <t>Away</t>
  </si>
  <si>
    <t>Bet</t>
  </si>
  <si>
    <t>Note</t>
  </si>
  <si>
    <t>Ф2(+1,5)</t>
  </si>
  <si>
    <t>Шорт BRM на максимуме рейтинга</t>
  </si>
  <si>
    <t>2Х</t>
  </si>
  <si>
    <t>Шорт SEV по предыдущему матчу где отыгрались непонятно как вконце</t>
  </si>
  <si>
    <t>АФ2(0,75)</t>
  </si>
  <si>
    <t>Невнятный предыдущий матч против Бернли</t>
  </si>
  <si>
    <t>АФ2(-0,25)</t>
  </si>
  <si>
    <t>Лонг Наполи после двух матчей 0-0 с xG суммарным на 5, + пред матч, 2 тайм против Интера - полнейший ад</t>
  </si>
  <si>
    <t>Ф2(0)</t>
  </si>
  <si>
    <t>Лонг БРД на непонятной форме, Аугсбург никакой</t>
  </si>
  <si>
    <t>П2</t>
  </si>
  <si>
    <t>Лонг ПСЖ на наборе гостевой формы</t>
  </si>
  <si>
    <t>Лонг МанСи на плохой форме Борнмута, пред матч 0-3 от Ливерпуля</t>
  </si>
  <si>
    <t>Ф(0)</t>
  </si>
  <si>
    <t>Лонг МЮ внутри матча во 2ом тайме на отыгрыше 1-1</t>
  </si>
  <si>
    <t>Шорт РСА на пике рейтинга, + АТМ набирал форму. Внутри матча после убойных моментов Мораты</t>
  </si>
  <si>
    <t>Ф1(+1.5)</t>
  </si>
  <si>
    <t>Шорт Юве внутри матча, после 0-2 пропустили во 2ом 1-2 и удаление, составы равны. По итогу Юве ни одного удара 2nd half</t>
  </si>
  <si>
    <t>АФ1(-0,25)</t>
  </si>
  <si>
    <t>Лонг Боруссии после победы над Байером дома, но игра вышла тяжелой</t>
  </si>
  <si>
    <t>АФ1(-1,25)</t>
  </si>
  <si>
    <t>Лонг МС после двух тайтов 1-0, Уотфорд пред матч слил 5-0 в гостях Ливеру</t>
  </si>
  <si>
    <t>Лонг Барселоны после ничьи и тайтового вина дома</t>
  </si>
  <si>
    <t>П1</t>
  </si>
  <si>
    <t>Лонг Ливера после 2х уверенных разгромов, + Бернли 2 поражения -2</t>
  </si>
  <si>
    <t>Лонг RMA после 2х поражений дома, + Сельта никакая, смотрел с BET</t>
  </si>
  <si>
    <t>Лонг Лацио, Парма смотрелась крайне плохо, Лацио дома хорошая форма</t>
  </si>
  <si>
    <t>Лонг CHE, очень сильное начало матча.</t>
  </si>
  <si>
    <t>Лонг NAP, UDI пред матч 6 рэйт против Юве, ставка после гола NAP</t>
  </si>
  <si>
    <t>Лонг BAR, набрали форму, BET скачок М3 резкий</t>
  </si>
  <si>
    <t>Лонг BRD после победы дома над LEV и HER в гостях.</t>
  </si>
  <si>
    <t>Ф2(2,5)</t>
  </si>
  <si>
    <t>ANT падение формы дома + неудобный соперник, хорошее начало матча от STU</t>
  </si>
  <si>
    <t>Ф1(0)</t>
  </si>
  <si>
    <t>Ставка по новой схеме анализа прошлых матчей, у SNT были подряд матчи дома с сильными, которые проиграли, + гостевая восстановительная победа 0-5 + удобный соперник</t>
  </si>
  <si>
    <t>Удаление Коула, несчастный случай.</t>
  </si>
  <si>
    <t>Лонг CHE после ничьей дома + победы в гостях, BRA проиграл все гостевики + по иа должен был пойти вниз</t>
  </si>
  <si>
    <t>АФ(-0,25)</t>
  </si>
  <si>
    <t>Лонг LIV на растущей гостевой форме, + SOU должен был слайдить по ИА</t>
  </si>
  <si>
    <t>Вход по ИА и лайву, EIB высоко оборонялся и за 15 минут получил 2 гола из офсайда</t>
  </si>
  <si>
    <t>1Х</t>
  </si>
  <si>
    <t>Лонг JUV по ИА + резко упавшей форме MIL + удобный соперник</t>
  </si>
  <si>
    <t>BRM</t>
  </si>
  <si>
    <t>WOL</t>
  </si>
  <si>
    <t>SEV</t>
  </si>
  <si>
    <t>BAR</t>
  </si>
  <si>
    <t>MUN</t>
  </si>
  <si>
    <t>PAR</t>
  </si>
  <si>
    <t>AUG</t>
  </si>
  <si>
    <t>CAN</t>
  </si>
  <si>
    <t>BOU</t>
  </si>
  <si>
    <t>RSA</t>
  </si>
  <si>
    <t>NAP</t>
  </si>
  <si>
    <t>BRD</t>
  </si>
  <si>
    <t>MCI</t>
  </si>
  <si>
    <t>LIV</t>
  </si>
  <si>
    <t>RMA</t>
  </si>
  <si>
    <t>LAZ</t>
  </si>
  <si>
    <t>BET</t>
  </si>
  <si>
    <t>EVE</t>
  </si>
  <si>
    <t>ANT</t>
  </si>
  <si>
    <t>SNT</t>
  </si>
  <si>
    <t>ATM</t>
  </si>
  <si>
    <t>WLF</t>
  </si>
  <si>
    <t>VIL</t>
  </si>
  <si>
    <t>CHE</t>
  </si>
  <si>
    <t>POR</t>
  </si>
  <si>
    <t>SOU</t>
  </si>
  <si>
    <t>JUV</t>
  </si>
  <si>
    <t>PSG</t>
  </si>
  <si>
    <t>STU</t>
  </si>
  <si>
    <t>WAT</t>
  </si>
  <si>
    <t>RYO</t>
  </si>
  <si>
    <t>BUR</t>
  </si>
  <si>
    <t>CEL</t>
  </si>
  <si>
    <t>UDI</t>
  </si>
  <si>
    <t>ESP</t>
  </si>
  <si>
    <t>NIM</t>
  </si>
  <si>
    <t>GIR</t>
  </si>
  <si>
    <t>BRA</t>
  </si>
  <si>
    <t>BOA</t>
  </si>
  <si>
    <t>EIB</t>
  </si>
  <si>
    <t>MIL</t>
  </si>
  <si>
    <t>Champ</t>
  </si>
  <si>
    <t>Bundes</t>
  </si>
  <si>
    <t>LaLiga</t>
  </si>
  <si>
    <t>APL</t>
  </si>
  <si>
    <t>Seria A</t>
  </si>
  <si>
    <t>League 1</t>
  </si>
  <si>
    <t>Portugal</t>
  </si>
  <si>
    <t>WeekNum</t>
  </si>
  <si>
    <t>Общий итог</t>
  </si>
  <si>
    <t/>
  </si>
  <si>
    <t>Чемпионат</t>
  </si>
  <si>
    <t>Сумма по полю Результат</t>
  </si>
  <si>
    <t>Кол-Во ставок</t>
  </si>
  <si>
    <t>Исход ставки</t>
  </si>
  <si>
    <t>BetTeam</t>
  </si>
  <si>
    <t>Eredvisie</t>
  </si>
  <si>
    <t>TTH</t>
  </si>
  <si>
    <t>HUD</t>
  </si>
  <si>
    <t>LZP</t>
  </si>
  <si>
    <t>ROM</t>
  </si>
  <si>
    <t>PSV</t>
  </si>
  <si>
    <t>DEG</t>
  </si>
  <si>
    <t>Лонг TTH после первой победы из спада над CRY, HUD уже все равно вылетел</t>
  </si>
  <si>
    <t>Лонг LZP после прорыва после победы на HER 5-0 + WOL дохлый, 2 поражения в гостях от BAY,BRD</t>
  </si>
  <si>
    <t>Лонг ROM после первой победы на SAM в гостях, в фору нормально т.к. состав основной + соперник удобный</t>
  </si>
  <si>
    <t>Пойманный лайв, PSV пропустил , но пред матч был 4-0, проигрывать никак не должны были, + было уже 2 штанги, Ф(0) идеально</t>
  </si>
  <si>
    <t>BAY</t>
  </si>
  <si>
    <t>WER</t>
  </si>
  <si>
    <t>Ф2(+3,75)</t>
  </si>
  <si>
    <t>BAY тяжело начал игру, WER хорошо блочил на чужой половине, вход на 17 мин.</t>
  </si>
  <si>
    <t>2X</t>
  </si>
  <si>
    <t>ATM за 15  минут имел 2 выхода 1на1, EIB опять проваливается высоко обороняясь.</t>
  </si>
  <si>
    <t>CAR</t>
  </si>
  <si>
    <t>Проводка LIV по форме, 2 подряд ставка на победу в гостях против 3его аутсайдера подряд.</t>
  </si>
  <si>
    <t>Сомнительный лонг CHE, BUR был в форме, ожидал падение, но у CHE рейт застыл на 2х матчах (7,18):  ошибка</t>
  </si>
  <si>
    <t>SCH</t>
  </si>
  <si>
    <t>BOR</t>
  </si>
  <si>
    <t>Лонг BRD под набор формы, SCH в ужасной форме. Нервы BRD все перевернули, не справились с давлением.</t>
  </si>
  <si>
    <t>FRE</t>
  </si>
  <si>
    <t>Последний лонг LZP дома, 3 победы подряд.</t>
  </si>
  <si>
    <t>АФ1(0,25)</t>
  </si>
  <si>
    <t>Лонг ROM на наборе успешной формы дома.</t>
  </si>
  <si>
    <t>VLD</t>
  </si>
  <si>
    <t>Лонг ATM против расчета до матча, но уж очень сильно VLD проседал перед штрафной, 0 атаки в ответ.</t>
  </si>
  <si>
    <t>LEV</t>
  </si>
  <si>
    <t>фев</t>
  </si>
  <si>
    <t>мар</t>
  </si>
  <si>
    <t>апр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</si>
</sst>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74"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alignment horizontal="left" vertical="top" textRotation="0" wrapText="0" indent="0" justifyLastLine="0" shrinkToFit="0" readingOrder="0"/>
    </dxf>
    <dxf>
      <numFmt numFmtId="19" formatCode="dd/mm/yyyy"/>
    </dxf>
    <dxf>
      <numFmt numFmtId="1" formatCode="0"/>
    </dxf>
    <dxf>
      <numFmt numFmtId="19" formatCode="dd/mm/yyyy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586.344174421298" createdVersion="6" refreshedVersion="6" minRefreshableVersion="3" recordCount="44">
  <cacheSource type="worksheet">
    <worksheetSource name="Таблица1"/>
  </cacheSource>
  <cacheFields count="11">
    <cacheField name="Date" numFmtId="14">
      <sharedItems containsSemiMixedTypes="0" containsNonDate="0" containsDate="1" containsString="0" minDate="2019-02-22T00:00:00" maxDate="2019-04-28T00:00:00" count="23">
        <d v="2019-02-22T00:00:00"/>
        <d v="2019-02-23T00:00:00"/>
        <d v="2019-02-24T00:00:00"/>
        <d v="2019-03-01T00:00:00"/>
        <d v="2019-03-02T00:00:00"/>
        <d v="2019-03-03T00:00:00"/>
        <d v="2019-03-09T00:00:00"/>
        <d v="2019-03-10T00:00:00"/>
        <d v="2019-03-16T00:00:00"/>
        <d v="2019-03-17T00:00:00"/>
        <d v="2019-03-30T00:00:00"/>
        <d v="2019-03-31T00:00:00"/>
        <d v="2019-04-01T00:00:00"/>
        <d v="2019-04-02T00:00:00"/>
        <d v="2019-04-03T00:00:00"/>
        <d v="2019-04-05T00:00:00"/>
        <d v="2019-04-06T00:00:00"/>
        <d v="2019-04-13T00:00:00"/>
        <d v="2019-04-14T00:00:00"/>
        <d v="2019-04-20T00:00:00"/>
        <d v="2019-04-21T00:00:00"/>
        <d v="2019-04-22T00:00:00"/>
        <d v="2019-04-27T00:00:00"/>
      </sharedItems>
      <fieldGroup par="10" base="0">
        <rangePr groupBy="days" startDate="2019-02-22T00:00:00" endDate="2019-04-28T00:00:00"/>
        <groupItems count="368">
          <s v="&lt;22.02.2019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28.04.2019"/>
        </groupItems>
      </fieldGroup>
    </cacheField>
    <cacheField name="WeekNum" numFmtId="1">
      <sharedItems containsSemiMixedTypes="0" containsString="0" containsNumber="1" containsInteger="1" minValue="8" maxValue="17" count="9">
        <n v="8"/>
        <n v="9"/>
        <n v="10"/>
        <n v="11"/>
        <n v="13"/>
        <n v="14"/>
        <n v="15"/>
        <n v="16"/>
        <n v="17"/>
      </sharedItems>
    </cacheField>
    <cacheField name="Champ" numFmtId="14">
      <sharedItems count="7">
        <s v="Bundes"/>
        <s v="LaLiga"/>
        <s v="APL"/>
        <s v="Seria A"/>
        <s v="League 1"/>
        <s v="Portugal"/>
        <s v="Eredvisie"/>
      </sharedItems>
    </cacheField>
    <cacheField name="Home" numFmtId="0">
      <sharedItems/>
    </cacheField>
    <cacheField name="Away" numFmtId="0">
      <sharedItems/>
    </cacheField>
    <cacheField name="BetTeam" numFmtId="0">
      <sharedItems count="22">
        <s v="BRM"/>
        <s v="BAR"/>
        <s v="LIV"/>
        <s v="NAP"/>
        <s v="BRD"/>
        <s v="PSG"/>
        <s v="MCI"/>
        <s v="MUN"/>
        <s v="ATM"/>
        <s v="RMA"/>
        <s v="LAZ"/>
        <s v="CHE"/>
        <s v="ANT"/>
        <s v="SNT"/>
        <s v="POR"/>
        <s v="JUV"/>
        <s v="TTH"/>
        <s v="LZP"/>
        <s v="ROM"/>
        <s v="PSV"/>
        <s v="WER"/>
        <s v="BOR"/>
      </sharedItems>
    </cacheField>
    <cacheField name="Bet" numFmtId="0">
      <sharedItems/>
    </cacheField>
    <cacheField name="Odds" numFmtId="0">
      <sharedItems containsSemiMixedTypes="0" containsString="0" containsNumber="1" minValue="1.1679999999999999" maxValue="1.35"/>
    </cacheField>
    <cacheField name="Note" numFmtId="0">
      <sharedItems containsBlank="1"/>
    </cacheField>
    <cacheField name="Результат" numFmtId="0">
      <sharedItems containsSemiMixedTypes="0" containsString="0" containsNumber="1" minValue="-1" maxValue="0.35000000000000009"/>
    </cacheField>
    <cacheField name="Месяцы" numFmtId="0" databaseField="0">
      <fieldGroup base="0">
        <rangePr groupBy="months" startDate="2019-02-22T00:00:00" endDate="2019-04-28T00:00:00"/>
        <groupItems count="14">
          <s v="&lt;22.02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8.04.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s v="BRM"/>
    <s v="WOL"/>
    <x v="0"/>
    <s v="Ф2(+1,5)"/>
    <n v="1.22"/>
    <s v="Шорт BRM на максимуме рейтинга"/>
    <n v="0.21999999999999997"/>
  </r>
  <r>
    <x v="1"/>
    <x v="0"/>
    <x v="1"/>
    <s v="SEV"/>
    <s v="BAR"/>
    <x v="1"/>
    <s v="2Х"/>
    <n v="1.27"/>
    <s v="Шорт SEV по предыдущему матчу где отыгрались непонятно как вконце"/>
    <n v="0.27"/>
  </r>
  <r>
    <x v="2"/>
    <x v="0"/>
    <x v="2"/>
    <s v="MUN"/>
    <s v="LIV"/>
    <x v="2"/>
    <s v="АФ2(0,75)"/>
    <n v="1.1910000000000001"/>
    <s v="Невнятный предыдущий матч против Бернли"/>
    <n v="0.19100000000000006"/>
  </r>
  <r>
    <x v="2"/>
    <x v="0"/>
    <x v="3"/>
    <s v="PAR"/>
    <s v="NAP"/>
    <x v="3"/>
    <s v="АФ2(-0,25)"/>
    <n v="1.1919999999999999"/>
    <s v="Лонг Наполи после двух матчей 0-0 с xG суммарным на 5, + пред матч, 2 тайм против Интера - полнейший ад"/>
    <n v="0.19199999999999995"/>
  </r>
  <r>
    <x v="3"/>
    <x v="1"/>
    <x v="0"/>
    <s v="AUG"/>
    <s v="BRD"/>
    <x v="4"/>
    <s v="Ф2(0)"/>
    <n v="1.21"/>
    <s v="Лонг БРД на непонятной форме, Аугсбург никакой"/>
    <n v="-1"/>
  </r>
  <r>
    <x v="4"/>
    <x v="1"/>
    <x v="4"/>
    <s v="CAN"/>
    <s v="PSG"/>
    <x v="5"/>
    <s v="П2"/>
    <n v="1.21"/>
    <s v="Лонг ПСЖ на наборе гостевой формы"/>
    <n v="0.20999999999999996"/>
  </r>
  <r>
    <x v="4"/>
    <x v="1"/>
    <x v="2"/>
    <s v="BOU"/>
    <s v="MCI"/>
    <x v="6"/>
    <s v="П2"/>
    <n v="1.22"/>
    <s v="Лонг МанСи на плохой форме Борнмута, пред матч 0-3 от Ливерпуля"/>
    <n v="0.21999999999999997"/>
  </r>
  <r>
    <x v="4"/>
    <x v="1"/>
    <x v="2"/>
    <s v="MUN"/>
    <s v="SOU"/>
    <x v="7"/>
    <s v="Ф(0)"/>
    <n v="1.1839999999999999"/>
    <s v="Лонг МЮ внутри матча во 2ом тайме на отыгрыше 1-1"/>
    <n v="0.18399999999999994"/>
  </r>
  <r>
    <x v="5"/>
    <x v="1"/>
    <x v="1"/>
    <s v="RSA"/>
    <s v="ATM"/>
    <x v="8"/>
    <s v="2Х"/>
    <n v="1.23"/>
    <s v="Шорт РСА на пике рейтинга, + АТМ набирал форму. Внутри матча после убойных моментов Мораты"/>
    <n v="0.22999999999999998"/>
  </r>
  <r>
    <x v="5"/>
    <x v="1"/>
    <x v="3"/>
    <s v="NAP"/>
    <s v="JUV"/>
    <x v="3"/>
    <s v="Ф1(+1.5)"/>
    <n v="1.24"/>
    <s v="Шорт Юве внутри матча, после 0-2 пропустили во 2ом 1-2 и удаление, составы равны. По итогу Юве ни одного удара 2nd half"/>
    <n v="0.24"/>
  </r>
  <r>
    <x v="6"/>
    <x v="2"/>
    <x v="0"/>
    <s v="BRD"/>
    <s v="STU"/>
    <x v="4"/>
    <s v="АФ1(-0,25)"/>
    <n v="1.1859999999999999"/>
    <s v="Лонг Боруссии после победы над Байером дома, но игра вышла тяжелой"/>
    <n v="0.18599999999999994"/>
  </r>
  <r>
    <x v="6"/>
    <x v="2"/>
    <x v="2"/>
    <s v="MCI"/>
    <s v="WAT"/>
    <x v="6"/>
    <s v="АФ1(-1,25)"/>
    <n v="1.27"/>
    <s v="Лонг МС после двух тайтов 1-0, Уотфорд пред матч слил 5-0 в гостях Ливеру"/>
    <n v="0.27"/>
  </r>
  <r>
    <x v="6"/>
    <x v="2"/>
    <x v="1"/>
    <s v="BAR"/>
    <s v="RYO"/>
    <x v="1"/>
    <s v="АФ1(-1,25)"/>
    <n v="1.1779999999999999"/>
    <s v="Лонг Барселоны после ничьи и тайтового вина дома"/>
    <n v="0.17799999999999994"/>
  </r>
  <r>
    <x v="7"/>
    <x v="2"/>
    <x v="2"/>
    <s v="LIV"/>
    <s v="BUR"/>
    <x v="2"/>
    <s v="П1"/>
    <n v="1.19"/>
    <s v="Лонг Ливера после 2х уверенных разгромов, + Бернли 2 поражения -2"/>
    <n v="0.18999999999999995"/>
  </r>
  <r>
    <x v="8"/>
    <x v="3"/>
    <x v="1"/>
    <s v="RMA"/>
    <s v="CEL"/>
    <x v="9"/>
    <s v="П1"/>
    <n v="1.1910000000000001"/>
    <s v="Лонг RMA после 2х поражений дома, + Сельта никакая, смотрел с BET"/>
    <n v="0.19100000000000006"/>
  </r>
  <r>
    <x v="9"/>
    <x v="3"/>
    <x v="3"/>
    <s v="LAZ"/>
    <s v="PAR"/>
    <x v="10"/>
    <s v="П1"/>
    <n v="1.28"/>
    <s v="Лонг Лацио, Парма смотрелась крайне плохо, Лацио дома хорошая форма"/>
    <n v="0.28000000000000003"/>
  </r>
  <r>
    <x v="9"/>
    <x v="3"/>
    <x v="3"/>
    <s v="NAP"/>
    <s v="UDI"/>
    <x v="3"/>
    <s v="АФ1(-1,25)"/>
    <n v="1.1859999999999999"/>
    <s v="Лонг NAP, UDI пред матч 6 рэйт против Юве, ставка после гола NAP"/>
    <n v="0.18599999999999994"/>
  </r>
  <r>
    <x v="9"/>
    <x v="3"/>
    <x v="1"/>
    <s v="BET"/>
    <s v="BAR"/>
    <x v="1"/>
    <s v="АФ2(-0,25)"/>
    <n v="1.35"/>
    <s v="Лонг BAR, набрали форму, BET скачок М3 резкий"/>
    <n v="0.35000000000000009"/>
  </r>
  <r>
    <x v="9"/>
    <x v="3"/>
    <x v="2"/>
    <s v="EVE"/>
    <s v="CHE"/>
    <x v="11"/>
    <s v="2Х"/>
    <n v="1.21"/>
    <s v="Лонг CHE, очень сильное начало матча."/>
    <n v="-1"/>
  </r>
  <r>
    <x v="10"/>
    <x v="4"/>
    <x v="0"/>
    <s v="BRD"/>
    <s v="WOL"/>
    <x v="4"/>
    <s v="АФ1(-0,25)"/>
    <n v="1.33"/>
    <s v="Лонг BRD после победы дома над LEV и HER в гостях."/>
    <n v="0.33000000000000007"/>
  </r>
  <r>
    <x v="10"/>
    <x v="4"/>
    <x v="1"/>
    <s v="BAR"/>
    <s v="ESP"/>
    <x v="1"/>
    <s v="П1"/>
    <n v="1.1970000000000001"/>
    <m/>
    <n v="0.19700000000000006"/>
  </r>
  <r>
    <x v="11"/>
    <x v="4"/>
    <x v="0"/>
    <s v="ANT"/>
    <s v="STU"/>
    <x v="12"/>
    <s v="Ф2(2,5)"/>
    <n v="1.21"/>
    <s v="ANT падение формы дома + неудобный соперник, хорошее начало матча от STU"/>
    <n v="-1"/>
  </r>
  <r>
    <x v="12"/>
    <x v="5"/>
    <x v="4"/>
    <s v="SNT"/>
    <s v="NIM"/>
    <x v="13"/>
    <s v="Ф1(0)"/>
    <n v="1.28"/>
    <s v="Ставка по новой схеме анализа прошлых матчей, у SNT были подряд матчи дома с сильными, которые проиграли, + гостевая восстановительная победа 0-5 + удобный соперник"/>
    <n v="0.28000000000000003"/>
  </r>
  <r>
    <x v="13"/>
    <x v="5"/>
    <x v="1"/>
    <s v="ATM"/>
    <s v="GIR"/>
    <x v="8"/>
    <s v="АФ1(-0,25)"/>
    <n v="1.21"/>
    <m/>
    <n v="0.20999999999999996"/>
  </r>
  <r>
    <x v="13"/>
    <x v="5"/>
    <x v="2"/>
    <s v="WLF"/>
    <s v="MUN"/>
    <x v="7"/>
    <s v="АФ2(0,75)"/>
    <n v="1.25"/>
    <s v="Удаление Коула, несчастный случай."/>
    <n v="-0.5"/>
  </r>
  <r>
    <x v="13"/>
    <x v="5"/>
    <x v="1"/>
    <s v="VIL"/>
    <s v="BAR"/>
    <x v="1"/>
    <s v="2Х"/>
    <n v="1.23"/>
    <m/>
    <n v="0.22999999999999998"/>
  </r>
  <r>
    <x v="14"/>
    <x v="5"/>
    <x v="2"/>
    <s v="CHE"/>
    <s v="BRA"/>
    <x v="11"/>
    <s v="П1"/>
    <n v="1.3"/>
    <s v="Лонг CHE после ничьей дома + победы в гостях, BRA проиграл все гостевики + по иа должен был пойти вниз"/>
    <n v="0.30000000000000004"/>
  </r>
  <r>
    <x v="15"/>
    <x v="5"/>
    <x v="5"/>
    <s v="POR"/>
    <s v="BOA"/>
    <x v="14"/>
    <s v="П1"/>
    <n v="1.1679999999999999"/>
    <m/>
    <n v="0.16799999999999993"/>
  </r>
  <r>
    <x v="15"/>
    <x v="5"/>
    <x v="2"/>
    <s v="SOU"/>
    <s v="LIV"/>
    <x v="2"/>
    <s v="АФ(-0,25)"/>
    <n v="1.23"/>
    <s v="Лонг LIV на растущей гостевой форме, + SOU должен был слайдить по ИА"/>
    <n v="0.22999999999999998"/>
  </r>
  <r>
    <x v="16"/>
    <x v="5"/>
    <x v="1"/>
    <s v="RMA"/>
    <s v="EIB"/>
    <x v="9"/>
    <s v="АФ(-0,25)"/>
    <n v="1.1930000000000001"/>
    <s v="Вход по ИА и лайву, EIB высоко оборонялся и за 15 минут получил 2 гола из офсайда"/>
    <n v="0.19300000000000006"/>
  </r>
  <r>
    <x v="16"/>
    <x v="5"/>
    <x v="3"/>
    <s v="JUV"/>
    <s v="MIL"/>
    <x v="15"/>
    <s v="1Х"/>
    <n v="1.22"/>
    <s v="Лонг JUV по ИА + резко упавшей форме MIL + удобный соперник"/>
    <n v="0.21999999999999997"/>
  </r>
  <r>
    <x v="17"/>
    <x v="6"/>
    <x v="2"/>
    <s v="TTH"/>
    <s v="HUD"/>
    <x v="16"/>
    <s v="П1"/>
    <n v="1.22"/>
    <s v="Лонг TTH после первой победы из спада над CRY, HUD уже все равно вылетел"/>
    <n v="0.22"/>
  </r>
  <r>
    <x v="17"/>
    <x v="6"/>
    <x v="0"/>
    <s v="LZP"/>
    <s v="WOL"/>
    <x v="17"/>
    <s v="Ф1(0)"/>
    <n v="1.21"/>
    <s v="Лонг LZP после прорыва после победы на HER 5-0 + WOL дохлый, 2 поражения в гостях от BAY,BRD"/>
    <n v="0.21"/>
  </r>
  <r>
    <x v="17"/>
    <x v="6"/>
    <x v="3"/>
    <s v="ROM"/>
    <s v="UDI"/>
    <x v="18"/>
    <s v="Ф1(0)"/>
    <n v="1.21"/>
    <s v="Лонг ROM после первой победы на SAM в гостях, в фору нормально т.к. состав основной + соперник удобный"/>
    <n v="0.21"/>
  </r>
  <r>
    <x v="18"/>
    <x v="6"/>
    <x v="6"/>
    <s v="PSV"/>
    <s v="DEG"/>
    <x v="19"/>
    <s v="Ф1(0)"/>
    <n v="1.21"/>
    <s v="Пойманный лайв, PSV пропустил , но пред матч был 4-0, проигрывать никак не должны были, + было уже 2 штанги, Ф(0) идеально"/>
    <n v="0.21"/>
  </r>
  <r>
    <x v="19"/>
    <x v="7"/>
    <x v="0"/>
    <s v="BAY"/>
    <s v="WER"/>
    <x v="20"/>
    <s v="Ф2(+3,75)"/>
    <n v="1.21"/>
    <s v="BAY тяжело начал игру, WER хорошо блочил на чужой половине, вход на 17 мин."/>
    <n v="0.21"/>
  </r>
  <r>
    <x v="19"/>
    <x v="7"/>
    <x v="1"/>
    <s v="EIB"/>
    <s v="ATM"/>
    <x v="8"/>
    <s v="2X"/>
    <n v="1.26"/>
    <s v="ATM за 15  минут имел 2 выхода 1на1, EIB опять проваливается высоко обороняясь."/>
    <n v="0.26"/>
  </r>
  <r>
    <x v="20"/>
    <x v="7"/>
    <x v="2"/>
    <s v="CAR"/>
    <s v="LIV"/>
    <x v="2"/>
    <s v="П2"/>
    <n v="1.1970000000000001"/>
    <s v="Проводка LIV по форме, 2 подряд ставка на победу в гостях против 3его аутсайдера подряд."/>
    <n v="0.19700000000000001"/>
  </r>
  <r>
    <x v="21"/>
    <x v="7"/>
    <x v="2"/>
    <s v="CHE"/>
    <s v="BUR"/>
    <x v="11"/>
    <s v="П1"/>
    <n v="1.26"/>
    <s v="Сомнительный лонг CHE, BUR был в форме, ожидал падение, но у CHE рейт застыл на 2х матчах (7,18):  ошибка"/>
    <n v="-1"/>
  </r>
  <r>
    <x v="22"/>
    <x v="8"/>
    <x v="0"/>
    <s v="BRD"/>
    <s v="SCH"/>
    <x v="21"/>
    <s v="АФ1(-0,25)"/>
    <n v="1.3"/>
    <s v="Лонг BRD под набор формы, SCH в ужасной форме. Нервы BRD все перевернули, не справились с давлением."/>
    <n v="-1"/>
  </r>
  <r>
    <x v="22"/>
    <x v="8"/>
    <x v="0"/>
    <s v="LZP"/>
    <s v="FRE"/>
    <x v="17"/>
    <s v="П1"/>
    <n v="1.3"/>
    <s v="Последний лонг LZP дома, 3 победы подряд."/>
    <n v="0.3"/>
  </r>
  <r>
    <x v="22"/>
    <x v="8"/>
    <x v="3"/>
    <s v="ROM"/>
    <s v="UDI"/>
    <x v="18"/>
    <s v="АФ1(0,25)"/>
    <n v="1.26"/>
    <s v="Лонг ROM на наборе успешной формы дома."/>
    <n v="0.26"/>
  </r>
  <r>
    <x v="22"/>
    <x v="8"/>
    <x v="1"/>
    <s v="ATM"/>
    <s v="VLD"/>
    <x v="8"/>
    <s v="АФ1(-0,25)"/>
    <n v="1.286"/>
    <s v="Лонг ATM против расчета до матча, но уж очень сильно VLD проседал перед штрафной, 0 атаки в ответ."/>
    <n v="0.28599999999999998"/>
  </r>
  <r>
    <x v="22"/>
    <x v="8"/>
    <x v="1"/>
    <s v="BAR"/>
    <s v="LEV"/>
    <x v="1"/>
    <s v="П1"/>
    <n v="1.19"/>
    <m/>
    <n v="0.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38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 rowHeaderCaption="Чемпионат" colHeaderCaption="">
  <location ref="A40:K45" firstHeaderRow="1" firstDataRow="2" firstDataCol="1"/>
  <pivotFields count="11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numFmtId="1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0"/>
    <field x="0"/>
  </rowFields>
  <rowItems count="4">
    <i>
      <x v="2"/>
    </i>
    <i>
      <x v="3"/>
    </i>
    <i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Исход ставки" fld="9" baseField="0" baseItem="0" numFmtId="2"/>
  </dataFields>
  <formats count="5">
    <format dxfId="51">
      <pivotArea outline="0" collapsedLevelsAreSubtotals="1" fieldPosition="0"/>
    </format>
    <format dxfId="52">
      <pivotArea outline="0" collapsedLevelsAreSubtotals="1" fieldPosition="0"/>
    </format>
    <format dxfId="53">
      <pivotArea outline="0" collapsedLevelsAreSubtotals="1" fieldPosition="0"/>
    </format>
    <format dxfId="54">
      <pivotArea outline="0" collapsedLevelsAreSubtotals="1" fieldPosition="0"/>
    </format>
    <format dxfId="55">
      <pivotArea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38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 rowHeaderCaption="Чемпионат" colHeaderCaption="">
  <location ref="M3:W12" firstHeaderRow="1" firstDataRow="2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numFmtId="1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showAll="0">
      <items count="8">
        <item x="2"/>
        <item x="0"/>
        <item x="1"/>
        <item x="4"/>
        <item x="5"/>
        <item x="3"/>
        <item x="6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Исход ставки" fld="9" baseField="0" baseItem="0" numFmtId="2"/>
  </dataFields>
  <formats count="5">
    <format dxfId="71">
      <pivotArea outline="0" collapsedLevelsAreSubtotals="1" fieldPosition="0"/>
    </format>
    <format dxfId="70">
      <pivotArea outline="0" collapsedLevelsAreSubtotals="1" fieldPosition="0"/>
    </format>
    <format dxfId="69">
      <pivotArea outline="0" collapsedLevelsAreSubtotals="1" fieldPosition="0"/>
    </format>
    <format dxfId="68">
      <pivotArea outline="0" collapsedLevelsAreSubtotals="1" fieldPosition="0"/>
    </format>
    <format dxfId="67">
      <pivotArea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" cacheId="38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 rowHeaderCaption="Чемпионат" colHeaderCaption="">
  <location ref="A3:K12" firstHeaderRow="1" firstDataRow="2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numFmtId="1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showAll="0">
      <items count="8">
        <item x="2"/>
        <item x="0"/>
        <item x="1"/>
        <item x="4"/>
        <item x="5"/>
        <item x="3"/>
        <item x="6"/>
        <item t="default"/>
      </items>
    </pivotField>
    <pivotField showAll="0"/>
    <pivotField showAll="0"/>
    <pivotField showAll="0" defaultSubtotal="0"/>
    <pivotField dataField="1"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Кол-Во ставок" fld="6" subtotal="count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4" cacheId="38" applyNumberFormats="0" applyBorderFormats="0" applyFontFormats="0" applyPatternFormats="0" applyAlignmentFormats="0" applyWidthHeightFormats="1" dataCaption="Значения" updatedVersion="6" minRefreshableVersion="3" rowGrandTotals="0" itemPrintTitles="1" createdVersion="6" indent="0" outline="1" outlineData="1" multipleFieldFilters="0" rowHeaderCaption="Чемпионат" colHeaderCaption="">
  <location ref="M15:W38" firstHeaderRow="1" firstDataRow="2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numFmtId="1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/>
    <pivotField showAll="0"/>
    <pivotField showAll="0"/>
    <pivotField axis="axisRow" showAll="0" sortType="descending" defaultSubtotal="0">
      <items count="22">
        <item x="12"/>
        <item x="8"/>
        <item x="1"/>
        <item x="4"/>
        <item x="0"/>
        <item x="11"/>
        <item x="15"/>
        <item x="10"/>
        <item x="2"/>
        <item x="6"/>
        <item x="7"/>
        <item x="3"/>
        <item x="14"/>
        <item x="5"/>
        <item x="9"/>
        <item x="13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22">
    <i>
      <x v="2"/>
    </i>
    <i>
      <x v="1"/>
    </i>
    <i>
      <x v="8"/>
    </i>
    <i>
      <x v="11"/>
    </i>
    <i>
      <x v="17"/>
    </i>
    <i>
      <x v="9"/>
    </i>
    <i>
      <x v="18"/>
    </i>
    <i>
      <x v="14"/>
    </i>
    <i>
      <x v="7"/>
    </i>
    <i>
      <x v="15"/>
    </i>
    <i>
      <x v="16"/>
    </i>
    <i>
      <x v="4"/>
    </i>
    <i>
      <x v="6"/>
    </i>
    <i>
      <x v="20"/>
    </i>
    <i>
      <x v="19"/>
    </i>
    <i>
      <x v="13"/>
    </i>
    <i>
      <x v="12"/>
    </i>
    <i>
      <x v="10"/>
    </i>
    <i>
      <x v="3"/>
    </i>
    <i>
      <x v="21"/>
    </i>
    <i>
      <x/>
    </i>
    <i>
      <x v="5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Сумма по полю Результат" fld="9" baseField="0" baseItem="0" numFmtId="2"/>
  </dataFields>
  <formats count="2">
    <format dxfId="73">
      <pivotArea outline="0" collapsedLevelsAreSubtotals="1" fieldPosition="0"/>
    </format>
    <format dxfId="72">
      <pivotArea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3" cacheId="38" applyNumberFormats="0" applyBorderFormats="0" applyFontFormats="0" applyPatternFormats="0" applyAlignmentFormats="0" applyWidthHeightFormats="1" dataCaption="Значения" updatedVersion="6" minRefreshableVersion="3" rowGrandTotals="0" itemPrintTitles="1" createdVersion="6" indent="0" outline="1" outlineData="1" multipleFieldFilters="0" rowHeaderCaption="Чемпионат" colHeaderCaption="">
  <location ref="A15:K38" firstHeaderRow="1" firstDataRow="2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numFmtId="1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/>
    <pivotField showAll="0"/>
    <pivotField showAll="0"/>
    <pivotField axis="axisRow" showAll="0" sortType="descending" defaultSubtotal="0">
      <items count="22">
        <item x="12"/>
        <item x="8"/>
        <item x="1"/>
        <item x="4"/>
        <item x="0"/>
        <item x="11"/>
        <item x="15"/>
        <item x="10"/>
        <item x="2"/>
        <item x="6"/>
        <item x="7"/>
        <item x="3"/>
        <item x="14"/>
        <item x="5"/>
        <item x="9"/>
        <item x="13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22">
    <i>
      <x v="2"/>
    </i>
    <i>
      <x v="8"/>
    </i>
    <i>
      <x v="1"/>
    </i>
    <i>
      <x v="3"/>
    </i>
    <i>
      <x v="11"/>
    </i>
    <i>
      <x v="5"/>
    </i>
    <i>
      <x v="17"/>
    </i>
    <i>
      <x v="14"/>
    </i>
    <i>
      <x v="9"/>
    </i>
    <i>
      <x v="18"/>
    </i>
    <i>
      <x v="10"/>
    </i>
    <i>
      <x/>
    </i>
    <i>
      <x v="7"/>
    </i>
    <i>
      <x v="20"/>
    </i>
    <i>
      <x v="12"/>
    </i>
    <i>
      <x v="6"/>
    </i>
    <i>
      <x v="13"/>
    </i>
    <i>
      <x v="19"/>
    </i>
    <i>
      <x v="4"/>
    </i>
    <i>
      <x v="21"/>
    </i>
    <i>
      <x v="15"/>
    </i>
    <i>
      <x v="16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Кол-Во ставок" fld="6" subtotal="count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J45" totalsRowShown="0">
  <autoFilter ref="A1:J45"/>
  <sortState ref="A2:G26">
    <sortCondition ref="A1:A26"/>
  </sortState>
  <tableColumns count="10">
    <tableColumn id="1" name="Date" dataDxfId="66"/>
    <tableColumn id="7" name="WeekNum" dataDxfId="65">
      <calculatedColumnFormula>WEEKNUM(Таблица1[[#This Row],[Date]],2)</calculatedColumnFormula>
    </tableColumn>
    <tableColumn id="6" name="Champ" dataDxfId="64"/>
    <tableColumn id="2" name="Home"/>
    <tableColumn id="9" name="Away"/>
    <tableColumn id="10" name="BetTeam"/>
    <tableColumn id="3" name="Bet"/>
    <tableColumn id="4" name="Odds" dataDxfId="63"/>
    <tableColumn id="5" name="Note"/>
    <tableColumn id="8" name="Результа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45"/>
  <sheetViews>
    <sheetView showGridLines="0" tabSelected="1" topLeftCell="J1" workbookViewId="0">
      <selection activeCell="H43" sqref="H43"/>
    </sheetView>
  </sheetViews>
  <sheetFormatPr defaultRowHeight="14.5" x14ac:dyDescent="0.35"/>
  <cols>
    <col min="1" max="1" width="16.7265625" bestFit="1" customWidth="1"/>
    <col min="2" max="7" width="6" customWidth="1"/>
    <col min="8" max="8" width="11.1796875" bestFit="1" customWidth="1"/>
    <col min="11" max="11" width="11.1796875" bestFit="1" customWidth="1"/>
    <col min="13" max="13" width="12.81640625" customWidth="1"/>
    <col min="20" max="20" width="11.1796875" bestFit="1" customWidth="1"/>
  </cols>
  <sheetData>
    <row r="3" spans="1:23" x14ac:dyDescent="0.35">
      <c r="A3" s="9" t="s">
        <v>102</v>
      </c>
      <c r="B3" s="9" t="s">
        <v>99</v>
      </c>
      <c r="M3" s="9" t="s">
        <v>103</v>
      </c>
      <c r="N3" s="9" t="s">
        <v>99</v>
      </c>
    </row>
    <row r="4" spans="1:23" x14ac:dyDescent="0.35">
      <c r="A4" s="9" t="s">
        <v>100</v>
      </c>
      <c r="B4" s="7">
        <v>8</v>
      </c>
      <c r="C4" s="7">
        <v>9</v>
      </c>
      <c r="D4" s="7">
        <v>10</v>
      </c>
      <c r="E4" s="7">
        <v>11</v>
      </c>
      <c r="F4" s="7">
        <v>13</v>
      </c>
      <c r="G4" s="7">
        <v>14</v>
      </c>
      <c r="H4" s="7">
        <v>15</v>
      </c>
      <c r="I4" s="7">
        <v>16</v>
      </c>
      <c r="J4" s="7">
        <v>17</v>
      </c>
      <c r="K4" s="7" t="s">
        <v>98</v>
      </c>
      <c r="L4" s="7"/>
      <c r="M4" s="9" t="s">
        <v>100</v>
      </c>
      <c r="N4" s="7">
        <v>8</v>
      </c>
      <c r="O4" s="7">
        <v>9</v>
      </c>
      <c r="P4" s="7">
        <v>10</v>
      </c>
      <c r="Q4" s="7">
        <v>11</v>
      </c>
      <c r="R4" s="7">
        <v>13</v>
      </c>
      <c r="S4" s="7">
        <v>14</v>
      </c>
      <c r="T4" s="7">
        <v>15</v>
      </c>
      <c r="U4" s="7">
        <v>16</v>
      </c>
      <c r="V4" s="7">
        <v>17</v>
      </c>
      <c r="W4" s="7" t="s">
        <v>98</v>
      </c>
    </row>
    <row r="5" spans="1:23" x14ac:dyDescent="0.35">
      <c r="A5" s="10" t="s">
        <v>93</v>
      </c>
      <c r="B5" s="11">
        <v>1</v>
      </c>
      <c r="C5" s="11">
        <v>2</v>
      </c>
      <c r="D5" s="11">
        <v>2</v>
      </c>
      <c r="E5" s="11">
        <v>1</v>
      </c>
      <c r="F5" s="11"/>
      <c r="G5" s="11">
        <v>3</v>
      </c>
      <c r="H5" s="11">
        <v>1</v>
      </c>
      <c r="I5" s="11">
        <v>2</v>
      </c>
      <c r="J5" s="11"/>
      <c r="K5" s="11">
        <v>12</v>
      </c>
      <c r="L5" s="11"/>
      <c r="M5" s="10" t="s">
        <v>93</v>
      </c>
      <c r="N5" s="6">
        <v>0.19100000000000006</v>
      </c>
      <c r="O5" s="6">
        <v>0.40399999999999991</v>
      </c>
      <c r="P5" s="6">
        <v>0.45999999999999996</v>
      </c>
      <c r="Q5" s="6">
        <v>-1</v>
      </c>
      <c r="R5" s="6"/>
      <c r="S5" s="6">
        <v>3.0000000000000027E-2</v>
      </c>
      <c r="T5" s="6">
        <v>0.22</v>
      </c>
      <c r="U5" s="6">
        <v>-0.80299999999999994</v>
      </c>
      <c r="V5" s="6"/>
      <c r="W5" s="6">
        <v>-0.498</v>
      </c>
    </row>
    <row r="6" spans="1:23" x14ac:dyDescent="0.35">
      <c r="A6" s="10" t="s">
        <v>91</v>
      </c>
      <c r="B6" s="11">
        <v>1</v>
      </c>
      <c r="C6" s="11">
        <v>1</v>
      </c>
      <c r="D6" s="11">
        <v>1</v>
      </c>
      <c r="E6" s="11"/>
      <c r="F6" s="11">
        <v>2</v>
      </c>
      <c r="G6" s="11"/>
      <c r="H6" s="11">
        <v>1</v>
      </c>
      <c r="I6" s="11">
        <v>1</v>
      </c>
      <c r="J6" s="11">
        <v>2</v>
      </c>
      <c r="K6" s="11">
        <v>9</v>
      </c>
      <c r="L6" s="11"/>
      <c r="M6" s="10" t="s">
        <v>91</v>
      </c>
      <c r="N6" s="6">
        <v>0.21999999999999997</v>
      </c>
      <c r="O6" s="6">
        <v>-1</v>
      </c>
      <c r="P6" s="6">
        <v>0.18599999999999994</v>
      </c>
      <c r="Q6" s="6"/>
      <c r="R6" s="6">
        <v>-0.66999999999999993</v>
      </c>
      <c r="S6" s="6"/>
      <c r="T6" s="6">
        <v>0.21</v>
      </c>
      <c r="U6" s="6">
        <v>0.21</v>
      </c>
      <c r="V6" s="6">
        <v>-0.7</v>
      </c>
      <c r="W6" s="6">
        <v>-1.544</v>
      </c>
    </row>
    <row r="7" spans="1:23" x14ac:dyDescent="0.35">
      <c r="A7" s="10" t="s">
        <v>92</v>
      </c>
      <c r="B7" s="11">
        <v>1</v>
      </c>
      <c r="C7" s="11">
        <v>1</v>
      </c>
      <c r="D7" s="11">
        <v>1</v>
      </c>
      <c r="E7" s="11">
        <v>2</v>
      </c>
      <c r="F7" s="11">
        <v>1</v>
      </c>
      <c r="G7" s="11">
        <v>3</v>
      </c>
      <c r="H7" s="11"/>
      <c r="I7" s="11">
        <v>1</v>
      </c>
      <c r="J7" s="11">
        <v>2</v>
      </c>
      <c r="K7" s="11">
        <v>12</v>
      </c>
      <c r="L7" s="11"/>
      <c r="M7" s="10" t="s">
        <v>92</v>
      </c>
      <c r="N7" s="6">
        <v>0.27</v>
      </c>
      <c r="O7" s="6">
        <v>0.22999999999999998</v>
      </c>
      <c r="P7" s="6">
        <v>0.17799999999999994</v>
      </c>
      <c r="Q7" s="6">
        <v>0.54100000000000015</v>
      </c>
      <c r="R7" s="6">
        <v>0.19700000000000006</v>
      </c>
      <c r="S7" s="6">
        <v>0.63300000000000001</v>
      </c>
      <c r="T7" s="6"/>
      <c r="U7" s="6">
        <v>0.26</v>
      </c>
      <c r="V7" s="6">
        <v>0.47599999999999998</v>
      </c>
      <c r="W7" s="6">
        <v>2.7850000000000001</v>
      </c>
    </row>
    <row r="8" spans="1:23" x14ac:dyDescent="0.35">
      <c r="A8" s="10" t="s">
        <v>95</v>
      </c>
      <c r="B8" s="11"/>
      <c r="C8" s="11">
        <v>1</v>
      </c>
      <c r="D8" s="11"/>
      <c r="E8" s="11"/>
      <c r="F8" s="11"/>
      <c r="G8" s="11">
        <v>1</v>
      </c>
      <c r="H8" s="11"/>
      <c r="I8" s="11"/>
      <c r="J8" s="11"/>
      <c r="K8" s="11">
        <v>2</v>
      </c>
      <c r="L8" s="11"/>
      <c r="M8" s="10" t="s">
        <v>95</v>
      </c>
      <c r="N8" s="6"/>
      <c r="O8" s="6">
        <v>0.20999999999999996</v>
      </c>
      <c r="P8" s="6"/>
      <c r="Q8" s="6"/>
      <c r="R8" s="6"/>
      <c r="S8" s="6">
        <v>0.28000000000000003</v>
      </c>
      <c r="T8" s="6"/>
      <c r="U8" s="6"/>
      <c r="V8" s="6"/>
      <c r="W8" s="6">
        <v>0.49</v>
      </c>
    </row>
    <row r="9" spans="1:23" x14ac:dyDescent="0.35">
      <c r="A9" s="10" t="s">
        <v>96</v>
      </c>
      <c r="B9" s="11"/>
      <c r="C9" s="11"/>
      <c r="D9" s="11"/>
      <c r="E9" s="11"/>
      <c r="F9" s="11"/>
      <c r="G9" s="11">
        <v>1</v>
      </c>
      <c r="H9" s="11"/>
      <c r="I9" s="11"/>
      <c r="J9" s="11"/>
      <c r="K9" s="11">
        <v>1</v>
      </c>
      <c r="L9" s="11"/>
      <c r="M9" s="10" t="s">
        <v>96</v>
      </c>
      <c r="N9" s="6"/>
      <c r="O9" s="6"/>
      <c r="P9" s="6"/>
      <c r="Q9" s="6"/>
      <c r="R9" s="6"/>
      <c r="S9" s="6">
        <v>0.16799999999999993</v>
      </c>
      <c r="T9" s="6"/>
      <c r="U9" s="6"/>
      <c r="V9" s="6"/>
      <c r="W9" s="6">
        <v>0.16799999999999993</v>
      </c>
    </row>
    <row r="10" spans="1:23" x14ac:dyDescent="0.35">
      <c r="A10" s="10" t="s">
        <v>94</v>
      </c>
      <c r="B10" s="11">
        <v>1</v>
      </c>
      <c r="C10" s="11">
        <v>1</v>
      </c>
      <c r="D10" s="11"/>
      <c r="E10" s="11">
        <v>2</v>
      </c>
      <c r="F10" s="11"/>
      <c r="G10" s="11">
        <v>1</v>
      </c>
      <c r="H10" s="11">
        <v>1</v>
      </c>
      <c r="I10" s="11"/>
      <c r="J10" s="11">
        <v>1</v>
      </c>
      <c r="K10" s="11">
        <v>7</v>
      </c>
      <c r="L10" s="11"/>
      <c r="M10" s="10" t="s">
        <v>94</v>
      </c>
      <c r="N10" s="6">
        <v>0.19199999999999995</v>
      </c>
      <c r="O10" s="6">
        <v>0.24</v>
      </c>
      <c r="P10" s="6"/>
      <c r="Q10" s="6">
        <v>0.46599999999999997</v>
      </c>
      <c r="R10" s="6"/>
      <c r="S10" s="6">
        <v>0.21999999999999997</v>
      </c>
      <c r="T10" s="6">
        <v>0.21</v>
      </c>
      <c r="U10" s="6"/>
      <c r="V10" s="6">
        <v>0.26</v>
      </c>
      <c r="W10" s="6">
        <v>1.5879999999999999</v>
      </c>
    </row>
    <row r="11" spans="1:23" x14ac:dyDescent="0.35">
      <c r="A11" s="10" t="s">
        <v>105</v>
      </c>
      <c r="B11" s="11"/>
      <c r="C11" s="11"/>
      <c r="D11" s="11"/>
      <c r="E11" s="11"/>
      <c r="F11" s="11"/>
      <c r="G11" s="11"/>
      <c r="H11" s="11">
        <v>1</v>
      </c>
      <c r="I11" s="11"/>
      <c r="J11" s="11"/>
      <c r="K11" s="11">
        <v>1</v>
      </c>
      <c r="L11" s="11"/>
      <c r="M11" s="10" t="s">
        <v>105</v>
      </c>
      <c r="N11" s="6"/>
      <c r="O11" s="6"/>
      <c r="P11" s="6"/>
      <c r="Q11" s="6"/>
      <c r="R11" s="6"/>
      <c r="S11" s="6"/>
      <c r="T11" s="6">
        <v>0.21</v>
      </c>
      <c r="U11" s="6"/>
      <c r="V11" s="6"/>
      <c r="W11" s="6">
        <v>0.21</v>
      </c>
    </row>
    <row r="12" spans="1:23" x14ac:dyDescent="0.35">
      <c r="A12" s="10" t="s">
        <v>98</v>
      </c>
      <c r="B12" s="11">
        <v>4</v>
      </c>
      <c r="C12" s="11">
        <v>6</v>
      </c>
      <c r="D12" s="11">
        <v>4</v>
      </c>
      <c r="E12" s="11">
        <v>5</v>
      </c>
      <c r="F12" s="11">
        <v>3</v>
      </c>
      <c r="G12" s="11">
        <v>9</v>
      </c>
      <c r="H12" s="11">
        <v>4</v>
      </c>
      <c r="I12" s="11">
        <v>4</v>
      </c>
      <c r="J12" s="11">
        <v>5</v>
      </c>
      <c r="K12" s="11">
        <v>44</v>
      </c>
      <c r="L12" s="11"/>
      <c r="M12" s="10" t="s">
        <v>98</v>
      </c>
      <c r="N12" s="6">
        <v>0.873</v>
      </c>
      <c r="O12" s="6">
        <v>8.3999999999999853E-2</v>
      </c>
      <c r="P12" s="6">
        <v>0.82399999999999984</v>
      </c>
      <c r="Q12" s="6">
        <v>7.0000000000001172E-3</v>
      </c>
      <c r="R12" s="6">
        <v>-0.47299999999999986</v>
      </c>
      <c r="S12" s="6">
        <v>1.331</v>
      </c>
      <c r="T12" s="6">
        <v>0.85</v>
      </c>
      <c r="U12" s="6">
        <v>-0.33299999999999996</v>
      </c>
      <c r="V12" s="6">
        <v>3.6000000000000032E-2</v>
      </c>
      <c r="W12" s="6">
        <v>3.1989999999999998</v>
      </c>
    </row>
    <row r="15" spans="1:23" x14ac:dyDescent="0.35">
      <c r="A15" s="9" t="s">
        <v>102</v>
      </c>
      <c r="B15" s="9" t="s">
        <v>99</v>
      </c>
      <c r="M15" s="9" t="s">
        <v>101</v>
      </c>
      <c r="N15" s="9" t="s">
        <v>99</v>
      </c>
    </row>
    <row r="16" spans="1:23" x14ac:dyDescent="0.35">
      <c r="A16" s="9" t="s">
        <v>100</v>
      </c>
      <c r="B16" s="7">
        <v>8</v>
      </c>
      <c r="C16" s="7">
        <v>9</v>
      </c>
      <c r="D16" s="7">
        <v>10</v>
      </c>
      <c r="E16" s="7">
        <v>11</v>
      </c>
      <c r="F16" s="7">
        <v>13</v>
      </c>
      <c r="G16" s="7">
        <v>14</v>
      </c>
      <c r="H16" s="7">
        <v>15</v>
      </c>
      <c r="I16" s="7">
        <v>16</v>
      </c>
      <c r="J16" s="7">
        <v>17</v>
      </c>
      <c r="K16" s="7" t="s">
        <v>98</v>
      </c>
      <c r="L16" s="7"/>
      <c r="M16" s="9" t="s">
        <v>100</v>
      </c>
      <c r="N16" s="7">
        <v>8</v>
      </c>
      <c r="O16" s="7">
        <v>9</v>
      </c>
      <c r="P16" s="7">
        <v>10</v>
      </c>
      <c r="Q16" s="7">
        <v>11</v>
      </c>
      <c r="R16" s="7">
        <v>13</v>
      </c>
      <c r="S16" s="7">
        <v>14</v>
      </c>
      <c r="T16" s="7">
        <v>15</v>
      </c>
      <c r="U16" s="7">
        <v>16</v>
      </c>
      <c r="V16" s="7">
        <v>17</v>
      </c>
      <c r="W16" s="7" t="s">
        <v>98</v>
      </c>
    </row>
    <row r="17" spans="1:23" x14ac:dyDescent="0.35">
      <c r="A17" s="10" t="s">
        <v>52</v>
      </c>
      <c r="B17" s="11">
        <v>1</v>
      </c>
      <c r="C17" s="11"/>
      <c r="D17" s="11">
        <v>1</v>
      </c>
      <c r="E17" s="11">
        <v>1</v>
      </c>
      <c r="F17" s="11">
        <v>1</v>
      </c>
      <c r="G17" s="11">
        <v>1</v>
      </c>
      <c r="H17" s="11"/>
      <c r="I17" s="11"/>
      <c r="J17" s="11">
        <v>1</v>
      </c>
      <c r="K17" s="11">
        <v>6</v>
      </c>
      <c r="L17" s="11"/>
      <c r="M17" s="10" t="s">
        <v>52</v>
      </c>
      <c r="N17" s="6">
        <v>0.27</v>
      </c>
      <c r="O17" s="6"/>
      <c r="P17" s="6">
        <v>0.17799999999999994</v>
      </c>
      <c r="Q17" s="6">
        <v>0.35000000000000009</v>
      </c>
      <c r="R17" s="6">
        <v>0.19700000000000006</v>
      </c>
      <c r="S17" s="6">
        <v>0.22999999999999998</v>
      </c>
      <c r="T17" s="6"/>
      <c r="U17" s="6"/>
      <c r="V17" s="6">
        <v>0.19</v>
      </c>
      <c r="W17" s="6">
        <v>1.415</v>
      </c>
    </row>
    <row r="18" spans="1:23" x14ac:dyDescent="0.35">
      <c r="A18" s="10" t="s">
        <v>62</v>
      </c>
      <c r="B18" s="11">
        <v>1</v>
      </c>
      <c r="C18" s="11"/>
      <c r="D18" s="11">
        <v>1</v>
      </c>
      <c r="E18" s="11"/>
      <c r="F18" s="11"/>
      <c r="G18" s="11">
        <v>1</v>
      </c>
      <c r="H18" s="11"/>
      <c r="I18" s="11">
        <v>1</v>
      </c>
      <c r="J18" s="11"/>
      <c r="K18" s="11">
        <v>4</v>
      </c>
      <c r="L18" s="11"/>
      <c r="M18" s="10" t="s">
        <v>69</v>
      </c>
      <c r="N18" s="6"/>
      <c r="O18" s="6">
        <v>0.22999999999999998</v>
      </c>
      <c r="P18" s="6"/>
      <c r="Q18" s="6"/>
      <c r="R18" s="6"/>
      <c r="S18" s="6">
        <v>0.20999999999999996</v>
      </c>
      <c r="T18" s="6"/>
      <c r="U18" s="6">
        <v>0.26</v>
      </c>
      <c r="V18" s="6">
        <v>0.28599999999999998</v>
      </c>
      <c r="W18" s="6">
        <v>0.98599999999999999</v>
      </c>
    </row>
    <row r="19" spans="1:23" x14ac:dyDescent="0.35">
      <c r="A19" s="10" t="s">
        <v>69</v>
      </c>
      <c r="B19" s="11"/>
      <c r="C19" s="11">
        <v>1</v>
      </c>
      <c r="D19" s="11"/>
      <c r="E19" s="11"/>
      <c r="F19" s="11"/>
      <c r="G19" s="11">
        <v>1</v>
      </c>
      <c r="H19" s="11"/>
      <c r="I19" s="11">
        <v>1</v>
      </c>
      <c r="J19" s="11">
        <v>1</v>
      </c>
      <c r="K19" s="11">
        <v>4</v>
      </c>
      <c r="L19" s="11"/>
      <c r="M19" s="10" t="s">
        <v>62</v>
      </c>
      <c r="N19" s="6">
        <v>0.19100000000000006</v>
      </c>
      <c r="O19" s="6"/>
      <c r="P19" s="6">
        <v>0.18999999999999995</v>
      </c>
      <c r="Q19" s="6"/>
      <c r="R19" s="6"/>
      <c r="S19" s="6">
        <v>0.22999999999999998</v>
      </c>
      <c r="T19" s="6"/>
      <c r="U19" s="6">
        <v>0.19700000000000001</v>
      </c>
      <c r="V19" s="6"/>
      <c r="W19" s="6">
        <v>0.80800000000000005</v>
      </c>
    </row>
    <row r="20" spans="1:23" x14ac:dyDescent="0.35">
      <c r="A20" s="10" t="s">
        <v>60</v>
      </c>
      <c r="B20" s="11"/>
      <c r="C20" s="11">
        <v>1</v>
      </c>
      <c r="D20" s="11">
        <v>1</v>
      </c>
      <c r="E20" s="11"/>
      <c r="F20" s="11">
        <v>1</v>
      </c>
      <c r="G20" s="11"/>
      <c r="H20" s="11"/>
      <c r="I20" s="11"/>
      <c r="J20" s="11"/>
      <c r="K20" s="11">
        <v>3</v>
      </c>
      <c r="L20" s="11"/>
      <c r="M20" s="10" t="s">
        <v>59</v>
      </c>
      <c r="N20" s="6">
        <v>0.19199999999999995</v>
      </c>
      <c r="O20" s="6">
        <v>0.24</v>
      </c>
      <c r="P20" s="6"/>
      <c r="Q20" s="6">
        <v>0.18599999999999994</v>
      </c>
      <c r="R20" s="6"/>
      <c r="S20" s="6"/>
      <c r="T20" s="6"/>
      <c r="U20" s="6"/>
      <c r="V20" s="6"/>
      <c r="W20" s="6">
        <v>0.61799999999999988</v>
      </c>
    </row>
    <row r="21" spans="1:23" x14ac:dyDescent="0.35">
      <c r="A21" s="10" t="s">
        <v>59</v>
      </c>
      <c r="B21" s="11">
        <v>1</v>
      </c>
      <c r="C21" s="11">
        <v>1</v>
      </c>
      <c r="D21" s="11"/>
      <c r="E21" s="11">
        <v>1</v>
      </c>
      <c r="F21" s="11"/>
      <c r="G21" s="11"/>
      <c r="H21" s="11"/>
      <c r="I21" s="11"/>
      <c r="J21" s="11"/>
      <c r="K21" s="11">
        <v>3</v>
      </c>
      <c r="L21" s="11"/>
      <c r="M21" s="10" t="s">
        <v>108</v>
      </c>
      <c r="N21" s="6"/>
      <c r="O21" s="6"/>
      <c r="P21" s="6"/>
      <c r="Q21" s="6"/>
      <c r="R21" s="6"/>
      <c r="S21" s="6"/>
      <c r="T21" s="6">
        <v>0.21</v>
      </c>
      <c r="U21" s="6"/>
      <c r="V21" s="6">
        <v>0.3</v>
      </c>
      <c r="W21" s="6">
        <v>0.51</v>
      </c>
    </row>
    <row r="22" spans="1:23" x14ac:dyDescent="0.35">
      <c r="A22" s="10" t="s">
        <v>72</v>
      </c>
      <c r="B22" s="11"/>
      <c r="C22" s="11"/>
      <c r="D22" s="11"/>
      <c r="E22" s="11">
        <v>1</v>
      </c>
      <c r="F22" s="11"/>
      <c r="G22" s="11">
        <v>1</v>
      </c>
      <c r="H22" s="11"/>
      <c r="I22" s="11">
        <v>1</v>
      </c>
      <c r="J22" s="11"/>
      <c r="K22" s="11">
        <v>3</v>
      </c>
      <c r="L22" s="11"/>
      <c r="M22" s="10" t="s">
        <v>61</v>
      </c>
      <c r="N22" s="6"/>
      <c r="O22" s="6">
        <v>0.21999999999999997</v>
      </c>
      <c r="P22" s="6">
        <v>0.27</v>
      </c>
      <c r="Q22" s="6"/>
      <c r="R22" s="6"/>
      <c r="S22" s="6"/>
      <c r="T22" s="6"/>
      <c r="U22" s="6"/>
      <c r="V22" s="6"/>
      <c r="W22" s="6">
        <v>0.49</v>
      </c>
    </row>
    <row r="23" spans="1:23" x14ac:dyDescent="0.35">
      <c r="A23" s="10" t="s">
        <v>108</v>
      </c>
      <c r="B23" s="11"/>
      <c r="C23" s="11"/>
      <c r="D23" s="11"/>
      <c r="E23" s="11"/>
      <c r="F23" s="11"/>
      <c r="G23" s="11"/>
      <c r="H23" s="11">
        <v>1</v>
      </c>
      <c r="I23" s="11"/>
      <c r="J23" s="11">
        <v>1</v>
      </c>
      <c r="K23" s="11">
        <v>2</v>
      </c>
      <c r="L23" s="11"/>
      <c r="M23" s="10" t="s">
        <v>109</v>
      </c>
      <c r="N23" s="6"/>
      <c r="O23" s="6"/>
      <c r="P23" s="6"/>
      <c r="Q23" s="6"/>
      <c r="R23" s="6"/>
      <c r="S23" s="6"/>
      <c r="T23" s="6">
        <v>0.21</v>
      </c>
      <c r="U23" s="6"/>
      <c r="V23" s="6">
        <v>0.26</v>
      </c>
      <c r="W23" s="6">
        <v>0.47</v>
      </c>
    </row>
    <row r="24" spans="1:23" x14ac:dyDescent="0.35">
      <c r="A24" s="10" t="s">
        <v>63</v>
      </c>
      <c r="B24" s="11"/>
      <c r="C24" s="11"/>
      <c r="D24" s="11"/>
      <c r="E24" s="11">
        <v>1</v>
      </c>
      <c r="F24" s="11"/>
      <c r="G24" s="11">
        <v>1</v>
      </c>
      <c r="H24" s="11"/>
      <c r="I24" s="11"/>
      <c r="J24" s="11"/>
      <c r="K24" s="11">
        <v>2</v>
      </c>
      <c r="L24" s="11"/>
      <c r="M24" s="10" t="s">
        <v>63</v>
      </c>
      <c r="N24" s="6"/>
      <c r="O24" s="6"/>
      <c r="P24" s="6"/>
      <c r="Q24" s="6">
        <v>0.19100000000000006</v>
      </c>
      <c r="R24" s="6"/>
      <c r="S24" s="6">
        <v>0.19300000000000006</v>
      </c>
      <c r="T24" s="6"/>
      <c r="U24" s="6"/>
      <c r="V24" s="6"/>
      <c r="W24" s="6">
        <v>0.38400000000000012</v>
      </c>
    </row>
    <row r="25" spans="1:23" x14ac:dyDescent="0.35">
      <c r="A25" s="10" t="s">
        <v>61</v>
      </c>
      <c r="B25" s="11"/>
      <c r="C25" s="11">
        <v>1</v>
      </c>
      <c r="D25" s="11">
        <v>1</v>
      </c>
      <c r="E25" s="11"/>
      <c r="F25" s="11"/>
      <c r="G25" s="11"/>
      <c r="H25" s="11"/>
      <c r="I25" s="11"/>
      <c r="J25" s="11"/>
      <c r="K25" s="11">
        <v>2</v>
      </c>
      <c r="L25" s="11"/>
      <c r="M25" s="10" t="s">
        <v>64</v>
      </c>
      <c r="N25" s="6"/>
      <c r="O25" s="6"/>
      <c r="P25" s="6"/>
      <c r="Q25" s="6">
        <v>0.28000000000000003</v>
      </c>
      <c r="R25" s="6"/>
      <c r="S25" s="6"/>
      <c r="T25" s="6"/>
      <c r="U25" s="6"/>
      <c r="V25" s="6"/>
      <c r="W25" s="6">
        <v>0.28000000000000003</v>
      </c>
    </row>
    <row r="26" spans="1:23" x14ac:dyDescent="0.35">
      <c r="A26" s="10" t="s">
        <v>109</v>
      </c>
      <c r="B26" s="11"/>
      <c r="C26" s="11"/>
      <c r="D26" s="11"/>
      <c r="E26" s="11"/>
      <c r="F26" s="11"/>
      <c r="G26" s="11"/>
      <c r="H26" s="11">
        <v>1</v>
      </c>
      <c r="I26" s="11"/>
      <c r="J26" s="11">
        <v>1</v>
      </c>
      <c r="K26" s="11">
        <v>2</v>
      </c>
      <c r="L26" s="11"/>
      <c r="M26" s="10" t="s">
        <v>68</v>
      </c>
      <c r="N26" s="6"/>
      <c r="O26" s="6"/>
      <c r="P26" s="6"/>
      <c r="Q26" s="6"/>
      <c r="R26" s="6"/>
      <c r="S26" s="6">
        <v>0.28000000000000003</v>
      </c>
      <c r="T26" s="6"/>
      <c r="U26" s="6"/>
      <c r="V26" s="6"/>
      <c r="W26" s="6">
        <v>0.28000000000000003</v>
      </c>
    </row>
    <row r="27" spans="1:23" x14ac:dyDescent="0.35">
      <c r="A27" s="10" t="s">
        <v>53</v>
      </c>
      <c r="B27" s="11"/>
      <c r="C27" s="11">
        <v>1</v>
      </c>
      <c r="D27" s="11"/>
      <c r="E27" s="11"/>
      <c r="F27" s="11"/>
      <c r="G27" s="11">
        <v>1</v>
      </c>
      <c r="H27" s="11"/>
      <c r="I27" s="11"/>
      <c r="J27" s="11"/>
      <c r="K27" s="11">
        <v>2</v>
      </c>
      <c r="L27" s="11"/>
      <c r="M27" s="10" t="s">
        <v>106</v>
      </c>
      <c r="N27" s="6"/>
      <c r="O27" s="6"/>
      <c r="P27" s="6"/>
      <c r="Q27" s="6"/>
      <c r="R27" s="6"/>
      <c r="S27" s="6"/>
      <c r="T27" s="6">
        <v>0.22</v>
      </c>
      <c r="U27" s="6"/>
      <c r="V27" s="6"/>
      <c r="W27" s="6">
        <v>0.22</v>
      </c>
    </row>
    <row r="28" spans="1:23" x14ac:dyDescent="0.35">
      <c r="A28" s="10" t="s">
        <v>67</v>
      </c>
      <c r="B28" s="11"/>
      <c r="C28" s="11"/>
      <c r="D28" s="11"/>
      <c r="E28" s="11"/>
      <c r="F28" s="11">
        <v>1</v>
      </c>
      <c r="G28" s="11"/>
      <c r="H28" s="11"/>
      <c r="I28" s="11"/>
      <c r="J28" s="11"/>
      <c r="K28" s="11">
        <v>1</v>
      </c>
      <c r="L28" s="11"/>
      <c r="M28" s="10" t="s">
        <v>49</v>
      </c>
      <c r="N28" s="6">
        <v>0.21999999999999997</v>
      </c>
      <c r="O28" s="6"/>
      <c r="P28" s="6"/>
      <c r="Q28" s="6"/>
      <c r="R28" s="6"/>
      <c r="S28" s="6"/>
      <c r="T28" s="6"/>
      <c r="U28" s="6"/>
      <c r="V28" s="6"/>
      <c r="W28" s="6">
        <v>0.21999999999999997</v>
      </c>
    </row>
    <row r="29" spans="1:23" x14ac:dyDescent="0.35">
      <c r="A29" s="10" t="s">
        <v>64</v>
      </c>
      <c r="B29" s="11"/>
      <c r="C29" s="11"/>
      <c r="D29" s="11"/>
      <c r="E29" s="11">
        <v>1</v>
      </c>
      <c r="F29" s="11"/>
      <c r="G29" s="11"/>
      <c r="H29" s="11"/>
      <c r="I29" s="11"/>
      <c r="J29" s="11"/>
      <c r="K29" s="11">
        <v>1</v>
      </c>
      <c r="L29" s="11"/>
      <c r="M29" s="10" t="s">
        <v>75</v>
      </c>
      <c r="N29" s="6"/>
      <c r="O29" s="6"/>
      <c r="P29" s="6"/>
      <c r="Q29" s="6"/>
      <c r="R29" s="6"/>
      <c r="S29" s="6">
        <v>0.21999999999999997</v>
      </c>
      <c r="T29" s="6"/>
      <c r="U29" s="6"/>
      <c r="V29" s="6"/>
      <c r="W29" s="6">
        <v>0.21999999999999997</v>
      </c>
    </row>
    <row r="30" spans="1:23" x14ac:dyDescent="0.35">
      <c r="A30" s="10" t="s">
        <v>117</v>
      </c>
      <c r="B30" s="11"/>
      <c r="C30" s="11"/>
      <c r="D30" s="11"/>
      <c r="E30" s="11"/>
      <c r="F30" s="11"/>
      <c r="G30" s="11"/>
      <c r="H30" s="11"/>
      <c r="I30" s="11">
        <v>1</v>
      </c>
      <c r="J30" s="11"/>
      <c r="K30" s="11">
        <v>1</v>
      </c>
      <c r="L30" s="11"/>
      <c r="M30" s="10" t="s">
        <v>117</v>
      </c>
      <c r="N30" s="6"/>
      <c r="O30" s="6"/>
      <c r="P30" s="6"/>
      <c r="Q30" s="6"/>
      <c r="R30" s="6"/>
      <c r="S30" s="6"/>
      <c r="T30" s="6"/>
      <c r="U30" s="6">
        <v>0.21</v>
      </c>
      <c r="V30" s="6"/>
      <c r="W30" s="6">
        <v>0.21</v>
      </c>
    </row>
    <row r="31" spans="1:23" x14ac:dyDescent="0.35">
      <c r="A31" s="10" t="s">
        <v>73</v>
      </c>
      <c r="B31" s="11"/>
      <c r="C31" s="11"/>
      <c r="D31" s="11"/>
      <c r="E31" s="11"/>
      <c r="F31" s="11"/>
      <c r="G31" s="11">
        <v>1</v>
      </c>
      <c r="H31" s="11"/>
      <c r="I31" s="11"/>
      <c r="J31" s="11"/>
      <c r="K31" s="11">
        <v>1</v>
      </c>
      <c r="L31" s="11"/>
      <c r="M31" s="10" t="s">
        <v>110</v>
      </c>
      <c r="N31" s="6"/>
      <c r="O31" s="6"/>
      <c r="P31" s="6"/>
      <c r="Q31" s="6"/>
      <c r="R31" s="6"/>
      <c r="S31" s="6"/>
      <c r="T31" s="6">
        <v>0.21</v>
      </c>
      <c r="U31" s="6"/>
      <c r="V31" s="6"/>
      <c r="W31" s="6">
        <v>0.21</v>
      </c>
    </row>
    <row r="32" spans="1:23" x14ac:dyDescent="0.35">
      <c r="A32" s="10" t="s">
        <v>75</v>
      </c>
      <c r="B32" s="11"/>
      <c r="C32" s="11"/>
      <c r="D32" s="11"/>
      <c r="E32" s="11"/>
      <c r="F32" s="11"/>
      <c r="G32" s="11">
        <v>1</v>
      </c>
      <c r="H32" s="11"/>
      <c r="I32" s="11"/>
      <c r="J32" s="11"/>
      <c r="K32" s="11">
        <v>1</v>
      </c>
      <c r="L32" s="11"/>
      <c r="M32" s="10" t="s">
        <v>76</v>
      </c>
      <c r="N32" s="6"/>
      <c r="O32" s="6">
        <v>0.20999999999999996</v>
      </c>
      <c r="P32" s="6"/>
      <c r="Q32" s="6"/>
      <c r="R32" s="6"/>
      <c r="S32" s="6"/>
      <c r="T32" s="6"/>
      <c r="U32" s="6"/>
      <c r="V32" s="6"/>
      <c r="W32" s="6">
        <v>0.20999999999999996</v>
      </c>
    </row>
    <row r="33" spans="1:23" x14ac:dyDescent="0.35">
      <c r="A33" s="10" t="s">
        <v>76</v>
      </c>
      <c r="B33" s="11"/>
      <c r="C33" s="11">
        <v>1</v>
      </c>
      <c r="D33" s="11"/>
      <c r="E33" s="11"/>
      <c r="F33" s="11"/>
      <c r="G33" s="11"/>
      <c r="H33" s="11"/>
      <c r="I33" s="11"/>
      <c r="J33" s="11"/>
      <c r="K33" s="11">
        <v>1</v>
      </c>
      <c r="L33" s="11"/>
      <c r="M33" s="10" t="s">
        <v>73</v>
      </c>
      <c r="N33" s="6"/>
      <c r="O33" s="6"/>
      <c r="P33" s="6"/>
      <c r="Q33" s="6"/>
      <c r="R33" s="6"/>
      <c r="S33" s="6">
        <v>0.16799999999999993</v>
      </c>
      <c r="T33" s="6"/>
      <c r="U33" s="6"/>
      <c r="V33" s="6"/>
      <c r="W33" s="6">
        <v>0.16799999999999993</v>
      </c>
    </row>
    <row r="34" spans="1:23" x14ac:dyDescent="0.35">
      <c r="A34" s="10" t="s">
        <v>110</v>
      </c>
      <c r="B34" s="11"/>
      <c r="C34" s="11"/>
      <c r="D34" s="11"/>
      <c r="E34" s="11"/>
      <c r="F34" s="11"/>
      <c r="G34" s="11"/>
      <c r="H34" s="11">
        <v>1</v>
      </c>
      <c r="I34" s="11"/>
      <c r="J34" s="11"/>
      <c r="K34" s="11">
        <v>1</v>
      </c>
      <c r="L34" s="11"/>
      <c r="M34" s="10" t="s">
        <v>53</v>
      </c>
      <c r="N34" s="6"/>
      <c r="O34" s="6">
        <v>0.18399999999999994</v>
      </c>
      <c r="P34" s="6"/>
      <c r="Q34" s="6"/>
      <c r="R34" s="6"/>
      <c r="S34" s="6">
        <v>-0.5</v>
      </c>
      <c r="T34" s="6"/>
      <c r="U34" s="6"/>
      <c r="V34" s="6"/>
      <c r="W34" s="6">
        <v>-0.31600000000000006</v>
      </c>
    </row>
    <row r="35" spans="1:23" x14ac:dyDescent="0.35">
      <c r="A35" s="10" t="s">
        <v>49</v>
      </c>
      <c r="B35" s="11">
        <v>1</v>
      </c>
      <c r="C35" s="11"/>
      <c r="D35" s="11"/>
      <c r="E35" s="11"/>
      <c r="F35" s="11"/>
      <c r="G35" s="11"/>
      <c r="H35" s="11"/>
      <c r="I35" s="11"/>
      <c r="J35" s="11"/>
      <c r="K35" s="11">
        <v>1</v>
      </c>
      <c r="L35" s="11"/>
      <c r="M35" s="10" t="s">
        <v>60</v>
      </c>
      <c r="N35" s="6"/>
      <c r="O35" s="6">
        <v>-1</v>
      </c>
      <c r="P35" s="6">
        <v>0.18599999999999994</v>
      </c>
      <c r="Q35" s="6"/>
      <c r="R35" s="6">
        <v>0.33000000000000007</v>
      </c>
      <c r="S35" s="6"/>
      <c r="T35" s="6"/>
      <c r="U35" s="6"/>
      <c r="V35" s="6"/>
      <c r="W35" s="6">
        <v>-0.48399999999999999</v>
      </c>
    </row>
    <row r="36" spans="1:23" x14ac:dyDescent="0.35">
      <c r="A36" s="10" t="s">
        <v>126</v>
      </c>
      <c r="B36" s="11"/>
      <c r="C36" s="11"/>
      <c r="D36" s="11"/>
      <c r="E36" s="11"/>
      <c r="F36" s="11"/>
      <c r="G36" s="11"/>
      <c r="H36" s="11"/>
      <c r="I36" s="11"/>
      <c r="J36" s="11">
        <v>1</v>
      </c>
      <c r="K36" s="11">
        <v>1</v>
      </c>
      <c r="L36" s="11"/>
      <c r="M36" s="10" t="s">
        <v>126</v>
      </c>
      <c r="N36" s="6"/>
      <c r="O36" s="6"/>
      <c r="P36" s="6"/>
      <c r="Q36" s="6"/>
      <c r="R36" s="6"/>
      <c r="S36" s="6"/>
      <c r="T36" s="6"/>
      <c r="U36" s="6"/>
      <c r="V36" s="6">
        <v>-1</v>
      </c>
      <c r="W36" s="6">
        <v>-1</v>
      </c>
    </row>
    <row r="37" spans="1:23" x14ac:dyDescent="0.35">
      <c r="A37" s="10" t="s">
        <v>68</v>
      </c>
      <c r="B37" s="11"/>
      <c r="C37" s="11"/>
      <c r="D37" s="11"/>
      <c r="E37" s="11"/>
      <c r="F37" s="11"/>
      <c r="G37" s="11">
        <v>1</v>
      </c>
      <c r="H37" s="11"/>
      <c r="I37" s="11"/>
      <c r="J37" s="11"/>
      <c r="K37" s="11">
        <v>1</v>
      </c>
      <c r="L37" s="11"/>
      <c r="M37" s="10" t="s">
        <v>67</v>
      </c>
      <c r="N37" s="6"/>
      <c r="O37" s="6"/>
      <c r="P37" s="6"/>
      <c r="Q37" s="6"/>
      <c r="R37" s="6">
        <v>-1</v>
      </c>
      <c r="S37" s="6"/>
      <c r="T37" s="6"/>
      <c r="U37" s="6"/>
      <c r="V37" s="6"/>
      <c r="W37" s="6">
        <v>-1</v>
      </c>
    </row>
    <row r="38" spans="1:23" x14ac:dyDescent="0.35">
      <c r="A38" s="10" t="s">
        <v>106</v>
      </c>
      <c r="B38" s="11"/>
      <c r="C38" s="11"/>
      <c r="D38" s="11"/>
      <c r="E38" s="11"/>
      <c r="F38" s="11"/>
      <c r="G38" s="11"/>
      <c r="H38" s="11">
        <v>1</v>
      </c>
      <c r="I38" s="11"/>
      <c r="J38" s="11"/>
      <c r="K38" s="11">
        <v>1</v>
      </c>
      <c r="L38" s="11"/>
      <c r="M38" s="10" t="s">
        <v>72</v>
      </c>
      <c r="N38" s="6"/>
      <c r="O38" s="6"/>
      <c r="P38" s="6"/>
      <c r="Q38" s="6">
        <v>-1</v>
      </c>
      <c r="R38" s="6"/>
      <c r="S38" s="6">
        <v>0.30000000000000004</v>
      </c>
      <c r="T38" s="6"/>
      <c r="U38" s="6">
        <v>-1</v>
      </c>
      <c r="V38" s="6"/>
      <c r="W38" s="6">
        <v>-1.7</v>
      </c>
    </row>
    <row r="40" spans="1:23" x14ac:dyDescent="0.35">
      <c r="A40" s="9" t="s">
        <v>103</v>
      </c>
      <c r="B40" s="9" t="s">
        <v>99</v>
      </c>
    </row>
    <row r="41" spans="1:23" x14ac:dyDescent="0.35">
      <c r="A41" s="9" t="s">
        <v>100</v>
      </c>
      <c r="B41" s="7">
        <v>8</v>
      </c>
      <c r="C41" s="7">
        <v>9</v>
      </c>
      <c r="D41" s="7">
        <v>10</v>
      </c>
      <c r="E41" s="7">
        <v>11</v>
      </c>
      <c r="F41" s="7">
        <v>13</v>
      </c>
      <c r="G41" s="7">
        <v>14</v>
      </c>
      <c r="H41" s="7">
        <v>15</v>
      </c>
      <c r="I41" s="7">
        <v>16</v>
      </c>
      <c r="J41" s="7">
        <v>17</v>
      </c>
      <c r="K41" s="7" t="s">
        <v>98</v>
      </c>
    </row>
    <row r="42" spans="1:23" x14ac:dyDescent="0.35">
      <c r="A42" s="10" t="s">
        <v>135</v>
      </c>
      <c r="B42" s="6">
        <v>0.873</v>
      </c>
      <c r="C42" s="6"/>
      <c r="D42" s="6"/>
      <c r="E42" s="6"/>
      <c r="F42" s="6"/>
      <c r="G42" s="6"/>
      <c r="H42" s="6"/>
      <c r="I42" s="6"/>
      <c r="J42" s="6"/>
      <c r="K42" s="6">
        <v>0.873</v>
      </c>
    </row>
    <row r="43" spans="1:23" x14ac:dyDescent="0.35">
      <c r="A43" s="10" t="s">
        <v>136</v>
      </c>
      <c r="B43" s="6"/>
      <c r="C43" s="6">
        <v>8.3999999999999853E-2</v>
      </c>
      <c r="D43" s="6">
        <v>0.82399999999999984</v>
      </c>
      <c r="E43" s="6">
        <v>7.0000000000001172E-3</v>
      </c>
      <c r="F43" s="6">
        <v>-0.47299999999999986</v>
      </c>
      <c r="G43" s="6"/>
      <c r="H43" s="6"/>
      <c r="I43" s="6"/>
      <c r="J43" s="6"/>
      <c r="K43" s="6">
        <v>0.44199999999999995</v>
      </c>
    </row>
    <row r="44" spans="1:23" x14ac:dyDescent="0.35">
      <c r="A44" s="10" t="s">
        <v>137</v>
      </c>
      <c r="B44" s="6"/>
      <c r="C44" s="6"/>
      <c r="D44" s="6"/>
      <c r="E44" s="6"/>
      <c r="F44" s="6"/>
      <c r="G44" s="6">
        <v>1.331</v>
      </c>
      <c r="H44" s="6">
        <v>0.85</v>
      </c>
      <c r="I44" s="6">
        <v>-0.33299999999999996</v>
      </c>
      <c r="J44" s="6">
        <v>3.6000000000000032E-2</v>
      </c>
      <c r="K44" s="6">
        <v>1.8840000000000001</v>
      </c>
    </row>
    <row r="45" spans="1:23" x14ac:dyDescent="0.35">
      <c r="A45" s="10" t="s">
        <v>98</v>
      </c>
      <c r="B45" s="6">
        <v>0.873</v>
      </c>
      <c r="C45" s="6">
        <v>8.3999999999999853E-2</v>
      </c>
      <c r="D45" s="6">
        <v>0.82399999999999984</v>
      </c>
      <c r="E45" s="6">
        <v>7.0000000000001172E-3</v>
      </c>
      <c r="F45" s="6">
        <v>-0.47299999999999986</v>
      </c>
      <c r="G45" s="6">
        <v>1.331</v>
      </c>
      <c r="H45" s="6">
        <v>0.85</v>
      </c>
      <c r="I45" s="6">
        <v>-0.33299999999999996</v>
      </c>
      <c r="J45" s="6">
        <v>3.6000000000000032E-2</v>
      </c>
      <c r="K45" s="6">
        <v>3.1989999999999998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showGridLines="0" topLeftCell="A25" workbookViewId="0">
      <selection activeCell="B41" sqref="B41"/>
    </sheetView>
  </sheetViews>
  <sheetFormatPr defaultRowHeight="14.5" x14ac:dyDescent="0.35"/>
  <cols>
    <col min="1" max="1" width="9.90625" bestFit="1" customWidth="1"/>
    <col min="2" max="2" width="9.90625" style="7" customWidth="1"/>
    <col min="3" max="3" width="9.90625" customWidth="1"/>
    <col min="4" max="4" width="13.36328125" customWidth="1"/>
    <col min="5" max="6" width="10.54296875" customWidth="1"/>
    <col min="7" max="7" width="11.6328125" customWidth="1"/>
    <col min="8" max="8" width="8.7265625" style="4"/>
    <col min="9" max="9" width="95.81640625" customWidth="1"/>
    <col min="10" max="10" width="11.36328125" customWidth="1"/>
  </cols>
  <sheetData>
    <row r="1" spans="1:10" x14ac:dyDescent="0.35">
      <c r="A1" t="s">
        <v>2</v>
      </c>
      <c r="B1" s="7" t="s">
        <v>97</v>
      </c>
      <c r="C1" t="s">
        <v>90</v>
      </c>
      <c r="D1" t="s">
        <v>3</v>
      </c>
      <c r="E1" t="s">
        <v>4</v>
      </c>
      <c r="F1" t="s">
        <v>104</v>
      </c>
      <c r="G1" t="s">
        <v>5</v>
      </c>
      <c r="H1" s="4" t="s">
        <v>1</v>
      </c>
      <c r="I1" t="s">
        <v>6</v>
      </c>
      <c r="J1" t="s">
        <v>0</v>
      </c>
    </row>
    <row r="2" spans="1:10" x14ac:dyDescent="0.35">
      <c r="A2" s="1">
        <v>43518</v>
      </c>
      <c r="B2" s="7">
        <f>WEEKNUM(Таблица1[[#This Row],[Date]],2)</f>
        <v>8</v>
      </c>
      <c r="C2" s="1" t="s">
        <v>91</v>
      </c>
      <c r="D2" t="s">
        <v>49</v>
      </c>
      <c r="E2" t="s">
        <v>50</v>
      </c>
      <c r="F2" t="s">
        <v>49</v>
      </c>
      <c r="G2" t="s">
        <v>7</v>
      </c>
      <c r="H2" s="4">
        <v>1.22</v>
      </c>
      <c r="I2" t="s">
        <v>8</v>
      </c>
      <c r="J2">
        <f>Таблица1[[#This Row],[Odds]]-1</f>
        <v>0.21999999999999997</v>
      </c>
    </row>
    <row r="3" spans="1:10" x14ac:dyDescent="0.35">
      <c r="A3" s="1">
        <v>43519</v>
      </c>
      <c r="B3" s="7">
        <f>WEEKNUM(Таблица1[[#This Row],[Date]],2)</f>
        <v>8</v>
      </c>
      <c r="C3" s="1" t="s">
        <v>92</v>
      </c>
      <c r="D3" t="s">
        <v>51</v>
      </c>
      <c r="E3" t="s">
        <v>52</v>
      </c>
      <c r="F3" t="s">
        <v>52</v>
      </c>
      <c r="G3" t="s">
        <v>9</v>
      </c>
      <c r="H3" s="4">
        <v>1.27</v>
      </c>
      <c r="I3" t="s">
        <v>10</v>
      </c>
      <c r="J3">
        <f>Таблица1[[#This Row],[Odds]]-1</f>
        <v>0.27</v>
      </c>
    </row>
    <row r="4" spans="1:10" x14ac:dyDescent="0.35">
      <c r="A4" s="1">
        <v>43520</v>
      </c>
      <c r="B4" s="7">
        <f>WEEKNUM(Таблица1[[#This Row],[Date]],2)</f>
        <v>8</v>
      </c>
      <c r="C4" s="1" t="s">
        <v>93</v>
      </c>
      <c r="D4" t="s">
        <v>53</v>
      </c>
      <c r="E4" t="s">
        <v>62</v>
      </c>
      <c r="F4" t="s">
        <v>62</v>
      </c>
      <c r="G4" t="s">
        <v>11</v>
      </c>
      <c r="H4" s="4">
        <v>1.1910000000000001</v>
      </c>
      <c r="I4" t="s">
        <v>12</v>
      </c>
      <c r="J4">
        <f>Таблица1[[#This Row],[Odds]]-1</f>
        <v>0.19100000000000006</v>
      </c>
    </row>
    <row r="5" spans="1:10" x14ac:dyDescent="0.35">
      <c r="A5" s="1">
        <v>43520</v>
      </c>
      <c r="B5" s="7">
        <f>WEEKNUM(Таблица1[[#This Row],[Date]],2)</f>
        <v>8</v>
      </c>
      <c r="C5" s="1" t="s">
        <v>94</v>
      </c>
      <c r="D5" t="s">
        <v>54</v>
      </c>
      <c r="E5" t="s">
        <v>59</v>
      </c>
      <c r="F5" t="s">
        <v>59</v>
      </c>
      <c r="G5" t="s">
        <v>13</v>
      </c>
      <c r="H5" s="4">
        <v>1.1919999999999999</v>
      </c>
      <c r="I5" t="s">
        <v>14</v>
      </c>
      <c r="J5">
        <f>Таблица1[[#This Row],[Odds]]-1</f>
        <v>0.19199999999999995</v>
      </c>
    </row>
    <row r="6" spans="1:10" x14ac:dyDescent="0.35">
      <c r="A6" s="1">
        <v>43525</v>
      </c>
      <c r="B6" s="7">
        <f>WEEKNUM(Таблица1[[#This Row],[Date]],2)</f>
        <v>9</v>
      </c>
      <c r="C6" s="1" t="s">
        <v>91</v>
      </c>
      <c r="D6" t="s">
        <v>55</v>
      </c>
      <c r="E6" t="s">
        <v>60</v>
      </c>
      <c r="F6" t="s">
        <v>60</v>
      </c>
      <c r="G6" t="s">
        <v>15</v>
      </c>
      <c r="H6" s="4">
        <v>1.21</v>
      </c>
      <c r="I6" t="s">
        <v>16</v>
      </c>
      <c r="J6">
        <v>-1</v>
      </c>
    </row>
    <row r="7" spans="1:10" x14ac:dyDescent="0.35">
      <c r="A7" s="1">
        <v>43526</v>
      </c>
      <c r="B7" s="7">
        <f>WEEKNUM(Таблица1[[#This Row],[Date]],2)</f>
        <v>9</v>
      </c>
      <c r="C7" s="1" t="s">
        <v>95</v>
      </c>
      <c r="D7" t="s">
        <v>56</v>
      </c>
      <c r="E7" t="s">
        <v>76</v>
      </c>
      <c r="F7" t="s">
        <v>76</v>
      </c>
      <c r="G7" t="s">
        <v>17</v>
      </c>
      <c r="H7" s="4">
        <v>1.21</v>
      </c>
      <c r="I7" t="s">
        <v>18</v>
      </c>
      <c r="J7">
        <f>Таблица1[[#This Row],[Odds]]-1</f>
        <v>0.20999999999999996</v>
      </c>
    </row>
    <row r="8" spans="1:10" x14ac:dyDescent="0.35">
      <c r="A8" s="1">
        <v>43526</v>
      </c>
      <c r="B8" s="7">
        <f>WEEKNUM(Таблица1[[#This Row],[Date]],2)</f>
        <v>9</v>
      </c>
      <c r="C8" s="1" t="s">
        <v>93</v>
      </c>
      <c r="D8" t="s">
        <v>57</v>
      </c>
      <c r="E8" t="s">
        <v>61</v>
      </c>
      <c r="F8" t="s">
        <v>61</v>
      </c>
      <c r="G8" t="s">
        <v>17</v>
      </c>
      <c r="H8" s="4">
        <v>1.22</v>
      </c>
      <c r="I8" t="s">
        <v>19</v>
      </c>
      <c r="J8">
        <f>Таблица1[[#This Row],[Odds]]-1</f>
        <v>0.21999999999999997</v>
      </c>
    </row>
    <row r="9" spans="1:10" x14ac:dyDescent="0.35">
      <c r="A9" s="1">
        <v>43526</v>
      </c>
      <c r="B9" s="7">
        <f>WEEKNUM(Таблица1[[#This Row],[Date]],2)</f>
        <v>9</v>
      </c>
      <c r="C9" s="1" t="s">
        <v>93</v>
      </c>
      <c r="D9" t="s">
        <v>53</v>
      </c>
      <c r="E9" t="s">
        <v>74</v>
      </c>
      <c r="F9" t="s">
        <v>53</v>
      </c>
      <c r="G9" t="s">
        <v>20</v>
      </c>
      <c r="H9" s="4">
        <v>1.1839999999999999</v>
      </c>
      <c r="I9" t="s">
        <v>21</v>
      </c>
      <c r="J9">
        <f>Таблица1[[#This Row],[Odds]]-1</f>
        <v>0.18399999999999994</v>
      </c>
    </row>
    <row r="10" spans="1:10" x14ac:dyDescent="0.35">
      <c r="A10" s="1">
        <v>43527</v>
      </c>
      <c r="B10" s="7">
        <f>WEEKNUM(Таблица1[[#This Row],[Date]],2)</f>
        <v>9</v>
      </c>
      <c r="C10" s="1" t="s">
        <v>92</v>
      </c>
      <c r="D10" t="s">
        <v>58</v>
      </c>
      <c r="E10" t="s">
        <v>69</v>
      </c>
      <c r="F10" t="s">
        <v>69</v>
      </c>
      <c r="G10" t="s">
        <v>9</v>
      </c>
      <c r="H10" s="4">
        <v>1.23</v>
      </c>
      <c r="I10" t="s">
        <v>22</v>
      </c>
      <c r="J10">
        <f>Таблица1[[#This Row],[Odds]]-1</f>
        <v>0.22999999999999998</v>
      </c>
    </row>
    <row r="11" spans="1:10" x14ac:dyDescent="0.35">
      <c r="A11" s="1">
        <v>43527</v>
      </c>
      <c r="B11" s="7">
        <f>WEEKNUM(Таблица1[[#This Row],[Date]],2)</f>
        <v>9</v>
      </c>
      <c r="C11" s="1" t="s">
        <v>94</v>
      </c>
      <c r="D11" t="s">
        <v>59</v>
      </c>
      <c r="E11" t="s">
        <v>75</v>
      </c>
      <c r="F11" t="s">
        <v>59</v>
      </c>
      <c r="G11" t="s">
        <v>23</v>
      </c>
      <c r="H11" s="4">
        <v>1.24</v>
      </c>
      <c r="I11" t="s">
        <v>24</v>
      </c>
      <c r="J11">
        <f>Таблица1[[#This Row],[Odds]]-1</f>
        <v>0.24</v>
      </c>
    </row>
    <row r="12" spans="1:10" x14ac:dyDescent="0.35">
      <c r="A12" s="1">
        <v>43533</v>
      </c>
      <c r="B12" s="7">
        <f>WEEKNUM(Таблица1[[#This Row],[Date]],2)</f>
        <v>10</v>
      </c>
      <c r="C12" s="1" t="s">
        <v>91</v>
      </c>
      <c r="D12" t="s">
        <v>60</v>
      </c>
      <c r="E12" t="s">
        <v>77</v>
      </c>
      <c r="F12" t="s">
        <v>60</v>
      </c>
      <c r="G12" t="s">
        <v>25</v>
      </c>
      <c r="H12" s="4">
        <v>1.1859999999999999</v>
      </c>
      <c r="I12" t="s">
        <v>26</v>
      </c>
      <c r="J12">
        <f>Таблица1[[#This Row],[Odds]]-1</f>
        <v>0.18599999999999994</v>
      </c>
    </row>
    <row r="13" spans="1:10" x14ac:dyDescent="0.35">
      <c r="A13" s="1">
        <v>43533</v>
      </c>
      <c r="B13" s="7">
        <f>WEEKNUM(Таблица1[[#This Row],[Date]],2)</f>
        <v>10</v>
      </c>
      <c r="C13" s="1" t="s">
        <v>93</v>
      </c>
      <c r="D13" t="s">
        <v>61</v>
      </c>
      <c r="E13" t="s">
        <v>78</v>
      </c>
      <c r="F13" t="s">
        <v>61</v>
      </c>
      <c r="G13" t="s">
        <v>27</v>
      </c>
      <c r="H13" s="4">
        <v>1.27</v>
      </c>
      <c r="I13" t="s">
        <v>28</v>
      </c>
      <c r="J13">
        <f>Таблица1[[#This Row],[Odds]]-1</f>
        <v>0.27</v>
      </c>
    </row>
    <row r="14" spans="1:10" x14ac:dyDescent="0.35">
      <c r="A14" s="1">
        <v>43533</v>
      </c>
      <c r="B14" s="7">
        <f>WEEKNUM(Таблица1[[#This Row],[Date]],2)</f>
        <v>10</v>
      </c>
      <c r="C14" s="1" t="s">
        <v>92</v>
      </c>
      <c r="D14" t="s">
        <v>52</v>
      </c>
      <c r="E14" t="s">
        <v>79</v>
      </c>
      <c r="F14" t="s">
        <v>52</v>
      </c>
      <c r="G14" t="s">
        <v>27</v>
      </c>
      <c r="H14" s="4">
        <v>1.1779999999999999</v>
      </c>
      <c r="I14" t="s">
        <v>29</v>
      </c>
      <c r="J14">
        <f>Таблица1[[#This Row],[Odds]]-1</f>
        <v>0.17799999999999994</v>
      </c>
    </row>
    <row r="15" spans="1:10" x14ac:dyDescent="0.35">
      <c r="A15" s="1">
        <v>43534</v>
      </c>
      <c r="B15" s="7">
        <f>WEEKNUM(Таблица1[[#This Row],[Date]],2)</f>
        <v>10</v>
      </c>
      <c r="C15" s="1" t="s">
        <v>93</v>
      </c>
      <c r="D15" t="s">
        <v>62</v>
      </c>
      <c r="E15" t="s">
        <v>80</v>
      </c>
      <c r="F15" t="s">
        <v>62</v>
      </c>
      <c r="G15" t="s">
        <v>30</v>
      </c>
      <c r="H15" s="4">
        <v>1.19</v>
      </c>
      <c r="I15" t="s">
        <v>31</v>
      </c>
      <c r="J15">
        <f>Таблица1[[#This Row],[Odds]]-1</f>
        <v>0.18999999999999995</v>
      </c>
    </row>
    <row r="16" spans="1:10" x14ac:dyDescent="0.35">
      <c r="A16" s="1">
        <v>43540</v>
      </c>
      <c r="B16" s="7">
        <f>WEEKNUM(Таблица1[[#This Row],[Date]],2)</f>
        <v>11</v>
      </c>
      <c r="C16" s="1" t="s">
        <v>92</v>
      </c>
      <c r="D16" t="s">
        <v>63</v>
      </c>
      <c r="E16" t="s">
        <v>81</v>
      </c>
      <c r="F16" t="s">
        <v>63</v>
      </c>
      <c r="G16" t="s">
        <v>30</v>
      </c>
      <c r="H16" s="4">
        <v>1.1910000000000001</v>
      </c>
      <c r="I16" t="s">
        <v>32</v>
      </c>
      <c r="J16">
        <f>Таблица1[[#This Row],[Odds]]-1</f>
        <v>0.19100000000000006</v>
      </c>
    </row>
    <row r="17" spans="1:10" x14ac:dyDescent="0.35">
      <c r="A17" s="1">
        <v>43541</v>
      </c>
      <c r="B17" s="7">
        <f>WEEKNUM(Таблица1[[#This Row],[Date]],2)</f>
        <v>11</v>
      </c>
      <c r="C17" s="1" t="s">
        <v>94</v>
      </c>
      <c r="D17" t="s">
        <v>64</v>
      </c>
      <c r="E17" t="s">
        <v>54</v>
      </c>
      <c r="F17" t="s">
        <v>64</v>
      </c>
      <c r="G17" t="s">
        <v>30</v>
      </c>
      <c r="H17" s="4">
        <v>1.28</v>
      </c>
      <c r="I17" t="s">
        <v>33</v>
      </c>
      <c r="J17">
        <f>Таблица1[[#This Row],[Odds]]-1</f>
        <v>0.28000000000000003</v>
      </c>
    </row>
    <row r="18" spans="1:10" x14ac:dyDescent="0.35">
      <c r="A18" s="1">
        <v>43541</v>
      </c>
      <c r="B18" s="7">
        <f>WEEKNUM(Таблица1[[#This Row],[Date]],2)</f>
        <v>11</v>
      </c>
      <c r="C18" s="1" t="s">
        <v>94</v>
      </c>
      <c r="D18" t="s">
        <v>59</v>
      </c>
      <c r="E18" t="s">
        <v>82</v>
      </c>
      <c r="F18" t="s">
        <v>59</v>
      </c>
      <c r="G18" t="s">
        <v>27</v>
      </c>
      <c r="H18" s="4">
        <v>1.1859999999999999</v>
      </c>
      <c r="I18" t="s">
        <v>35</v>
      </c>
      <c r="J18">
        <f>Таблица1[[#This Row],[Odds]]-1</f>
        <v>0.18599999999999994</v>
      </c>
    </row>
    <row r="19" spans="1:10" x14ac:dyDescent="0.35">
      <c r="A19" s="1">
        <v>43541</v>
      </c>
      <c r="B19" s="7">
        <f>WEEKNUM(Таблица1[[#This Row],[Date]],2)</f>
        <v>11</v>
      </c>
      <c r="C19" s="1" t="s">
        <v>92</v>
      </c>
      <c r="D19" t="s">
        <v>65</v>
      </c>
      <c r="E19" t="s">
        <v>52</v>
      </c>
      <c r="F19" t="s">
        <v>52</v>
      </c>
      <c r="G19" t="s">
        <v>13</v>
      </c>
      <c r="H19" s="4">
        <v>1.35</v>
      </c>
      <c r="I19" t="s">
        <v>36</v>
      </c>
      <c r="J19">
        <f>Таблица1[[#This Row],[Odds]]-1</f>
        <v>0.35000000000000009</v>
      </c>
    </row>
    <row r="20" spans="1:10" x14ac:dyDescent="0.35">
      <c r="A20" s="1">
        <v>43541</v>
      </c>
      <c r="B20" s="7">
        <f>WEEKNUM(Таблица1[[#This Row],[Date]],2)</f>
        <v>11</v>
      </c>
      <c r="C20" s="1" t="s">
        <v>93</v>
      </c>
      <c r="D20" t="s">
        <v>66</v>
      </c>
      <c r="E20" t="s">
        <v>72</v>
      </c>
      <c r="F20" t="s">
        <v>72</v>
      </c>
      <c r="G20" t="s">
        <v>9</v>
      </c>
      <c r="H20" s="4">
        <v>1.21</v>
      </c>
      <c r="I20" t="s">
        <v>34</v>
      </c>
      <c r="J20">
        <v>-1</v>
      </c>
    </row>
    <row r="21" spans="1:10" x14ac:dyDescent="0.35">
      <c r="A21" s="1">
        <v>43554</v>
      </c>
      <c r="B21" s="7">
        <f>WEEKNUM(Таблица1[[#This Row],[Date]],2)</f>
        <v>13</v>
      </c>
      <c r="C21" s="1" t="s">
        <v>91</v>
      </c>
      <c r="D21" t="s">
        <v>60</v>
      </c>
      <c r="E21" t="s">
        <v>50</v>
      </c>
      <c r="F21" t="s">
        <v>60</v>
      </c>
      <c r="G21" t="s">
        <v>25</v>
      </c>
      <c r="H21" s="4">
        <v>1.33</v>
      </c>
      <c r="I21" t="s">
        <v>37</v>
      </c>
      <c r="J21">
        <f>Таблица1[[#This Row],[Odds]]-1</f>
        <v>0.33000000000000007</v>
      </c>
    </row>
    <row r="22" spans="1:10" x14ac:dyDescent="0.35">
      <c r="A22" s="1">
        <v>43554</v>
      </c>
      <c r="B22" s="7">
        <f>WEEKNUM(Таблица1[[#This Row],[Date]],2)</f>
        <v>13</v>
      </c>
      <c r="C22" s="1" t="s">
        <v>92</v>
      </c>
      <c r="D22" t="s">
        <v>52</v>
      </c>
      <c r="E22" t="s">
        <v>83</v>
      </c>
      <c r="F22" t="s">
        <v>52</v>
      </c>
      <c r="G22" t="s">
        <v>30</v>
      </c>
      <c r="H22" s="4">
        <v>1.1970000000000001</v>
      </c>
      <c r="J22">
        <f>Таблица1[[#This Row],[Odds]]-1</f>
        <v>0.19700000000000006</v>
      </c>
    </row>
    <row r="23" spans="1:10" x14ac:dyDescent="0.35">
      <c r="A23" s="1">
        <v>43555</v>
      </c>
      <c r="B23" s="7">
        <f>WEEKNUM(Таблица1[[#This Row],[Date]],2)</f>
        <v>13</v>
      </c>
      <c r="C23" s="1" t="s">
        <v>91</v>
      </c>
      <c r="D23" t="s">
        <v>67</v>
      </c>
      <c r="E23" t="s">
        <v>77</v>
      </c>
      <c r="F23" t="s">
        <v>67</v>
      </c>
      <c r="G23" t="s">
        <v>38</v>
      </c>
      <c r="H23" s="4">
        <v>1.21</v>
      </c>
      <c r="I23" t="s">
        <v>39</v>
      </c>
      <c r="J23">
        <v>-1</v>
      </c>
    </row>
    <row r="24" spans="1:10" ht="41.5" customHeight="1" x14ac:dyDescent="0.35">
      <c r="A24" s="1">
        <v>43556</v>
      </c>
      <c r="B24" s="7">
        <f>WEEKNUM(Таблица1[[#This Row],[Date]],2)</f>
        <v>14</v>
      </c>
      <c r="C24" s="1" t="s">
        <v>95</v>
      </c>
      <c r="D24" t="s">
        <v>68</v>
      </c>
      <c r="E24" t="s">
        <v>84</v>
      </c>
      <c r="F24" t="s">
        <v>68</v>
      </c>
      <c r="G24" t="s">
        <v>40</v>
      </c>
      <c r="H24" s="5">
        <v>1.28</v>
      </c>
      <c r="I24" s="2" t="s">
        <v>41</v>
      </c>
      <c r="J24">
        <f>Таблица1[[#This Row],[Odds]]-1</f>
        <v>0.28000000000000003</v>
      </c>
    </row>
    <row r="25" spans="1:10" x14ac:dyDescent="0.35">
      <c r="A25" s="1">
        <v>43557</v>
      </c>
      <c r="B25" s="7">
        <f>WEEKNUM(Таблица1[[#This Row],[Date]],2)</f>
        <v>14</v>
      </c>
      <c r="C25" s="1" t="s">
        <v>92</v>
      </c>
      <c r="D25" t="s">
        <v>69</v>
      </c>
      <c r="E25" t="s">
        <v>85</v>
      </c>
      <c r="F25" t="s">
        <v>69</v>
      </c>
      <c r="G25" t="s">
        <v>25</v>
      </c>
      <c r="H25" s="4">
        <v>1.21</v>
      </c>
      <c r="J25">
        <f>Таблица1[[#This Row],[Odds]]-1</f>
        <v>0.20999999999999996</v>
      </c>
    </row>
    <row r="26" spans="1:10" x14ac:dyDescent="0.35">
      <c r="A26" s="1">
        <v>43557</v>
      </c>
      <c r="B26" s="7">
        <f>WEEKNUM(Таблица1[[#This Row],[Date]],2)</f>
        <v>14</v>
      </c>
      <c r="C26" s="1" t="s">
        <v>93</v>
      </c>
      <c r="D26" t="s">
        <v>70</v>
      </c>
      <c r="E26" t="s">
        <v>53</v>
      </c>
      <c r="F26" t="s">
        <v>53</v>
      </c>
      <c r="G26" t="s">
        <v>11</v>
      </c>
      <c r="H26" s="4">
        <v>1.25</v>
      </c>
      <c r="I26" t="s">
        <v>42</v>
      </c>
      <c r="J26">
        <v>-0.5</v>
      </c>
    </row>
    <row r="27" spans="1:10" x14ac:dyDescent="0.35">
      <c r="A27" s="1">
        <v>43557</v>
      </c>
      <c r="B27" s="7">
        <f>WEEKNUM(Таблица1[[#This Row],[Date]],2)</f>
        <v>14</v>
      </c>
      <c r="C27" s="1" t="s">
        <v>92</v>
      </c>
      <c r="D27" t="s">
        <v>71</v>
      </c>
      <c r="E27" t="s">
        <v>52</v>
      </c>
      <c r="F27" t="s">
        <v>52</v>
      </c>
      <c r="G27" t="s">
        <v>9</v>
      </c>
      <c r="H27" s="4">
        <v>1.23</v>
      </c>
      <c r="J27">
        <f>Таблица1[[#This Row],[Odds]]-1</f>
        <v>0.22999999999999998</v>
      </c>
    </row>
    <row r="28" spans="1:10" ht="32.5" customHeight="1" x14ac:dyDescent="0.35">
      <c r="A28" s="1">
        <v>43558</v>
      </c>
      <c r="B28" s="7">
        <f>WEEKNUM(Таблица1[[#This Row],[Date]],2)</f>
        <v>14</v>
      </c>
      <c r="C28" s="1" t="s">
        <v>93</v>
      </c>
      <c r="D28" t="s">
        <v>72</v>
      </c>
      <c r="E28" t="s">
        <v>86</v>
      </c>
      <c r="F28" t="s">
        <v>72</v>
      </c>
      <c r="G28" t="s">
        <v>30</v>
      </c>
      <c r="H28" s="5">
        <v>1.3</v>
      </c>
      <c r="I28" s="2" t="s">
        <v>43</v>
      </c>
      <c r="J28">
        <f>Таблица1[[#This Row],[Odds]]-1</f>
        <v>0.30000000000000004</v>
      </c>
    </row>
    <row r="29" spans="1:10" x14ac:dyDescent="0.35">
      <c r="A29" s="3">
        <v>43560</v>
      </c>
      <c r="B29" s="8">
        <f>WEEKNUM(Таблица1[[#This Row],[Date]],2)</f>
        <v>14</v>
      </c>
      <c r="C29" s="3" t="s">
        <v>96</v>
      </c>
      <c r="D29" t="s">
        <v>73</v>
      </c>
      <c r="E29" t="s">
        <v>87</v>
      </c>
      <c r="F29" t="s">
        <v>73</v>
      </c>
      <c r="G29" t="s">
        <v>30</v>
      </c>
      <c r="H29" s="4">
        <v>1.1679999999999999</v>
      </c>
      <c r="J29">
        <f>Таблица1[[#This Row],[Odds]]-1</f>
        <v>0.16799999999999993</v>
      </c>
    </row>
    <row r="30" spans="1:10" x14ac:dyDescent="0.35">
      <c r="A30" s="1">
        <v>43560</v>
      </c>
      <c r="B30" s="7">
        <f>WEEKNUM(Таблица1[[#This Row],[Date]],2)</f>
        <v>14</v>
      </c>
      <c r="C30" s="1" t="s">
        <v>93</v>
      </c>
      <c r="D30" t="s">
        <v>74</v>
      </c>
      <c r="E30" t="s">
        <v>62</v>
      </c>
      <c r="F30" t="s">
        <v>62</v>
      </c>
      <c r="G30" t="s">
        <v>44</v>
      </c>
      <c r="H30" s="4">
        <v>1.23</v>
      </c>
      <c r="I30" t="s">
        <v>45</v>
      </c>
      <c r="J30">
        <f>Таблица1[[#This Row],[Odds]]-1</f>
        <v>0.22999999999999998</v>
      </c>
    </row>
    <row r="31" spans="1:10" x14ac:dyDescent="0.35">
      <c r="A31" s="1">
        <v>43561</v>
      </c>
      <c r="B31" s="7">
        <f>WEEKNUM(Таблица1[[#This Row],[Date]],2)</f>
        <v>14</v>
      </c>
      <c r="C31" s="1" t="s">
        <v>92</v>
      </c>
      <c r="D31" t="s">
        <v>63</v>
      </c>
      <c r="E31" t="s">
        <v>88</v>
      </c>
      <c r="F31" t="s">
        <v>63</v>
      </c>
      <c r="G31" t="s">
        <v>44</v>
      </c>
      <c r="H31" s="4">
        <v>1.1930000000000001</v>
      </c>
      <c r="I31" t="s">
        <v>46</v>
      </c>
      <c r="J31">
        <f>Таблица1[[#This Row],[Odds]]-1</f>
        <v>0.19300000000000006</v>
      </c>
    </row>
    <row r="32" spans="1:10" x14ac:dyDescent="0.35">
      <c r="A32" s="1">
        <v>43561</v>
      </c>
      <c r="B32" s="7">
        <f>WEEKNUM(Таблица1[[#This Row],[Date]],2)</f>
        <v>14</v>
      </c>
      <c r="C32" s="1" t="s">
        <v>94</v>
      </c>
      <c r="D32" t="s">
        <v>75</v>
      </c>
      <c r="E32" t="s">
        <v>89</v>
      </c>
      <c r="F32" t="s">
        <v>75</v>
      </c>
      <c r="G32" t="s">
        <v>47</v>
      </c>
      <c r="H32" s="4">
        <v>1.22</v>
      </c>
      <c r="I32" t="s">
        <v>48</v>
      </c>
      <c r="J32">
        <f>Таблица1[[#This Row],[Odds]]-1</f>
        <v>0.21999999999999997</v>
      </c>
    </row>
    <row r="33" spans="1:10" x14ac:dyDescent="0.35">
      <c r="A33" s="1">
        <v>43568</v>
      </c>
      <c r="B33" s="7">
        <f>WEEKNUM(Таблица1[[#This Row],[Date]],2)</f>
        <v>15</v>
      </c>
      <c r="C33" s="1" t="s">
        <v>93</v>
      </c>
      <c r="D33" t="s">
        <v>106</v>
      </c>
      <c r="E33" t="s">
        <v>107</v>
      </c>
      <c r="F33" t="s">
        <v>106</v>
      </c>
      <c r="G33" t="s">
        <v>30</v>
      </c>
      <c r="H33" s="4">
        <v>1.22</v>
      </c>
      <c r="I33" t="s">
        <v>112</v>
      </c>
      <c r="J33">
        <v>0.22</v>
      </c>
    </row>
    <row r="34" spans="1:10" x14ac:dyDescent="0.35">
      <c r="A34" s="1">
        <v>43568</v>
      </c>
      <c r="B34" s="7">
        <f>WEEKNUM(Таблица1[[#This Row],[Date]],2)</f>
        <v>15</v>
      </c>
      <c r="C34" s="1" t="s">
        <v>91</v>
      </c>
      <c r="D34" t="s">
        <v>108</v>
      </c>
      <c r="E34" t="s">
        <v>50</v>
      </c>
      <c r="F34" t="s">
        <v>108</v>
      </c>
      <c r="G34" t="s">
        <v>40</v>
      </c>
      <c r="H34" s="4">
        <v>1.21</v>
      </c>
      <c r="I34" t="s">
        <v>113</v>
      </c>
      <c r="J34">
        <v>0.21</v>
      </c>
    </row>
    <row r="35" spans="1:10" x14ac:dyDescent="0.35">
      <c r="A35" s="1">
        <v>43568</v>
      </c>
      <c r="B35" s="7">
        <f>WEEKNUM(Таблица1[[#This Row],[Date]],2)</f>
        <v>15</v>
      </c>
      <c r="C35" s="1" t="s">
        <v>94</v>
      </c>
      <c r="D35" t="s">
        <v>109</v>
      </c>
      <c r="E35" t="s">
        <v>82</v>
      </c>
      <c r="F35" t="s">
        <v>109</v>
      </c>
      <c r="G35" t="s">
        <v>40</v>
      </c>
      <c r="H35" s="4">
        <v>1.21</v>
      </c>
      <c r="I35" t="s">
        <v>114</v>
      </c>
      <c r="J35">
        <v>0.21</v>
      </c>
    </row>
    <row r="36" spans="1:10" x14ac:dyDescent="0.35">
      <c r="A36" s="1">
        <v>43569</v>
      </c>
      <c r="B36" s="7">
        <f>WEEKNUM(Таблица1[[#This Row],[Date]],2)</f>
        <v>15</v>
      </c>
      <c r="C36" s="1" t="s">
        <v>105</v>
      </c>
      <c r="D36" t="s">
        <v>110</v>
      </c>
      <c r="E36" t="s">
        <v>111</v>
      </c>
      <c r="F36" t="s">
        <v>110</v>
      </c>
      <c r="G36" t="s">
        <v>40</v>
      </c>
      <c r="H36" s="4">
        <v>1.21</v>
      </c>
      <c r="I36" t="s">
        <v>115</v>
      </c>
      <c r="J36">
        <v>0.21</v>
      </c>
    </row>
    <row r="37" spans="1:10" x14ac:dyDescent="0.35">
      <c r="A37" s="1">
        <v>43575</v>
      </c>
      <c r="B37" s="7">
        <f>WEEKNUM(Таблица1[[#This Row],[Date]],2)</f>
        <v>16</v>
      </c>
      <c r="C37" s="1" t="s">
        <v>91</v>
      </c>
      <c r="D37" t="s">
        <v>116</v>
      </c>
      <c r="E37" t="s">
        <v>117</v>
      </c>
      <c r="F37" t="s">
        <v>117</v>
      </c>
      <c r="G37" t="s">
        <v>118</v>
      </c>
      <c r="H37" s="4">
        <v>1.21</v>
      </c>
      <c r="I37" t="s">
        <v>119</v>
      </c>
      <c r="J37">
        <v>0.21</v>
      </c>
    </row>
    <row r="38" spans="1:10" x14ac:dyDescent="0.35">
      <c r="A38" s="1">
        <v>43575</v>
      </c>
      <c r="B38" s="7">
        <f>WEEKNUM(Таблица1[[#This Row],[Date]],2)</f>
        <v>16</v>
      </c>
      <c r="C38" s="1" t="s">
        <v>92</v>
      </c>
      <c r="D38" t="s">
        <v>88</v>
      </c>
      <c r="E38" t="s">
        <v>69</v>
      </c>
      <c r="F38" t="s">
        <v>69</v>
      </c>
      <c r="G38" t="s">
        <v>120</v>
      </c>
      <c r="H38" s="4">
        <v>1.26</v>
      </c>
      <c r="I38" t="s">
        <v>121</v>
      </c>
      <c r="J38">
        <v>0.26</v>
      </c>
    </row>
    <row r="39" spans="1:10" x14ac:dyDescent="0.35">
      <c r="A39" s="1">
        <v>43576</v>
      </c>
      <c r="B39" s="7">
        <f>WEEKNUM(Таблица1[[#This Row],[Date]],2)</f>
        <v>16</v>
      </c>
      <c r="C39" s="1" t="s">
        <v>93</v>
      </c>
      <c r="D39" t="s">
        <v>122</v>
      </c>
      <c r="E39" t="s">
        <v>62</v>
      </c>
      <c r="F39" t="s">
        <v>62</v>
      </c>
      <c r="G39" t="s">
        <v>17</v>
      </c>
      <c r="H39" s="4">
        <v>1.1970000000000001</v>
      </c>
      <c r="I39" t="s">
        <v>123</v>
      </c>
      <c r="J39">
        <v>0.19700000000000001</v>
      </c>
    </row>
    <row r="40" spans="1:10" x14ac:dyDescent="0.35">
      <c r="A40" s="1">
        <v>43577</v>
      </c>
      <c r="B40" s="7">
        <v>16</v>
      </c>
      <c r="C40" s="1" t="s">
        <v>93</v>
      </c>
      <c r="D40" t="s">
        <v>72</v>
      </c>
      <c r="E40" t="s">
        <v>80</v>
      </c>
      <c r="F40" t="s">
        <v>72</v>
      </c>
      <c r="G40" t="s">
        <v>30</v>
      </c>
      <c r="H40" s="4">
        <v>1.26</v>
      </c>
      <c r="I40" t="s">
        <v>124</v>
      </c>
      <c r="J40">
        <v>-1</v>
      </c>
    </row>
    <row r="41" spans="1:10" x14ac:dyDescent="0.35">
      <c r="A41" s="1">
        <v>43582</v>
      </c>
      <c r="B41" s="7">
        <f>WEEKNUM(Таблица1[[#This Row],[Date]],2)</f>
        <v>17</v>
      </c>
      <c r="C41" s="1" t="s">
        <v>91</v>
      </c>
      <c r="D41" t="s">
        <v>60</v>
      </c>
      <c r="E41" t="s">
        <v>125</v>
      </c>
      <c r="F41" t="s">
        <v>126</v>
      </c>
      <c r="G41" t="s">
        <v>25</v>
      </c>
      <c r="H41" s="4">
        <v>1.3</v>
      </c>
      <c r="I41" t="s">
        <v>127</v>
      </c>
      <c r="J41">
        <v>-1</v>
      </c>
    </row>
    <row r="42" spans="1:10" x14ac:dyDescent="0.35">
      <c r="A42" s="1">
        <v>43582</v>
      </c>
      <c r="B42" s="7">
        <f>WEEKNUM(Таблица1[[#This Row],[Date]],2)</f>
        <v>17</v>
      </c>
      <c r="C42" s="1" t="s">
        <v>91</v>
      </c>
      <c r="D42" t="s">
        <v>108</v>
      </c>
      <c r="E42" t="s">
        <v>128</v>
      </c>
      <c r="F42" t="s">
        <v>108</v>
      </c>
      <c r="G42" t="s">
        <v>30</v>
      </c>
      <c r="H42" s="4">
        <v>1.3</v>
      </c>
      <c r="I42" t="s">
        <v>129</v>
      </c>
      <c r="J42">
        <v>0.3</v>
      </c>
    </row>
    <row r="43" spans="1:10" x14ac:dyDescent="0.35">
      <c r="A43" s="1">
        <v>43582</v>
      </c>
      <c r="B43" s="7">
        <f>WEEKNUM(Таблица1[[#This Row],[Date]],2)</f>
        <v>17</v>
      </c>
      <c r="C43" s="1" t="s">
        <v>94</v>
      </c>
      <c r="D43" t="s">
        <v>109</v>
      </c>
      <c r="E43" t="s">
        <v>82</v>
      </c>
      <c r="F43" t="s">
        <v>109</v>
      </c>
      <c r="G43" t="s">
        <v>130</v>
      </c>
      <c r="H43" s="4">
        <v>1.26</v>
      </c>
      <c r="I43" t="s">
        <v>131</v>
      </c>
      <c r="J43">
        <v>0.26</v>
      </c>
    </row>
    <row r="44" spans="1:10" x14ac:dyDescent="0.35">
      <c r="A44" s="1">
        <v>43582</v>
      </c>
      <c r="B44" s="7">
        <f>WEEKNUM(Таблица1[[#This Row],[Date]],2)</f>
        <v>17</v>
      </c>
      <c r="C44" s="1" t="s">
        <v>92</v>
      </c>
      <c r="D44" t="s">
        <v>69</v>
      </c>
      <c r="E44" t="s">
        <v>132</v>
      </c>
      <c r="F44" t="s">
        <v>69</v>
      </c>
      <c r="G44" t="s">
        <v>25</v>
      </c>
      <c r="H44" s="4">
        <v>1.286</v>
      </c>
      <c r="I44" t="s">
        <v>133</v>
      </c>
      <c r="J44">
        <v>0.28599999999999998</v>
      </c>
    </row>
    <row r="45" spans="1:10" x14ac:dyDescent="0.35">
      <c r="A45" s="1">
        <v>43582</v>
      </c>
      <c r="B45" s="7">
        <f>WEEKNUM(Таблица1[[#This Row],[Date]],2)</f>
        <v>17</v>
      </c>
      <c r="C45" s="1" t="s">
        <v>92</v>
      </c>
      <c r="D45" t="s">
        <v>52</v>
      </c>
      <c r="E45" t="s">
        <v>134</v>
      </c>
      <c r="F45" t="s">
        <v>52</v>
      </c>
      <c r="G45" t="s">
        <v>30</v>
      </c>
      <c r="H45" s="4">
        <v>1.19</v>
      </c>
      <c r="J45">
        <v>0.19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Сводники</vt:lpstr>
      <vt:lpstr>Дата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2019-02-09T07:13:04Z</dcterms:created>
  <dcterms:modified xsi:type="dcterms:W3CDTF">2019-05-01T05:15:56Z</dcterms:modified>
</cp:coreProperties>
</file>