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9.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siuyi\Downloads\"/>
    </mc:Choice>
  </mc:AlternateContent>
  <xr:revisionPtr revIDLastSave="0" documentId="13_ncr:1_{C5E722A1-6719-4A4A-B82C-BC98BB5F7E2F}" xr6:coauthVersionLast="47" xr6:coauthVersionMax="47" xr10:uidLastSave="{00000000-0000-0000-0000-000000000000}"/>
  <bookViews>
    <workbookView xWindow="-108" yWindow="-108" windowWidth="23256" windowHeight="12576" xr2:uid="{2AE762B6-824A-4F60-8F53-16228243DCB7}"/>
  </bookViews>
  <sheets>
    <sheet name="Welcome page" sheetId="1" r:id="rId1"/>
    <sheet name="1.Dashboard" sheetId="2" r:id="rId2"/>
    <sheet name="2.Risk Assessment" sheetId="8" r:id="rId3"/>
    <sheet name="3.Selected Crimes" sheetId="9" r:id="rId4"/>
    <sheet name="4.Environmental Impact" sheetId="11" r:id="rId5"/>
    <sheet name="5.Economic Prices" sheetId="12" r:id="rId6"/>
    <sheet name="END" sheetId="14" r:id="rId7"/>
    <sheet name="BACKGROUND Economic cost" sheetId="13" r:id="rId8"/>
    <sheet name="BACKGROUND Chart Builder" sheetId="23" r:id="rId9"/>
    <sheet name="Inventory results" sheetId="25" r:id="rId10"/>
  </sheets>
  <definedNames>
    <definedName name="Slicer_Crimes">#N/A</definedName>
    <definedName name="Slicer_Crimes1">#N/A</definedName>
  </definedNames>
  <calcPr calcId="191029"/>
  <pivotCaches>
    <pivotCache cacheId="6" r:id="rId11"/>
    <pivotCache cacheId="1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37" i="13" l="1"/>
  <c r="AF236" i="13"/>
  <c r="AF235" i="13"/>
  <c r="AF234" i="13"/>
  <c r="AF233" i="13"/>
  <c r="AF232" i="13"/>
  <c r="AF231" i="13"/>
  <c r="AF230" i="13"/>
  <c r="AF229" i="13"/>
  <c r="AF228" i="13"/>
  <c r="AF227" i="13"/>
  <c r="AF226" i="13"/>
  <c r="AF225" i="13"/>
  <c r="AF224" i="13"/>
  <c r="AF223" i="13"/>
  <c r="AF222" i="13"/>
  <c r="AF221" i="13"/>
  <c r="AF220" i="13"/>
  <c r="AF219" i="13"/>
  <c r="AF265" i="13"/>
  <c r="J265" i="13"/>
  <c r="AD237" i="13"/>
  <c r="AD236" i="13"/>
  <c r="AD235" i="13"/>
  <c r="AD234" i="13"/>
  <c r="AD233" i="13"/>
  <c r="AD232" i="13"/>
  <c r="AD231" i="13"/>
  <c r="AD230" i="13"/>
  <c r="AD229" i="13"/>
  <c r="AD228" i="13"/>
  <c r="AD227" i="13"/>
  <c r="AD226" i="13"/>
  <c r="AD225" i="13"/>
  <c r="AD224" i="13"/>
  <c r="AD223" i="13"/>
  <c r="AD222" i="13"/>
  <c r="AD221" i="13"/>
  <c r="AD220" i="13"/>
  <c r="AD219" i="13"/>
  <c r="AB256" i="13"/>
  <c r="T246" i="13"/>
  <c r="AB237" i="13"/>
  <c r="AB258" i="13" s="1"/>
  <c r="AB236" i="13"/>
  <c r="AB235" i="13"/>
  <c r="AB234" i="13"/>
  <c r="AB233" i="13"/>
  <c r="AB232" i="13"/>
  <c r="AB231" i="13"/>
  <c r="AB230" i="13"/>
  <c r="AB229" i="13"/>
  <c r="AB228" i="13"/>
  <c r="AB227" i="13"/>
  <c r="AB226" i="13"/>
  <c r="AB225" i="13"/>
  <c r="AB246" i="13" s="1"/>
  <c r="AB224" i="13"/>
  <c r="AB223" i="13"/>
  <c r="AB244" i="13" s="1"/>
  <c r="AB222" i="13"/>
  <c r="AB221" i="13"/>
  <c r="AB220" i="13"/>
  <c r="AB219" i="13"/>
  <c r="Z237" i="13"/>
  <c r="Z236" i="13"/>
  <c r="Z235" i="13"/>
  <c r="Z234" i="13"/>
  <c r="Z233" i="13"/>
  <c r="Z232" i="13"/>
  <c r="Z231" i="13"/>
  <c r="Z230" i="13"/>
  <c r="Z229" i="13"/>
  <c r="Z250" i="13" s="1"/>
  <c r="Z228" i="13"/>
  <c r="Z227" i="13"/>
  <c r="Z226" i="13"/>
  <c r="Z225" i="13"/>
  <c r="Z224" i="13"/>
  <c r="Z223" i="13"/>
  <c r="Z222" i="13"/>
  <c r="Z221" i="13"/>
  <c r="Z220" i="13"/>
  <c r="Z219" i="13"/>
  <c r="X237" i="13"/>
  <c r="X236" i="13"/>
  <c r="X235" i="13"/>
  <c r="X256" i="13" s="1"/>
  <c r="X234" i="13"/>
  <c r="X233" i="13"/>
  <c r="X232" i="13"/>
  <c r="X231" i="13"/>
  <c r="X230" i="13"/>
  <c r="X229" i="13"/>
  <c r="X228" i="13"/>
  <c r="X227" i="13"/>
  <c r="X226" i="13"/>
  <c r="X225" i="13"/>
  <c r="X246" i="13" s="1"/>
  <c r="X224" i="13"/>
  <c r="X223" i="13"/>
  <c r="X222" i="13"/>
  <c r="X221" i="13"/>
  <c r="X220" i="13"/>
  <c r="V237" i="13"/>
  <c r="V236" i="13"/>
  <c r="V235" i="13"/>
  <c r="V234" i="13"/>
  <c r="V233" i="13"/>
  <c r="V232" i="13"/>
  <c r="V231" i="13"/>
  <c r="V252" i="13" s="1"/>
  <c r="V230" i="13"/>
  <c r="V229" i="13"/>
  <c r="V250" i="13" s="1"/>
  <c r="V228" i="13"/>
  <c r="V227" i="13"/>
  <c r="V226" i="13"/>
  <c r="V225" i="13"/>
  <c r="V224" i="13"/>
  <c r="V223" i="13"/>
  <c r="V222" i="13"/>
  <c r="V221" i="13"/>
  <c r="V220" i="13"/>
  <c r="V219" i="13"/>
  <c r="T237" i="13"/>
  <c r="T258" i="13" s="1"/>
  <c r="T236" i="13"/>
  <c r="T235" i="13"/>
  <c r="T256" i="13" s="1"/>
  <c r="T234" i="13"/>
  <c r="T233" i="13"/>
  <c r="T232" i="13"/>
  <c r="T231" i="13"/>
  <c r="T230" i="13"/>
  <c r="T229" i="13"/>
  <c r="T228" i="13"/>
  <c r="T227" i="13"/>
  <c r="T226" i="13"/>
  <c r="T225" i="13"/>
  <c r="T224" i="13"/>
  <c r="T223" i="13"/>
  <c r="T244" i="13" s="1"/>
  <c r="T222" i="13"/>
  <c r="T221" i="13"/>
  <c r="T220" i="13"/>
  <c r="T219" i="13"/>
  <c r="R237" i="13"/>
  <c r="R236" i="13"/>
  <c r="R235" i="13"/>
  <c r="R234" i="13"/>
  <c r="R233" i="13"/>
  <c r="R232" i="13"/>
  <c r="R231" i="13"/>
  <c r="R252" i="13" s="1"/>
  <c r="R230" i="13"/>
  <c r="R229" i="13"/>
  <c r="R250" i="13" s="1"/>
  <c r="R228" i="13"/>
  <c r="R227" i="13"/>
  <c r="R226" i="13"/>
  <c r="R225" i="13"/>
  <c r="R224" i="13"/>
  <c r="R223" i="13"/>
  <c r="R222" i="13"/>
  <c r="R221" i="13"/>
  <c r="R220" i="13"/>
  <c r="R219" i="13"/>
  <c r="P237" i="13"/>
  <c r="P236" i="13"/>
  <c r="P235" i="13"/>
  <c r="P256" i="13" s="1"/>
  <c r="P234" i="13"/>
  <c r="P233" i="13"/>
  <c r="P254" i="13" s="1"/>
  <c r="P232" i="13"/>
  <c r="P231" i="13"/>
  <c r="P230" i="13"/>
  <c r="P229" i="13"/>
  <c r="P228" i="13"/>
  <c r="P227" i="13"/>
  <c r="P226" i="13"/>
  <c r="P225" i="13"/>
  <c r="P224" i="13"/>
  <c r="P223" i="13"/>
  <c r="P244" i="13" s="1"/>
  <c r="P222" i="13"/>
  <c r="P221" i="13"/>
  <c r="P242" i="13" s="1"/>
  <c r="P220" i="13"/>
  <c r="P219" i="13"/>
  <c r="N237" i="13"/>
  <c r="N236" i="13"/>
  <c r="N235" i="13"/>
  <c r="N234" i="13"/>
  <c r="N233" i="13"/>
  <c r="N232" i="13"/>
  <c r="N231" i="13"/>
  <c r="N252" i="13" s="1"/>
  <c r="N230" i="13"/>
  <c r="N229" i="13"/>
  <c r="N250" i="13" s="1"/>
  <c r="N228" i="13"/>
  <c r="N227" i="13"/>
  <c r="N226" i="13"/>
  <c r="N225" i="13"/>
  <c r="N224" i="13"/>
  <c r="N223" i="13"/>
  <c r="N222" i="13"/>
  <c r="N221" i="13"/>
  <c r="N220" i="13"/>
  <c r="N219" i="13"/>
  <c r="L237" i="13"/>
  <c r="L258" i="13" s="1"/>
  <c r="L236" i="13"/>
  <c r="L235" i="13"/>
  <c r="L256" i="13" s="1"/>
  <c r="L234" i="13"/>
  <c r="L233" i="13"/>
  <c r="L232" i="13"/>
  <c r="L231" i="13"/>
  <c r="L230" i="13"/>
  <c r="L229" i="13"/>
  <c r="L228" i="13"/>
  <c r="L227" i="13"/>
  <c r="L226" i="13"/>
  <c r="L225" i="13"/>
  <c r="L246" i="13" s="1"/>
  <c r="L224" i="13"/>
  <c r="L223" i="13"/>
  <c r="L244" i="13" s="1"/>
  <c r="L222" i="13"/>
  <c r="L221" i="13"/>
  <c r="L220" i="13"/>
  <c r="L219" i="13"/>
  <c r="J220" i="13"/>
  <c r="J221" i="13"/>
  <c r="J222" i="13"/>
  <c r="J223" i="13"/>
  <c r="J224" i="13"/>
  <c r="J225" i="13"/>
  <c r="J226" i="13"/>
  <c r="J227" i="13"/>
  <c r="J248" i="13" s="1"/>
  <c r="J228" i="13"/>
  <c r="J229" i="13"/>
  <c r="J250" i="13" s="1"/>
  <c r="J230" i="13"/>
  <c r="J231" i="13"/>
  <c r="J232" i="13"/>
  <c r="J233" i="13"/>
  <c r="J234" i="13"/>
  <c r="J235" i="13"/>
  <c r="J236" i="13"/>
  <c r="J237" i="13"/>
  <c r="J219" i="13"/>
  <c r="AF214" i="13"/>
  <c r="AF258" i="13" s="1"/>
  <c r="AF213" i="13"/>
  <c r="AF257" i="13" s="1"/>
  <c r="AF212" i="13"/>
  <c r="AF277" i="13" s="1"/>
  <c r="AF211" i="13"/>
  <c r="AF276" i="13" s="1"/>
  <c r="AF210" i="13"/>
  <c r="AF209" i="13"/>
  <c r="AF274" i="13" s="1"/>
  <c r="AF208" i="13"/>
  <c r="AF273" i="13" s="1"/>
  <c r="AF207" i="13"/>
  <c r="AF272" i="13" s="1"/>
  <c r="AF206" i="13"/>
  <c r="AF205" i="13"/>
  <c r="AF270" i="13" s="1"/>
  <c r="AF204" i="13"/>
  <c r="AF203" i="13"/>
  <c r="AF202" i="13"/>
  <c r="AF267" i="13" s="1"/>
  <c r="AF201" i="13"/>
  <c r="AF266" i="13" s="1"/>
  <c r="AF200" i="13"/>
  <c r="AF199" i="13"/>
  <c r="AF264" i="13" s="1"/>
  <c r="AF198" i="13"/>
  <c r="AF197" i="13"/>
  <c r="AF262" i="13" s="1"/>
  <c r="AF196" i="13"/>
  <c r="AD214" i="13"/>
  <c r="AD258" i="13" s="1"/>
  <c r="AD213" i="13"/>
  <c r="AD278" i="13" s="1"/>
  <c r="AD212" i="13"/>
  <c r="AD277" i="13" s="1"/>
  <c r="AD211" i="13"/>
  <c r="AD255" i="13" s="1"/>
  <c r="AD210" i="13"/>
  <c r="AD275" i="13" s="1"/>
  <c r="AD209" i="13"/>
  <c r="AD274" i="13" s="1"/>
  <c r="AD208" i="13"/>
  <c r="AD273" i="13" s="1"/>
  <c r="AD207" i="13"/>
  <c r="AD272" i="13" s="1"/>
  <c r="AD206" i="13"/>
  <c r="AD271" i="13" s="1"/>
  <c r="AD205" i="13"/>
  <c r="AD270" i="13" s="1"/>
  <c r="AD204" i="13"/>
  <c r="AD269" i="13" s="1"/>
  <c r="AD203" i="13"/>
  <c r="AD268" i="13" s="1"/>
  <c r="AD202" i="13"/>
  <c r="AD246" i="13" s="1"/>
  <c r="AD201" i="13"/>
  <c r="AD266" i="13" s="1"/>
  <c r="AD200" i="13"/>
  <c r="AD265" i="13" s="1"/>
  <c r="AD199" i="13"/>
  <c r="AD264" i="13" s="1"/>
  <c r="AD198" i="13"/>
  <c r="AD263" i="13" s="1"/>
  <c r="AD197" i="13"/>
  <c r="AD262" i="13" s="1"/>
  <c r="AD196" i="13"/>
  <c r="AB214" i="13"/>
  <c r="AB279" i="13" s="1"/>
  <c r="AB213" i="13"/>
  <c r="AB278" i="13" s="1"/>
  <c r="AB212" i="13"/>
  <c r="AB277" i="13" s="1"/>
  <c r="AB211" i="13"/>
  <c r="AB276" i="13" s="1"/>
  <c r="AB210" i="13"/>
  <c r="AB254" i="13" s="1"/>
  <c r="AB209" i="13"/>
  <c r="AB274" i="13" s="1"/>
  <c r="AB208" i="13"/>
  <c r="AB273" i="13" s="1"/>
  <c r="AB207" i="13"/>
  <c r="AB272" i="13" s="1"/>
  <c r="AB206" i="13"/>
  <c r="AB271" i="13" s="1"/>
  <c r="AB205" i="13"/>
  <c r="AB270" i="13" s="1"/>
  <c r="AB204" i="13"/>
  <c r="AB269" i="13" s="1"/>
  <c r="AB203" i="13"/>
  <c r="AB268" i="13" s="1"/>
  <c r="AB202" i="13"/>
  <c r="AB267" i="13" s="1"/>
  <c r="AB201" i="13"/>
  <c r="AB266" i="13" s="1"/>
  <c r="AB200" i="13"/>
  <c r="AB265" i="13" s="1"/>
  <c r="AB199" i="13"/>
  <c r="AB264" i="13" s="1"/>
  <c r="AB198" i="13"/>
  <c r="AB242" i="13" s="1"/>
  <c r="AB197" i="13"/>
  <c r="AB262" i="13" s="1"/>
  <c r="AB196" i="13"/>
  <c r="Z214" i="13"/>
  <c r="Z279" i="13" s="1"/>
  <c r="Z213" i="13"/>
  <c r="Z278" i="13" s="1"/>
  <c r="Z212" i="13"/>
  <c r="Z277" i="13" s="1"/>
  <c r="Z211" i="13"/>
  <c r="Z276" i="13" s="1"/>
  <c r="Z210" i="13"/>
  <c r="Z275" i="13" s="1"/>
  <c r="Z209" i="13"/>
  <c r="Z274" i="13" s="1"/>
  <c r="Z208" i="13"/>
  <c r="Z273" i="13" s="1"/>
  <c r="Z207" i="13"/>
  <c r="Z272" i="13" s="1"/>
  <c r="Z206" i="13"/>
  <c r="Z271" i="13" s="1"/>
  <c r="Z205" i="13"/>
  <c r="Z249" i="13" s="1"/>
  <c r="Z204" i="13"/>
  <c r="Z269" i="13" s="1"/>
  <c r="Z203" i="13"/>
  <c r="Z268" i="13" s="1"/>
  <c r="Z202" i="13"/>
  <c r="Z267" i="13" s="1"/>
  <c r="Z201" i="13"/>
  <c r="Z266" i="13" s="1"/>
  <c r="Z200" i="13"/>
  <c r="Z265" i="13" s="1"/>
  <c r="Z199" i="13"/>
  <c r="Z264" i="13" s="1"/>
  <c r="Z198" i="13"/>
  <c r="Z263" i="13" s="1"/>
  <c r="Z197" i="13"/>
  <c r="Z262" i="13" s="1"/>
  <c r="Z196" i="13"/>
  <c r="X214" i="13"/>
  <c r="X279" i="13" s="1"/>
  <c r="X213" i="13"/>
  <c r="X212" i="13"/>
  <c r="X211" i="13"/>
  <c r="X255" i="13" s="1"/>
  <c r="X210" i="13"/>
  <c r="X275" i="13" s="1"/>
  <c r="X209" i="13"/>
  <c r="X274" i="13" s="1"/>
  <c r="X208" i="13"/>
  <c r="X207" i="13"/>
  <c r="X272" i="13" s="1"/>
  <c r="X206" i="13"/>
  <c r="X271" i="13" s="1"/>
  <c r="X205" i="13"/>
  <c r="X270" i="13" s="1"/>
  <c r="X204" i="13"/>
  <c r="X269" i="13" s="1"/>
  <c r="X203" i="13"/>
  <c r="X202" i="13"/>
  <c r="X267" i="13" s="1"/>
  <c r="X201" i="13"/>
  <c r="X200" i="13"/>
  <c r="X199" i="13"/>
  <c r="X243" i="13" s="1"/>
  <c r="X198" i="13"/>
  <c r="X263" i="13" s="1"/>
  <c r="X197" i="13"/>
  <c r="X262" i="13" s="1"/>
  <c r="V214" i="13"/>
  <c r="V279" i="13" s="1"/>
  <c r="V213" i="13"/>
  <c r="V278" i="13" s="1"/>
  <c r="V212" i="13"/>
  <c r="V277" i="13" s="1"/>
  <c r="V211" i="13"/>
  <c r="V276" i="13" s="1"/>
  <c r="V210" i="13"/>
  <c r="V275" i="13" s="1"/>
  <c r="V209" i="13"/>
  <c r="V274" i="13" s="1"/>
  <c r="V208" i="13"/>
  <c r="V273" i="13" s="1"/>
  <c r="V207" i="13"/>
  <c r="V272" i="13" s="1"/>
  <c r="V206" i="13"/>
  <c r="V271" i="13" s="1"/>
  <c r="V205" i="13"/>
  <c r="V249" i="13" s="1"/>
  <c r="V204" i="13"/>
  <c r="V248" i="13" s="1"/>
  <c r="V203" i="13"/>
  <c r="V268" i="13" s="1"/>
  <c r="V202" i="13"/>
  <c r="V267" i="13" s="1"/>
  <c r="V201" i="13"/>
  <c r="V266" i="13" s="1"/>
  <c r="V200" i="13"/>
  <c r="V265" i="13" s="1"/>
  <c r="V199" i="13"/>
  <c r="V264" i="13" s="1"/>
  <c r="V198" i="13"/>
  <c r="V263" i="13" s="1"/>
  <c r="V197" i="13"/>
  <c r="V262" i="13" s="1"/>
  <c r="V196" i="13"/>
  <c r="T214" i="13"/>
  <c r="T279" i="13" s="1"/>
  <c r="T213" i="13"/>
  <c r="T278" i="13" s="1"/>
  <c r="T212" i="13"/>
  <c r="T277" i="13" s="1"/>
  <c r="T211" i="13"/>
  <c r="T255" i="13" s="1"/>
  <c r="T210" i="13"/>
  <c r="T275" i="13" s="1"/>
  <c r="T209" i="13"/>
  <c r="T274" i="13" s="1"/>
  <c r="T208" i="13"/>
  <c r="T273" i="13" s="1"/>
  <c r="T207" i="13"/>
  <c r="T272" i="13" s="1"/>
  <c r="T206" i="13"/>
  <c r="T271" i="13" s="1"/>
  <c r="T205" i="13"/>
  <c r="T270" i="13" s="1"/>
  <c r="T204" i="13"/>
  <c r="T269" i="13" s="1"/>
  <c r="T203" i="13"/>
  <c r="T268" i="13" s="1"/>
  <c r="T202" i="13"/>
  <c r="T267" i="13" s="1"/>
  <c r="T201" i="13"/>
  <c r="T266" i="13" s="1"/>
  <c r="T200" i="13"/>
  <c r="T265" i="13" s="1"/>
  <c r="T199" i="13"/>
  <c r="T243" i="13" s="1"/>
  <c r="T198" i="13"/>
  <c r="T263" i="13" s="1"/>
  <c r="T197" i="13"/>
  <c r="T262" i="13" s="1"/>
  <c r="T196" i="13"/>
  <c r="R214" i="13"/>
  <c r="R279" i="13" s="1"/>
  <c r="R213" i="13"/>
  <c r="R278" i="13" s="1"/>
  <c r="R212" i="13"/>
  <c r="R277" i="13" s="1"/>
  <c r="R211" i="13"/>
  <c r="R276" i="13" s="1"/>
  <c r="R210" i="13"/>
  <c r="R275" i="13" s="1"/>
  <c r="R209" i="13"/>
  <c r="R274" i="13" s="1"/>
  <c r="R208" i="13"/>
  <c r="R273" i="13" s="1"/>
  <c r="R207" i="13"/>
  <c r="R272" i="13" s="1"/>
  <c r="R206" i="13"/>
  <c r="R271" i="13" s="1"/>
  <c r="R205" i="13"/>
  <c r="R270" i="13" s="1"/>
  <c r="R204" i="13"/>
  <c r="R269" i="13" s="1"/>
  <c r="R203" i="13"/>
  <c r="R268" i="13" s="1"/>
  <c r="R202" i="13"/>
  <c r="R267" i="13" s="1"/>
  <c r="R201" i="13"/>
  <c r="R266" i="13" s="1"/>
  <c r="R200" i="13"/>
  <c r="R265" i="13" s="1"/>
  <c r="R199" i="13"/>
  <c r="R264" i="13" s="1"/>
  <c r="R198" i="13"/>
  <c r="R263" i="13" s="1"/>
  <c r="R197" i="13"/>
  <c r="R262" i="13" s="1"/>
  <c r="R196" i="13"/>
  <c r="P197" i="13"/>
  <c r="P262" i="13" s="1"/>
  <c r="P198" i="13"/>
  <c r="P199" i="13"/>
  <c r="P264" i="13" s="1"/>
  <c r="P200" i="13"/>
  <c r="P265" i="13" s="1"/>
  <c r="P201" i="13"/>
  <c r="P266" i="13" s="1"/>
  <c r="P202" i="13"/>
  <c r="P267" i="13" s="1"/>
  <c r="P203" i="13"/>
  <c r="P268" i="13" s="1"/>
  <c r="P204" i="13"/>
  <c r="P269" i="13" s="1"/>
  <c r="P205" i="13"/>
  <c r="P270" i="13" s="1"/>
  <c r="P206" i="13"/>
  <c r="P271" i="13" s="1"/>
  <c r="P207" i="13"/>
  <c r="P272" i="13" s="1"/>
  <c r="P208" i="13"/>
  <c r="P273" i="13" s="1"/>
  <c r="P209" i="13"/>
  <c r="P274" i="13" s="1"/>
  <c r="P210" i="13"/>
  <c r="P211" i="13"/>
  <c r="P276" i="13" s="1"/>
  <c r="P212" i="13"/>
  <c r="P277" i="13" s="1"/>
  <c r="P213" i="13"/>
  <c r="P278" i="13" s="1"/>
  <c r="P214" i="13"/>
  <c r="P279" i="13" s="1"/>
  <c r="P196" i="13"/>
  <c r="N197" i="13"/>
  <c r="N262" i="13" s="1"/>
  <c r="N198" i="13"/>
  <c r="N263" i="13" s="1"/>
  <c r="N199" i="13"/>
  <c r="N264" i="13" s="1"/>
  <c r="N200" i="13"/>
  <c r="N265" i="13" s="1"/>
  <c r="N201" i="13"/>
  <c r="N266" i="13" s="1"/>
  <c r="N202" i="13"/>
  <c r="N203" i="13"/>
  <c r="N268" i="13" s="1"/>
  <c r="N204" i="13"/>
  <c r="N269" i="13" s="1"/>
  <c r="N205" i="13"/>
  <c r="N206" i="13"/>
  <c r="N271" i="13" s="1"/>
  <c r="N207" i="13"/>
  <c r="N272" i="13" s="1"/>
  <c r="N208" i="13"/>
  <c r="N273" i="13" s="1"/>
  <c r="N209" i="13"/>
  <c r="N274" i="13" s="1"/>
  <c r="N210" i="13"/>
  <c r="N275" i="13" s="1"/>
  <c r="N211" i="13"/>
  <c r="N276" i="13" s="1"/>
  <c r="N212" i="13"/>
  <c r="N277" i="13" s="1"/>
  <c r="N213" i="13"/>
  <c r="N278" i="13" s="1"/>
  <c r="N214" i="13"/>
  <c r="N196" i="13"/>
  <c r="L196" i="13"/>
  <c r="J196" i="13"/>
  <c r="L198" i="13"/>
  <c r="L263" i="13" s="1"/>
  <c r="L199" i="13"/>
  <c r="L264" i="13" s="1"/>
  <c r="L200" i="13"/>
  <c r="L201" i="13"/>
  <c r="L266" i="13" s="1"/>
  <c r="L202" i="13"/>
  <c r="L267" i="13" s="1"/>
  <c r="L203" i="13"/>
  <c r="L268" i="13" s="1"/>
  <c r="L204" i="13"/>
  <c r="L269" i="13" s="1"/>
  <c r="L205" i="13"/>
  <c r="L270" i="13" s="1"/>
  <c r="L206" i="13"/>
  <c r="L271" i="13" s="1"/>
  <c r="L207" i="13"/>
  <c r="L272" i="13" s="1"/>
  <c r="L208" i="13"/>
  <c r="L273" i="13" s="1"/>
  <c r="L209" i="13"/>
  <c r="L210" i="13"/>
  <c r="L275" i="13" s="1"/>
  <c r="L211" i="13"/>
  <c r="L276" i="13" s="1"/>
  <c r="L212" i="13"/>
  <c r="L213" i="13"/>
  <c r="L278" i="13" s="1"/>
  <c r="L214" i="13"/>
  <c r="L279" i="13" s="1"/>
  <c r="L197" i="13"/>
  <c r="L262" i="13" s="1"/>
  <c r="J198" i="13"/>
  <c r="J263" i="13" s="1"/>
  <c r="J199" i="13"/>
  <c r="J264" i="13" s="1"/>
  <c r="J200" i="13"/>
  <c r="J201" i="13"/>
  <c r="J266" i="13" s="1"/>
  <c r="J202" i="13"/>
  <c r="J267" i="13" s="1"/>
  <c r="J203" i="13"/>
  <c r="J268" i="13" s="1"/>
  <c r="J204" i="13"/>
  <c r="J269" i="13" s="1"/>
  <c r="J205" i="13"/>
  <c r="J270" i="13" s="1"/>
  <c r="J206" i="13"/>
  <c r="J271" i="13" s="1"/>
  <c r="J207" i="13"/>
  <c r="J272" i="13" s="1"/>
  <c r="J208" i="13"/>
  <c r="J273" i="13" s="1"/>
  <c r="J209" i="13"/>
  <c r="J274" i="13" s="1"/>
  <c r="J210" i="13"/>
  <c r="J275" i="13" s="1"/>
  <c r="J211" i="13"/>
  <c r="J276" i="13" s="1"/>
  <c r="J212" i="13"/>
  <c r="J277" i="13" s="1"/>
  <c r="J213" i="13"/>
  <c r="J278" i="13" s="1"/>
  <c r="J214" i="13"/>
  <c r="J279" i="13" s="1"/>
  <c r="J197" i="13"/>
  <c r="J262" i="13" s="1"/>
  <c r="AF166" i="13"/>
  <c r="AD166" i="13"/>
  <c r="AB166" i="13"/>
  <c r="Z166" i="13"/>
  <c r="X166" i="13"/>
  <c r="V166" i="13"/>
  <c r="T166" i="13"/>
  <c r="R166" i="13"/>
  <c r="P166" i="13"/>
  <c r="N166" i="13"/>
  <c r="H161" i="13"/>
  <c r="H156" i="13"/>
  <c r="H151" i="13"/>
  <c r="H147" i="13"/>
  <c r="H141" i="13"/>
  <c r="H137" i="13"/>
  <c r="H133" i="13"/>
  <c r="L166" i="13"/>
  <c r="J166" i="13"/>
  <c r="J161" i="13" s="1"/>
  <c r="Z106" i="13"/>
  <c r="AB106" i="13"/>
  <c r="AD106" i="13"/>
  <c r="AF106" i="13"/>
  <c r="X106" i="13"/>
  <c r="V106" i="13"/>
  <c r="T106" i="13"/>
  <c r="R106" i="13"/>
  <c r="P106" i="13"/>
  <c r="N106" i="13"/>
  <c r="L106" i="13"/>
  <c r="J106" i="13"/>
  <c r="K78" i="2"/>
  <c r="K18" i="2"/>
  <c r="K24" i="2"/>
  <c r="K30" i="2"/>
  <c r="K36" i="2"/>
  <c r="K42" i="2"/>
  <c r="K48" i="2"/>
  <c r="K54" i="2"/>
  <c r="K60" i="2"/>
  <c r="K66" i="2"/>
  <c r="K72" i="2"/>
  <c r="K84" i="2"/>
  <c r="L42" i="13"/>
  <c r="L43" i="13"/>
  <c r="L44" i="13"/>
  <c r="L45" i="13"/>
  <c r="L46" i="13"/>
  <c r="L47" i="13"/>
  <c r="L48" i="13"/>
  <c r="L49" i="13"/>
  <c r="L50" i="13"/>
  <c r="L51" i="13"/>
  <c r="L52" i="13"/>
  <c r="L53" i="13"/>
  <c r="L54" i="13"/>
  <c r="L55" i="13"/>
  <c r="L56" i="13"/>
  <c r="L57" i="13"/>
  <c r="L58" i="13"/>
  <c r="N42" i="13"/>
  <c r="N43" i="13"/>
  <c r="N44" i="13"/>
  <c r="N45" i="13"/>
  <c r="N46" i="13"/>
  <c r="N47" i="13"/>
  <c r="N48" i="13"/>
  <c r="N49" i="13"/>
  <c r="N50" i="13"/>
  <c r="N51" i="13"/>
  <c r="N52" i="13"/>
  <c r="N53" i="13"/>
  <c r="N54" i="13"/>
  <c r="N55" i="13"/>
  <c r="N56" i="13"/>
  <c r="N57" i="13"/>
  <c r="N58" i="13"/>
  <c r="P42" i="13"/>
  <c r="P43" i="13"/>
  <c r="P44" i="13"/>
  <c r="P45" i="13"/>
  <c r="P46" i="13"/>
  <c r="P47" i="13"/>
  <c r="P48" i="13"/>
  <c r="P49" i="13"/>
  <c r="P50" i="13"/>
  <c r="P51" i="13"/>
  <c r="P52" i="13"/>
  <c r="P53" i="13"/>
  <c r="P54" i="13"/>
  <c r="P55" i="13"/>
  <c r="P56" i="13"/>
  <c r="P57" i="13"/>
  <c r="P58" i="13"/>
  <c r="R42" i="13"/>
  <c r="R43" i="13"/>
  <c r="R44" i="13"/>
  <c r="R45" i="13"/>
  <c r="R46" i="13"/>
  <c r="R47" i="13"/>
  <c r="R48" i="13"/>
  <c r="R49" i="13"/>
  <c r="R50" i="13"/>
  <c r="R51" i="13"/>
  <c r="R52" i="13"/>
  <c r="R53" i="13"/>
  <c r="R54" i="13"/>
  <c r="R55" i="13"/>
  <c r="R56" i="13"/>
  <c r="R57" i="13"/>
  <c r="R58" i="13"/>
  <c r="T42" i="13"/>
  <c r="T43" i="13"/>
  <c r="T44" i="13"/>
  <c r="T45" i="13"/>
  <c r="T46" i="13"/>
  <c r="T47" i="13"/>
  <c r="T48" i="13"/>
  <c r="T49" i="13"/>
  <c r="T50" i="13"/>
  <c r="T51" i="13"/>
  <c r="T52" i="13"/>
  <c r="T53" i="13"/>
  <c r="T54" i="13"/>
  <c r="T55" i="13"/>
  <c r="T56" i="13"/>
  <c r="T57" i="13"/>
  <c r="T58" i="13"/>
  <c r="V42" i="13"/>
  <c r="V43" i="13"/>
  <c r="V44" i="13"/>
  <c r="V45" i="13"/>
  <c r="V46" i="13"/>
  <c r="V47" i="13"/>
  <c r="V48" i="13"/>
  <c r="V49" i="13"/>
  <c r="V50" i="13"/>
  <c r="V51" i="13"/>
  <c r="V52" i="13"/>
  <c r="V53" i="13"/>
  <c r="V54" i="13"/>
  <c r="V55" i="13"/>
  <c r="V56" i="13"/>
  <c r="V57" i="13"/>
  <c r="V58" i="13"/>
  <c r="X42" i="13"/>
  <c r="X43" i="13"/>
  <c r="X44" i="13"/>
  <c r="X45" i="13"/>
  <c r="X46" i="13"/>
  <c r="X47" i="13"/>
  <c r="X48" i="13"/>
  <c r="X49" i="13"/>
  <c r="X50" i="13"/>
  <c r="X51" i="13"/>
  <c r="X52" i="13"/>
  <c r="X53" i="13"/>
  <c r="X54" i="13"/>
  <c r="X55" i="13"/>
  <c r="X56" i="13"/>
  <c r="X57" i="13"/>
  <c r="X58" i="13"/>
  <c r="Z42" i="13"/>
  <c r="Z43" i="13"/>
  <c r="Z44" i="13"/>
  <c r="Z45" i="13"/>
  <c r="Z46" i="13"/>
  <c r="Z47" i="13"/>
  <c r="Z48" i="13"/>
  <c r="Z49" i="13"/>
  <c r="Z50" i="13"/>
  <c r="Z51" i="13"/>
  <c r="Z52" i="13"/>
  <c r="Z53" i="13"/>
  <c r="Z54" i="13"/>
  <c r="Z55" i="13"/>
  <c r="Z56" i="13"/>
  <c r="Z57" i="13"/>
  <c r="Z58" i="13"/>
  <c r="AB42" i="13"/>
  <c r="AB43" i="13"/>
  <c r="AB44" i="13"/>
  <c r="AB45" i="13"/>
  <c r="AB46" i="13"/>
  <c r="AB47" i="13"/>
  <c r="AB48" i="13"/>
  <c r="AB49" i="13"/>
  <c r="AB50" i="13"/>
  <c r="AB51" i="13"/>
  <c r="AB52" i="13"/>
  <c r="AB53" i="13"/>
  <c r="AB54" i="13"/>
  <c r="AB55" i="13"/>
  <c r="AB56" i="13"/>
  <c r="AB57" i="13"/>
  <c r="AB58" i="13"/>
  <c r="AD42" i="13"/>
  <c r="AD43" i="13"/>
  <c r="AD44" i="13"/>
  <c r="AD45" i="13"/>
  <c r="AD46" i="13"/>
  <c r="AD47" i="13"/>
  <c r="AD48" i="13"/>
  <c r="AD49" i="13"/>
  <c r="AD50" i="13"/>
  <c r="AD51" i="13"/>
  <c r="AD52" i="13"/>
  <c r="AD53" i="13"/>
  <c r="AD54" i="13"/>
  <c r="AD55" i="13"/>
  <c r="AD56" i="13"/>
  <c r="AD57" i="13"/>
  <c r="AD58" i="13"/>
  <c r="AF42" i="13"/>
  <c r="AF43" i="13"/>
  <c r="AF44" i="13"/>
  <c r="AF45" i="13"/>
  <c r="AF46" i="13"/>
  <c r="AF47" i="13"/>
  <c r="AF48" i="13"/>
  <c r="AF49" i="13"/>
  <c r="AF50" i="13"/>
  <c r="AF51" i="13"/>
  <c r="AF52" i="13"/>
  <c r="AF53" i="13"/>
  <c r="AF54" i="13"/>
  <c r="AF55" i="13"/>
  <c r="AF56" i="13"/>
  <c r="AF57" i="13"/>
  <c r="AF58" i="13"/>
  <c r="AF41" i="13"/>
  <c r="AD41" i="13"/>
  <c r="AB41" i="13"/>
  <c r="Z41" i="13"/>
  <c r="X41" i="13"/>
  <c r="X86" i="13" s="1"/>
  <c r="V41" i="13"/>
  <c r="T41" i="13"/>
  <c r="R41" i="13"/>
  <c r="P41" i="13"/>
  <c r="N41" i="13"/>
  <c r="L41" i="13"/>
  <c r="J42" i="13"/>
  <c r="J43" i="13"/>
  <c r="J44" i="13"/>
  <c r="J45" i="13"/>
  <c r="J46" i="13"/>
  <c r="J47" i="13"/>
  <c r="J48" i="13"/>
  <c r="J49" i="13"/>
  <c r="J50" i="13"/>
  <c r="J51" i="13"/>
  <c r="J52" i="13"/>
  <c r="J53" i="13"/>
  <c r="J54" i="13"/>
  <c r="J55" i="13"/>
  <c r="J56" i="13"/>
  <c r="J57" i="13"/>
  <c r="J58" i="13"/>
  <c r="J41" i="13"/>
  <c r="I39" i="13"/>
  <c r="K39" i="13"/>
  <c r="M39" i="13"/>
  <c r="O39" i="13"/>
  <c r="Q39" i="13"/>
  <c r="S39" i="13"/>
  <c r="U39" i="13"/>
  <c r="W39" i="13"/>
  <c r="Y39" i="13"/>
  <c r="AA39" i="13"/>
  <c r="AC39" i="13"/>
  <c r="AE39" i="13"/>
  <c r="I40" i="13"/>
  <c r="K40" i="13"/>
  <c r="M40" i="13"/>
  <c r="O40" i="13"/>
  <c r="Q40" i="13"/>
  <c r="S40" i="13"/>
  <c r="U40" i="13"/>
  <c r="W40" i="13"/>
  <c r="Y40" i="13"/>
  <c r="AA40" i="13"/>
  <c r="AC40" i="13"/>
  <c r="AE40" i="13"/>
  <c r="K37" i="11"/>
  <c r="L37" i="11"/>
  <c r="M37" i="11"/>
  <c r="N37" i="11"/>
  <c r="O37" i="11"/>
  <c r="Q37" i="11"/>
  <c r="S37" i="11"/>
  <c r="T37" i="11"/>
  <c r="U37" i="11"/>
  <c r="W37" i="11"/>
  <c r="X37" i="11"/>
  <c r="Y37" i="11"/>
  <c r="Z37" i="11"/>
  <c r="AA37" i="11"/>
  <c r="AB37" i="11"/>
  <c r="AC37" i="11"/>
  <c r="AD37" i="11"/>
  <c r="AE37" i="11"/>
  <c r="AF37" i="11"/>
  <c r="K38" i="11"/>
  <c r="M38" i="11"/>
  <c r="O38" i="11"/>
  <c r="P38" i="11"/>
  <c r="Q38" i="11"/>
  <c r="R38" i="11"/>
  <c r="S38" i="11"/>
  <c r="T38" i="11"/>
  <c r="U38" i="11"/>
  <c r="V38" i="11"/>
  <c r="W38" i="11"/>
  <c r="Y38" i="11"/>
  <c r="AA38" i="11"/>
  <c r="AC38" i="11"/>
  <c r="AE38" i="11"/>
  <c r="J37" i="11"/>
  <c r="N16" i="13"/>
  <c r="N17" i="13"/>
  <c r="N88" i="13" s="1"/>
  <c r="N18" i="13"/>
  <c r="N19" i="13"/>
  <c r="N20" i="13"/>
  <c r="N21" i="13"/>
  <c r="N22" i="13"/>
  <c r="N23" i="13"/>
  <c r="N24" i="13"/>
  <c r="N25" i="13"/>
  <c r="N26" i="13"/>
  <c r="N27" i="13"/>
  <c r="N98" i="13" s="1"/>
  <c r="N28" i="13"/>
  <c r="N29" i="13"/>
  <c r="N100" i="13" s="1"/>
  <c r="N30" i="13"/>
  <c r="N31" i="13"/>
  <c r="N32" i="13"/>
  <c r="P16" i="13"/>
  <c r="P17" i="13"/>
  <c r="P18" i="13"/>
  <c r="P19" i="13"/>
  <c r="P20" i="13"/>
  <c r="P21" i="13"/>
  <c r="P22" i="13"/>
  <c r="P93" i="13" s="1"/>
  <c r="P23" i="13"/>
  <c r="P24" i="13"/>
  <c r="P95" i="13" s="1"/>
  <c r="P25" i="13"/>
  <c r="P26" i="13"/>
  <c r="P27" i="13"/>
  <c r="P28" i="13"/>
  <c r="P29" i="13"/>
  <c r="P30" i="13"/>
  <c r="P31" i="13"/>
  <c r="P32" i="13"/>
  <c r="R16" i="13"/>
  <c r="R17" i="13"/>
  <c r="R88" i="13" s="1"/>
  <c r="R18" i="13"/>
  <c r="R19" i="13"/>
  <c r="R90" i="13" s="1"/>
  <c r="R20" i="13"/>
  <c r="R21" i="13"/>
  <c r="R22" i="13"/>
  <c r="R23" i="13"/>
  <c r="R24" i="13"/>
  <c r="R25" i="13"/>
  <c r="R26" i="13"/>
  <c r="R27" i="13"/>
  <c r="R28" i="13"/>
  <c r="R29" i="13"/>
  <c r="R100" i="13" s="1"/>
  <c r="R30" i="13"/>
  <c r="R31" i="13"/>
  <c r="R102" i="13" s="1"/>
  <c r="R32" i="13"/>
  <c r="T16" i="13"/>
  <c r="T17" i="13"/>
  <c r="T18" i="13"/>
  <c r="T19" i="13"/>
  <c r="T20" i="13"/>
  <c r="T21" i="13"/>
  <c r="T22" i="13"/>
  <c r="T23" i="13"/>
  <c r="T24" i="13"/>
  <c r="T95" i="13" s="1"/>
  <c r="T25" i="13"/>
  <c r="T26" i="13"/>
  <c r="T97" i="13" s="1"/>
  <c r="T27" i="13"/>
  <c r="T28" i="13"/>
  <c r="T29" i="13"/>
  <c r="T30" i="13"/>
  <c r="T31" i="13"/>
  <c r="T32" i="13"/>
  <c r="V16" i="13"/>
  <c r="V17" i="13"/>
  <c r="V18" i="13"/>
  <c r="V19" i="13"/>
  <c r="V90" i="13" s="1"/>
  <c r="V20" i="13"/>
  <c r="V21" i="13"/>
  <c r="V92" i="13" s="1"/>
  <c r="V22" i="13"/>
  <c r="V23" i="13"/>
  <c r="V24" i="13"/>
  <c r="V25" i="13"/>
  <c r="V26" i="13"/>
  <c r="V27" i="13"/>
  <c r="V28" i="13"/>
  <c r="V29" i="13"/>
  <c r="V30" i="13"/>
  <c r="V31" i="13"/>
  <c r="V102" i="13" s="1"/>
  <c r="V32" i="13"/>
  <c r="X16" i="13"/>
  <c r="X87" i="13" s="1"/>
  <c r="X17" i="13"/>
  <c r="X18" i="13"/>
  <c r="X19" i="13"/>
  <c r="X20" i="13"/>
  <c r="X21" i="13"/>
  <c r="X22" i="13"/>
  <c r="X23" i="13"/>
  <c r="X24" i="13"/>
  <c r="X25" i="13"/>
  <c r="X26" i="13"/>
  <c r="X97" i="13" s="1"/>
  <c r="X27" i="13"/>
  <c r="X28" i="13"/>
  <c r="X99" i="13" s="1"/>
  <c r="X29" i="13"/>
  <c r="X30" i="13"/>
  <c r="X31" i="13"/>
  <c r="X32" i="13"/>
  <c r="Z16" i="13"/>
  <c r="Z17" i="13"/>
  <c r="Z18" i="13"/>
  <c r="Z19" i="13"/>
  <c r="Z20" i="13"/>
  <c r="Z21" i="13"/>
  <c r="Z92" i="13" s="1"/>
  <c r="Z22" i="13"/>
  <c r="Z23" i="13"/>
  <c r="Z94" i="13" s="1"/>
  <c r="Z24" i="13"/>
  <c r="Z25" i="13"/>
  <c r="Z26" i="13"/>
  <c r="Z27" i="13"/>
  <c r="Z28" i="13"/>
  <c r="Z29" i="13"/>
  <c r="Z30" i="13"/>
  <c r="Z31" i="13"/>
  <c r="Z32" i="13"/>
  <c r="AB16" i="13"/>
  <c r="AB87" i="13" s="1"/>
  <c r="AB17" i="13"/>
  <c r="AB18" i="13"/>
  <c r="AB89" i="13" s="1"/>
  <c r="AB19" i="13"/>
  <c r="AB20" i="13"/>
  <c r="AB21" i="13"/>
  <c r="AB22" i="13"/>
  <c r="AB23" i="13"/>
  <c r="AB24" i="13"/>
  <c r="AB25" i="13"/>
  <c r="AB26" i="13"/>
  <c r="AB27" i="13"/>
  <c r="AB28" i="13"/>
  <c r="AB99" i="13" s="1"/>
  <c r="AB29" i="13"/>
  <c r="AB30" i="13"/>
  <c r="AB101" i="13" s="1"/>
  <c r="AB31" i="13"/>
  <c r="AB32" i="13"/>
  <c r="AD16" i="13"/>
  <c r="AD17" i="13"/>
  <c r="AD18" i="13"/>
  <c r="AD19" i="13"/>
  <c r="AD20" i="13"/>
  <c r="AD21" i="13"/>
  <c r="AD22" i="13"/>
  <c r="AD23" i="13"/>
  <c r="AD94" i="13" s="1"/>
  <c r="AD24" i="13"/>
  <c r="AD25" i="13"/>
  <c r="AD96" i="13" s="1"/>
  <c r="AD26" i="13"/>
  <c r="AD27" i="13"/>
  <c r="AD28" i="13"/>
  <c r="AD29" i="13"/>
  <c r="AD30" i="13"/>
  <c r="AD31" i="13"/>
  <c r="AD32" i="13"/>
  <c r="AF16" i="13"/>
  <c r="AF17" i="13"/>
  <c r="AF18" i="13"/>
  <c r="AF19" i="13"/>
  <c r="AF20" i="13"/>
  <c r="AF91" i="13" s="1"/>
  <c r="AF21" i="13"/>
  <c r="AF22" i="13"/>
  <c r="AF23" i="13"/>
  <c r="AF24" i="13"/>
  <c r="AF25" i="13"/>
  <c r="AF26" i="13"/>
  <c r="AF27" i="13"/>
  <c r="AF28" i="13"/>
  <c r="AF29" i="13"/>
  <c r="AF30" i="13"/>
  <c r="AF101" i="13" s="1"/>
  <c r="AF31" i="13"/>
  <c r="AF32" i="13"/>
  <c r="AF103" i="13" s="1"/>
  <c r="AF15" i="13"/>
  <c r="AD15" i="13"/>
  <c r="AB15" i="13"/>
  <c r="Z15" i="13"/>
  <c r="X15" i="13"/>
  <c r="V15" i="13"/>
  <c r="T15" i="13"/>
  <c r="R15" i="13"/>
  <c r="P15" i="13"/>
  <c r="N15" i="13"/>
  <c r="L16" i="13"/>
  <c r="L17" i="13"/>
  <c r="L88" i="13" s="1"/>
  <c r="L18" i="13"/>
  <c r="L19" i="13"/>
  <c r="L20" i="13"/>
  <c r="L91" i="13" s="1"/>
  <c r="L21" i="13"/>
  <c r="L22" i="13"/>
  <c r="L93" i="13" s="1"/>
  <c r="L23" i="13"/>
  <c r="L94" i="13" s="1"/>
  <c r="L24" i="13"/>
  <c r="L25" i="13"/>
  <c r="L26" i="13"/>
  <c r="L27" i="13"/>
  <c r="L28" i="13"/>
  <c r="L29" i="13"/>
  <c r="L100" i="13" s="1"/>
  <c r="L30" i="13"/>
  <c r="L31" i="13"/>
  <c r="L32" i="13"/>
  <c r="L103" i="13" s="1"/>
  <c r="L15" i="13"/>
  <c r="J16" i="13"/>
  <c r="J87" i="13" s="1"/>
  <c r="J17" i="13"/>
  <c r="J88" i="13" s="1"/>
  <c r="J18" i="13"/>
  <c r="J19" i="13"/>
  <c r="J20" i="13"/>
  <c r="J21" i="13"/>
  <c r="J22" i="13"/>
  <c r="J93" i="13" s="1"/>
  <c r="J23" i="13"/>
  <c r="J94" i="13" s="1"/>
  <c r="J24" i="13"/>
  <c r="J25" i="13"/>
  <c r="J26" i="13"/>
  <c r="J97" i="13" s="1"/>
  <c r="J27" i="13"/>
  <c r="J28" i="13"/>
  <c r="J99" i="13" s="1"/>
  <c r="J29" i="13"/>
  <c r="J100" i="13" s="1"/>
  <c r="J30" i="13"/>
  <c r="J31" i="13"/>
  <c r="J32" i="13"/>
  <c r="J15" i="13"/>
  <c r="AF14" i="13"/>
  <c r="AF40" i="13" s="1"/>
  <c r="AD14" i="13"/>
  <c r="I185" i="13" s="1"/>
  <c r="AB14" i="13"/>
  <c r="AB40" i="13" s="1"/>
  <c r="Z14" i="13"/>
  <c r="Z40" i="13" s="1"/>
  <c r="X14" i="13"/>
  <c r="L60" i="2" s="1"/>
  <c r="V14" i="13"/>
  <c r="V40" i="13" s="1"/>
  <c r="T14" i="13"/>
  <c r="T40" i="13" s="1"/>
  <c r="R14" i="13"/>
  <c r="R40" i="13" s="1"/>
  <c r="P14" i="13"/>
  <c r="P40" i="13" s="1"/>
  <c r="N14" i="13"/>
  <c r="N40" i="13" s="1"/>
  <c r="L14" i="13"/>
  <c r="L24" i="2" s="1"/>
  <c r="J14" i="13"/>
  <c r="I175" i="13" s="1"/>
  <c r="AF13" i="13"/>
  <c r="AF39" i="13" s="1"/>
  <c r="AD13" i="13"/>
  <c r="H185" i="13" s="1"/>
  <c r="AB13" i="13"/>
  <c r="AB39" i="13" s="1"/>
  <c r="Z13" i="13"/>
  <c r="Z39" i="13" s="1"/>
  <c r="X13" i="13"/>
  <c r="L59" i="2" s="1"/>
  <c r="V13" i="13"/>
  <c r="V39" i="13" s="1"/>
  <c r="T13" i="13"/>
  <c r="T39" i="13" s="1"/>
  <c r="R13" i="13"/>
  <c r="L41" i="2" s="1"/>
  <c r="P13" i="13"/>
  <c r="P39" i="13" s="1"/>
  <c r="N13" i="13"/>
  <c r="N39" i="13" s="1"/>
  <c r="L13" i="13"/>
  <c r="L23" i="2" s="1"/>
  <c r="J13" i="13"/>
  <c r="H175" i="13" s="1"/>
  <c r="AF13" i="11"/>
  <c r="AF14" i="11"/>
  <c r="AF38" i="11" s="1"/>
  <c r="AD13" i="11"/>
  <c r="AD14" i="11"/>
  <c r="AD38" i="11" s="1"/>
  <c r="AB13" i="11"/>
  <c r="AB14" i="11"/>
  <c r="AB38" i="11" s="1"/>
  <c r="Z13" i="11"/>
  <c r="Z14" i="11"/>
  <c r="Z38" i="11" s="1"/>
  <c r="X13" i="11"/>
  <c r="X14" i="11"/>
  <c r="X196" i="13" s="1"/>
  <c r="V13" i="11"/>
  <c r="V37" i="11" s="1"/>
  <c r="T13" i="11"/>
  <c r="R13" i="11"/>
  <c r="R37" i="11" s="1"/>
  <c r="V14" i="11"/>
  <c r="T14" i="11"/>
  <c r="R14" i="11"/>
  <c r="P13" i="11"/>
  <c r="P37" i="11" s="1"/>
  <c r="N13" i="11"/>
  <c r="P14" i="11"/>
  <c r="N14" i="11"/>
  <c r="N38" i="11" s="1"/>
  <c r="L13" i="11"/>
  <c r="L14" i="11"/>
  <c r="L38" i="11" s="1"/>
  <c r="J13" i="11"/>
  <c r="J14" i="11"/>
  <c r="J38" i="11" s="1"/>
  <c r="N53" i="9"/>
  <c r="N51" i="9"/>
  <c r="N49" i="9"/>
  <c r="N42" i="9"/>
  <c r="N40" i="9"/>
  <c r="N38" i="9"/>
  <c r="N31" i="9"/>
  <c r="N29" i="9"/>
  <c r="N27" i="9"/>
  <c r="N20" i="9"/>
  <c r="N18" i="9"/>
  <c r="N16" i="9"/>
  <c r="K53" i="9"/>
  <c r="K51" i="9"/>
  <c r="K49" i="9"/>
  <c r="K42" i="9"/>
  <c r="K40" i="9"/>
  <c r="K38" i="9"/>
  <c r="K31" i="9"/>
  <c r="K29" i="9"/>
  <c r="K27" i="9"/>
  <c r="K20" i="9"/>
  <c r="K18" i="9"/>
  <c r="K16" i="9"/>
  <c r="H53" i="9"/>
  <c r="H51" i="9"/>
  <c r="H49" i="9"/>
  <c r="H42" i="9"/>
  <c r="H40" i="9"/>
  <c r="H38" i="9"/>
  <c r="H31" i="9"/>
  <c r="H29" i="9"/>
  <c r="H27" i="9"/>
  <c r="H20" i="9"/>
  <c r="H18" i="9"/>
  <c r="H16" i="9"/>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38" i="8"/>
  <c r="X265" i="13" l="1"/>
  <c r="X277" i="13"/>
  <c r="X266" i="13"/>
  <c r="X278" i="13"/>
  <c r="X300" i="13" s="1"/>
  <c r="X268" i="13"/>
  <c r="X290" i="13" s="1"/>
  <c r="X273" i="13"/>
  <c r="X258" i="13"/>
  <c r="X244" i="13"/>
  <c r="X264" i="13"/>
  <c r="J133" i="13"/>
  <c r="J137" i="13"/>
  <c r="J141" i="13"/>
  <c r="J147" i="13"/>
  <c r="J151" i="13"/>
  <c r="J156" i="13"/>
  <c r="X38" i="11"/>
  <c r="X219" i="13" s="1"/>
  <c r="J249" i="13"/>
  <c r="L243" i="13"/>
  <c r="L255" i="13"/>
  <c r="N248" i="13"/>
  <c r="P241" i="13"/>
  <c r="P253" i="13"/>
  <c r="R246" i="13"/>
  <c r="R258" i="13"/>
  <c r="T251" i="13"/>
  <c r="T294" i="13" s="1"/>
  <c r="V244" i="13"/>
  <c r="V287" i="13" s="1"/>
  <c r="V256" i="13"/>
  <c r="X249" i="13"/>
  <c r="Z242" i="13"/>
  <c r="Z254" i="13"/>
  <c r="AB247" i="13"/>
  <c r="AF249" i="13"/>
  <c r="Z255" i="13"/>
  <c r="N270" i="13"/>
  <c r="J247" i="13"/>
  <c r="L245" i="13"/>
  <c r="L288" i="13" s="1"/>
  <c r="L257" i="13"/>
  <c r="L300" i="13" s="1"/>
  <c r="R248" i="13"/>
  <c r="T241" i="13"/>
  <c r="T253" i="13"/>
  <c r="V246" i="13"/>
  <c r="V258" i="13"/>
  <c r="X251" i="13"/>
  <c r="X294" i="13" s="1"/>
  <c r="Z244" i="13"/>
  <c r="Z256" i="13"/>
  <c r="AB249" i="13"/>
  <c r="AF279" i="13"/>
  <c r="AF251" i="13"/>
  <c r="AF294" i="13" s="1"/>
  <c r="R285" i="13"/>
  <c r="X250" i="13"/>
  <c r="J258" i="13"/>
  <c r="J246" i="13"/>
  <c r="N251" i="13"/>
  <c r="T242" i="13"/>
  <c r="T254" i="13"/>
  <c r="V247" i="13"/>
  <c r="X252" i="13"/>
  <c r="X295" i="13" s="1"/>
  <c r="Z245" i="13"/>
  <c r="Z257" i="13"/>
  <c r="AB250" i="13"/>
  <c r="AB293" i="13" s="1"/>
  <c r="AD257" i="13"/>
  <c r="AD300" i="13" s="1"/>
  <c r="X276" i="13"/>
  <c r="X298" i="13" s="1"/>
  <c r="AF252" i="13"/>
  <c r="V245" i="13"/>
  <c r="P275" i="13"/>
  <c r="P263" i="13"/>
  <c r="J257" i="13"/>
  <c r="J245" i="13"/>
  <c r="L247" i="13"/>
  <c r="P245" i="13"/>
  <c r="P257" i="13"/>
  <c r="P300" i="13" s="1"/>
  <c r="X241" i="13"/>
  <c r="X284" i="13" s="1"/>
  <c r="X253" i="13"/>
  <c r="X296" i="13" s="1"/>
  <c r="Z246" i="13"/>
  <c r="Z258" i="13"/>
  <c r="AB251" i="13"/>
  <c r="AF241" i="13"/>
  <c r="AF253" i="13"/>
  <c r="Z301" i="13"/>
  <c r="T252" i="13"/>
  <c r="J256" i="13"/>
  <c r="J244" i="13"/>
  <c r="L248" i="13"/>
  <c r="L291" i="13" s="1"/>
  <c r="N241" i="13"/>
  <c r="N253" i="13"/>
  <c r="R251" i="13"/>
  <c r="X242" i="13"/>
  <c r="X285" i="13" s="1"/>
  <c r="X254" i="13"/>
  <c r="Z247" i="13"/>
  <c r="AB252" i="13"/>
  <c r="Z270" i="13"/>
  <c r="AF242" i="13"/>
  <c r="AF254" i="13"/>
  <c r="Z300" i="13"/>
  <c r="J255" i="13"/>
  <c r="J298" i="13" s="1"/>
  <c r="J243" i="13"/>
  <c r="J286" i="13" s="1"/>
  <c r="L249" i="13"/>
  <c r="N242" i="13"/>
  <c r="N254" i="13"/>
  <c r="P247" i="13"/>
  <c r="T245" i="13"/>
  <c r="T257" i="13"/>
  <c r="Z248" i="13"/>
  <c r="AB241" i="13"/>
  <c r="AB253" i="13"/>
  <c r="AD254" i="13"/>
  <c r="AD297" i="13" s="1"/>
  <c r="V257" i="13"/>
  <c r="V300" i="13" s="1"/>
  <c r="J65" i="13"/>
  <c r="J254" i="13"/>
  <c r="J242" i="13"/>
  <c r="L250" i="13"/>
  <c r="N243" i="13"/>
  <c r="N286" i="13" s="1"/>
  <c r="N255" i="13"/>
  <c r="P248" i="13"/>
  <c r="R241" i="13"/>
  <c r="R253" i="13"/>
  <c r="V251" i="13"/>
  <c r="T264" i="13"/>
  <c r="T286" i="13" s="1"/>
  <c r="AF244" i="13"/>
  <c r="AF287" i="13" s="1"/>
  <c r="AF256" i="13"/>
  <c r="J253" i="13"/>
  <c r="J241" i="13"/>
  <c r="L251" i="13"/>
  <c r="N244" i="13"/>
  <c r="N287" i="13" s="1"/>
  <c r="N256" i="13"/>
  <c r="P249" i="13"/>
  <c r="R242" i="13"/>
  <c r="R254" i="13"/>
  <c r="T247" i="13"/>
  <c r="T290" i="13" s="1"/>
  <c r="X245" i="13"/>
  <c r="X288" i="13" s="1"/>
  <c r="X257" i="13"/>
  <c r="AB243" i="13"/>
  <c r="AB255" i="13"/>
  <c r="Z243" i="13"/>
  <c r="J252" i="13"/>
  <c r="L252" i="13"/>
  <c r="N245" i="13"/>
  <c r="N257" i="13"/>
  <c r="P250" i="13"/>
  <c r="R243" i="13"/>
  <c r="R255" i="13"/>
  <c r="R298" i="13" s="1"/>
  <c r="T248" i="13"/>
  <c r="T291" i="13" s="1"/>
  <c r="V241" i="13"/>
  <c r="V253" i="13"/>
  <c r="Z251" i="13"/>
  <c r="T276" i="13"/>
  <c r="R247" i="13"/>
  <c r="AB248" i="13"/>
  <c r="AF98" i="13"/>
  <c r="AD103" i="13"/>
  <c r="AD91" i="13"/>
  <c r="AB96" i="13"/>
  <c r="Z101" i="13"/>
  <c r="Z89" i="13"/>
  <c r="R97" i="13"/>
  <c r="P102" i="13"/>
  <c r="P90" i="13"/>
  <c r="N95" i="13"/>
  <c r="J251" i="13"/>
  <c r="L241" i="13"/>
  <c r="L253" i="13"/>
  <c r="N246" i="13"/>
  <c r="N258" i="13"/>
  <c r="P251" i="13"/>
  <c r="R244" i="13"/>
  <c r="R287" i="13" s="1"/>
  <c r="R256" i="13"/>
  <c r="R299" i="13" s="1"/>
  <c r="T249" i="13"/>
  <c r="V242" i="13"/>
  <c r="V254" i="13"/>
  <c r="X247" i="13"/>
  <c r="Z252" i="13"/>
  <c r="AB245" i="13"/>
  <c r="AB257" i="13"/>
  <c r="AF247" i="13"/>
  <c r="J289" i="13"/>
  <c r="L277" i="13"/>
  <c r="L265" i="13"/>
  <c r="L287" i="13" s="1"/>
  <c r="L242" i="13"/>
  <c r="L285" i="13" s="1"/>
  <c r="L254" i="13"/>
  <c r="N247" i="13"/>
  <c r="P252" i="13"/>
  <c r="R245" i="13"/>
  <c r="R257" i="13"/>
  <c r="T250" i="13"/>
  <c r="V243" i="13"/>
  <c r="V255" i="13"/>
  <c r="X248" i="13"/>
  <c r="X291" i="13" s="1"/>
  <c r="Z241" i="13"/>
  <c r="Z253" i="13"/>
  <c r="Z296" i="13" s="1"/>
  <c r="V270" i="13"/>
  <c r="AF248" i="13"/>
  <c r="J288" i="13"/>
  <c r="N296" i="13"/>
  <c r="R294" i="13"/>
  <c r="X293" i="13"/>
  <c r="AB291" i="13"/>
  <c r="J287" i="13"/>
  <c r="N285" i="13"/>
  <c r="V301" i="13"/>
  <c r="Z299" i="13"/>
  <c r="Z298" i="13"/>
  <c r="L294" i="13"/>
  <c r="P292" i="13"/>
  <c r="V291" i="13"/>
  <c r="Z289" i="13"/>
  <c r="J284" i="13"/>
  <c r="L293" i="13"/>
  <c r="P291" i="13"/>
  <c r="V290" i="13"/>
  <c r="Z288" i="13"/>
  <c r="AF284" i="13"/>
  <c r="L292" i="13"/>
  <c r="P290" i="13"/>
  <c r="V289" i="13"/>
  <c r="Z287" i="13"/>
  <c r="V288" i="13"/>
  <c r="Z286" i="13"/>
  <c r="AF301" i="13"/>
  <c r="J301" i="13"/>
  <c r="N299" i="13"/>
  <c r="R297" i="13"/>
  <c r="AB294" i="13"/>
  <c r="J300" i="13"/>
  <c r="N298" i="13"/>
  <c r="R296" i="13"/>
  <c r="J299" i="13"/>
  <c r="N297" i="13"/>
  <c r="R295" i="13"/>
  <c r="AB292" i="13"/>
  <c r="R284" i="13"/>
  <c r="J293" i="13"/>
  <c r="L298" i="13"/>
  <c r="L286" i="13"/>
  <c r="N291" i="13"/>
  <c r="P296" i="13"/>
  <c r="R301" i="13"/>
  <c r="R289" i="13"/>
  <c r="V295" i="13"/>
  <c r="Z293" i="13"/>
  <c r="AB298" i="13"/>
  <c r="AB286" i="13"/>
  <c r="AF296" i="13"/>
  <c r="P284" i="13"/>
  <c r="J292" i="13"/>
  <c r="L297" i="13"/>
  <c r="N290" i="13"/>
  <c r="P295" i="13"/>
  <c r="R300" i="13"/>
  <c r="R288" i="13"/>
  <c r="V294" i="13"/>
  <c r="X299" i="13"/>
  <c r="Z292" i="13"/>
  <c r="AF295" i="13"/>
  <c r="T284" i="13"/>
  <c r="N284" i="13"/>
  <c r="J291" i="13"/>
  <c r="P294" i="13"/>
  <c r="V293" i="13"/>
  <c r="X286" i="13"/>
  <c r="Z291" i="13"/>
  <c r="AB296" i="13"/>
  <c r="L284" i="13"/>
  <c r="J290" i="13"/>
  <c r="L295" i="13"/>
  <c r="N300" i="13"/>
  <c r="N288" i="13"/>
  <c r="P293" i="13"/>
  <c r="R286" i="13"/>
  <c r="V292" i="13"/>
  <c r="X297" i="13"/>
  <c r="Z290" i="13"/>
  <c r="AB295" i="13"/>
  <c r="AF292" i="13"/>
  <c r="AB284" i="13"/>
  <c r="J297" i="13"/>
  <c r="J285" i="13"/>
  <c r="L290" i="13"/>
  <c r="N295" i="13"/>
  <c r="P288" i="13"/>
  <c r="R293" i="13"/>
  <c r="V299" i="13"/>
  <c r="X292" i="13"/>
  <c r="Z297" i="13"/>
  <c r="Z285" i="13"/>
  <c r="AB290" i="13"/>
  <c r="AF300" i="13"/>
  <c r="Z284" i="13"/>
  <c r="J296" i="13"/>
  <c r="L301" i="13"/>
  <c r="L289" i="13"/>
  <c r="N294" i="13"/>
  <c r="P299" i="13"/>
  <c r="P287" i="13"/>
  <c r="V298" i="13"/>
  <c r="V286" i="13"/>
  <c r="AB301" i="13"/>
  <c r="AB289" i="13"/>
  <c r="AF299" i="13"/>
  <c r="J295" i="13"/>
  <c r="N293" i="13"/>
  <c r="P298" i="13"/>
  <c r="R291" i="13"/>
  <c r="V297" i="13"/>
  <c r="V285" i="13"/>
  <c r="Z295" i="13"/>
  <c r="AB300" i="13"/>
  <c r="AB288" i="13"/>
  <c r="AD293" i="13"/>
  <c r="AF286" i="13"/>
  <c r="V284" i="13"/>
  <c r="J294" i="13"/>
  <c r="L299" i="13"/>
  <c r="P297" i="13"/>
  <c r="P285" i="13"/>
  <c r="R290" i="13"/>
  <c r="V296" i="13"/>
  <c r="X301" i="13"/>
  <c r="X289" i="13"/>
  <c r="Z294" i="13"/>
  <c r="AB299" i="13"/>
  <c r="AB287" i="13"/>
  <c r="T295" i="13"/>
  <c r="T293" i="13"/>
  <c r="T292" i="13"/>
  <c r="T301" i="13"/>
  <c r="T289" i="13"/>
  <c r="T300" i="13"/>
  <c r="T288" i="13"/>
  <c r="T299" i="13"/>
  <c r="T287" i="13"/>
  <c r="T298" i="13"/>
  <c r="T297" i="13"/>
  <c r="T285" i="13"/>
  <c r="T296" i="13"/>
  <c r="N249" i="13"/>
  <c r="N292" i="13" s="1"/>
  <c r="P243" i="13"/>
  <c r="P286" i="13" s="1"/>
  <c r="P255" i="13"/>
  <c r="R249" i="13"/>
  <c r="R292" i="13" s="1"/>
  <c r="AD256" i="13"/>
  <c r="AD299" i="13" s="1"/>
  <c r="AD249" i="13"/>
  <c r="AD292" i="13" s="1"/>
  <c r="AD267" i="13"/>
  <c r="AD289" i="13" s="1"/>
  <c r="AD279" i="13"/>
  <c r="AD301" i="13" s="1"/>
  <c r="AF278" i="13"/>
  <c r="AF271" i="13"/>
  <c r="AF293" i="13" s="1"/>
  <c r="J316" i="13"/>
  <c r="AD250" i="13"/>
  <c r="N267" i="13"/>
  <c r="N289" i="13" s="1"/>
  <c r="N279" i="13"/>
  <c r="N301" i="13" s="1"/>
  <c r="AF243" i="13"/>
  <c r="AF255" i="13"/>
  <c r="AF298" i="13" s="1"/>
  <c r="J315" i="13"/>
  <c r="AD251" i="13"/>
  <c r="AD294" i="13" s="1"/>
  <c r="V269" i="13"/>
  <c r="AB263" i="13"/>
  <c r="AB285" i="13" s="1"/>
  <c r="AB275" i="13"/>
  <c r="AB297" i="13" s="1"/>
  <c r="J314" i="13"/>
  <c r="AF97" i="13"/>
  <c r="Z88" i="13"/>
  <c r="T91" i="13"/>
  <c r="N94" i="13"/>
  <c r="P246" i="13"/>
  <c r="P289" i="13" s="1"/>
  <c r="P258" i="13"/>
  <c r="P301" i="13" s="1"/>
  <c r="AD252" i="13"/>
  <c r="AD295" i="13" s="1"/>
  <c r="L274" i="13"/>
  <c r="L296" i="13" s="1"/>
  <c r="AF245" i="13"/>
  <c r="AF288" i="13" s="1"/>
  <c r="J313" i="13"/>
  <c r="AD90" i="13"/>
  <c r="X93" i="13"/>
  <c r="R96" i="13"/>
  <c r="AD241" i="13"/>
  <c r="AD284" i="13" s="1"/>
  <c r="AD253" i="13"/>
  <c r="AD296" i="13" s="1"/>
  <c r="AF263" i="13"/>
  <c r="AF285" i="13" s="1"/>
  <c r="AF275" i="13"/>
  <c r="AF297" i="13" s="1"/>
  <c r="AF246" i="13"/>
  <c r="AF289" i="13" s="1"/>
  <c r="J312" i="13"/>
  <c r="AD102" i="13"/>
  <c r="AD242" i="13"/>
  <c r="AD285" i="13" s="1"/>
  <c r="J311" i="13"/>
  <c r="AB92" i="13"/>
  <c r="AD243" i="13"/>
  <c r="AD286" i="13" s="1"/>
  <c r="J310" i="13"/>
  <c r="AB95" i="13"/>
  <c r="Z97" i="13"/>
  <c r="V95" i="13"/>
  <c r="AD244" i="13"/>
  <c r="AD287" i="13" s="1"/>
  <c r="J309" i="13"/>
  <c r="Z100" i="13"/>
  <c r="AF92" i="13"/>
  <c r="AD97" i="13"/>
  <c r="AB102" i="13"/>
  <c r="AB90" i="13"/>
  <c r="Z95" i="13"/>
  <c r="X100" i="13"/>
  <c r="X88" i="13"/>
  <c r="V93" i="13"/>
  <c r="T98" i="13"/>
  <c r="R103" i="13"/>
  <c r="R91" i="13"/>
  <c r="P96" i="13"/>
  <c r="P119" i="13" s="1"/>
  <c r="P138" i="13" s="1"/>
  <c r="N101" i="13"/>
  <c r="N89" i="13"/>
  <c r="AD245" i="13"/>
  <c r="AD288" i="13" s="1"/>
  <c r="AF250" i="13"/>
  <c r="J308" i="13"/>
  <c r="AD276" i="13"/>
  <c r="AD298" i="13" s="1"/>
  <c r="AF268" i="13"/>
  <c r="AF290" i="13" s="1"/>
  <c r="J307" i="13"/>
  <c r="AD247" i="13"/>
  <c r="AD290" i="13" s="1"/>
  <c r="AF269" i="13"/>
  <c r="AF291" i="13" s="1"/>
  <c r="J318" i="13"/>
  <c r="H183" i="13"/>
  <c r="AD248" i="13"/>
  <c r="AD291" i="13" s="1"/>
  <c r="J317" i="13"/>
  <c r="H184" i="13"/>
  <c r="I182" i="13"/>
  <c r="H182" i="13"/>
  <c r="I181" i="13"/>
  <c r="H181" i="13"/>
  <c r="I180" i="13"/>
  <c r="H180" i="13"/>
  <c r="X94" i="13"/>
  <c r="V99" i="13"/>
  <c r="V87" i="13"/>
  <c r="T92" i="13"/>
  <c r="I179" i="13"/>
  <c r="H179" i="13"/>
  <c r="I178" i="13"/>
  <c r="H178" i="13"/>
  <c r="I177" i="13"/>
  <c r="H177" i="13"/>
  <c r="I176" i="13"/>
  <c r="H176" i="13"/>
  <c r="H186" i="13"/>
  <c r="I183" i="13"/>
  <c r="I184" i="13"/>
  <c r="I186" i="13"/>
  <c r="J96" i="13"/>
  <c r="L102" i="13"/>
  <c r="L90" i="13"/>
  <c r="AF100" i="13"/>
  <c r="AF88" i="13"/>
  <c r="AD93" i="13"/>
  <c r="AB98" i="13"/>
  <c r="Z103" i="13"/>
  <c r="Z91" i="13"/>
  <c r="X96" i="13"/>
  <c r="V101" i="13"/>
  <c r="V89" i="13"/>
  <c r="T94" i="13"/>
  <c r="R99" i="13"/>
  <c r="R66" i="13"/>
  <c r="P92" i="13"/>
  <c r="Z77" i="13"/>
  <c r="J92" i="13"/>
  <c r="L98" i="13"/>
  <c r="AF96" i="13"/>
  <c r="AD101" i="13"/>
  <c r="AD89" i="13"/>
  <c r="AB94" i="13"/>
  <c r="Z99" i="13"/>
  <c r="Z87" i="13"/>
  <c r="V97" i="13"/>
  <c r="T102" i="13"/>
  <c r="T90" i="13"/>
  <c r="R95" i="13"/>
  <c r="P100" i="13"/>
  <c r="P88" i="13"/>
  <c r="N93" i="13"/>
  <c r="N97" i="13"/>
  <c r="N81" i="13"/>
  <c r="J101" i="13"/>
  <c r="J89" i="13"/>
  <c r="L95" i="13"/>
  <c r="Z86" i="13"/>
  <c r="AF95" i="13"/>
  <c r="AD100" i="13"/>
  <c r="AD88" i="13"/>
  <c r="AB93" i="13"/>
  <c r="Z98" i="13"/>
  <c r="X103" i="13"/>
  <c r="X91" i="13"/>
  <c r="V96" i="13"/>
  <c r="T101" i="13"/>
  <c r="T89" i="13"/>
  <c r="R94" i="13"/>
  <c r="P99" i="13"/>
  <c r="P87" i="13"/>
  <c r="N92" i="13"/>
  <c r="AD86" i="13"/>
  <c r="AF93" i="13"/>
  <c r="AD98" i="13"/>
  <c r="AB103" i="13"/>
  <c r="AB91" i="13"/>
  <c r="Z96" i="13"/>
  <c r="X101" i="13"/>
  <c r="X89" i="13"/>
  <c r="V94" i="13"/>
  <c r="T99" i="13"/>
  <c r="T87" i="13"/>
  <c r="R92" i="13"/>
  <c r="P97" i="13"/>
  <c r="N102" i="13"/>
  <c r="N90" i="13"/>
  <c r="AB79" i="13"/>
  <c r="AB67" i="13"/>
  <c r="P73" i="13"/>
  <c r="J103" i="13"/>
  <c r="J91" i="13"/>
  <c r="L97" i="13"/>
  <c r="AF102" i="13"/>
  <c r="AF90" i="13"/>
  <c r="AD95" i="13"/>
  <c r="AB100" i="13"/>
  <c r="AB88" i="13"/>
  <c r="Z93" i="13"/>
  <c r="X98" i="13"/>
  <c r="V103" i="13"/>
  <c r="V91" i="13"/>
  <c r="T96" i="13"/>
  <c r="R101" i="13"/>
  <c r="R89" i="13"/>
  <c r="P94" i="13"/>
  <c r="N99" i="13"/>
  <c r="N87" i="13"/>
  <c r="AB80" i="13"/>
  <c r="AF77" i="13"/>
  <c r="AF121" i="13" s="1"/>
  <c r="AF162" i="13" s="1"/>
  <c r="T71" i="13"/>
  <c r="J98" i="13"/>
  <c r="L86" i="13"/>
  <c r="L71" i="13"/>
  <c r="X82" i="13"/>
  <c r="X70" i="13"/>
  <c r="L76" i="13"/>
  <c r="J81" i="13"/>
  <c r="J69" i="13"/>
  <c r="AB65" i="13"/>
  <c r="AF73" i="13"/>
  <c r="AD78" i="13"/>
  <c r="AD66" i="13"/>
  <c r="AB71" i="13"/>
  <c r="AB115" i="13" s="1"/>
  <c r="AB145" i="13" s="1"/>
  <c r="Z76" i="13"/>
  <c r="X81" i="13"/>
  <c r="X69" i="13"/>
  <c r="V74" i="13"/>
  <c r="T79" i="13"/>
  <c r="T67" i="13"/>
  <c r="R72" i="13"/>
  <c r="P77" i="13"/>
  <c r="L75" i="13"/>
  <c r="AB82" i="13"/>
  <c r="AB70" i="13"/>
  <c r="Z75" i="13"/>
  <c r="P76" i="13"/>
  <c r="Z74" i="13"/>
  <c r="Z118" i="13" s="1"/>
  <c r="Z134" i="13" s="1"/>
  <c r="J82" i="13"/>
  <c r="J70" i="13"/>
  <c r="Z65" i="13"/>
  <c r="AF74" i="13"/>
  <c r="AD79" i="13"/>
  <c r="AD67" i="13"/>
  <c r="AB72" i="13"/>
  <c r="V75" i="13"/>
  <c r="T80" i="13"/>
  <c r="T68" i="13"/>
  <c r="R73" i="13"/>
  <c r="P78" i="13"/>
  <c r="P66" i="13"/>
  <c r="L92" i="13"/>
  <c r="L54" i="2"/>
  <c r="J80" i="13"/>
  <c r="J68" i="13"/>
  <c r="AD65" i="13"/>
  <c r="AF72" i="13"/>
  <c r="AD77" i="13"/>
  <c r="X80" i="13"/>
  <c r="X68" i="13"/>
  <c r="V73" i="13"/>
  <c r="T78" i="13"/>
  <c r="T66" i="13"/>
  <c r="R71" i="13"/>
  <c r="L74" i="13"/>
  <c r="N80" i="13"/>
  <c r="L48" i="2"/>
  <c r="J79" i="13"/>
  <c r="J123" i="13" s="1"/>
  <c r="J135" i="13" s="1"/>
  <c r="J67" i="13"/>
  <c r="J111" i="13" s="1"/>
  <c r="J154" i="13" s="1"/>
  <c r="AF65" i="13"/>
  <c r="AF71" i="13"/>
  <c r="AD76" i="13"/>
  <c r="AD120" i="13" s="1"/>
  <c r="AD139" i="13" s="1"/>
  <c r="AB81" i="13"/>
  <c r="AB125" i="13" s="1"/>
  <c r="AB158" i="13" s="1"/>
  <c r="AB69" i="13"/>
  <c r="AB113" i="13" s="1"/>
  <c r="AB143" i="13" s="1"/>
  <c r="X79" i="13"/>
  <c r="X67" i="13"/>
  <c r="V72" i="13"/>
  <c r="V116" i="13" s="1"/>
  <c r="V148" i="13" s="1"/>
  <c r="T77" i="13"/>
  <c r="T121" i="13" s="1"/>
  <c r="T162" i="13" s="1"/>
  <c r="R82" i="13"/>
  <c r="R126" i="13" s="1"/>
  <c r="R159" i="13" s="1"/>
  <c r="R70" i="13"/>
  <c r="P75" i="13"/>
  <c r="L73" i="13"/>
  <c r="N71" i="13"/>
  <c r="J78" i="13"/>
  <c r="J122" i="13" s="1"/>
  <c r="J163" i="13" s="1"/>
  <c r="J66" i="13"/>
  <c r="J110" i="13" s="1"/>
  <c r="J153" i="13" s="1"/>
  <c r="L72" i="13"/>
  <c r="L116" i="13" s="1"/>
  <c r="L148" i="13" s="1"/>
  <c r="L147" i="13" s="1"/>
  <c r="N69" i="13"/>
  <c r="J77" i="13"/>
  <c r="L65" i="13"/>
  <c r="AF81" i="13"/>
  <c r="AF125" i="13" s="1"/>
  <c r="AF158" i="13" s="1"/>
  <c r="AF69" i="13"/>
  <c r="AD74" i="13"/>
  <c r="Z72" i="13"/>
  <c r="X77" i="13"/>
  <c r="V82" i="13"/>
  <c r="V126" i="13" s="1"/>
  <c r="V159" i="13" s="1"/>
  <c r="V70" i="13"/>
  <c r="T75" i="13"/>
  <c r="R80" i="13"/>
  <c r="R68" i="13"/>
  <c r="N78" i="13"/>
  <c r="N66" i="13"/>
  <c r="N68" i="13"/>
  <c r="N112" i="13" s="1"/>
  <c r="N142" i="13" s="1"/>
  <c r="J102" i="13"/>
  <c r="J125" i="13" s="1"/>
  <c r="J158" i="13" s="1"/>
  <c r="J90" i="13"/>
  <c r="L96" i="13"/>
  <c r="J76" i="13"/>
  <c r="J120" i="13" s="1"/>
  <c r="J139" i="13" s="1"/>
  <c r="L82" i="13"/>
  <c r="L126" i="13" s="1"/>
  <c r="L159" i="13" s="1"/>
  <c r="L70" i="13"/>
  <c r="L114" i="13" s="1"/>
  <c r="L144" i="13" s="1"/>
  <c r="J75" i="13"/>
  <c r="J119" i="13" s="1"/>
  <c r="J138" i="13" s="1"/>
  <c r="P65" i="13"/>
  <c r="AF79" i="13"/>
  <c r="AF67" i="13"/>
  <c r="AF111" i="13" s="1"/>
  <c r="AF154" i="13" s="1"/>
  <c r="AB77" i="13"/>
  <c r="AB121" i="13" s="1"/>
  <c r="AB162" i="13" s="1"/>
  <c r="Z82" i="13"/>
  <c r="Z126" i="13" s="1"/>
  <c r="Z159" i="13" s="1"/>
  <c r="Z70" i="13"/>
  <c r="Z114" i="13" s="1"/>
  <c r="Z144" i="13" s="1"/>
  <c r="X75" i="13"/>
  <c r="V80" i="13"/>
  <c r="V68" i="13"/>
  <c r="T73" i="13"/>
  <c r="T117" i="13" s="1"/>
  <c r="T149" i="13" s="1"/>
  <c r="P71" i="13"/>
  <c r="P115" i="13" s="1"/>
  <c r="P145" i="13" s="1"/>
  <c r="N76" i="13"/>
  <c r="N120" i="13" s="1"/>
  <c r="N139" i="13" s="1"/>
  <c r="L81" i="13"/>
  <c r="L69" i="13"/>
  <c r="L84" i="2"/>
  <c r="L39" i="13"/>
  <c r="J95" i="13"/>
  <c r="R86" i="13"/>
  <c r="AF78" i="13"/>
  <c r="AF66" i="13"/>
  <c r="AD71" i="13"/>
  <c r="AB76" i="13"/>
  <c r="Z81" i="13"/>
  <c r="Z69" i="13"/>
  <c r="X74" i="13"/>
  <c r="V79" i="13"/>
  <c r="V67" i="13"/>
  <c r="T72" i="13"/>
  <c r="P82" i="13"/>
  <c r="P70" i="13"/>
  <c r="N75" i="13"/>
  <c r="L80" i="13"/>
  <c r="L68" i="13"/>
  <c r="J73" i="13"/>
  <c r="J117" i="13" s="1"/>
  <c r="J149" i="13" s="1"/>
  <c r="T65" i="13"/>
  <c r="AD82" i="13"/>
  <c r="AD70" i="13"/>
  <c r="AD114" i="13" s="1"/>
  <c r="AD144" i="13" s="1"/>
  <c r="AB75" i="13"/>
  <c r="AB119" i="13" s="1"/>
  <c r="AB138" i="13" s="1"/>
  <c r="Z80" i="13"/>
  <c r="Z68" i="13"/>
  <c r="X73" i="13"/>
  <c r="X117" i="13" s="1"/>
  <c r="X149" i="13" s="1"/>
  <c r="V78" i="13"/>
  <c r="V66" i="13"/>
  <c r="R76" i="13"/>
  <c r="R120" i="13" s="1"/>
  <c r="R139" i="13" s="1"/>
  <c r="P81" i="13"/>
  <c r="P125" i="13" s="1"/>
  <c r="P158" i="13" s="1"/>
  <c r="P69" i="13"/>
  <c r="P113" i="13" s="1"/>
  <c r="P143" i="13" s="1"/>
  <c r="N74" i="13"/>
  <c r="N118" i="13" s="1"/>
  <c r="N134" i="13" s="1"/>
  <c r="L79" i="13"/>
  <c r="L67" i="13"/>
  <c r="L111" i="13" s="1"/>
  <c r="L154" i="13" s="1"/>
  <c r="L83" i="2"/>
  <c r="J72" i="13"/>
  <c r="J116" i="13" s="1"/>
  <c r="J148" i="13" s="1"/>
  <c r="V86" i="13"/>
  <c r="AF76" i="13"/>
  <c r="AF120" i="13" s="1"/>
  <c r="AF139" i="13" s="1"/>
  <c r="AD81" i="13"/>
  <c r="AD125" i="13" s="1"/>
  <c r="AD158" i="13" s="1"/>
  <c r="AD69" i="13"/>
  <c r="AD113" i="13" s="1"/>
  <c r="AD143" i="13" s="1"/>
  <c r="AB74" i="13"/>
  <c r="AB118" i="13" s="1"/>
  <c r="AB134" i="13" s="1"/>
  <c r="Z79" i="13"/>
  <c r="Z67" i="13"/>
  <c r="X72" i="13"/>
  <c r="V98" i="13"/>
  <c r="T82" i="13"/>
  <c r="T70" i="13"/>
  <c r="T114" i="13" s="1"/>
  <c r="T144" i="13" s="1"/>
  <c r="R75" i="13"/>
  <c r="R119" i="13" s="1"/>
  <c r="R138" i="13" s="1"/>
  <c r="R137" i="13" s="1"/>
  <c r="N73" i="13"/>
  <c r="N117" i="13" s="1"/>
  <c r="N149" i="13" s="1"/>
  <c r="L78" i="13"/>
  <c r="L66" i="13"/>
  <c r="AF94" i="13"/>
  <c r="AF117" i="13" s="1"/>
  <c r="AF149" i="13" s="1"/>
  <c r="AD99" i="13"/>
  <c r="AD87" i="13"/>
  <c r="X102" i="13"/>
  <c r="X90" i="13"/>
  <c r="T100" i="13"/>
  <c r="T123" i="13" s="1"/>
  <c r="T135" i="13" s="1"/>
  <c r="T88" i="13"/>
  <c r="R93" i="13"/>
  <c r="P98" i="13"/>
  <c r="N103" i="13"/>
  <c r="N91" i="13"/>
  <c r="X65" i="13"/>
  <c r="AF75" i="13"/>
  <c r="AD80" i="13"/>
  <c r="AD124" i="13" s="1"/>
  <c r="AD157" i="13" s="1"/>
  <c r="AD68" i="13"/>
  <c r="AB73" i="13"/>
  <c r="Z78" i="13"/>
  <c r="Z66" i="13"/>
  <c r="Z110" i="13" s="1"/>
  <c r="Z153" i="13" s="1"/>
  <c r="X92" i="13"/>
  <c r="V76" i="13"/>
  <c r="T81" i="13"/>
  <c r="T69" i="13"/>
  <c r="R74" i="13"/>
  <c r="R118" i="13" s="1"/>
  <c r="R134" i="13" s="1"/>
  <c r="P79" i="13"/>
  <c r="P123" i="13" s="1"/>
  <c r="P135" i="13" s="1"/>
  <c r="P67" i="13"/>
  <c r="P111" i="13" s="1"/>
  <c r="P154" i="13" s="1"/>
  <c r="N72" i="13"/>
  <c r="T74" i="13"/>
  <c r="T118" i="13" s="1"/>
  <c r="T134" i="13" s="1"/>
  <c r="P68" i="13"/>
  <c r="P89" i="13"/>
  <c r="J71" i="13"/>
  <c r="J115" i="13" s="1"/>
  <c r="J145" i="13" s="1"/>
  <c r="L77" i="13"/>
  <c r="L121" i="13" s="1"/>
  <c r="L162" i="13" s="1"/>
  <c r="J74" i="13"/>
  <c r="V77" i="13"/>
  <c r="R98" i="13"/>
  <c r="R77" i="13"/>
  <c r="P80" i="13"/>
  <c r="P101" i="13"/>
  <c r="L101" i="13"/>
  <c r="L89" i="13"/>
  <c r="R65" i="13"/>
  <c r="P74" i="13"/>
  <c r="P118" i="13" s="1"/>
  <c r="P134" i="13" s="1"/>
  <c r="P133" i="13" s="1"/>
  <c r="AB68" i="13"/>
  <c r="AB112" i="13" s="1"/>
  <c r="AB142" i="13" s="1"/>
  <c r="T103" i="13"/>
  <c r="L77" i="2"/>
  <c r="AD39" i="13"/>
  <c r="AD40" i="13"/>
  <c r="L78" i="2"/>
  <c r="V65" i="13"/>
  <c r="L99" i="13"/>
  <c r="L87" i="13"/>
  <c r="R81" i="13"/>
  <c r="AD75" i="13"/>
  <c r="AD119" i="13" s="1"/>
  <c r="AD138" i="13" s="1"/>
  <c r="AD137" i="13" s="1"/>
  <c r="L120" i="13"/>
  <c r="L139" i="13" s="1"/>
  <c r="J39" i="13"/>
  <c r="L17" i="2"/>
  <c r="J40" i="13"/>
  <c r="L18" i="2"/>
  <c r="J36" i="13"/>
  <c r="J86" i="13"/>
  <c r="N36" i="13"/>
  <c r="N86" i="13"/>
  <c r="AF89" i="13"/>
  <c r="AF68" i="13"/>
  <c r="AF82" i="13"/>
  <c r="AF126" i="13" s="1"/>
  <c r="AF159" i="13" s="1"/>
  <c r="AF70" i="13"/>
  <c r="AF114" i="13" s="1"/>
  <c r="AF144" i="13" s="1"/>
  <c r="Z73" i="13"/>
  <c r="Z117" i="13" s="1"/>
  <c r="Z149" i="13" s="1"/>
  <c r="X78" i="13"/>
  <c r="X122" i="13" s="1"/>
  <c r="X163" i="13" s="1"/>
  <c r="X66" i="13"/>
  <c r="X110" i="13" s="1"/>
  <c r="X153" i="13" s="1"/>
  <c r="V71" i="13"/>
  <c r="V115" i="13" s="1"/>
  <c r="V145" i="13" s="1"/>
  <c r="T76" i="13"/>
  <c r="T120" i="13" s="1"/>
  <c r="T139" i="13" s="1"/>
  <c r="N79" i="13"/>
  <c r="N123" i="13" s="1"/>
  <c r="N135" i="13" s="1"/>
  <c r="N67" i="13"/>
  <c r="N111" i="13" s="1"/>
  <c r="N154" i="13" s="1"/>
  <c r="R79" i="13"/>
  <c r="R123" i="13" s="1"/>
  <c r="R135" i="13" s="1"/>
  <c r="AD73" i="13"/>
  <c r="AD117" i="13" s="1"/>
  <c r="AD149" i="13" s="1"/>
  <c r="R69" i="13"/>
  <c r="R113" i="13" s="1"/>
  <c r="R143" i="13" s="1"/>
  <c r="AF80" i="13"/>
  <c r="AF124" i="13" s="1"/>
  <c r="AF157" i="13" s="1"/>
  <c r="AF156" i="13" s="1"/>
  <c r="P91" i="13"/>
  <c r="P120" i="13"/>
  <c r="P139" i="13" s="1"/>
  <c r="AF99" i="13"/>
  <c r="AF87" i="13"/>
  <c r="AD92" i="13"/>
  <c r="AD115" i="13" s="1"/>
  <c r="AD145" i="13" s="1"/>
  <c r="AB97" i="13"/>
  <c r="Z102" i="13"/>
  <c r="Z90" i="13"/>
  <c r="Z113" i="13" s="1"/>
  <c r="Z143" i="13" s="1"/>
  <c r="X95" i="13"/>
  <c r="V100" i="13"/>
  <c r="V88" i="13"/>
  <c r="T93" i="13"/>
  <c r="N96" i="13"/>
  <c r="N65" i="13"/>
  <c r="AB78" i="13"/>
  <c r="AB122" i="13" s="1"/>
  <c r="AB163" i="13" s="1"/>
  <c r="AB66" i="13"/>
  <c r="AB110" i="13" s="1"/>
  <c r="AB153" i="13" s="1"/>
  <c r="Z71" i="13"/>
  <c r="Z115" i="13" s="1"/>
  <c r="Z145" i="13" s="1"/>
  <c r="X76" i="13"/>
  <c r="X120" i="13" s="1"/>
  <c r="X139" i="13" s="1"/>
  <c r="V81" i="13"/>
  <c r="V125" i="13" s="1"/>
  <c r="V158" i="13" s="1"/>
  <c r="V69" i="13"/>
  <c r="V113" i="13" s="1"/>
  <c r="V143" i="13" s="1"/>
  <c r="P72" i="13"/>
  <c r="P116" i="13" s="1"/>
  <c r="P148" i="13" s="1"/>
  <c r="N77" i="13"/>
  <c r="N121" i="13" s="1"/>
  <c r="N162" i="13" s="1"/>
  <c r="R67" i="13"/>
  <c r="R111" i="13" s="1"/>
  <c r="R154" i="13" s="1"/>
  <c r="P103" i="13"/>
  <c r="AF36" i="13"/>
  <c r="L119" i="13"/>
  <c r="L138" i="13" s="1"/>
  <c r="L118" i="13"/>
  <c r="L134" i="13" s="1"/>
  <c r="X40" i="13"/>
  <c r="N82" i="13"/>
  <c r="N70" i="13"/>
  <c r="X71" i="13"/>
  <c r="L117" i="13"/>
  <c r="L149" i="13" s="1"/>
  <c r="AD126" i="13"/>
  <c r="AD159" i="13" s="1"/>
  <c r="R78" i="13"/>
  <c r="R36" i="13"/>
  <c r="R87" i="13"/>
  <c r="L42" i="2"/>
  <c r="L71" i="2"/>
  <c r="T36" i="13"/>
  <c r="X39" i="13"/>
  <c r="L65" i="2"/>
  <c r="L109" i="13"/>
  <c r="L152" i="13" s="1"/>
  <c r="V36" i="13"/>
  <c r="L72" i="2"/>
  <c r="L36" i="2"/>
  <c r="Z111" i="13"/>
  <c r="Z154" i="13" s="1"/>
  <c r="X36" i="13"/>
  <c r="L29" i="2"/>
  <c r="L123" i="13"/>
  <c r="L135" i="13" s="1"/>
  <c r="N116" i="13"/>
  <c r="N148" i="13" s="1"/>
  <c r="N147" i="13" s="1"/>
  <c r="AD72" i="13"/>
  <c r="AD116" i="13" s="1"/>
  <c r="AD148" i="13" s="1"/>
  <c r="AD147" i="13" s="1"/>
  <c r="L36" i="13"/>
  <c r="Z36" i="13"/>
  <c r="L66" i="2"/>
  <c r="L30" i="2"/>
  <c r="R125" i="13"/>
  <c r="R158" i="13" s="1"/>
  <c r="AB114" i="13"/>
  <c r="AB144" i="13" s="1"/>
  <c r="P36" i="13"/>
  <c r="AB36" i="13"/>
  <c r="L40" i="13"/>
  <c r="P86" i="13"/>
  <c r="T86" i="13"/>
  <c r="T109" i="13" s="1"/>
  <c r="T152" i="13" s="1"/>
  <c r="AB86" i="13"/>
  <c r="AF86" i="13"/>
  <c r="Z120" i="13"/>
  <c r="Z139" i="13" s="1"/>
  <c r="AD36" i="13"/>
  <c r="AB124" i="13"/>
  <c r="AB157" i="13" s="1"/>
  <c r="L47" i="2"/>
  <c r="L35" i="2"/>
  <c r="L53" i="2"/>
  <c r="R39" i="13"/>
  <c r="V61" i="13"/>
  <c r="J61" i="13"/>
  <c r="AD61" i="13"/>
  <c r="AB61" i="13"/>
  <c r="L61" i="13"/>
  <c r="R61" i="13"/>
  <c r="P61" i="13"/>
  <c r="Z61" i="13"/>
  <c r="T61" i="13"/>
  <c r="X61" i="13"/>
  <c r="N61" i="13"/>
  <c r="AF61" i="13"/>
  <c r="X111" i="13" l="1"/>
  <c r="X154" i="13" s="1"/>
  <c r="X114" i="13"/>
  <c r="X144" i="13" s="1"/>
  <c r="X287" i="13"/>
  <c r="X116" i="13"/>
  <c r="X148" i="13" s="1"/>
  <c r="X147" i="13" s="1"/>
  <c r="M182" i="13" s="1"/>
  <c r="Z124" i="13"/>
  <c r="Z157" i="13" s="1"/>
  <c r="AB141" i="13"/>
  <c r="N133" i="13"/>
  <c r="Z121" i="13"/>
  <c r="Z162" i="13" s="1"/>
  <c r="T133" i="13"/>
  <c r="AD156" i="13"/>
  <c r="V110" i="13"/>
  <c r="V153" i="13" s="1"/>
  <c r="R114" i="13"/>
  <c r="R144" i="13" s="1"/>
  <c r="AD109" i="13"/>
  <c r="AD152" i="13" s="1"/>
  <c r="AD111" i="13"/>
  <c r="AD154" i="13" s="1"/>
  <c r="V122" i="13"/>
  <c r="V163" i="13" s="1"/>
  <c r="J109" i="13"/>
  <c r="R133" i="13"/>
  <c r="Z112" i="13"/>
  <c r="Z142" i="13" s="1"/>
  <c r="Z141" i="13" s="1"/>
  <c r="AB161" i="13"/>
  <c r="P184" i="13" s="1"/>
  <c r="P137" i="13"/>
  <c r="K314" i="13" a="1"/>
  <c r="K314" i="13" s="1"/>
  <c r="K311" i="13" a="1"/>
  <c r="K311" i="13" s="1"/>
  <c r="K317" i="13" a="1"/>
  <c r="K317" i="13" s="1"/>
  <c r="K312" i="13" a="1"/>
  <c r="K312" i="13" s="1"/>
  <c r="K309" i="13" a="1"/>
  <c r="K309" i="13" s="1"/>
  <c r="K315" i="13" a="1"/>
  <c r="K315" i="13" s="1"/>
  <c r="K318" i="13" a="1"/>
  <c r="K318" i="13" s="1"/>
  <c r="K310" i="13" a="1"/>
  <c r="K310" i="13" s="1"/>
  <c r="K308" i="13" a="1"/>
  <c r="K308" i="13" s="1"/>
  <c r="K313" i="13" a="1"/>
  <c r="K313" i="13" s="1"/>
  <c r="K316" i="13" a="1"/>
  <c r="K316" i="13" s="1"/>
  <c r="AF119" i="13"/>
  <c r="AF138" i="13" s="1"/>
  <c r="AF137" i="13" s="1"/>
  <c r="K186" i="13" s="1"/>
  <c r="J113" i="13"/>
  <c r="J143" i="13" s="1"/>
  <c r="K307" i="13" a="1"/>
  <c r="K307" i="13" s="1"/>
  <c r="N124" i="13"/>
  <c r="N157" i="13" s="1"/>
  <c r="L133" i="13"/>
  <c r="J176" i="13" s="1"/>
  <c r="V118" i="13"/>
  <c r="V134" i="13" s="1"/>
  <c r="V133" i="13" s="1"/>
  <c r="L137" i="13"/>
  <c r="K176" i="13" s="1"/>
  <c r="V120" i="13"/>
  <c r="V139" i="13" s="1"/>
  <c r="R116" i="13"/>
  <c r="R148" i="13" s="1"/>
  <c r="L113" i="13"/>
  <c r="L143" i="13" s="1"/>
  <c r="AF123" i="13"/>
  <c r="AF135" i="13" s="1"/>
  <c r="X123" i="13"/>
  <c r="X135" i="13" s="1"/>
  <c r="T111" i="13"/>
  <c r="T154" i="13" s="1"/>
  <c r="L125" i="13"/>
  <c r="L158" i="13" s="1"/>
  <c r="M176" i="13"/>
  <c r="N125" i="13"/>
  <c r="N158" i="13" s="1"/>
  <c r="R110" i="13"/>
  <c r="R153" i="13" s="1"/>
  <c r="R122" i="13"/>
  <c r="R163" i="13" s="1"/>
  <c r="AF115" i="13"/>
  <c r="AF145" i="13" s="1"/>
  <c r="Z123" i="13"/>
  <c r="Z135" i="13" s="1"/>
  <c r="Z133" i="13" s="1"/>
  <c r="J183" i="13" s="1"/>
  <c r="K185" i="13"/>
  <c r="J178" i="13"/>
  <c r="K179" i="13"/>
  <c r="M175" i="13"/>
  <c r="J177" i="13"/>
  <c r="J180" i="13"/>
  <c r="O186" i="13"/>
  <c r="L183" i="13"/>
  <c r="T119" i="13"/>
  <c r="T138" i="13" s="1"/>
  <c r="T137" i="13" s="1"/>
  <c r="L184" i="13"/>
  <c r="K175" i="13"/>
  <c r="K178" i="13"/>
  <c r="T115" i="13"/>
  <c r="T145" i="13" s="1"/>
  <c r="O185" i="13"/>
  <c r="M185" i="13"/>
  <c r="M177" i="13"/>
  <c r="J179" i="13"/>
  <c r="Z122" i="13"/>
  <c r="Z163" i="13" s="1"/>
  <c r="Z161" i="13" s="1"/>
  <c r="AD112" i="13"/>
  <c r="AD142" i="13" s="1"/>
  <c r="AD141" i="13" s="1"/>
  <c r="V112" i="13"/>
  <c r="V142" i="13" s="1"/>
  <c r="AD122" i="13"/>
  <c r="AD163" i="13" s="1"/>
  <c r="X119" i="13"/>
  <c r="X138" i="13" s="1"/>
  <c r="X137" i="13" s="1"/>
  <c r="V111" i="13"/>
  <c r="V154" i="13" s="1"/>
  <c r="AB123" i="13"/>
  <c r="AB135" i="13" s="1"/>
  <c r="AB133" i="13" s="1"/>
  <c r="V123" i="13"/>
  <c r="V135" i="13" s="1"/>
  <c r="X113" i="13"/>
  <c r="X143" i="13" s="1"/>
  <c r="AB117" i="13"/>
  <c r="AB149" i="13" s="1"/>
  <c r="X124" i="13"/>
  <c r="X157" i="13" s="1"/>
  <c r="T124" i="13"/>
  <c r="T157" i="13" s="1"/>
  <c r="Z125" i="13"/>
  <c r="Z158" i="13" s="1"/>
  <c r="V124" i="13"/>
  <c r="V157" i="13" s="1"/>
  <c r="V156" i="13" s="1"/>
  <c r="N110" i="13"/>
  <c r="N153" i="13" s="1"/>
  <c r="AD118" i="13"/>
  <c r="AD134" i="13" s="1"/>
  <c r="R115" i="13"/>
  <c r="R145" i="13" s="1"/>
  <c r="AD123" i="13"/>
  <c r="AD135" i="13" s="1"/>
  <c r="J112" i="13"/>
  <c r="J142" i="13" s="1"/>
  <c r="AF113" i="13"/>
  <c r="AF143" i="13" s="1"/>
  <c r="AF118" i="13"/>
  <c r="AF134" i="13" s="1"/>
  <c r="J124" i="13"/>
  <c r="J157" i="13" s="1"/>
  <c r="T125" i="13"/>
  <c r="T158" i="13" s="1"/>
  <c r="P121" i="13"/>
  <c r="P162" i="13" s="1"/>
  <c r="T113" i="13"/>
  <c r="T143" i="13" s="1"/>
  <c r="P126" i="13"/>
  <c r="P159" i="13" s="1"/>
  <c r="AB109" i="13"/>
  <c r="AB152" i="13" s="1"/>
  <c r="AB151" i="13" s="1"/>
  <c r="X126" i="13"/>
  <c r="X159" i="13" s="1"/>
  <c r="N115" i="13"/>
  <c r="N145" i="13" s="1"/>
  <c r="Z116" i="13"/>
  <c r="Z148" i="13" s="1"/>
  <c r="Z147" i="13" s="1"/>
  <c r="P124" i="13"/>
  <c r="P157" i="13" s="1"/>
  <c r="L110" i="13"/>
  <c r="L153" i="13" s="1"/>
  <c r="L151" i="13" s="1"/>
  <c r="N122" i="13"/>
  <c r="N163" i="13" s="1"/>
  <c r="N161" i="13" s="1"/>
  <c r="AB126" i="13"/>
  <c r="AB159" i="13" s="1"/>
  <c r="AB156" i="13" s="1"/>
  <c r="L112" i="13"/>
  <c r="L142" i="13" s="1"/>
  <c r="X115" i="13"/>
  <c r="X145" i="13" s="1"/>
  <c r="AD121" i="13"/>
  <c r="AD162" i="13" s="1"/>
  <c r="R109" i="13"/>
  <c r="R152" i="13" s="1"/>
  <c r="R151" i="13" s="1"/>
  <c r="AB116" i="13"/>
  <c r="AB148" i="13" s="1"/>
  <c r="AB147" i="13" s="1"/>
  <c r="T110" i="13"/>
  <c r="T153" i="13" s="1"/>
  <c r="T151" i="13" s="1"/>
  <c r="P110" i="13"/>
  <c r="P153" i="13" s="1"/>
  <c r="AD110" i="13"/>
  <c r="AD153" i="13" s="1"/>
  <c r="AF110" i="13"/>
  <c r="AF153" i="13" s="1"/>
  <c r="V117" i="13"/>
  <c r="V149" i="13" s="1"/>
  <c r="V147" i="13" s="1"/>
  <c r="R117" i="13"/>
  <c r="R149" i="13" s="1"/>
  <c r="AB111" i="13"/>
  <c r="AB154" i="13" s="1"/>
  <c r="AF116" i="13"/>
  <c r="AF148" i="13" s="1"/>
  <c r="AF147" i="13" s="1"/>
  <c r="AF109" i="13"/>
  <c r="AF152" i="13" s="1"/>
  <c r="AF151" i="13" s="1"/>
  <c r="X121" i="13"/>
  <c r="X162" i="13" s="1"/>
  <c r="X161" i="13" s="1"/>
  <c r="X109" i="13"/>
  <c r="X152" i="13" s="1"/>
  <c r="X151" i="13" s="1"/>
  <c r="N126" i="13"/>
  <c r="N159" i="13" s="1"/>
  <c r="AB120" i="13"/>
  <c r="AB139" i="13" s="1"/>
  <c r="AB137" i="13" s="1"/>
  <c r="Z109" i="13"/>
  <c r="J121" i="13"/>
  <c r="J162" i="13" s="1"/>
  <c r="X112" i="13"/>
  <c r="X142" i="13" s="1"/>
  <c r="J126" i="13"/>
  <c r="J159" i="13" s="1"/>
  <c r="N113" i="13"/>
  <c r="N143" i="13" s="1"/>
  <c r="N141" i="13" s="1"/>
  <c r="V109" i="13"/>
  <c r="V152" i="13" s="1"/>
  <c r="V151" i="13" s="1"/>
  <c r="T122" i="13"/>
  <c r="T163" i="13" s="1"/>
  <c r="T161" i="13" s="1"/>
  <c r="P122" i="13"/>
  <c r="P163" i="13" s="1"/>
  <c r="L115" i="13"/>
  <c r="L145" i="13" s="1"/>
  <c r="V114" i="13"/>
  <c r="V144" i="13" s="1"/>
  <c r="P117" i="13"/>
  <c r="P149" i="13" s="1"/>
  <c r="P147" i="13" s="1"/>
  <c r="Z119" i="13"/>
  <c r="Z138" i="13" s="1"/>
  <c r="Z137" i="13" s="1"/>
  <c r="N114" i="13"/>
  <c r="N144" i="13" s="1"/>
  <c r="J114" i="13"/>
  <c r="J144" i="13" s="1"/>
  <c r="P114" i="13"/>
  <c r="P144" i="13" s="1"/>
  <c r="T112" i="13"/>
  <c r="T142" i="13" s="1"/>
  <c r="V121" i="13"/>
  <c r="V162" i="13" s="1"/>
  <c r="V161" i="13" s="1"/>
  <c r="X118" i="13"/>
  <c r="X134" i="13" s="1"/>
  <c r="V119" i="13"/>
  <c r="V138" i="13" s="1"/>
  <c r="V137" i="13" s="1"/>
  <c r="T116" i="13"/>
  <c r="T148" i="13" s="1"/>
  <c r="T147" i="13" s="1"/>
  <c r="N109" i="13"/>
  <c r="N152" i="13" s="1"/>
  <c r="N151" i="13" s="1"/>
  <c r="L122" i="13"/>
  <c r="L163" i="13" s="1"/>
  <c r="L161" i="13" s="1"/>
  <c r="L124" i="13"/>
  <c r="L157" i="13" s="1"/>
  <c r="L156" i="13" s="1"/>
  <c r="X125" i="13"/>
  <c r="X158" i="13" s="1"/>
  <c r="P112" i="13"/>
  <c r="P142" i="13" s="1"/>
  <c r="J152" i="13"/>
  <c r="R112" i="13"/>
  <c r="R142" i="13" s="1"/>
  <c r="R141" i="13" s="1"/>
  <c r="J118" i="13"/>
  <c r="J134" i="13" s="1"/>
  <c r="R124" i="13"/>
  <c r="R157" i="13" s="1"/>
  <c r="R156" i="13" s="1"/>
  <c r="N119" i="13"/>
  <c r="N138" i="13" s="1"/>
  <c r="N137" i="13" s="1"/>
  <c r="P109" i="13"/>
  <c r="P152" i="13" s="1"/>
  <c r="P151" i="13" s="1"/>
  <c r="AF112" i="13"/>
  <c r="AF142" i="13" s="1"/>
  <c r="AF141" i="13" s="1"/>
  <c r="T126" i="13"/>
  <c r="T159" i="13" s="1"/>
  <c r="AF122" i="13"/>
  <c r="AF163" i="13" s="1"/>
  <c r="AF161" i="13" s="1"/>
  <c r="R121" i="13"/>
  <c r="R162" i="13" s="1"/>
  <c r="R161" i="13" s="1"/>
  <c r="X141" i="13" l="1"/>
  <c r="L182" i="13" s="1"/>
  <c r="O175" i="13"/>
  <c r="V141" i="13"/>
  <c r="AD151" i="13"/>
  <c r="T156" i="13"/>
  <c r="L141" i="13"/>
  <c r="L176" i="13" s="1"/>
  <c r="X156" i="13"/>
  <c r="O182" i="13" s="1"/>
  <c r="N156" i="13"/>
  <c r="O184" i="13"/>
  <c r="AF133" i="13"/>
  <c r="T141" i="13"/>
  <c r="L180" i="13" s="1"/>
  <c r="P156" i="13"/>
  <c r="O178" i="13" s="1"/>
  <c r="L175" i="13"/>
  <c r="P141" i="13"/>
  <c r="L178" i="13" s="1"/>
  <c r="Z156" i="13"/>
  <c r="AD161" i="13"/>
  <c r="P185" i="13" s="1"/>
  <c r="P161" i="13"/>
  <c r="P178" i="13" s="1"/>
  <c r="R147" i="13"/>
  <c r="N178" i="13"/>
  <c r="X133" i="13"/>
  <c r="J182" i="13" s="1"/>
  <c r="O177" i="13"/>
  <c r="AD133" i="13"/>
  <c r="J185" i="13" s="1"/>
  <c r="N176" i="13"/>
  <c r="N175" i="13"/>
  <c r="K182" i="13"/>
  <c r="K183" i="13"/>
  <c r="P175" i="13"/>
  <c r="N184" i="13"/>
  <c r="M178" i="13"/>
  <c r="N185" i="13"/>
  <c r="N182" i="13"/>
  <c r="N179" i="13"/>
  <c r="O181" i="13"/>
  <c r="L185" i="13"/>
  <c r="K180" i="13"/>
  <c r="M184" i="13"/>
  <c r="P176" i="13"/>
  <c r="M183" i="13"/>
  <c r="O176" i="13"/>
  <c r="P183" i="13"/>
  <c r="P186" i="13"/>
  <c r="L186" i="13"/>
  <c r="K181" i="13"/>
  <c r="P180" i="13"/>
  <c r="M186" i="13"/>
  <c r="K184" i="13"/>
  <c r="J184" i="13"/>
  <c r="N186" i="13"/>
  <c r="M181" i="13"/>
  <c r="J181" i="13"/>
  <c r="J175" i="13"/>
  <c r="P179" i="13"/>
  <c r="P182" i="13"/>
  <c r="M180" i="13"/>
  <c r="K177" i="13"/>
  <c r="O179" i="13"/>
  <c r="P181" i="13"/>
  <c r="M179" i="13"/>
  <c r="P177" i="13"/>
  <c r="J186" i="13"/>
  <c r="N180" i="13"/>
  <c r="O183" i="13"/>
  <c r="N181" i="13"/>
  <c r="L177" i="13"/>
  <c r="L179" i="13"/>
  <c r="L181" i="13"/>
  <c r="O180" i="13"/>
  <c r="N177" i="13"/>
  <c r="Z129" i="13"/>
  <c r="Z152" i="13"/>
  <c r="Z151" i="13" s="1"/>
  <c r="AD129" i="13"/>
  <c r="L129" i="13"/>
  <c r="AB129" i="13"/>
  <c r="X129" i="13"/>
  <c r="N129" i="13"/>
  <c r="P129" i="13"/>
  <c r="AF129" i="13"/>
  <c r="V129" i="13"/>
  <c r="T129" i="13"/>
  <c r="J129" i="13"/>
  <c r="R129" i="13"/>
  <c r="N183" i="13"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<sst xmlns="http://schemas.openxmlformats.org/spreadsheetml/2006/main" count="40493" uniqueCount="6669">
  <si>
    <t>ENVIRONMENTAL IMPACT OF CRIMES</t>
  </si>
  <si>
    <t>IN THE NETHERLANDS</t>
  </si>
  <si>
    <t>Scoring criteria</t>
  </si>
  <si>
    <t>Likelihood level</t>
  </si>
  <si>
    <t>Describes how often a crime occurs</t>
  </si>
  <si>
    <t>Improbable</t>
  </si>
  <si>
    <t>Happens &lt;0,1 times a day</t>
  </si>
  <si>
    <t>Unlikely</t>
  </si>
  <si>
    <t>Happens ~1 times a day</t>
  </si>
  <si>
    <t>Accidental</t>
  </si>
  <si>
    <t>Happens &gt;10 times a day</t>
  </si>
  <si>
    <t>Likely</t>
  </si>
  <si>
    <t>Happens &gt;100 times a day</t>
  </si>
  <si>
    <t>Frequent</t>
  </si>
  <si>
    <t>Happens &gt;1000 times a day</t>
  </si>
  <si>
    <t>Consequence level</t>
  </si>
  <si>
    <t>Describes how much damage there is if a crime occurs</t>
  </si>
  <si>
    <t>Insignificant</t>
  </si>
  <si>
    <t>Might cause negligible damage to either human toxicity and/or nature</t>
  </si>
  <si>
    <t>Minor</t>
  </si>
  <si>
    <t>Will cause a small amount of damage to either human toxicity and/or nature</t>
  </si>
  <si>
    <t>Moderate</t>
  </si>
  <si>
    <t>Will cause some damage to either human toxicity and/or nature</t>
  </si>
  <si>
    <t>Major</t>
  </si>
  <si>
    <t>Will cause significant damage to human toxicity and/or nature</t>
  </si>
  <si>
    <t>Catastrophic</t>
  </si>
  <si>
    <t>Will cause a significant and widepread of damage to human toxicity and/or nature</t>
  </si>
  <si>
    <t>Crime</t>
  </si>
  <si>
    <t>Crime Definition</t>
  </si>
  <si>
    <t>Likelihood Level</t>
  </si>
  <si>
    <t>Consequence Level</t>
  </si>
  <si>
    <t>Basic Risk Score 
 (D*E)</t>
  </si>
  <si>
    <t>Explanations</t>
  </si>
  <si>
    <t>1.1.1, 1.1.2, 1.2.1, 1.2.2., 1.2.3., 1.2.5, 1.5.2, 2.5.1, 2.5.2 (data.politie)</t>
  </si>
  <si>
    <t>Vehicle theft</t>
  </si>
  <si>
    <t>Theft of personal vehicles on the public road or public space (Politie Nederland, 2022).</t>
  </si>
  <si>
    <t xml:space="preserve">Likelihood: Around 270,644 cases in 2023, ~741 per day (CBS Statline, n.d.). Consequence: Affects soil, water quality, and biodiversity (MinPol and partners, 2017). Definition: (Politie Nederland, 2022) </t>
  </si>
  <si>
    <t>1.3.1 (data politie)</t>
  </si>
  <si>
    <t>Traffic incident</t>
  </si>
  <si>
    <t>An event on the public road leading to harm, death or leaving of the scene after a traffic situation (Politie Nederland, 2022).</t>
  </si>
  <si>
    <t xml:space="preserve">There is no scientific literature that researches the environmental impacts of traffic incidents. Most of the results focus on broader environmental impacts of transportation or general statistics about accidents. Further research should seek to determine the impacts of gas and fluid leaks that result from accidents. It should also research the increased emissions due to traffic congestion and emergency vehicle responses, as well as the waste generation from damaged vehicles and debris. Definition: (Politie Nederland, 2022) </t>
  </si>
  <si>
    <t>1.6.1 (data.politie)</t>
  </si>
  <si>
    <t>Arson/explosion crimes</t>
  </si>
  <si>
    <t>Intentionally setting fire to an asset, causing an explosion or flooding. Intentionally using explosives to injure or kill one or more people or to damage or destroy objects (Politie Nederland, 2022).</t>
  </si>
  <si>
    <t>Likelihood: Approximately 11 cases daily in 2023 (CBS Statline, n.d.). Consequence: This crime is already considered as an environmental crime by the Dutch Police, as it impacts soil, water, and air quality (Neve, 2021; RIVM, n.d.b).</t>
  </si>
  <si>
    <t>1.6.3 + 3.1.2 (data politie)</t>
  </si>
  <si>
    <t>Human trafficking and trade</t>
  </si>
  <si>
    <t>Organised smuggling of humans across international borders (Politie Nederland, 2022).</t>
  </si>
  <si>
    <t>Likelihood: Just under 2 cases daily in 2023 (CBS Statline, n.d.). Consequence: Indirect effects on various domains, including human impact.</t>
  </si>
  <si>
    <t>2.1.1 (data politie)</t>
  </si>
  <si>
    <t>Drug or alcohol related disturbance</t>
  </si>
  <si>
    <t>The remaining drug offences, especially related to the intake of substances mentioned in the opium law (Politie Nederland, 2022).</t>
  </si>
  <si>
    <t xml:space="preserve">Likelihood: Less than 1 case a day, causes pollution and waste generation (Statista, 2024c). Definition: (Politie Nederland, 2022) </t>
  </si>
  <si>
    <t>2.2.1 (data politie)</t>
  </si>
  <si>
    <t>Destruction of property (vandalism)</t>
  </si>
  <si>
    <t>The intentional destruction, damage or waking away of property (Politie Nederland, 2022).</t>
  </si>
  <si>
    <t xml:space="preserve">Likelihood: Around 200 cases a day (CBS Statline, 2024; Statista, 2024b). Consequence: Resource depletion and waste generation (Chu &amp; Karr, 2016). Definition: (Politie Nederland, 2022) </t>
  </si>
  <si>
    <t>2.6.10 (data politie)</t>
  </si>
  <si>
    <t>Pesticides</t>
  </si>
  <si>
    <t>Using and applying pesticides, contrary to Pesticides Act/Decree. Having stored/ keeping stored and holding pesticides in violation of the Pesticides Act/Decree (Politie Nederland, 2022).</t>
  </si>
  <si>
    <t>Likelihood: Only 1 recorded crime by the Police (CBS Stateline, 2024). Consequence is multifold with as it affects human health and impacts biodiversity.</t>
  </si>
  <si>
    <t>2.6.14 (data politie)</t>
  </si>
  <si>
    <t>Food safety</t>
  </si>
  <si>
    <t>All punishable offences in regards to animal feed, animal fats, hormones and slaughter in regards to food safety (Politie Nederland, 2022).</t>
  </si>
  <si>
    <t xml:space="preserve">Likelihood: 1 registered crime in 2023 related to food safety (CBS Statline, 2024). Consequence: Violation against food safety can cause health damage depending on scale of the offense (RIVM, n.d.). Definition: (Politie Nederland, 2022) </t>
  </si>
  <si>
    <t>2.6.3 (data politie)</t>
  </si>
  <si>
    <t>Water-related crimes</t>
  </si>
  <si>
    <t>All acts by which surface water is polluted, whether through a work or otherwise. The withdrawal of water from surface water in violation of the Water Resources Act.
A ditch emptying without- or in violation of exemption / permit (Politie Nederland, 2022).</t>
  </si>
  <si>
    <t>Likelihood: Approximately 18 cases daily in 2023 (CBS Statline, n.d.). Consequence: See Neve's report (2021).</t>
  </si>
  <si>
    <t>2.6.5 (data politie)</t>
  </si>
  <si>
    <t xml:space="preserve">Building material </t>
  </si>
  <si>
    <t>All offences relating to the demolition, treatment and disposal of construction and demolition waste outside establishments, with the exception of asbestos (applies to both buildings and infrastructure works). As well as all acts contrary to the Building Materials Decree (Politie Nederland, 2022).</t>
  </si>
  <si>
    <t>Likelihood: Approximately 5 cases daily in 2023 (CBS Statline, n.d.). Consequence: This crime is already considered as an environmental crime by the Dutch Police, as it impacts soil, water, and air quality (Neve, 2021). However, since this is a group of crimes, it is hard to quantify as asbestos' environmental impacts are very different from the heavy metals ones.</t>
  </si>
  <si>
    <t>2.6.8 (data politie)</t>
  </si>
  <si>
    <t>Transport of dangerous goods</t>
  </si>
  <si>
    <t>All acts contrary to regulations, such as incorrectly loaded, no/wrong marking on vehicle, no hazard card, fire extinguisher, first aid kit, wrong packaging/labelling etc. (Transport of Dangerous Goods Act except fireworks and waste materials). All criminal acts relating to CFCs.
Having a vehicle in use in which a refrigeration system is in operation that does not comply with the specified requirements (Politie Nederland, 2022).</t>
  </si>
  <si>
    <t>3.1.1 (data politie)</t>
  </si>
  <si>
    <t>Drug trafficking</t>
  </si>
  <si>
    <t>Cases of possesion, trade of either hard or soft drugs mentioned in the opium law (Politie Nederland, 2022).</t>
  </si>
  <si>
    <t xml:space="preserve">Likelihood: Approximately 40 registered drug trade cases in the Netherlands in 2023 (CBS Statline, 2024; Statista, 2024d). Consequence: Waste generation and energy consumption (gdpd, n.d.). Definition: (Politie Nederland, 2022) </t>
  </si>
  <si>
    <t>3.1.3 (data politie)</t>
  </si>
  <si>
    <t>Firearms trade</t>
  </si>
  <si>
    <t>Illegaly possessing or offering firearms (Politie Nederland, 2022).</t>
  </si>
  <si>
    <t>Likelihood: Approximately 20 cases per day in 2023 (CBS Statline, n.d.). Consequence: Impacts on social safety (UN Web TV, 2021). Unknown environmental impacts.</t>
  </si>
  <si>
    <t>3.2.1 (data politie)</t>
  </si>
  <si>
    <t>Child pornography</t>
  </si>
  <si>
    <t>Having, showing or obtaining sexual content involving an underage child. (Politie Nederland, 2022).</t>
  </si>
  <si>
    <t>Likelihood: Around 1 case per day (CBS Statline, n.d.). Consequence: High detrimental social impact, but environmental impacts are underresearched.</t>
  </si>
  <si>
    <t>3.5.2 (data politie)</t>
  </si>
  <si>
    <t>Driving under the influence</t>
  </si>
  <si>
    <t>Driving under the influence of either alcohol, drugs or medicine (Politie Nederland, 2022).</t>
  </si>
  <si>
    <t>Likelihood: Approximately 117 cases daily (CBS Statline, n.d.). Consequence: impacts soil, water, air quality.</t>
  </si>
  <si>
    <t>3.7.1 (data politie)</t>
  </si>
  <si>
    <t>Hate Crimes</t>
  </si>
  <si>
    <t>3.7.2 (data politie)</t>
  </si>
  <si>
    <t>Illegal Immigration</t>
  </si>
  <si>
    <t>Likelihood: 12 cases in a whole year, thereby very low value for daily basis occurence. Consequence: Probably social impacts, however, underresearched crime.</t>
  </si>
  <si>
    <t>3.7.4 (data politie)</t>
  </si>
  <si>
    <t>Cyber crime</t>
  </si>
  <si>
    <t>All forms of property harm where the computer is the tool and goal (Politie Nederland, 2022).</t>
  </si>
  <si>
    <t>Likelihood: Approximately 33 cases daily in 2023 (CBS Statline, n.d.). Consequence: Water and energy stress as cybercrime forces organizations to invest heavily in technology infrastructure, data centers, and cybersecurity, all of which consume energy and water. Large-scale data breaches or cyberattacks can also result in significant energy usage.</t>
  </si>
  <si>
    <t>Commissioner</t>
  </si>
  <si>
    <t>Embezzlement</t>
  </si>
  <si>
    <t>Theft or misappropriation of funds placed in one's trust or belonging to one's employer.</t>
  </si>
  <si>
    <t>Forgery</t>
  </si>
  <si>
    <t>Illegally forging a copy or imitation of a document, signature, banknote, or work of art</t>
  </si>
  <si>
    <t>Bribery / corruption</t>
  </si>
  <si>
    <t>Dishonest or fraudulent conduct by those in power, typically involving bribery.</t>
  </si>
  <si>
    <t>Child trafficking</t>
  </si>
  <si>
    <t>Organised smuggling of children across international borders (Politie Nederland, 2022)</t>
  </si>
  <si>
    <t>Likelihood: About 0.2 cases daily (Nederlands Jeugdinstituut, 2021). Consequence: Indirect impacts on various social and environmental domains.</t>
  </si>
  <si>
    <t>Assault</t>
  </si>
  <si>
    <t>Physically attacking another indivual</t>
  </si>
  <si>
    <t>Domestic violence</t>
  </si>
  <si>
    <t>Violent or aggressive behaviour within the home, typically involving the violent abuse of a spouse or partner.</t>
  </si>
  <si>
    <t>Extortion</t>
  </si>
  <si>
    <t>The practice of obtaining something, especially money, through force or threats</t>
  </si>
  <si>
    <t>Stalking</t>
  </si>
  <si>
    <t>Systematically following or harassing another individual</t>
  </si>
  <si>
    <t>Illegal Gambling</t>
  </si>
  <si>
    <t>Engaging in gambling activities outside of the law</t>
  </si>
  <si>
    <t>Identity Theft</t>
  </si>
  <si>
    <t>The fraudulent practice of using another person's name and personal information</t>
  </si>
  <si>
    <t>Trespassing</t>
  </si>
  <si>
    <t>Entering someone's land or property without permission</t>
  </si>
  <si>
    <t>Littering of cigarette butts</t>
  </si>
  <si>
    <t>Leaving waste on the street instead of the garbage disposals, in this case revolving cigarette butts (Boetbase, n.d.).</t>
  </si>
  <si>
    <t>Likelihood: Approximately 27397 per day (10 million per year) in Netherlands (Leiden University, 2022). Consequence: soil and water pollution, biodiversity loss (Nitschke, 2023)</t>
  </si>
  <si>
    <t>Speeding</t>
  </si>
  <si>
    <t>Driving faster than the speed limit (Ministerie van Justitie en Veiligheid, 2024).</t>
  </si>
  <si>
    <t>Likelihood: Approximately 15 cases per day in 2023 (CBR, 2023). Consequence: … (CE, 2021)</t>
  </si>
  <si>
    <t>Hard drugs manufacturing and dumping</t>
  </si>
  <si>
    <t>Manufacturing and dealing drugs that are on list 1 of the Opiumwet (Politie Nederland, 2022).</t>
  </si>
  <si>
    <t>Likelihood: A average of 200 cases of drug dumping per year (RIVM,2022). Consequence: Toxic waste that impacts, soild, water and biodiversity (Larsson, 20214)</t>
  </si>
  <si>
    <t>Counterfeit clothing</t>
  </si>
  <si>
    <t>Buying clothes that have a trademark infringement (Politie Nederland, 2022).</t>
  </si>
  <si>
    <t>Likelihood: Hard to assess, however, we know that it is an average of 1,600,000 counterfeit products that are importerd per year (NPO radio, 2023). Consequence: The production of these clothes causes exsessive water use, carbon emissions, and textile waste (Niirimaki, 2020)</t>
  </si>
  <si>
    <t>Cryptojacking</t>
  </si>
  <si>
    <t>Cryptojacking involves using the power and processing power of a victim's device to mine crypto currency (Digital Trust Center, n.d.).</t>
  </si>
  <si>
    <t>Likelihood: No concrete data, but a small part of cybercrime in general. Consequence: Increased energy usage (Goyal &amp; Matta, 2023), as well as the consequence stated under general cybercrime.</t>
  </si>
  <si>
    <t>Greenwashing</t>
  </si>
  <si>
    <t xml:space="preserve">Misleading customers by making your products or services appear more sustainable than they are (Netherlands Enterprise Agency, n.d.).  </t>
  </si>
  <si>
    <t>Likelihood: Difficult ot put a number on, but 71% of Dutch inhabitants feel like companies partake in greenwashing quite often (Van 't Hof, 2023). Consequence: Indirectly harms everything green related due to a loss in confidence of greenwashing companies in green products (Delmas &amp; Burbano, 2011).</t>
  </si>
  <si>
    <t>Illegal cannabis farms</t>
  </si>
  <si>
    <t>The cultivation of cannabis plants is prohibited. For up to 5 plants for personal use, the police only confiscate the plants. For more than 5 plants, the police can prosecute the grower (Ministerie van Justitie en Veiligheid, 2023c)</t>
  </si>
  <si>
    <t>Likelihood: 1230 cases per year (CCV, 2024). Consequence: Excessive water and energy use, contaminating soil, and emitting greenhouse gases (Ashworth &amp; Vizuete, 2017).</t>
  </si>
  <si>
    <t>Cigarette smuggling</t>
  </si>
  <si>
    <t>The illegal trading of tobacco products across borders (Joossens &amp; Raw, 2012).</t>
  </si>
  <si>
    <t>Likelihood: 29000000 illegal imports a year (FIOD, 2024). Consequence: Harming soil and biota (Araujo &amp; Costa, 2019).</t>
  </si>
  <si>
    <t>Logging</t>
  </si>
  <si>
    <t>Using and cutting illegal wood (Ministerie van Justitie en Veiligheid, 2023).</t>
  </si>
  <si>
    <t>Likelihood: Low frequency, fewer than 0.1 cases daily (Ministerie van Justitie en Veiligheid, 2023a). Consequence: impacts soil, water, air quality.</t>
  </si>
  <si>
    <t>Deforestation</t>
  </si>
  <si>
    <t>The cutting down of forrest(s) (Ministerie van Justitie en Veiligheid, 2023).</t>
  </si>
  <si>
    <t>Likelihood: Minimal occurrence in the Netherlands. Consequence: Considerable impacts soil, water, air, and biodiversity.</t>
  </si>
  <si>
    <t>Money laundring</t>
  </si>
  <si>
    <t>Investing illegaly obtained money (Politie Nederland, 2022).</t>
  </si>
  <si>
    <t>There is no scientific literature that researches the environmental impacts of money laundring.</t>
  </si>
  <si>
    <t>Illegal fishing</t>
  </si>
  <si>
    <t>Fishing without a license (Nederlandse Voedsel- en Warenautoriteit, 2020).</t>
  </si>
  <si>
    <t>Likelihood: Less than 0.1 cases daily (Web, 2023). Consequence: affects water quality, biodiversity.</t>
  </si>
  <si>
    <t>Illegal mining</t>
  </si>
  <si>
    <t>Mining of raw materials in the Netherlands without a license.</t>
  </si>
  <si>
    <t>Likelihood: Consequence: Affects soil, water quality, and biodiversity (MinPol and partners, 2017).</t>
  </si>
  <si>
    <t>Stealing of metals</t>
  </si>
  <si>
    <t>Theft of expensive metals like copper.</t>
  </si>
  <si>
    <t>Likelihood: only a few times in the last decade (Copper Theft, 2024). Consequence: soil pollution and energy consumption due to making of new metals (copper e.g.).</t>
  </si>
  <si>
    <t>Known Environmental crimes (Dreigingsbeeld)</t>
  </si>
  <si>
    <t>Oil fraud</t>
  </si>
  <si>
    <t>Unregulated mixing or blending of marine fuels (Neve, 2021).</t>
  </si>
  <si>
    <t>Likelihood: Only 5 cases in the last 4 years *it is difficult to monitor/quantify (Neve, 2021). Consequence: Additional air pollution from contaminated fuel oil. Also see P154 Neve's report (2021)</t>
  </si>
  <si>
    <t>Manure fraud</t>
  </si>
  <si>
    <t>Fraudulent documentation of manure disposal (Neve, 2021).</t>
  </si>
  <si>
    <t>Likelihood: Around 20 cases per year (Neve, 2021). Consequence: Eutrophication and Nitrogen deposition. Also see P70 Neve's report (2021)</t>
  </si>
  <si>
    <t>Illegal plant protection products</t>
  </si>
  <si>
    <t>Trade in illegal plant protection products (Neve, 2021).</t>
  </si>
  <si>
    <t>Likelihood: Only 1 case in the last 4 years *it is difficult to monitor (Neve, 2021). Consequence: Impairment of biodiversity. Also see P96 Neve's report (2021)</t>
  </si>
  <si>
    <t>Fluorinated greenhouse gases</t>
  </si>
  <si>
    <t>Illegal trade in F-gases (Neve, 2021).</t>
  </si>
  <si>
    <t>Likelihood: Around a third of the trade in F gasses is illegal (Neve et al., 2024). Consequence: Major role in climate change. Also see P172 Neve's report (2021)</t>
  </si>
  <si>
    <t>Substances of very high concern (SVHC)</t>
  </si>
  <si>
    <t>The unregulated releasing of substances that may cause cancer, affect reproduction, or do hardly or not at all degrade in the environment (Neve, 2021).</t>
  </si>
  <si>
    <t xml:space="preserve">Likelihood: 5million reports in the first week of reporting week (Neve, 2021). Consequence: contribute to climate change, ecosystem degradation, and biodiversity decline. Also see P176 Neve's report (2021) </t>
  </si>
  <si>
    <t>Known Environmental crimes (Dreigingsbeeld) - 2.6.13?</t>
  </si>
  <si>
    <t>Smuggling, wildlife and timber related</t>
  </si>
  <si>
    <t xml:space="preserve">The taking, trading (supplying, selling or traffcking), importing, exporting, processing, possessing, obtaining and consumption of wild fauna and flora, including timber and other forest products, in contravention of national or international law (Neve, 2021). </t>
  </si>
  <si>
    <t xml:space="preserve">Likelihood: Around 230 registered cases in 2023 of wildlife and timber seizures (World Customs Organization, 2023, p.125). Consequence:  Serious damage to biodiversity, and potential zoonotic diseases. Also see P229 Neve's report (2021) </t>
  </si>
  <si>
    <t>Known Environmental crimes (Dreigingsbeeld) - 2.6.2 (data politie)</t>
  </si>
  <si>
    <t>Soil and soil flows crimes</t>
  </si>
  <si>
    <t>Wide variety of criminal acts that may lead to the pollution of soils, leading to environmental damage, nuisance, financial losses or undermining (Neve, 2021).</t>
  </si>
  <si>
    <t>Likelihood: Approximately 1 case daily in 2023 (CBS Statline, n.d.). Consequence: Long term soil functions affected, including drinking water extraction. Also see P101 Neve's report (2021).</t>
  </si>
  <si>
    <t>Known Environmental crimes (Dreigingsbeeld) - 2.6.4 (data politie)</t>
  </si>
  <si>
    <t>Waste crimes</t>
  </si>
  <si>
    <t>Covers many crimes related to the illegal mixing, dumping, export or smuggling of waste and both intended and unintended incorrect disposal of wastes (Neve, 2021).</t>
  </si>
  <si>
    <t>Likelihood: Around 7000 cases a year (Neve, 2021). Consequence: Pollution, and damage to groundwater and drinking water supplies. Also see P127 Neve's report (2021)</t>
  </si>
  <si>
    <t>Source</t>
  </si>
  <si>
    <t>NEW CRIME</t>
  </si>
  <si>
    <t>Risk Score</t>
  </si>
  <si>
    <t>Annual frequency</t>
  </si>
  <si>
    <t>Notes</t>
  </si>
  <si>
    <t>Trash bin</t>
  </si>
  <si>
    <t>Car</t>
  </si>
  <si>
    <t>House</t>
  </si>
  <si>
    <t>Cells that are light blue should be modified based on the user choice</t>
  </si>
  <si>
    <t xml:space="preserve">Impact catagory </t>
  </si>
  <si>
    <t>Climate Change</t>
  </si>
  <si>
    <t>Ozone Depletion</t>
  </si>
  <si>
    <t>Ionizing Radiation</t>
  </si>
  <si>
    <t>Smog Formation, Human Health</t>
  </si>
  <si>
    <t>Smog Formation, Ecosystem Land</t>
  </si>
  <si>
    <t>Fine Particulate Matter Formation</t>
  </si>
  <si>
    <t>Acidification</t>
  </si>
  <si>
    <t>Eutrophication, Freshwater</t>
  </si>
  <si>
    <t>Eutrophication, Saltwater</t>
  </si>
  <si>
    <t>Ecotoxicity, Land</t>
  </si>
  <si>
    <t>Ecotoxicity, Freshwater</t>
  </si>
  <si>
    <t>Ecotoxicity, Saltwater</t>
  </si>
  <si>
    <t>Human Toxicity, Cancer-related</t>
  </si>
  <si>
    <t>Human Toxicity, Non-cancer-related</t>
  </si>
  <si>
    <t>Land Use</t>
  </si>
  <si>
    <t>Mineral Resource Scarcity</t>
  </si>
  <si>
    <t>Fossil Resource Scarcity</t>
  </si>
  <si>
    <t>Water Consumption</t>
  </si>
  <si>
    <t>Crime:</t>
  </si>
  <si>
    <t>Unit</t>
  </si>
  <si>
    <t>€/kg CO₂-eq.</t>
  </si>
  <si>
    <t>€/kg CFC-11-eq.</t>
  </si>
  <si>
    <t>€/kBq Co-60-eq.</t>
  </si>
  <si>
    <t>€/kg NOₓ-eq.</t>
  </si>
  <si>
    <t>€/kg PM₂.₅-eq.</t>
  </si>
  <si>
    <t>€/kg SO₂-eq.</t>
  </si>
  <si>
    <t>€/kg P-eq.</t>
  </si>
  <si>
    <t>€/kg N-eq.</t>
  </si>
  <si>
    <t>€/kg 1,4-DCB-eq.</t>
  </si>
  <si>
    <t>€/m² a crop-eq.</t>
  </si>
  <si>
    <t>€/kg Cu-eq.</t>
  </si>
  <si>
    <t>€/kg oil-eq.</t>
  </si>
  <si>
    <t>€/m³</t>
  </si>
  <si>
    <t>kg CO₂-eq.</t>
  </si>
  <si>
    <t>kg CFC-11-eq.</t>
  </si>
  <si>
    <t>kBq Co-60-eq.</t>
  </si>
  <si>
    <t>kg NOₓ-eq.</t>
  </si>
  <si>
    <t>kg PM₂.₅-eq.</t>
  </si>
  <si>
    <t>kg SO₂-eq.</t>
  </si>
  <si>
    <t>kg P-eq.</t>
  </si>
  <si>
    <t>kg N-eq.</t>
  </si>
  <si>
    <t>kg 1,4-DCB-eq.</t>
  </si>
  <si>
    <t>m² a crop-eq.</t>
  </si>
  <si>
    <t>kg Cu-eq.</t>
  </si>
  <si>
    <t>kg oil-eq.</t>
  </si>
  <si>
    <t>m³</t>
  </si>
  <si>
    <t>NOₓ Addition</t>
  </si>
  <si>
    <t>Impact catagory</t>
  </si>
  <si>
    <t>Price</t>
  </si>
  <si>
    <t>€</t>
  </si>
  <si>
    <t>TOTAL</t>
  </si>
  <si>
    <t>BASE</t>
  </si>
  <si>
    <t>PER % ALLOCATION</t>
  </si>
  <si>
    <t>Allocation %</t>
  </si>
  <si>
    <t>.</t>
  </si>
  <si>
    <t>1 kg</t>
  </si>
  <si>
    <t>1 kg Lead</t>
  </si>
  <si>
    <t>Entire yearly</t>
  </si>
  <si>
    <t>Allocation</t>
  </si>
  <si>
    <t>TOTAL DAMAGE</t>
  </si>
  <si>
    <t>DAMAGE per custom endpoint</t>
  </si>
  <si>
    <t>Soil Pollution</t>
  </si>
  <si>
    <t>Water Pollution</t>
  </si>
  <si>
    <t>Air Pollution</t>
  </si>
  <si>
    <t>Marine Biodiversity</t>
  </si>
  <si>
    <t>Resource Depletion</t>
  </si>
  <si>
    <t>Human Toxicity</t>
  </si>
  <si>
    <t>Rijlabels</t>
  </si>
  <si>
    <t>Eindtotaal</t>
  </si>
  <si>
    <t>TRANSPOSE</t>
  </si>
  <si>
    <t>Som van Soil Pollution</t>
  </si>
  <si>
    <t>Som van Water Pollution</t>
  </si>
  <si>
    <t>Som van Air Pollution</t>
  </si>
  <si>
    <t>Som van Marine Biodiversity</t>
  </si>
  <si>
    <t>Som van Resource Depletion</t>
  </si>
  <si>
    <t>Som van Human Toxicity</t>
  </si>
  <si>
    <t>Crimes</t>
  </si>
  <si>
    <t>ClimateChange</t>
  </si>
  <si>
    <t>Som van ClimateChange</t>
  </si>
  <si>
    <t>End Point Impact</t>
  </si>
  <si>
    <t>Include</t>
  </si>
  <si>
    <t>Frequency:</t>
  </si>
  <si>
    <t>Arson Car</t>
  </si>
  <si>
    <t>Arson House</t>
  </si>
  <si>
    <t>Arson Trash Bin</t>
  </si>
  <si>
    <t>Base pollution</t>
  </si>
  <si>
    <t>Base</t>
  </si>
  <si>
    <t>per allocation %</t>
  </si>
  <si>
    <t>Total after allocation</t>
  </si>
  <si>
    <t>Som van Climate Change</t>
  </si>
  <si>
    <t>X=</t>
  </si>
  <si>
    <t>Total after allocation and freq</t>
  </si>
  <si>
    <t>Som van Ozone Depletion</t>
  </si>
  <si>
    <t>Trash Burning (For Merel)</t>
  </si>
  <si>
    <t>References</t>
  </si>
  <si>
    <t>Araújo, M., &amp; Costa, M. (2019). From Plant to Waste: The Long and Diverse Impact Chain Caused by Tobacco Smoking. International Journal of Environmental Research and Public Health, 16. https://doi.org/10.3390/ijerph16152690.</t>
  </si>
  <si>
    <t>Ashworth, K., &amp; Vizuete, W. (2017). High Time to Assess the Environmental Impacts of Cannabis Cultivation.. Environmental science &amp; technology, 51 5, 2531-2533 . https://doi.org/10.1021/acs.est.6b06343.</t>
  </si>
  <si>
    <t>Barnes, J. (2024, March 25). The impact of vehicle theft on environmental costs - CarClarified. My WordPress. https://carclarified.com/the-impact-of-vehicle-theft-on-environmental-costs/</t>
  </si>
  <si>
    <t>CBR. (2023, December 22). Toename aantal verkeersovertreders naar CBR vanwege onveilig rijgedrag. https://www.cbr.nl/nl/over-het-cbr/over/laatste-nieuws/nieuws/toename-aantal-verkeersovertreders-naar-cbr-vanwege-onveilig-rijgedrag</t>
  </si>
  <si>
    <t>CBS Statline. (n.d.). https://data.politie.nl/#/Politie/nl/dataset/47025NED/table?ts=1729676636981</t>
  </si>
  <si>
    <t>CCV. (2024, August 5). Hennepkwekerij - Het CCV. Het CCV. https://hetccv.nl/themas/georganiseerde-criminaliteit-en-ondermijning/drugscriminaliteit/drugsproductie/hennepkwekerij/</t>
  </si>
  <si>
    <t>CE Delft. (2021, April 15). Why slower is better - CE Delft - EN. CE Delft - EN. https://cedelft.eu/publications/why-slower-is-better/#:~:text=Driving%20at%20lower%20speeds%20is,30%25%20in%20the%20longer%20term.</t>
  </si>
  <si>
    <t>Chu, E., &amp; Karr, J. (2016). Environmental Impact: concept, consequences, measurement. In Elsevier eBooks. https://doi.org/10.1016/b978-0-12-809633-8.02380-3</t>
  </si>
  <si>
    <t>Delmas, M., &amp; Burbano, V. (2011). The Drivers of Greenwashing. California Management Review, 54, 64 - 87. https://doi.org/10.1525/cmr.2011.54.1.64.</t>
  </si>
  <si>
    <t>Digital Trust Center. (n.d.). Proxyjacking en cryptojacking. https://www.digitaltrustcenter.nl/informatie-advies/proxyjacking-en-cryptojacking</t>
  </si>
  <si>
    <t>FIOD. (2024, June 5). Home. https://www.fiod.nl/</t>
  </si>
  <si>
    <t>Goyal, A., &amp; Matta, P. (2023). Cryptojacking: Detection and Prevention Techniques. 2023 9th International Conference on Smart Computing and Communications (ICSCC), 385-389. https://doi.org/10.1109/ICSCC59169.2023.10334975.</t>
  </si>
  <si>
    <t>Gpdp. (n.d.). About the Global Partnership on Drug Policies and Development. https://www.gpdpd.org/en/about-us</t>
  </si>
  <si>
    <t>Joossens, L., &amp; Raw, M. (2012). From cigarette smuggling to illicit tobacco trade: Table 1. Tobacco Control, 21(2), 230–234. https://doi.org/10.1136/tobaccocontrol-2011-050205</t>
  </si>
  <si>
    <t>Larsson, D. (2014). Pollution from drug manufacturing: review and perspectives. Philosophical Transactions of the Royal Society B: Biological Sciences, 369. https://doi.org/10.1098/rstb.2013.0571.</t>
  </si>
  <si>
    <t>Leiden University. (2022, June 1). The lifecycle of a cigarette filter. https://www.student.universiteitleiden.nl/en/news/2022/06/the-lifecycle-of-a-cigarette-filter?cf=science&amp;cd=mathematics-msc</t>
  </si>
  <si>
    <t>Ministerie van Justitie en Veiligheid. (2023a, March 22). OM eist geldboetes en taakstraffen tegen twee bedrijven en hun bestuurders vanwege illegale import van hout uit Myanmar. Nieuwsbericht | Openbaar Ministerie. https://www.om.nl/actueel/nieuws/2022/10/12/om-eist-geldboete-en-taakstraf-tegen-marktdeelnemers-van-illegaal-gekapt-hout-uit-myanmar</t>
  </si>
  <si>
    <t>Ministerie van Justitie en Veiligheid. (2023b, March 9). Dreigingsbeeld Milieucriminaliteit. Milieucriminaliteit | Openbaar Ministerie. https://www.om.nl/onderwerpen/milieucriminaliteit/dreigingsbeeld-milieucriminaliteit</t>
  </si>
  <si>
    <t>Ministerie van Justitie en Veiligheid. (2023c, December 28). Aanpak illegale hennepteelt. Drugs | Rijksoverheid.nl. https://www.rijksoverheid.nl/onderwerpen/drugs/aanpak-illegale-hennepteelt</t>
  </si>
  <si>
    <t>Ministerie van Justitie en Veiligheid. (2024, May 30). Snelheid en te hard rijden. Verkeer | Openbaar Ministerie. https://www.om.nl/onderwerpen/verkeer/handhaving/snelheid-en-te-hard-rijden</t>
  </si>
  <si>
    <t>MinPol and partners. (2017). MINLEX - Netherlands Country Report. https://rmis.jrc.ec.europa.eu/uploads/legislation/MINLEX_CountryReport_NL.pdf</t>
  </si>
  <si>
    <t>Nederlands Jeugdinstituut. (2021, December 8). Cijfers over mensenhandel. https://www.nji.nl/cijfers/mensenhandel</t>
  </si>
  <si>
    <t>Nederlandse Voedsel- en Warenautoriteit. (2020, September 14). Visstroperij aanpakken. Vis En Visproducten | NVWA. https://www.nvwa.nl/onderwerpen/vis-en-visproducten/visstroperij-aanpakken</t>
  </si>
  <si>
    <t>Netherlands Enterprise Agency, RVO. (n.d.). Rules for sustainability claims. business.gov.nl. https://business.gov.nl/regulation/sustainability-claims-rules/</t>
  </si>
  <si>
    <t>Neve, R. (Ed.). (2021). Environmental Crime Threat Assessment 2021. In politie.nl. https://www.politie.nl/binaries/content/assets/politie/onderwerpen/milieu/environmental-crime-threat-assessment-netherlands-2021.pdf</t>
  </si>
  <si>
    <t>Neve, R., Hamerslag, M., Holthuis, W., Schutte, E., Schwegler, V., Verbaarschot, M., &amp; Wildeboer, V. (2024). Dreigingsbeeld Milieucriminaliteit 2024. In Politie.nl. Politie Nederland. Retrieved November 7, 2024, from https://www.politie.nl/nieuws/2024/november/4/02-oostnl-criminele-risicos-in-kunststofafvalketen-en-klimaatregels-blootgelegd.html</t>
  </si>
  <si>
    <t>Niinimäki, K., Peters, G., Dahlbo, H., Perry, P., Rissanen, T., &amp; Gwilt, A. (2020). The environmental price of fast fashion. Nature Reviews Earth &amp; Environment, 1, 189 - 200. https://doi.org/10.1038/s43017-020-0039-9.</t>
  </si>
  <si>
    <t>Nitschke, T., Bour, A., Bergquist, M., Blanchard, M., Molinari, F., &amp; Almroth, B. C. (2023). Smokers’ behaviour and the toxicity of cigarette filters to aquatic life: a multidisciplinary study. Microplastics and Nanoplastics, 3(1). https://doi.org/10.1186/s43591-022-00050-2</t>
  </si>
  <si>
    <t>NL Times (2024). Copper theft. https://nltimes.nl/tags/copper-theft</t>
  </si>
  <si>
    <t>NPO Radio 1. (2023, June 16). Douane onderschept voor bijna 53 miljoen euro aan namaakartikelen. https://www.nporadio1.nl/nieuws/binnenland/284dbd29-2cf4-424b-bd35-c33c320f4c94/douane-onderschept-voor-bijna-53-miljoen-euro-aan-namaakartikelen</t>
  </si>
  <si>
    <t>Openbaar Ministerie. (2024). Boetebase. https://boetebase.om.nl/?SrtCatVer=b8&amp;boete_tree=22038%2C21943%2C21916&amp;Linked=H+022</t>
  </si>
  <si>
    <t>Politie Nederland. (2022). Definities_criminaliteitscijfers_versie_2022 [Dataset]. Retrieved November 7, 2024, from https://www.politie.nl/algemeen/dataportaal/dataportaal-definities.html</t>
  </si>
  <si>
    <t>RIVM. (2022). Meer aandacht nodig voor mogelijk effect drugsafval op kwaliteit drinkwater. https://www.rivm.nl/nieuws/meer-aandacht-nodig-voor-mogelijk-effect-drugsafval-op-kwaliteit-drinkwater#:~:text=Elk%20jaar%20200%20dumpingen%20drugsafval%20ontdekt&amp;text=Het%20drugsafval%20wordt%20in%20vaten,en%20oosten%20van%20het%20land.</t>
  </si>
  <si>
    <t>RIVM. (n.d.a). Food safety. https://www.rivm.nl/en/food-safety</t>
  </si>
  <si>
    <t>RIVM. (n.d.b). Stappenplan bepalen explosieaandachtsgebied. https://www.rivm.nl/omgevingsveiligheid/handboek/stappenplannen/bepalen-afstanden-en-gebieden/explosieaandachtsgebied</t>
  </si>
  <si>
    <t>Statista. (2024a, August 23). Netherlands: registered thefts of passenger cars 2022. https://www.statista.com/statistics/716099/registered-thefts-of-passenger-cars-in-the-netherlands/</t>
  </si>
  <si>
    <t>Statista. (2024b, August 23). Registered vandalism cases in the Netherlands 2012-2022. https://www.statista.com/statistics/1035656/registered-vandalism-cases-in-the-netherlands/</t>
  </si>
  <si>
    <t>Statista. (2024c, July 5). Registered cases of drugs and alcoholism-related nuisance the Netherlands 2012-2022. https://www.statista.com/statistics/1035065/registered-cases-of-drugs-and-alcoholism-related-nuisance-in-the-netherlands/</t>
  </si>
  <si>
    <t>Statista. (2024d, July 5). Registered cases of drug trade in the Netherlands 2012-2022. https://www.statista.com/statistics/1035665/registered-drug-trade-cases-in-the-netherlands/</t>
  </si>
  <si>
    <t>UN Web TV. (2021, November 22). The impact of the diversion and trafficking of arms on peace and security - Security Council Open Debate. https://webtv.un.org/en/asset/k1t/k1tnhwksme</t>
  </si>
  <si>
    <t>Van ’t Hof, I. (2023, June 12). Meerderheid Nederlanders (71%) heeft gevoel dat bedrijven regelmatig aan greenwashing doen. Duurzaam Ondernemen. https://www.duurzaam-ondernemen.nl/meerderheid-nederlanders-71-heeft-gevoel-dat-bedrijven-regelmatig-aan-greenwashing-doen/</t>
  </si>
  <si>
    <t>Web, K. (2023, August 24). Toezicht op vangst zeevisserij 2017-2020. Visketen in Beeld | NVWA. https://www.nvwa.nl/onderwerpen/visketen-in-beeld/toezicht-op-de-visketen/vangst-zeevisserij</t>
  </si>
  <si>
    <t>World Customs Organization. (2023). Illicit Trade Report 2023. https://smokkelmonitor.nl/wp-content/uploads/2024/07/itr_2023_en.pdf</t>
  </si>
  <si>
    <t>Name</t>
  </si>
  <si>
    <t>Category</t>
  </si>
  <si>
    <t>Amount</t>
  </si>
  <si>
    <t>Input flows</t>
  </si>
  <si>
    <t>Cigarette</t>
  </si>
  <si>
    <t>Item(s)</t>
  </si>
  <si>
    <t>Occupation, dump site</t>
  </si>
  <si>
    <t>Elementary flows/Resource/land</t>
  </si>
  <si>
    <t>6.79E-07</t>
  </si>
  <si>
    <t>m2*a</t>
  </si>
  <si>
    <t>Output flows</t>
  </si>
  <si>
    <t>Acenaphthene</t>
  </si>
  <si>
    <t>Elementary flows/Emission to water/surface water</t>
  </si>
  <si>
    <t>3.32E-07</t>
  </si>
  <si>
    <t>kg</t>
  </si>
  <si>
    <t>Acenaphthylene</t>
  </si>
  <si>
    <t>2.22E-07</t>
  </si>
  <si>
    <t>Aluminium III</t>
  </si>
  <si>
    <t>1.87E-12</t>
  </si>
  <si>
    <t>Elementary flows/Emission to air/low population density</t>
  </si>
  <si>
    <t>4.43E-15</t>
  </si>
  <si>
    <t>Elementary flows/Emission to water/ground water</t>
  </si>
  <si>
    <t>1.77E-11</t>
  </si>
  <si>
    <t>Elementary flows/Emission to water/ground water, long-term</t>
  </si>
  <si>
    <t>3.54E-08</t>
  </si>
  <si>
    <t>Ammonium</t>
  </si>
  <si>
    <t>1.11E-08</t>
  </si>
  <si>
    <t>4.62E-07</t>
  </si>
  <si>
    <t>Anthracene</t>
  </si>
  <si>
    <t>2.34E-07</t>
  </si>
  <si>
    <t>Antimony ion</t>
  </si>
  <si>
    <t>2.01E-15</t>
  </si>
  <si>
    <t>1.21E-09</t>
  </si>
  <si>
    <t>8.02E-12</t>
  </si>
  <si>
    <t>Arsenic ion</t>
  </si>
  <si>
    <t>3.38E-07</t>
  </si>
  <si>
    <t>6.04E-13</t>
  </si>
  <si>
    <t>8.47E-15</t>
  </si>
  <si>
    <t>3.36E-10</t>
  </si>
  <si>
    <t>Barium II</t>
  </si>
  <si>
    <t>9.46E-14</t>
  </si>
  <si>
    <t>3.27E-08</t>
  </si>
  <si>
    <t>1.77E-12</t>
  </si>
  <si>
    <t>3.78E-10</t>
  </si>
  <si>
    <t>Benzo(a)pyrene</t>
  </si>
  <si>
    <t>1.69E-07</t>
  </si>
  <si>
    <t>Benzo(b)fluoranthene</t>
  </si>
  <si>
    <t>2.62E-07</t>
  </si>
  <si>
    <t>Benzo(ghi)perylene</t>
  </si>
  <si>
    <t>1.48E-07</t>
  </si>
  <si>
    <t>Benzo(k)fluoranthene</t>
  </si>
  <si>
    <t>1.90E-07</t>
  </si>
  <si>
    <t>Beryllium II</t>
  </si>
  <si>
    <t>8.86E-11</t>
  </si>
  <si>
    <t>1.29E-17</t>
  </si>
  <si>
    <t>5.15E-14</t>
  </si>
  <si>
    <t>BOD5, Biological Oxygen Demand</t>
  </si>
  <si>
    <t>9.07E-09</t>
  </si>
  <si>
    <t>3.09E-05</t>
  </si>
  <si>
    <t>Bromine</t>
  </si>
  <si>
    <t>4.38E-12</t>
  </si>
  <si>
    <t>1.21E-08</t>
  </si>
  <si>
    <t>3.12E-10</t>
  </si>
  <si>
    <t>Cadmium II</t>
  </si>
  <si>
    <t>2.53E-11</t>
  </si>
  <si>
    <t>1.69E-13</t>
  </si>
  <si>
    <t>1.44E-08</t>
  </si>
  <si>
    <t>Carbon dioxide, fossil</t>
  </si>
  <si>
    <t>2.59E-06</t>
  </si>
  <si>
    <t>Chloride</t>
  </si>
  <si>
    <t>8.66E-08</t>
  </si>
  <si>
    <t>3.36E-06</t>
  </si>
  <si>
    <t>Chromium III</t>
  </si>
  <si>
    <t>2.06E-16</t>
  </si>
  <si>
    <t>Chromium VI</t>
  </si>
  <si>
    <t>8.25E-13</t>
  </si>
  <si>
    <t>5.37E-11</t>
  </si>
  <si>
    <t>Chrysene</t>
  </si>
  <si>
    <t>3.02E-07</t>
  </si>
  <si>
    <t>Cobalt II</t>
  </si>
  <si>
    <t>4.50E-15</t>
  </si>
  <si>
    <t>1.80E-11</t>
  </si>
  <si>
    <t>5.58E-09</t>
  </si>
  <si>
    <t>COD, Chemical Oxygen Demand</t>
  </si>
  <si>
    <t>3.83E-08</t>
  </si>
  <si>
    <t>0.00013</t>
  </si>
  <si>
    <t>Copper ion</t>
  </si>
  <si>
    <t>7.87E-16</t>
  </si>
  <si>
    <t>2.75E-12</t>
  </si>
  <si>
    <t>5.63E-08</t>
  </si>
  <si>
    <t>Dibenz(a,h)anthracene</t>
  </si>
  <si>
    <t>3.66E-07</t>
  </si>
  <si>
    <t>DOC, Dissolved Organic Carbon</t>
  </si>
  <si>
    <t>3.50E-08</t>
  </si>
  <si>
    <t>0.00012</t>
  </si>
  <si>
    <t>Fluoranthene</t>
  </si>
  <si>
    <t>2.26E-07</t>
  </si>
  <si>
    <t>Fluorene</t>
  </si>
  <si>
    <t>3.14E-07</t>
  </si>
  <si>
    <t>Fluoride</t>
  </si>
  <si>
    <t>1.91E-12</t>
  </si>
  <si>
    <t>2.59E-09</t>
  </si>
  <si>
    <t>Heat, waste</t>
  </si>
  <si>
    <t>Elementary flows/Emission to soil/industrial</t>
  </si>
  <si>
    <t>5.49E-05</t>
  </si>
  <si>
    <t>MJ</t>
  </si>
  <si>
    <t>0.00641</t>
  </si>
  <si>
    <t>Hydrochloric acid</t>
  </si>
  <si>
    <t>1.25E-09</t>
  </si>
  <si>
    <t>Hydrogen fluoride</t>
  </si>
  <si>
    <t>1.04E-11</t>
  </si>
  <si>
    <t>Hydrogen sulfide</t>
  </si>
  <si>
    <t>7.24E-11</t>
  </si>
  <si>
    <t>1.94E-08</t>
  </si>
  <si>
    <t>Indeno(1,2,3-cd)pyrene</t>
  </si>
  <si>
    <t>Iron ion</t>
  </si>
  <si>
    <t>2.27E-14</t>
  </si>
  <si>
    <t>9.06E-11</t>
  </si>
  <si>
    <t>6.60E-07</t>
  </si>
  <si>
    <t>7.70E-12</t>
  </si>
  <si>
    <t>Lead II</t>
  </si>
  <si>
    <t>4.87E-12</t>
  </si>
  <si>
    <t>1.62E-15</t>
  </si>
  <si>
    <t>8.28E-08</t>
  </si>
  <si>
    <t>Maleic anhydride</t>
  </si>
  <si>
    <t>Elementary flows/Emission to water/unspecified</t>
  </si>
  <si>
    <t>5.05E-08</t>
  </si>
  <si>
    <t>Manganese II</t>
  </si>
  <si>
    <t>1.40E-08</t>
  </si>
  <si>
    <t>1.62E-10</t>
  </si>
  <si>
    <t>4.05E-14</t>
  </si>
  <si>
    <t>Mercury II</t>
  </si>
  <si>
    <t>1.50E-10</t>
  </si>
  <si>
    <t>1.03E-13</t>
  </si>
  <si>
    <t>2.65E-08</t>
  </si>
  <si>
    <t>4.12E-14</t>
  </si>
  <si>
    <t>Methane, fossil</t>
  </si>
  <si>
    <t>6.15E-07</t>
  </si>
  <si>
    <t>Naphthalene</t>
  </si>
  <si>
    <t>1.15E-06</t>
  </si>
  <si>
    <t>Nickel II</t>
  </si>
  <si>
    <t>3.65E-09</t>
  </si>
  <si>
    <t>2.12E-12</t>
  </si>
  <si>
    <t>5.30E-16</t>
  </si>
  <si>
    <t>Nitrate</t>
  </si>
  <si>
    <t>1.16E-09</t>
  </si>
  <si>
    <t>4.86E-08</t>
  </si>
  <si>
    <t>Nitrite</t>
  </si>
  <si>
    <t>6.02E-10</t>
  </si>
  <si>
    <t>2.51E-08</t>
  </si>
  <si>
    <t>Nitrogen oxides</t>
  </si>
  <si>
    <t>1.59E-11</t>
  </si>
  <si>
    <t>Nitrogen, organic bound</t>
  </si>
  <si>
    <t>1.81E-08</t>
  </si>
  <si>
    <t>7.55E-07</t>
  </si>
  <si>
    <t>Phenanthrene</t>
  </si>
  <si>
    <t>9.60E-08</t>
  </si>
  <si>
    <t>Pyrene</t>
  </si>
  <si>
    <t>2.02E-07</t>
  </si>
  <si>
    <t>Selenium IV</t>
  </si>
  <si>
    <t>3.92E-13</t>
  </si>
  <si>
    <t>1.56E-10</t>
  </si>
  <si>
    <t>9.80E-17</t>
  </si>
  <si>
    <t>Sodium</t>
  </si>
  <si>
    <t>2.68E-12</t>
  </si>
  <si>
    <t>Sodium I</t>
  </si>
  <si>
    <t>1.07E-08</t>
  </si>
  <si>
    <t>2.49E-07</t>
  </si>
  <si>
    <t>Strontium</t>
  </si>
  <si>
    <t>2.28E-15</t>
  </si>
  <si>
    <t>1.57E-08</t>
  </si>
  <si>
    <t>9.11E-12</t>
  </si>
  <si>
    <t>Sulfate</t>
  </si>
  <si>
    <t>7.44E-07</t>
  </si>
  <si>
    <t>2.78E-09</t>
  </si>
  <si>
    <t>Sulfur dioxide</t>
  </si>
  <si>
    <t>3.48E-10</t>
  </si>
  <si>
    <t>Thallium I</t>
  </si>
  <si>
    <t>7.09E-11</t>
  </si>
  <si>
    <t>1.03E-17</t>
  </si>
  <si>
    <t>Tin ion</t>
  </si>
  <si>
    <t>2.73E-13</t>
  </si>
  <si>
    <t>4.65E-09</t>
  </si>
  <si>
    <t>6.84E-17</t>
  </si>
  <si>
    <t>Titanium ion</t>
  </si>
  <si>
    <t>1.77E-07</t>
  </si>
  <si>
    <t>2.21E-14</t>
  </si>
  <si>
    <t>8.85E-11</t>
  </si>
  <si>
    <t>TOC, Total Organic Carbon</t>
  </si>
  <si>
    <t>Vanadium V</t>
  </si>
  <si>
    <t>2.20E-08</t>
  </si>
  <si>
    <t>1.35E-14</t>
  </si>
  <si>
    <t>5.38E-11</t>
  </si>
  <si>
    <t>Zinc II</t>
  </si>
  <si>
    <t>9.91E-08</t>
  </si>
  <si>
    <t>1.04E-14</t>
  </si>
  <si>
    <t>4.69E-11</t>
  </si>
  <si>
    <t>Inventory results from openLCA modelling of cigarette butts</t>
  </si>
  <si>
    <t>Aluminium</t>
  </si>
  <si>
    <t>Elementary flows/Resource/in ground</t>
  </si>
  <si>
    <t>1,2-Dichlorobenzene</t>
  </si>
  <si>
    <t>Elementary flows/Emission to air/high population density</t>
  </si>
  <si>
    <t>4.89E-07</t>
  </si>
  <si>
    <t>Anhydrite</t>
  </si>
  <si>
    <t>0.00077</t>
  </si>
  <si>
    <t>0.00424</t>
  </si>
  <si>
    <t>Antimony</t>
  </si>
  <si>
    <t>1.95E-05</t>
  </si>
  <si>
    <t>1,3-Dioxolan-2-one</t>
  </si>
  <si>
    <t>0.00101</t>
  </si>
  <si>
    <t>Argon-40</t>
  </si>
  <si>
    <t>Elementary flows/Resource/in air</t>
  </si>
  <si>
    <t>1,4-Butanediol</t>
  </si>
  <si>
    <t>8.16E-07</t>
  </si>
  <si>
    <t>Arsenic</t>
  </si>
  <si>
    <t>0.01294</t>
  </si>
  <si>
    <t>1.88E-06</t>
  </si>
  <si>
    <t>Barium</t>
  </si>
  <si>
    <t>1-Pentanol</t>
  </si>
  <si>
    <t>5.94E-08</t>
  </si>
  <si>
    <t>Basalt</t>
  </si>
  <si>
    <t>1.43E-07</t>
  </si>
  <si>
    <t>Borax</t>
  </si>
  <si>
    <t>1.65E-06</t>
  </si>
  <si>
    <t>1-Pentene</t>
  </si>
  <si>
    <t>7.90E-06</t>
  </si>
  <si>
    <t>Boron</t>
  </si>
  <si>
    <t>0.01073</t>
  </si>
  <si>
    <t>1.08E-07</t>
  </si>
  <si>
    <t>Elementary flows/Resource/in water</t>
  </si>
  <si>
    <t>0.0015</t>
  </si>
  <si>
    <t>2,2,4-Trimethyl pentane</t>
  </si>
  <si>
    <t>Elementary flows/Emission to air/unspecified</t>
  </si>
  <si>
    <t>5.15E-09</t>
  </si>
  <si>
    <t>Cadmium</t>
  </si>
  <si>
    <t>0.00386</t>
  </si>
  <si>
    <t>2,4-D</t>
  </si>
  <si>
    <t>3.61E-05</t>
  </si>
  <si>
    <t>Calcite</t>
  </si>
  <si>
    <t>Elementary flows/Emission to soil/forestry</t>
  </si>
  <si>
    <t>1.32E-06</t>
  </si>
  <si>
    <t>Calcium</t>
  </si>
  <si>
    <t>7.48E-06</t>
  </si>
  <si>
    <t>Carbon dioxide, in air</t>
  </si>
  <si>
    <t>7.85E-08</t>
  </si>
  <si>
    <t>Carbon dioxide, non-fossil, resource correction</t>
  </si>
  <si>
    <t>Elementary flows/Emission to soil/agricultural</t>
  </si>
  <si>
    <t>0.0004</t>
  </si>
  <si>
    <t>Carbon, organic, in soil or biomass stock</t>
  </si>
  <si>
    <t>2,4-D amines</t>
  </si>
  <si>
    <t>1.83E-16</t>
  </si>
  <si>
    <t>Carnallite</t>
  </si>
  <si>
    <t>0.1091</t>
  </si>
  <si>
    <t>3.09E-14</t>
  </si>
  <si>
    <t>Cerium</t>
  </si>
  <si>
    <t>0.03946</t>
  </si>
  <si>
    <t>9.62E-16</t>
  </si>
  <si>
    <t>Chromium</t>
  </si>
  <si>
    <t>3.95E-18</t>
  </si>
  <si>
    <t>Chrysotile</t>
  </si>
  <si>
    <t>0.03167</t>
  </si>
  <si>
    <t>2,4-D ester</t>
  </si>
  <si>
    <t>2.23E-16</t>
  </si>
  <si>
    <t>Clay, bentonite</t>
  </si>
  <si>
    <t>2.87E-14</t>
  </si>
  <si>
    <t>Clay, unspecified</t>
  </si>
  <si>
    <t>1.62E+04</t>
  </si>
  <si>
    <t>8.90E-16</t>
  </si>
  <si>
    <t>Coal, brown</t>
  </si>
  <si>
    <t>3.65E-18</t>
  </si>
  <si>
    <t>Coal, hard, unspecified</t>
  </si>
  <si>
    <t>2,4-DB</t>
  </si>
  <si>
    <t>1.77E-16</t>
  </si>
  <si>
    <t>Cobalt</t>
  </si>
  <si>
    <t>0.603</t>
  </si>
  <si>
    <t>2.20E-14</t>
  </si>
  <si>
    <t>Copper</t>
  </si>
  <si>
    <t>6.76E-16</t>
  </si>
  <si>
    <t>Diatomite</t>
  </si>
  <si>
    <t>6.53E-07</t>
  </si>
  <si>
    <t>2.77E-18</t>
  </si>
  <si>
    <t>Dolomite</t>
  </si>
  <si>
    <t>2-Aminopropanol</t>
  </si>
  <si>
    <t>5.84E-08</t>
  </si>
  <si>
    <t>Dysprosium</t>
  </si>
  <si>
    <t>5.16E-06</t>
  </si>
  <si>
    <t>1.41E-07</t>
  </si>
  <si>
    <t>Energy, geothermal, converted</t>
  </si>
  <si>
    <t>2-Methyl-1-propanol</t>
  </si>
  <si>
    <t>1.84E-07</t>
  </si>
  <si>
    <t>Energy, gross calorific value, in biomass</t>
  </si>
  <si>
    <t>Elementary flows/Resource/biotic</t>
  </si>
  <si>
    <t>6.86E+04</t>
  </si>
  <si>
    <t>4.42E-07</t>
  </si>
  <si>
    <t>Energy, gross calorific value, in biomass, primary forest</t>
  </si>
  <si>
    <t>2-Methyl-2-butene</t>
  </si>
  <si>
    <t>3.12E-11</t>
  </si>
  <si>
    <t>Energy, kinetic (in wind), converted</t>
  </si>
  <si>
    <t>7.48E-11</t>
  </si>
  <si>
    <t>Energy, potential (in hydropower reservoir), converted</t>
  </si>
  <si>
    <t>2.04E+04</t>
  </si>
  <si>
    <t>2-Methylpentane</t>
  </si>
  <si>
    <t>0.00074</t>
  </si>
  <si>
    <t>Energy, solar, converted</t>
  </si>
  <si>
    <t>3.16E-07</t>
  </si>
  <si>
    <t>Europium</t>
  </si>
  <si>
    <t>0.00016</t>
  </si>
  <si>
    <t>2-Nitrobenzoic acid</t>
  </si>
  <si>
    <t>1.39E-07</t>
  </si>
  <si>
    <t>Feldspar</t>
  </si>
  <si>
    <t>3.95E-05</t>
  </si>
  <si>
    <t>2-Propanol</t>
  </si>
  <si>
    <t>Fish, demersal, in ocean</t>
  </si>
  <si>
    <t>3.21E-25</t>
  </si>
  <si>
    <t>0.00214</t>
  </si>
  <si>
    <t>Fish, pelagic, in ocean</t>
  </si>
  <si>
    <t>3.48E-15</t>
  </si>
  <si>
    <t>8.55E-07</t>
  </si>
  <si>
    <t>Fluorine</t>
  </si>
  <si>
    <t>0.22375</t>
  </si>
  <si>
    <t>3.63E-05</t>
  </si>
  <si>
    <t>Fluorspar</t>
  </si>
  <si>
    <t>0.00047</t>
  </si>
  <si>
    <t>Gadolinium</t>
  </si>
  <si>
    <t>0.00055</t>
  </si>
  <si>
    <t>4-Methyl-2-pentanol</t>
  </si>
  <si>
    <t>2.64E-08</t>
  </si>
  <si>
    <t>Gallium</t>
  </si>
  <si>
    <t>0.14407</t>
  </si>
  <si>
    <t>4-Methyl-2-pentanone</t>
  </si>
  <si>
    <t>5.12E-09</t>
  </si>
  <si>
    <t>Gangue</t>
  </si>
  <si>
    <t>9.57E+04</t>
  </si>
  <si>
    <t>7.46E-07</t>
  </si>
  <si>
    <t>Gas, mine, off-gas, process, coal mining</t>
  </si>
  <si>
    <t>m3</t>
  </si>
  <si>
    <t>5.12E-06</t>
  </si>
  <si>
    <t>Gas, natural</t>
  </si>
  <si>
    <t>6.29E-11</t>
  </si>
  <si>
    <t>Gold</t>
  </si>
  <si>
    <t>0.00285</t>
  </si>
  <si>
    <t>Abamectin</t>
  </si>
  <si>
    <t>7.91E-08</t>
  </si>
  <si>
    <t>Granite</t>
  </si>
  <si>
    <t>7.95E-07</t>
  </si>
  <si>
    <t>Graphite</t>
  </si>
  <si>
    <t>0.73519</t>
  </si>
  <si>
    <t>2.56E-09</t>
  </si>
  <si>
    <t>Gravel</t>
  </si>
  <si>
    <t>1.94E+04</t>
  </si>
  <si>
    <t>6.00E-09</t>
  </si>
  <si>
    <t>Gypsum</t>
  </si>
  <si>
    <t>1.47E-10</t>
  </si>
  <si>
    <t>Hafnium</t>
  </si>
  <si>
    <t>0.00516</t>
  </si>
  <si>
    <t>2.64E-07</t>
  </si>
  <si>
    <t>Iodine</t>
  </si>
  <si>
    <t>0.00048</t>
  </si>
  <si>
    <t>0.00019</t>
  </si>
  <si>
    <t>Iron</t>
  </si>
  <si>
    <t>Elementary flows/Emission to water/ocean</t>
  </si>
  <si>
    <t>1.00E-06</t>
  </si>
  <si>
    <t>Kaolinite</t>
  </si>
  <si>
    <t>0.6404</t>
  </si>
  <si>
    <t>Kieserite</t>
  </si>
  <si>
    <t>1.19E-09</t>
  </si>
  <si>
    <t>Krypton</t>
  </si>
  <si>
    <t>5.17E-13</t>
  </si>
  <si>
    <t>4.96E-07</t>
  </si>
  <si>
    <t>Lanthanum</t>
  </si>
  <si>
    <t>0.01855</t>
  </si>
  <si>
    <t>1.47E-06</t>
  </si>
  <si>
    <t>Laterite</t>
  </si>
  <si>
    <t>Acephate</t>
  </si>
  <si>
    <t>6.15E-05</t>
  </si>
  <si>
    <t>Lead</t>
  </si>
  <si>
    <t>3.00E-06</t>
  </si>
  <si>
    <t>Lithium</t>
  </si>
  <si>
    <t>9.55E-06</t>
  </si>
  <si>
    <t>8.66E-07</t>
  </si>
  <si>
    <t>Magnesite</t>
  </si>
  <si>
    <t>7.89E-08</t>
  </si>
  <si>
    <t>Magnesium</t>
  </si>
  <si>
    <t>0.00023</t>
  </si>
  <si>
    <t>Manganese</t>
  </si>
  <si>
    <t>Acetaldehyde</t>
  </si>
  <si>
    <t>0.00806</t>
  </si>
  <si>
    <t>Mercury</t>
  </si>
  <si>
    <t>1.61E-05</t>
  </si>
  <si>
    <t>0.01726</t>
  </si>
  <si>
    <t>Molybdenum</t>
  </si>
  <si>
    <t>Neodymium</t>
  </si>
  <si>
    <t>0.0145</t>
  </si>
  <si>
    <t>0.00064</t>
  </si>
  <si>
    <t>Nickel</t>
  </si>
  <si>
    <t>Acetamide</t>
  </si>
  <si>
    <t>6.14E-08</t>
  </si>
  <si>
    <t>Niobium</t>
  </si>
  <si>
    <t>0.00668</t>
  </si>
  <si>
    <t>3.14E-08</t>
  </si>
  <si>
    <t>Nitrogen</t>
  </si>
  <si>
    <t>Acetamiprid</t>
  </si>
  <si>
    <t>1.51E-06</t>
  </si>
  <si>
    <t>Occupation, annual crop</t>
  </si>
  <si>
    <t>1.99E-06</t>
  </si>
  <si>
    <t>Occupation, annual crop, irrigated</t>
  </si>
  <si>
    <t>0.45669</t>
  </si>
  <si>
    <t>1.38E-07</t>
  </si>
  <si>
    <t>Occupation, annual crop, irrigated, intensive</t>
  </si>
  <si>
    <t>0.00097</t>
  </si>
  <si>
    <t>8.12E-10</t>
  </si>
  <si>
    <t>Occupation, annual crop, non-irrigated</t>
  </si>
  <si>
    <t>0.03511</t>
  </si>
  <si>
    <t>6.19E-10</t>
  </si>
  <si>
    <t>Occupation, annual crop, non-irrigated, extensive</t>
  </si>
  <si>
    <t>0.00952</t>
  </si>
  <si>
    <t>Acetic acid</t>
  </si>
  <si>
    <t>0.00412</t>
  </si>
  <si>
    <t>Occupation, annual crop, non-irrigated, intensive</t>
  </si>
  <si>
    <t>0.00835</t>
  </si>
  <si>
    <t>Occupation, arable land, unspecified use</t>
  </si>
  <si>
    <t>0.00026</t>
  </si>
  <si>
    <t>0.00481</t>
  </si>
  <si>
    <t>Occupation, construction site</t>
  </si>
  <si>
    <t>0.00102</t>
  </si>
  <si>
    <t>Acetochlor</t>
  </si>
  <si>
    <t>5.85E-06</t>
  </si>
  <si>
    <t>Occupation, forest, extensive</t>
  </si>
  <si>
    <t>Acetone</t>
  </si>
  <si>
    <t>Occupation, forest, intensive</t>
  </si>
  <si>
    <t>0.00961</t>
  </si>
  <si>
    <t>Occupation, grassland, natural (non-use)</t>
  </si>
  <si>
    <t>0.84989</t>
  </si>
  <si>
    <t>0.00144</t>
  </si>
  <si>
    <t>Occupation, grassland, natural, for livestock grazing</t>
  </si>
  <si>
    <t>2.26E-08</t>
  </si>
  <si>
    <t>Occupation, industrial area</t>
  </si>
  <si>
    <t>Occupation, inland waterbody, unspecified</t>
  </si>
  <si>
    <t>Acetonitrile</t>
  </si>
  <si>
    <t>5.01E-08</t>
  </si>
  <si>
    <t>Occupation, lake, artificial</t>
  </si>
  <si>
    <t>Occupation, mineral extraction site</t>
  </si>
  <si>
    <t>Acetyl chloride</t>
  </si>
  <si>
    <t>1.12E-07</t>
  </si>
  <si>
    <t>Occupation, pasture, man made</t>
  </si>
  <si>
    <t>4.11E-08</t>
  </si>
  <si>
    <t>Acidity, unspecified</t>
  </si>
  <si>
    <t>0.00032</t>
  </si>
  <si>
    <t>Occupation, pasture, man made, extensive</t>
  </si>
  <si>
    <t>4.60E-08</t>
  </si>
  <si>
    <t>3.15E-09</t>
  </si>
  <si>
    <t>Occupation, pasture, man made, intensive</t>
  </si>
  <si>
    <t>0.00232</t>
  </si>
  <si>
    <t>Acifluorfen</t>
  </si>
  <si>
    <t>3.42E-08</t>
  </si>
  <si>
    <t>Occupation, permanent crop</t>
  </si>
  <si>
    <t>1.47E-09</t>
  </si>
  <si>
    <t>Occupation, permanent crop, irrigated</t>
  </si>
  <si>
    <t>0.31675</t>
  </si>
  <si>
    <t>Aclonifen</t>
  </si>
  <si>
    <t>2.33E-10</t>
  </si>
  <si>
    <t>Occupation, permanent crop, irrigated, intensive</t>
  </si>
  <si>
    <t>0.00075</t>
  </si>
  <si>
    <t>Acrinathrin</t>
  </si>
  <si>
    <t>1.19E-19</t>
  </si>
  <si>
    <t>Occupation, permanent crop, non-irrigated</t>
  </si>
  <si>
    <t>0.78563</t>
  </si>
  <si>
    <t>Acrolein</t>
  </si>
  <si>
    <t>0.00251</t>
  </si>
  <si>
    <t>Occupation, river, artificial</t>
  </si>
  <si>
    <t>0.0001</t>
  </si>
  <si>
    <t>Occupation, seabed, drilling and mining</t>
  </si>
  <si>
    <t>0.00025</t>
  </si>
  <si>
    <t>Occupation, seabed, infrastructure</t>
  </si>
  <si>
    <t>0.03252</t>
  </si>
  <si>
    <t>Acrylate</t>
  </si>
  <si>
    <t>9.67E-06</t>
  </si>
  <si>
    <t>Occupation, shrub land, sclerophyllous</t>
  </si>
  <si>
    <t>Acrylic acid</t>
  </si>
  <si>
    <t>4.08E-06</t>
  </si>
  <si>
    <t>Occupation, traffic area, rail network</t>
  </si>
  <si>
    <t>Actinides, radioactive, unspecified</t>
  </si>
  <si>
    <t>0.02665</t>
  </si>
  <si>
    <t>kBq</t>
  </si>
  <si>
    <t>Occupation, traffic area, rail/road embankment</t>
  </si>
  <si>
    <t>Occupation, traffic area, road network</t>
  </si>
  <si>
    <t>Aerosols, radioactive, unspecified</t>
  </si>
  <si>
    <t>0.00255</t>
  </si>
  <si>
    <t>Occupation, unspecified</t>
  </si>
  <si>
    <t>0.93435</t>
  </si>
  <si>
    <t>Alachlor</t>
  </si>
  <si>
    <t>2.42E-07</t>
  </si>
  <si>
    <t>Occupation, unspecified, natural (non-use)</t>
  </si>
  <si>
    <t>0.02034</t>
  </si>
  <si>
    <t>1.47E-07</t>
  </si>
  <si>
    <t>Occupation, urban, discontinuously built</t>
  </si>
  <si>
    <t>0.03687</t>
  </si>
  <si>
    <t>Aldehydes, unspecified</t>
  </si>
  <si>
    <t>3.24E-06</t>
  </si>
  <si>
    <t>Occupation, urban/industrial fallow (non-use)</t>
  </si>
  <si>
    <t>0.0124</t>
  </si>
  <si>
    <t>6.16E-06</t>
  </si>
  <si>
    <t>Oil, crude</t>
  </si>
  <si>
    <t>Olivine</t>
  </si>
  <si>
    <t>0.00027</t>
  </si>
  <si>
    <t>Aldicarb</t>
  </si>
  <si>
    <t>9.42E-06</t>
  </si>
  <si>
    <t>Organic carbon, placed in landfill</t>
  </si>
  <si>
    <t>Elementary flows/Inventory indicator/waste</t>
  </si>
  <si>
    <t>0.11348</t>
  </si>
  <si>
    <t>Aldrin</t>
  </si>
  <si>
    <t>6.70E-05</t>
  </si>
  <si>
    <t>Oxygen</t>
  </si>
  <si>
    <t>Alkylbenzene (c10-c15)</t>
  </si>
  <si>
    <t>2.30E-06</t>
  </si>
  <si>
    <t>Palladium</t>
  </si>
  <si>
    <t>0.00059</t>
  </si>
  <si>
    <t>1.76E-05</t>
  </si>
  <si>
    <t>Peat</t>
  </si>
  <si>
    <t>4.90E-08</t>
  </si>
  <si>
    <t>Perlite</t>
  </si>
  <si>
    <t>0.00043</t>
  </si>
  <si>
    <t>Allyl chloride</t>
  </si>
  <si>
    <t>2.23E-06</t>
  </si>
  <si>
    <t>Phosphorus</t>
  </si>
  <si>
    <t>Alpha-cypermethrin</t>
  </si>
  <si>
    <t>2.63E-07</t>
  </si>
  <si>
    <t>Platinum</t>
  </si>
  <si>
    <t>0.00028</t>
  </si>
  <si>
    <t>3.81E-07</t>
  </si>
  <si>
    <t>Potassium</t>
  </si>
  <si>
    <t>0.48108</t>
  </si>
  <si>
    <t>7.46E-09</t>
  </si>
  <si>
    <t>Praseodymium</t>
  </si>
  <si>
    <t>0.00486</t>
  </si>
  <si>
    <t>4.02E-10</t>
  </si>
  <si>
    <t>Rhenium</t>
  </si>
  <si>
    <t>0.00108</t>
  </si>
  <si>
    <t>Aluminium hydroxide</t>
  </si>
  <si>
    <t>2.05E-08</t>
  </si>
  <si>
    <t>Rhodium</t>
  </si>
  <si>
    <t>2.78E-05</t>
  </si>
  <si>
    <t>Elementary flows/Emission to air/low population density, long-term</t>
  </si>
  <si>
    <t>0.01276</t>
  </si>
  <si>
    <t>Samarium</t>
  </si>
  <si>
    <t>0.00065</t>
  </si>
  <si>
    <t>Sand, unspecified</t>
  </si>
  <si>
    <t>Scandium</t>
  </si>
  <si>
    <t>7.00E-05</t>
  </si>
  <si>
    <t>0.08379</t>
  </si>
  <si>
    <t>Selenium</t>
  </si>
  <si>
    <t>0.82494</t>
  </si>
  <si>
    <t>0.02914</t>
  </si>
  <si>
    <t>Shale</t>
  </si>
  <si>
    <t>Elementary flows/Emission to soil/unspecified</t>
  </si>
  <si>
    <t>0.43354</t>
  </si>
  <si>
    <t>Silicon</t>
  </si>
  <si>
    <t>0.15879</t>
  </si>
  <si>
    <t>Silver</t>
  </si>
  <si>
    <t>0.11078</t>
  </si>
  <si>
    <t>0.0011</t>
  </si>
  <si>
    <t>0.00449</t>
  </si>
  <si>
    <t>0.71314</t>
  </si>
  <si>
    <t>Sodium chloride</t>
  </si>
  <si>
    <t>Sodium nitrate</t>
  </si>
  <si>
    <t>0.00559</t>
  </si>
  <si>
    <t>0.02273</t>
  </si>
  <si>
    <t>Sodium sulphate, various forms</t>
  </si>
  <si>
    <t>0.43243</t>
  </si>
  <si>
    <t>0.0003</t>
  </si>
  <si>
    <t>Spodumene</t>
  </si>
  <si>
    <t>0.00472</t>
  </si>
  <si>
    <t>Ametryn</t>
  </si>
  <si>
    <t>Steatite</t>
  </si>
  <si>
    <t>1.88E-08</t>
  </si>
  <si>
    <t>Amidosulfuron</t>
  </si>
  <si>
    <t>7.42E-10</t>
  </si>
  <si>
    <t>0.00354</t>
  </si>
  <si>
    <t>Ammonia</t>
  </si>
  <si>
    <t>0.11937</t>
  </si>
  <si>
    <t>Sulfur</t>
  </si>
  <si>
    <t>0.24122</t>
  </si>
  <si>
    <t>Sylvite</t>
  </si>
  <si>
    <t>Talc</t>
  </si>
  <si>
    <t>0.06556</t>
  </si>
  <si>
    <t>2.99E-05</t>
  </si>
  <si>
    <t>Tantalum</t>
  </si>
  <si>
    <t>0.00045</t>
  </si>
  <si>
    <t>Tellurium</t>
  </si>
  <si>
    <t>0.06534</t>
  </si>
  <si>
    <t>0.01123</t>
  </si>
  <si>
    <t>Terbium</t>
  </si>
  <si>
    <t>3.09E-06</t>
  </si>
  <si>
    <t>0.18191</t>
  </si>
  <si>
    <t>Tin</t>
  </si>
  <si>
    <t>0.08722</t>
  </si>
  <si>
    <t>0.04614</t>
  </si>
  <si>
    <t>Titanium</t>
  </si>
  <si>
    <t>0.11039</t>
  </si>
  <si>
    <t>Transformation, from annual crop</t>
  </si>
  <si>
    <t>m2</t>
  </si>
  <si>
    <t>0.0685</t>
  </si>
  <si>
    <t>Transformation, from annual crop, irrigated</t>
  </si>
  <si>
    <t>0.47921</t>
  </si>
  <si>
    <t>Ammonium carbonate</t>
  </si>
  <si>
    <t>0.00038</t>
  </si>
  <si>
    <t>Transformation, from annual crop, irrigated, intensive</t>
  </si>
  <si>
    <t>0.00057</t>
  </si>
  <si>
    <t>Ammonium sulfate</t>
  </si>
  <si>
    <t>8.42E-08</t>
  </si>
  <si>
    <t>Transformation, from annual crop, non-irrigated</t>
  </si>
  <si>
    <t>0.46316</t>
  </si>
  <si>
    <t>Aniline</t>
  </si>
  <si>
    <t>1.14E-06</t>
  </si>
  <si>
    <t>Transformation, from annual crop, non-irrigated, extensive</t>
  </si>
  <si>
    <t>0.00842</t>
  </si>
  <si>
    <t>2.74E-06</t>
  </si>
  <si>
    <t>Transformation, from annual crop, non-irrigated, intensive</t>
  </si>
  <si>
    <t>0.25781</t>
  </si>
  <si>
    <t>Transformation, from arable land, unspecified use</t>
  </si>
  <si>
    <t>2.08E-12</t>
  </si>
  <si>
    <t>Transformation, from cropland fallow (non-use)</t>
  </si>
  <si>
    <t>0.09299</t>
  </si>
  <si>
    <t>3.29E-05</t>
  </si>
  <si>
    <t>Transformation, from dump site, inert material landfill</t>
  </si>
  <si>
    <t>0.64897</t>
  </si>
  <si>
    <t>Anthranilic acid</t>
  </si>
  <si>
    <t>Transformation, from dump site, residual material landfill</t>
  </si>
  <si>
    <t>0.16571</t>
  </si>
  <si>
    <t>Anthraquinone</t>
  </si>
  <si>
    <t>3.80E-10</t>
  </si>
  <si>
    <t>Transformation, from dump site, sanitary landfill</t>
  </si>
  <si>
    <t>0.01161</t>
  </si>
  <si>
    <t>0.03844</t>
  </si>
  <si>
    <t>Transformation, from dump site, slag compartment</t>
  </si>
  <si>
    <t>0.00125</t>
  </si>
  <si>
    <t>1.24E-06</t>
  </si>
  <si>
    <t>Transformation, from forest, extensive</t>
  </si>
  <si>
    <t>1.63E-06</t>
  </si>
  <si>
    <t>Transformation, from forest, intensive</t>
  </si>
  <si>
    <t>0.03376</t>
  </si>
  <si>
    <t>Transformation, from forest, primary (non-use)</t>
  </si>
  <si>
    <t>0.08651</t>
  </si>
  <si>
    <t>2.09E-05</t>
  </si>
  <si>
    <t>Transformation, from forest, secondary (non-use)</t>
  </si>
  <si>
    <t>0.04155</t>
  </si>
  <si>
    <t>0.02671</t>
  </si>
  <si>
    <t>Transformation, from forest, unspecified</t>
  </si>
  <si>
    <t>Transformation, from grassland, natural (non-use)</t>
  </si>
  <si>
    <t>0.02919</t>
  </si>
  <si>
    <t>0.09216</t>
  </si>
  <si>
    <t>Transformation, from grassland, natural, for livestock grazing</t>
  </si>
  <si>
    <t>0.02335</t>
  </si>
  <si>
    <t>0.00707</t>
  </si>
  <si>
    <t>Transformation, from heterogeneous, agricultural</t>
  </si>
  <si>
    <t>0.00034</t>
  </si>
  <si>
    <t>6.34E-08</t>
  </si>
  <si>
    <t>Transformation, from industrial area</t>
  </si>
  <si>
    <t>0.05811</t>
  </si>
  <si>
    <t>0.00146</t>
  </si>
  <si>
    <t>Transformation, from mineral extraction site</t>
  </si>
  <si>
    <t>Antimony-122</t>
  </si>
  <si>
    <t>Transformation, from pasture, man made</t>
  </si>
  <si>
    <t>Antimony-124</t>
  </si>
  <si>
    <t>7.17E-07</t>
  </si>
  <si>
    <t>Transformation, from pasture, man made, extensive</t>
  </si>
  <si>
    <t>9.21E-10</t>
  </si>
  <si>
    <t>Transformation, from pasture, man made, intensive</t>
  </si>
  <si>
    <t>0.00687</t>
  </si>
  <si>
    <t>Antimony-125</t>
  </si>
  <si>
    <t>1.41E-05</t>
  </si>
  <si>
    <t>Transformation, from permanent crop</t>
  </si>
  <si>
    <t>0.07412</t>
  </si>
  <si>
    <t>0.02698</t>
  </si>
  <si>
    <t>Transformation, from permanent crop, irrigated</t>
  </si>
  <si>
    <t>0.06489</t>
  </si>
  <si>
    <t>AOX, Adsorbable Organic Halogen</t>
  </si>
  <si>
    <t>0.00036</t>
  </si>
  <si>
    <t>Transformation, from permanent crop, irrigated, intensive</t>
  </si>
  <si>
    <t>3.23E-05</t>
  </si>
  <si>
    <t>Transformation, from permanent crop, non-irrigated</t>
  </si>
  <si>
    <t>0.03934</t>
  </si>
  <si>
    <t>3.46E-07</t>
  </si>
  <si>
    <t>Transformation, from river, natural (non-use)</t>
  </si>
  <si>
    <t>0.00635</t>
  </si>
  <si>
    <t>0.00114</t>
  </si>
  <si>
    <t>Transformation, from seabed, infrastructure</t>
  </si>
  <si>
    <t>0.00022</t>
  </si>
  <si>
    <t>Argon-41</t>
  </si>
  <si>
    <t>Transformation, from seabed, unspecified</t>
  </si>
  <si>
    <t>1.73E-05</t>
  </si>
  <si>
    <t>Transformation, from shrub land, sclerophyllous</t>
  </si>
  <si>
    <t>0.89791</t>
  </si>
  <si>
    <t>6.58E-05</t>
  </si>
  <si>
    <t>Transformation, from traffic area, rail/road embankment</t>
  </si>
  <si>
    <t>0.00291</t>
  </si>
  <si>
    <t>Transformation, from traffic area, road network</t>
  </si>
  <si>
    <t>8.07E-18</t>
  </si>
  <si>
    <t>0.30534</t>
  </si>
  <si>
    <t>Transformation, from unspecified</t>
  </si>
  <si>
    <t>0.00044</t>
  </si>
  <si>
    <t>Transformation, from unspecified, natural (non-use)</t>
  </si>
  <si>
    <t>0.00079</t>
  </si>
  <si>
    <t>6.56E-05</t>
  </si>
  <si>
    <t>Transformation, from wetland, inland (non-use)</t>
  </si>
  <si>
    <t>0.1424</t>
  </si>
  <si>
    <t>0.00487</t>
  </si>
  <si>
    <t>Transformation, to annual crop</t>
  </si>
  <si>
    <t>0.00053</t>
  </si>
  <si>
    <t>Transformation, to annual crop, irrigated</t>
  </si>
  <si>
    <t>0.10722</t>
  </si>
  <si>
    <t>Transformation, to annual crop, irrigated, intensive</t>
  </si>
  <si>
    <t>0.00103</t>
  </si>
  <si>
    <t>0.37909</t>
  </si>
  <si>
    <t>Transformation, to annual crop, non-irrigated</t>
  </si>
  <si>
    <t>0.17982</t>
  </si>
  <si>
    <t>6.61E-05</t>
  </si>
  <si>
    <t>Transformation, to annual crop, non-irrigated, extensive</t>
  </si>
  <si>
    <t>0.01184</t>
  </si>
  <si>
    <t>4.79E-05</t>
  </si>
  <si>
    <t>Transformation, to annual crop, non-irrigated, intensive</t>
  </si>
  <si>
    <t>Arsine</t>
  </si>
  <si>
    <t>4.76E-11</t>
  </si>
  <si>
    <t>Transformation, to arable land, unspecified use</t>
  </si>
  <si>
    <t>Asulam</t>
  </si>
  <si>
    <t>1.18E-13</t>
  </si>
  <si>
    <t>Transformation, to cropland fallow (non-use)</t>
  </si>
  <si>
    <t>0.15302</t>
  </si>
  <si>
    <t>Atrazine</t>
  </si>
  <si>
    <t>3.09E-07</t>
  </si>
  <si>
    <t>Transformation, to dump site</t>
  </si>
  <si>
    <t>6.24E-05</t>
  </si>
  <si>
    <t>Transformation, to dump site, inert material landfill</t>
  </si>
  <si>
    <t>5.28E-09</t>
  </si>
  <si>
    <t>Transformation, to dump site, residual material landfill</t>
  </si>
  <si>
    <t>0.16573</t>
  </si>
  <si>
    <t>2.92E-09</t>
  </si>
  <si>
    <t>Transformation, to dump site, sanitary landfill</t>
  </si>
  <si>
    <t>4.51E-13</t>
  </si>
  <si>
    <t>Transformation, to dump site, slag compartment</t>
  </si>
  <si>
    <t>2.35E-10</t>
  </si>
  <si>
    <t>Transformation, to forest, extensive</t>
  </si>
  <si>
    <t>Azadirachtin</t>
  </si>
  <si>
    <t>8.30E-06</t>
  </si>
  <si>
    <t>Transformation, to forest, intensive</t>
  </si>
  <si>
    <t>Azinphos-methyl</t>
  </si>
  <si>
    <t>8.27E-07</t>
  </si>
  <si>
    <t>Transformation, to forest, secondary (non-use)</t>
  </si>
  <si>
    <t>9.50E-18</t>
  </si>
  <si>
    <t>Azoxystrobin</t>
  </si>
  <si>
    <t>6.28E-06</t>
  </si>
  <si>
    <t>Transformation, to forest, unspecified</t>
  </si>
  <si>
    <t>3.89E-05</t>
  </si>
  <si>
    <t>Transformation, to grassland, natural (non-use)</t>
  </si>
  <si>
    <t>0.01133</t>
  </si>
  <si>
    <t>2.90E-07</t>
  </si>
  <si>
    <t>Transformation, to grassland, natural, for livestock grazing</t>
  </si>
  <si>
    <t>7.46E-10</t>
  </si>
  <si>
    <t>3.36E-08</t>
  </si>
  <si>
    <t>Transformation, to heterogeneous, agricultural</t>
  </si>
  <si>
    <t>0.11158</t>
  </si>
  <si>
    <t>8.92E-09</t>
  </si>
  <si>
    <t>Transformation, to industrial area</t>
  </si>
  <si>
    <t>Barite</t>
  </si>
  <si>
    <t>Transformation, to inland waterbody, unspecified</t>
  </si>
  <si>
    <t>2.56E-06</t>
  </si>
  <si>
    <t>0.00392</t>
  </si>
  <si>
    <t>Transformation, to lake, artificial</t>
  </si>
  <si>
    <t>0.93156</t>
  </si>
  <si>
    <t>7.81E-05</t>
  </si>
  <si>
    <t>Transformation, to mineral extraction site</t>
  </si>
  <si>
    <t>Transformation, to pasture, man made</t>
  </si>
  <si>
    <t>0.00716</t>
  </si>
  <si>
    <t>0.2671</t>
  </si>
  <si>
    <t>Transformation, to pasture, man made, extensive</t>
  </si>
  <si>
    <t>0.00217</t>
  </si>
  <si>
    <t>Transformation, to pasture, man made, intensive</t>
  </si>
  <si>
    <t>0.01033</t>
  </si>
  <si>
    <t>Transformation, to permanent crop</t>
  </si>
  <si>
    <t>0.10963</t>
  </si>
  <si>
    <t>0.00601</t>
  </si>
  <si>
    <t>Transformation, to permanent crop, irrigated</t>
  </si>
  <si>
    <t>Transformation, to permanent crop, irrigated, intensive</t>
  </si>
  <si>
    <t>0.11586</t>
  </si>
  <si>
    <t>Transformation, to permanent crop, non-irrigated</t>
  </si>
  <si>
    <t>0.05474</t>
  </si>
  <si>
    <t>Transformation, to river, artificial</t>
  </si>
  <si>
    <t>0.18284</t>
  </si>
  <si>
    <t>0.00024</t>
  </si>
  <si>
    <t>Transformation, to seabed, drilling and mining</t>
  </si>
  <si>
    <t>0.00071</t>
  </si>
  <si>
    <t>Transformation, to seabed, infrastructure</t>
  </si>
  <si>
    <t>0.00083</t>
  </si>
  <si>
    <t>Barium-140</t>
  </si>
  <si>
    <t>0.00037</t>
  </si>
  <si>
    <t>Transformation, to seabed, unspecified</t>
  </si>
  <si>
    <t>0.00096</t>
  </si>
  <si>
    <t>Transformation, to shrub land, sclerophyllous</t>
  </si>
  <si>
    <t>0.82754</t>
  </si>
  <si>
    <t>Benomyl</t>
  </si>
  <si>
    <t>1.17E-07</t>
  </si>
  <si>
    <t>Transformation, to traffic area, rail network</t>
  </si>
  <si>
    <t>0.01457</t>
  </si>
  <si>
    <t>Bensulfuron methyl ester</t>
  </si>
  <si>
    <t>5.35E-10</t>
  </si>
  <si>
    <t>Transformation, to traffic area, rail/road embankment</t>
  </si>
  <si>
    <t>Bentazone</t>
  </si>
  <si>
    <t>1.05E-07</t>
  </si>
  <si>
    <t>Transformation, to traffic area, road network</t>
  </si>
  <si>
    <t>0.75066</t>
  </si>
  <si>
    <t>9.44E-08</t>
  </si>
  <si>
    <t>Transformation, to unspecified</t>
  </si>
  <si>
    <t>0.48761</t>
  </si>
  <si>
    <t>2.48E-09</t>
  </si>
  <si>
    <t>Transformation, to unspecified, natural (non-use)</t>
  </si>
  <si>
    <t>0.0005</t>
  </si>
  <si>
    <t>1.53E-12</t>
  </si>
  <si>
    <t>Transformation, to urban, discontinuously built</t>
  </si>
  <si>
    <t>Benz(a)anthracene</t>
  </si>
  <si>
    <t>1.08E-09</t>
  </si>
  <si>
    <t>Transformation, to urban/industrial fallow (non-use)</t>
  </si>
  <si>
    <t>1.24E-07</t>
  </si>
  <si>
    <t>Transformation, to wetland, inland (non-use)</t>
  </si>
  <si>
    <t>3.01E-17</t>
  </si>
  <si>
    <t>Benzal chloride</t>
  </si>
  <si>
    <t>9.01E-05</t>
  </si>
  <si>
    <t>Ulexite</t>
  </si>
  <si>
    <t>0.0021</t>
  </si>
  <si>
    <t>Uranium</t>
  </si>
  <si>
    <t>0.02523</t>
  </si>
  <si>
    <t>Benzaldehyde</t>
  </si>
  <si>
    <t>0.00194</t>
  </si>
  <si>
    <t>Vanadium</t>
  </si>
  <si>
    <t>0.00015</t>
  </si>
  <si>
    <t>2.94E-05</t>
  </si>
  <si>
    <t>Volume occupied, final repository for low-active radioactive waste</t>
  </si>
  <si>
    <t>6.08E-05</t>
  </si>
  <si>
    <t>0.00107</t>
  </si>
  <si>
    <t>Volume occupied, final repository for radioactive waste</t>
  </si>
  <si>
    <t>1.37E-05</t>
  </si>
  <si>
    <t>Benzene</t>
  </si>
  <si>
    <t>0.24867</t>
  </si>
  <si>
    <t>Volume occupied, reservoir</t>
  </si>
  <si>
    <t>m3*a</t>
  </si>
  <si>
    <t>Volume occupied, underground deposit</t>
  </si>
  <si>
    <t>0.00088</t>
  </si>
  <si>
    <t>0.04431</t>
  </si>
  <si>
    <t>Waste mass, total, placed in landfill</t>
  </si>
  <si>
    <t>0.00158</t>
  </si>
  <si>
    <t>Water, cooling, unspecified natural origin</t>
  </si>
  <si>
    <t>4.44E-07</t>
  </si>
  <si>
    <t>Water, in air</t>
  </si>
  <si>
    <t>0.00364</t>
  </si>
  <si>
    <t>0.02507</t>
  </si>
  <si>
    <t>Water, lake</t>
  </si>
  <si>
    <t>Benzene, chloro-</t>
  </si>
  <si>
    <t>0.00622</t>
  </si>
  <si>
    <t>Water, river</t>
  </si>
  <si>
    <t>Benzene, ethyl-</t>
  </si>
  <si>
    <t>9.24E-06</t>
  </si>
  <si>
    <t>Water, salt, ocean</t>
  </si>
  <si>
    <t>Water, salt, sole</t>
  </si>
  <si>
    <t>0.08188</t>
  </si>
  <si>
    <t>0.0046</t>
  </si>
  <si>
    <t>Water, turbine use, unspecified natural origin</t>
  </si>
  <si>
    <t>1.16E+05</t>
  </si>
  <si>
    <t>Water, unspecified natural origin</t>
  </si>
  <si>
    <t>0.0012</t>
  </si>
  <si>
    <t>Elementary flows/Resource/fossil well</t>
  </si>
  <si>
    <t>1.41E-09</t>
  </si>
  <si>
    <t>Benzene, hexachloro-</t>
  </si>
  <si>
    <t>Water, well, in ground</t>
  </si>
  <si>
    <t>6.49E-09</t>
  </si>
  <si>
    <t>Wood, hard, standing</t>
  </si>
  <si>
    <t>0.17897</t>
  </si>
  <si>
    <t>2.57E-15</t>
  </si>
  <si>
    <t>Wood, soft, standing</t>
  </si>
  <si>
    <t>4.99E-09</t>
  </si>
  <si>
    <t>Wood, unspecified, standing</t>
  </si>
  <si>
    <t>1.37E-06</t>
  </si>
  <si>
    <t>Benzene, pentachloro-</t>
  </si>
  <si>
    <t>1.63E-08</t>
  </si>
  <si>
    <t>Xenon</t>
  </si>
  <si>
    <t>6.07E-14</t>
  </si>
  <si>
    <t>3.28E-13</t>
  </si>
  <si>
    <t>Yttrium</t>
  </si>
  <si>
    <t>1.89E-05</t>
  </si>
  <si>
    <t>8.19E-09</t>
  </si>
  <si>
    <t>Zinc</t>
  </si>
  <si>
    <t>0.00162</t>
  </si>
  <si>
    <t>Zirconium</t>
  </si>
  <si>
    <t>0.28563</t>
  </si>
  <si>
    <t>4.17E-06</t>
  </si>
  <si>
    <t>0.00056</t>
  </si>
  <si>
    <t>1.51E-08</t>
  </si>
  <si>
    <t>1.28E-09</t>
  </si>
  <si>
    <t>1.47E-08</t>
  </si>
  <si>
    <t>7.95E-11</t>
  </si>
  <si>
    <t>2.07E-09</t>
  </si>
  <si>
    <t>9.25E-10</t>
  </si>
  <si>
    <t>6.91E-09</t>
  </si>
  <si>
    <t>Benzovindiflupyr</t>
  </si>
  <si>
    <t>4.72E-08</t>
  </si>
  <si>
    <t>1.66E-09</t>
  </si>
  <si>
    <t>Benzyl alcohol</t>
  </si>
  <si>
    <t>1.73E-07</t>
  </si>
  <si>
    <t>3.54E-06</t>
  </si>
  <si>
    <t>7.16E-05</t>
  </si>
  <si>
    <t>1.59E-06</t>
  </si>
  <si>
    <t>8.12E-08</t>
  </si>
  <si>
    <t>2.58E-05</t>
  </si>
  <si>
    <t>1.81E-05</t>
  </si>
  <si>
    <t>0.18565</t>
  </si>
  <si>
    <t>3.98E-06</t>
  </si>
  <si>
    <t>5.89E-08</t>
  </si>
  <si>
    <t>Beta-cyfluthrin</t>
  </si>
  <si>
    <t>2.30E-07</t>
  </si>
  <si>
    <t>7.75E-09</t>
  </si>
  <si>
    <t>4.35E-12</t>
  </si>
  <si>
    <t>4.95E-10</t>
  </si>
  <si>
    <t>Bicarbonate</t>
  </si>
  <si>
    <t>0.01027</t>
  </si>
  <si>
    <t>Bifenox</t>
  </si>
  <si>
    <t>2.53E-10</t>
  </si>
  <si>
    <t>Bifenthrin</t>
  </si>
  <si>
    <t>5.43E-07</t>
  </si>
  <si>
    <t>8.28E-07</t>
  </si>
  <si>
    <t>1.62E-08</t>
  </si>
  <si>
    <t>2.45E-12</t>
  </si>
  <si>
    <t>1.65E-09</t>
  </si>
  <si>
    <t>Bitertanol</t>
  </si>
  <si>
    <t>5.73E-12</t>
  </si>
  <si>
    <t>0.21622</t>
  </si>
  <si>
    <t>0.00523</t>
  </si>
  <si>
    <t>Borate</t>
  </si>
  <si>
    <t>1.73E-06</t>
  </si>
  <si>
    <t>1.86E-05</t>
  </si>
  <si>
    <t>Boric acid</t>
  </si>
  <si>
    <t>1.19E-14</t>
  </si>
  <si>
    <t>2.10E-05</t>
  </si>
  <si>
    <t>0.01788</t>
  </si>
  <si>
    <t>0.03636</t>
  </si>
  <si>
    <t>1.21E-05</t>
  </si>
  <si>
    <t>0.00085</t>
  </si>
  <si>
    <t>7.41E-05</t>
  </si>
  <si>
    <t>0.00803</t>
  </si>
  <si>
    <t>0.00243</t>
  </si>
  <si>
    <t>0.25893</t>
  </si>
  <si>
    <t>0.01655</t>
  </si>
  <si>
    <t>0.00541</t>
  </si>
  <si>
    <t>0.00017</t>
  </si>
  <si>
    <t>Boron trifluoride</t>
  </si>
  <si>
    <t>8.09E-11</t>
  </si>
  <si>
    <t>Boscalid</t>
  </si>
  <si>
    <t>3.38E-18</t>
  </si>
  <si>
    <t>Bromate</t>
  </si>
  <si>
    <t>0.01274</t>
  </si>
  <si>
    <t>Bromide</t>
  </si>
  <si>
    <t>0.00137</t>
  </si>
  <si>
    <t>0.01856</t>
  </si>
  <si>
    <t>1.28E-06</t>
  </si>
  <si>
    <t>0.00989</t>
  </si>
  <si>
    <t>0.01789</t>
  </si>
  <si>
    <t>9.87E-05</t>
  </si>
  <si>
    <t>0.0147</t>
  </si>
  <si>
    <t>0.05567</t>
  </si>
  <si>
    <t>0.01484</t>
  </si>
  <si>
    <t>3.22E-06</t>
  </si>
  <si>
    <t>0.0006</t>
  </si>
  <si>
    <t>Bromoxynil</t>
  </si>
  <si>
    <t>1.37E-15</t>
  </si>
  <si>
    <t>5.25E-07</t>
  </si>
  <si>
    <t>3.84E-16</t>
  </si>
  <si>
    <t>1.77E-19</t>
  </si>
  <si>
    <t>Bromuconazole</t>
  </si>
  <si>
    <t>1.71E-11</t>
  </si>
  <si>
    <t>Buprofezin</t>
  </si>
  <si>
    <t>2.89E-11</t>
  </si>
  <si>
    <t>Butadiene</t>
  </si>
  <si>
    <t>7.17E-08</t>
  </si>
  <si>
    <t>3.59E-08</t>
  </si>
  <si>
    <t>Butane</t>
  </si>
  <si>
    <t>0.18859</t>
  </si>
  <si>
    <t>0.0052</t>
  </si>
  <si>
    <t>Butanol</t>
  </si>
  <si>
    <t>Butene</t>
  </si>
  <si>
    <t>7.30E-08</t>
  </si>
  <si>
    <t>5.63E-05</t>
  </si>
  <si>
    <t>2.20E-05</t>
  </si>
  <si>
    <t>Butyl acetate</t>
  </si>
  <si>
    <t>Butyrolactone</t>
  </si>
  <si>
    <t>4.79E-07</t>
  </si>
  <si>
    <t>2.96E-06</t>
  </si>
  <si>
    <t>0.01924</t>
  </si>
  <si>
    <t>0.10669</t>
  </si>
  <si>
    <t>2.46E-05</t>
  </si>
  <si>
    <t>0.00021</t>
  </si>
  <si>
    <t>Elementary flows/Emission to air/lower stratosphere + upper troposphere</t>
  </si>
  <si>
    <t>1.85E-13</t>
  </si>
  <si>
    <t>5.88E-07</t>
  </si>
  <si>
    <t>9.36E-06</t>
  </si>
  <si>
    <t>0.39556</t>
  </si>
  <si>
    <t>1.25E-05</t>
  </si>
  <si>
    <t>Caesium</t>
  </si>
  <si>
    <t>2.12E-05</t>
  </si>
  <si>
    <t>4.46E-05</t>
  </si>
  <si>
    <t>Caesium-134</t>
  </si>
  <si>
    <t>0.02166</t>
  </si>
  <si>
    <t>4.30E-06</t>
  </si>
  <si>
    <t>Caesium-136</t>
  </si>
  <si>
    <t>Caesium-137</t>
  </si>
  <si>
    <t>7.89E-05</t>
  </si>
  <si>
    <t>0.16609</t>
  </si>
  <si>
    <t>0.00445</t>
  </si>
  <si>
    <t>0.00433</t>
  </si>
  <si>
    <t>0.3281</t>
  </si>
  <si>
    <t>0.41846</t>
  </si>
  <si>
    <t>0.08048</t>
  </si>
  <si>
    <t>0.00252</t>
  </si>
  <si>
    <t>Calcium II</t>
  </si>
  <si>
    <t>0.00184</t>
  </si>
  <si>
    <t>Captan</t>
  </si>
  <si>
    <t>1.36E-10</t>
  </si>
  <si>
    <t>Carbaryl</t>
  </si>
  <si>
    <t>2.86E-08</t>
  </si>
  <si>
    <t>1.29E-07</t>
  </si>
  <si>
    <t>1.36E-14</t>
  </si>
  <si>
    <t>1.69E-16</t>
  </si>
  <si>
    <t>Carbendazim</t>
  </si>
  <si>
    <t>9.41E-07</t>
  </si>
  <si>
    <t>2.75E-07</t>
  </si>
  <si>
    <t>3.37E-08</t>
  </si>
  <si>
    <t>Carbetamide</t>
  </si>
  <si>
    <t>3.17E-08</t>
  </si>
  <si>
    <t>Carbofuran</t>
  </si>
  <si>
    <t>6.54E-05</t>
  </si>
  <si>
    <t>Carbon</t>
  </si>
  <si>
    <t>0.04419</t>
  </si>
  <si>
    <t>0.42334</t>
  </si>
  <si>
    <t>5.76E-05</t>
  </si>
  <si>
    <t>0.00505</t>
  </si>
  <si>
    <t>Carbon dioxide, from soil or biomass stock</t>
  </si>
  <si>
    <t>0.78272</t>
  </si>
  <si>
    <t>Carbon dioxide, non-fossil</t>
  </si>
  <si>
    <t>Carbon dioxide, to soil or biomass stock</t>
  </si>
  <si>
    <t>0.02493</t>
  </si>
  <si>
    <t>0.2402</t>
  </si>
  <si>
    <t>Carbon disulfide</t>
  </si>
  <si>
    <t>1.02E-06</t>
  </si>
  <si>
    <t>1.55E-06</t>
  </si>
  <si>
    <t>3.31E-06</t>
  </si>
  <si>
    <t>Carbon monoxide, fossil</t>
  </si>
  <si>
    <t>3.84E-08</t>
  </si>
  <si>
    <t>Carbon monoxide, from soil or biomass stock</t>
  </si>
  <si>
    <t>0.06942</t>
  </si>
  <si>
    <t>Carbon monoxide, non-fossil</t>
  </si>
  <si>
    <t>0.0817</t>
  </si>
  <si>
    <t>0.39712</t>
  </si>
  <si>
    <t>Carbon-14</t>
  </si>
  <si>
    <t>0.33269</t>
  </si>
  <si>
    <t>Carbonate</t>
  </si>
  <si>
    <t>0.25757</t>
  </si>
  <si>
    <t>0.1185</t>
  </si>
  <si>
    <t>0.00147</t>
  </si>
  <si>
    <t>Carbonyl sulfide</t>
  </si>
  <si>
    <t>0.00323</t>
  </si>
  <si>
    <t>Carbosulfan</t>
  </si>
  <si>
    <t>2.01E-09</t>
  </si>
  <si>
    <t>Carboxylic acids, unspecified</t>
  </si>
  <si>
    <t>0.09353</t>
  </si>
  <si>
    <t>0.16424</t>
  </si>
  <si>
    <t>3.41E-09</t>
  </si>
  <si>
    <t>Carfentrazone-ethyl</t>
  </si>
  <si>
    <t>1.44E-07</t>
  </si>
  <si>
    <t>1.44E-06</t>
  </si>
  <si>
    <t>4.00E-09</t>
  </si>
  <si>
    <t>2.16E-10</t>
  </si>
  <si>
    <t>Cerium-141</t>
  </si>
  <si>
    <t>8.98E-05</t>
  </si>
  <si>
    <t>Cerium-144</t>
  </si>
  <si>
    <t>0.00029</t>
  </si>
  <si>
    <t>Chloramine</t>
  </si>
  <si>
    <t>4.90E-07</t>
  </si>
  <si>
    <t>4.38E-06</t>
  </si>
  <si>
    <t>Chlorantraniliprole</t>
  </si>
  <si>
    <t>4.99E-10</t>
  </si>
  <si>
    <t>3.26E-09</t>
  </si>
  <si>
    <t>3.52E-11</t>
  </si>
  <si>
    <t>7.88E-12</t>
  </si>
  <si>
    <t>4.83E-13</t>
  </si>
  <si>
    <t>Chlorate</t>
  </si>
  <si>
    <t>0.1011</t>
  </si>
  <si>
    <t>Chloridazon</t>
  </si>
  <si>
    <t>1.52E-09</t>
  </si>
  <si>
    <t>0.8803</t>
  </si>
  <si>
    <t>0.00446</t>
  </si>
  <si>
    <t>0.0224</t>
  </si>
  <si>
    <t>Chlorides, unspecified</t>
  </si>
  <si>
    <t>0.22196</t>
  </si>
  <si>
    <t>Chlorimuron-ethyl</t>
  </si>
  <si>
    <t>9.52E-07</t>
  </si>
  <si>
    <t>7.56E-06</t>
  </si>
  <si>
    <t>4.63E-08</t>
  </si>
  <si>
    <t>2.24E-07</t>
  </si>
  <si>
    <t>1.27E-09</t>
  </si>
  <si>
    <t>Chlorinated solvents, unspecified</t>
  </si>
  <si>
    <t>2.82E-05</t>
  </si>
  <si>
    <t>Chlorine</t>
  </si>
  <si>
    <t>0.00327</t>
  </si>
  <si>
    <t>0.0115</t>
  </si>
  <si>
    <t>0.0008</t>
  </si>
  <si>
    <t>5.06E-06</t>
  </si>
  <si>
    <t>2.97E-05</t>
  </si>
  <si>
    <t>0.23421</t>
  </si>
  <si>
    <t>Chlormequat</t>
  </si>
  <si>
    <t>4.38E-07</t>
  </si>
  <si>
    <t>Chloroacetic acid</t>
  </si>
  <si>
    <t>6.02E-06</t>
  </si>
  <si>
    <t>3.57E-05</t>
  </si>
  <si>
    <t>Chloroacetyl chloride</t>
  </si>
  <si>
    <t>1.88E-07</t>
  </si>
  <si>
    <t>Chloroethylene</t>
  </si>
  <si>
    <t>2.81E-06</t>
  </si>
  <si>
    <t>1.88E-05</t>
  </si>
  <si>
    <t>1.66E-06</t>
  </si>
  <si>
    <t>Chloroform</t>
  </si>
  <si>
    <t>1.29E-05</t>
  </si>
  <si>
    <t>7.81E-07</t>
  </si>
  <si>
    <t>6.42E-07</t>
  </si>
  <si>
    <t>4.76E-05</t>
  </si>
  <si>
    <t>Chloropicrin</t>
  </si>
  <si>
    <t>1.27E-15</t>
  </si>
  <si>
    <t>Chlorosilane, trimethyl-</t>
  </si>
  <si>
    <t>5.16E-05</t>
  </si>
  <si>
    <t>Chlorosulfonic acid</t>
  </si>
  <si>
    <t>7.31E-08</t>
  </si>
  <si>
    <t>1.82E-07</t>
  </si>
  <si>
    <t>Chlorothalonil</t>
  </si>
  <si>
    <t>Chlorpyrifos</t>
  </si>
  <si>
    <t>1.96E-05</t>
  </si>
  <si>
    <t>1.22E-06</t>
  </si>
  <si>
    <t>0.00633</t>
  </si>
  <si>
    <t>Chlorpyrifos methyl</t>
  </si>
  <si>
    <t>Chlorsulfuron</t>
  </si>
  <si>
    <t>2.35E-11</t>
  </si>
  <si>
    <t>Chlortoluron</t>
  </si>
  <si>
    <t>2.42E-08</t>
  </si>
  <si>
    <t>Choline chloride</t>
  </si>
  <si>
    <t>3.25E-09</t>
  </si>
  <si>
    <t>2.79E-08</t>
  </si>
  <si>
    <t>0.50956</t>
  </si>
  <si>
    <t>0.06517</t>
  </si>
  <si>
    <t>0.00031</t>
  </si>
  <si>
    <t>4.31E-05</t>
  </si>
  <si>
    <t>9.26E-13</t>
  </si>
  <si>
    <t>0.05867</t>
  </si>
  <si>
    <t>6.72E-06</t>
  </si>
  <si>
    <t>0.00033</t>
  </si>
  <si>
    <t>3.08E-05</t>
  </si>
  <si>
    <t>0.00163</t>
  </si>
  <si>
    <t>7.32E-05</t>
  </si>
  <si>
    <t>7.99E-06</t>
  </si>
  <si>
    <t>4.21E-05</t>
  </si>
  <si>
    <t>1.61E-06</t>
  </si>
  <si>
    <t>0.00155</t>
  </si>
  <si>
    <t>0.43279</t>
  </si>
  <si>
    <t>0.11531</t>
  </si>
  <si>
    <t>Chromium-51</t>
  </si>
  <si>
    <t>0.07381</t>
  </si>
  <si>
    <t>5.76E-06</t>
  </si>
  <si>
    <t>1.31E-10</t>
  </si>
  <si>
    <t>8.00E-08</t>
  </si>
  <si>
    <t>Cinidon-ethyl</t>
  </si>
  <si>
    <t>9.00E-10</t>
  </si>
  <si>
    <t>Clethodim</t>
  </si>
  <si>
    <t>9.76E-06</t>
  </si>
  <si>
    <t>5.06E-07</t>
  </si>
  <si>
    <t>0.00319</t>
  </si>
  <si>
    <t>Clodinafop-propargyl</t>
  </si>
  <si>
    <t>3.60E-10</t>
  </si>
  <si>
    <t>Clomazone</t>
  </si>
  <si>
    <t>1.12E-08</t>
  </si>
  <si>
    <t>Clopyralid</t>
  </si>
  <si>
    <t>3.04E-10</t>
  </si>
  <si>
    <t>Cloquintocet-mexyl</t>
  </si>
  <si>
    <t>8.42E-11</t>
  </si>
  <si>
    <t>Cloransulam-methyl</t>
  </si>
  <si>
    <t>2.98E-08</t>
  </si>
  <si>
    <t>8.67E-08</t>
  </si>
  <si>
    <t>Clothianidin</t>
  </si>
  <si>
    <t>1.36E-06</t>
  </si>
  <si>
    <t>1.05E-05</t>
  </si>
  <si>
    <t>0.00594</t>
  </si>
  <si>
    <t>0.00161</t>
  </si>
  <si>
    <t>2.84E-05</t>
  </si>
  <si>
    <t>0.00042</t>
  </si>
  <si>
    <t>0.01272</t>
  </si>
  <si>
    <t>2.59E-05</t>
  </si>
  <si>
    <t>8.86E-07</t>
  </si>
  <si>
    <t>Cobalt-57</t>
  </si>
  <si>
    <t>0.00539</t>
  </si>
  <si>
    <t>Cobalt-58</t>
  </si>
  <si>
    <t>1.39E-05</t>
  </si>
  <si>
    <t>0.71521</t>
  </si>
  <si>
    <t>Cobalt-60</t>
  </si>
  <si>
    <t>9.81E-05</t>
  </si>
  <si>
    <t>0.44975</t>
  </si>
  <si>
    <t>0.3093</t>
  </si>
  <si>
    <t>0.02897</t>
  </si>
  <si>
    <t>0.47699</t>
  </si>
  <si>
    <t>0.85329</t>
  </si>
  <si>
    <t>0.04078</t>
  </si>
  <si>
    <t>0.00219</t>
  </si>
  <si>
    <t>3.11E-11</t>
  </si>
  <si>
    <t>0.00192</t>
  </si>
  <si>
    <t>0.02199</t>
  </si>
  <si>
    <t>-8.74E-06</t>
  </si>
  <si>
    <t>0.00126</t>
  </si>
  <si>
    <t>0.00236</t>
  </si>
  <si>
    <t>Copper oxychloride</t>
  </si>
  <si>
    <t>3.31E-07</t>
  </si>
  <si>
    <t>1.64E-09</t>
  </si>
  <si>
    <t>5.89E-10</t>
  </si>
  <si>
    <t>Cu-HDO</t>
  </si>
  <si>
    <t>7.10E-12</t>
  </si>
  <si>
    <t>Cumene</t>
  </si>
  <si>
    <t>0.00975</t>
  </si>
  <si>
    <t>1.05E-06</t>
  </si>
  <si>
    <t>2.65E-06</t>
  </si>
  <si>
    <t>Cyanide</t>
  </si>
  <si>
    <t>1.60E-07</t>
  </si>
  <si>
    <t>0.00235</t>
  </si>
  <si>
    <t>0.04766</t>
  </si>
  <si>
    <t>0.00018</t>
  </si>
  <si>
    <t>0.00476</t>
  </si>
  <si>
    <t>Cyanoacetic acid</t>
  </si>
  <si>
    <t>5.99E-08</t>
  </si>
  <si>
    <t>Cyclohexane</t>
  </si>
  <si>
    <t>4.22E-13</t>
  </si>
  <si>
    <t>Cyclohexane (for all cycloalkanes)</t>
  </si>
  <si>
    <t>4.43E-05</t>
  </si>
  <si>
    <t>Cyhalothrin, gamma-</t>
  </si>
  <si>
    <t>6.85E-08</t>
  </si>
  <si>
    <t>2.94E-09</t>
  </si>
  <si>
    <t>Cymoxanil</t>
  </si>
  <si>
    <t>3.82E-07</t>
  </si>
  <si>
    <t>Cypermethrin</t>
  </si>
  <si>
    <t>2.40E-05</t>
  </si>
  <si>
    <t>1.36E-07</t>
  </si>
  <si>
    <t>1.13E-08</t>
  </si>
  <si>
    <t>1.03E-11</t>
  </si>
  <si>
    <t>5.89E-11</t>
  </si>
  <si>
    <t>Cyproconazole</t>
  </si>
  <si>
    <t>2.06E-06</t>
  </si>
  <si>
    <t>1.15E-07</t>
  </si>
  <si>
    <t>1.10E-08</t>
  </si>
  <si>
    <t>2.89E-09</t>
  </si>
  <si>
    <t>Cyprodinil</t>
  </si>
  <si>
    <t>6.83E-08</t>
  </si>
  <si>
    <t>Deltamethrin</t>
  </si>
  <si>
    <t>2.56E-10</t>
  </si>
  <si>
    <t>Desmedipham</t>
  </si>
  <si>
    <t>7.81E-10</t>
  </si>
  <si>
    <t>Diafenthiuron</t>
  </si>
  <si>
    <t>5.97E-09</t>
  </si>
  <si>
    <t>Diazinon</t>
  </si>
  <si>
    <t>3.13E-06</t>
  </si>
  <si>
    <t>6.18E-10</t>
  </si>
  <si>
    <t>1.45E-09</t>
  </si>
  <si>
    <t>Dibutyltin</t>
  </si>
  <si>
    <t>2.23E-26</t>
  </si>
  <si>
    <t>Dicamba</t>
  </si>
  <si>
    <t>1.92E-08</t>
  </si>
  <si>
    <t>2.11E-07</t>
  </si>
  <si>
    <t>1.24E-11</t>
  </si>
  <si>
    <t>4.95E-14</t>
  </si>
  <si>
    <t>Dichlorprop</t>
  </si>
  <si>
    <t>1.79E-16</t>
  </si>
  <si>
    <t>2.88E-14</t>
  </si>
  <si>
    <t>8.91E-16</t>
  </si>
  <si>
    <t>3.66E-18</t>
  </si>
  <si>
    <t>Dichlorprop-P</t>
  </si>
  <si>
    <t>Dichlorvos</t>
  </si>
  <si>
    <t>1.04E-10</t>
  </si>
  <si>
    <t>Dichromate</t>
  </si>
  <si>
    <t>1.13E-05</t>
  </si>
  <si>
    <t>Diclofop</t>
  </si>
  <si>
    <t>5.16E-10</t>
  </si>
  <si>
    <t>Diclofop-methyl</t>
  </si>
  <si>
    <t>5.84E-10</t>
  </si>
  <si>
    <t>Diethanolamine</t>
  </si>
  <si>
    <t>3.31E-08</t>
  </si>
  <si>
    <t>Diethyl ether</t>
  </si>
  <si>
    <t>9.94E-13</t>
  </si>
  <si>
    <t>Diethylamine</t>
  </si>
  <si>
    <t>5.20E-07</t>
  </si>
  <si>
    <t>1.25E-06</t>
  </si>
  <si>
    <t>Diethylene glycol</t>
  </si>
  <si>
    <t>8.42E-13</t>
  </si>
  <si>
    <t>Difenoconazole</t>
  </si>
  <si>
    <t>2.70E-07</t>
  </si>
  <si>
    <t>1.20E-08</t>
  </si>
  <si>
    <t>1.04E-09</t>
  </si>
  <si>
    <t>2.97E-06</t>
  </si>
  <si>
    <t>Diflubenzuron</t>
  </si>
  <si>
    <t>1.85E-07</t>
  </si>
  <si>
    <t>4.42E-05</t>
  </si>
  <si>
    <t>7.76E-09</t>
  </si>
  <si>
    <t>3.37E-11</t>
  </si>
  <si>
    <t>4.12E-10</t>
  </si>
  <si>
    <t>Diflufenican</t>
  </si>
  <si>
    <t>3.33E-08</t>
  </si>
  <si>
    <t>Diflufenzopyr-sodium</t>
  </si>
  <si>
    <t>5.68E-09</t>
  </si>
  <si>
    <t>Diisobutyl ketone</t>
  </si>
  <si>
    <t>1.71E-06</t>
  </si>
  <si>
    <t>Dimethachlor</t>
  </si>
  <si>
    <t>7.65E-09</t>
  </si>
  <si>
    <t>Dimethenamid</t>
  </si>
  <si>
    <t>3.38E-12</t>
  </si>
  <si>
    <t>1.49E-07</t>
  </si>
  <si>
    <t>1.19E-12</t>
  </si>
  <si>
    <t>1.49E-14</t>
  </si>
  <si>
    <t>Dimethoate</t>
  </si>
  <si>
    <t>2.24E-06</t>
  </si>
  <si>
    <t>Dimethomorph</t>
  </si>
  <si>
    <t>8.18E-08</t>
  </si>
  <si>
    <t>Dimethyl carbonate</t>
  </si>
  <si>
    <t>9.77E-05</t>
  </si>
  <si>
    <t>Dimethyl ether</t>
  </si>
  <si>
    <t>4.03E-06</t>
  </si>
  <si>
    <t>Dimethyl malonate</t>
  </si>
  <si>
    <t>7.51E-08</t>
  </si>
  <si>
    <t>Dimethylamine</t>
  </si>
  <si>
    <t>6.75E-09</t>
  </si>
  <si>
    <t>2.31E-06</t>
  </si>
  <si>
    <t>Dinitrogen monoxide</t>
  </si>
  <si>
    <t>0.14199</t>
  </si>
  <si>
    <t>0.1612</t>
  </si>
  <si>
    <t>8.86E-05</t>
  </si>
  <si>
    <t>Dioxins, measured as 2,3,7,8-tetrachlorodibenzo-p-dioxin</t>
  </si>
  <si>
    <t>7.07E-09</t>
  </si>
  <si>
    <t>3.53E-18</t>
  </si>
  <si>
    <t>4.84E-06</t>
  </si>
  <si>
    <t>1.34E-06</t>
  </si>
  <si>
    <t>2.34E-11</t>
  </si>
  <si>
    <t>3.19E-08</t>
  </si>
  <si>
    <t>1.78E-12</t>
  </si>
  <si>
    <t>Diphenyltin</t>
  </si>
  <si>
    <t>1.41E-24</t>
  </si>
  <si>
    <t>Dipropylamine</t>
  </si>
  <si>
    <t>2.99E-07</t>
  </si>
  <si>
    <t>Diquat</t>
  </si>
  <si>
    <t>3.91E-05</t>
  </si>
  <si>
    <t>Diquat dibromide</t>
  </si>
  <si>
    <t>2.80E-05</t>
  </si>
  <si>
    <t>1.17E-06</t>
  </si>
  <si>
    <t>5.33E-08</t>
  </si>
  <si>
    <t>3.19E-10</t>
  </si>
  <si>
    <t>Discarded fish, demersal, to ocean</t>
  </si>
  <si>
    <t>4.01E-26</t>
  </si>
  <si>
    <t>Discarded fish, pelagic, to ocean</t>
  </si>
  <si>
    <t>1.31E-16</t>
  </si>
  <si>
    <t>Dissolved solids</t>
  </si>
  <si>
    <t>0.49674</t>
  </si>
  <si>
    <t>0.00067</t>
  </si>
  <si>
    <t>Dithianon</t>
  </si>
  <si>
    <t>7.42E-09</t>
  </si>
  <si>
    <t>Diuron</t>
  </si>
  <si>
    <t>7.63E-07</t>
  </si>
  <si>
    <t>1.08E-05</t>
  </si>
  <si>
    <t>1.93E-08</t>
  </si>
  <si>
    <t>4.04E-10</t>
  </si>
  <si>
    <t>0.07327</t>
  </si>
  <si>
    <t>0.11653</t>
  </si>
  <si>
    <t>0.8188</t>
  </si>
  <si>
    <t>EDTA, Ethylenediaminetetraacetic Acid</t>
  </si>
  <si>
    <t>5.39E-06</t>
  </si>
  <si>
    <t>Elemental carbon</t>
  </si>
  <si>
    <t>0.00069</t>
  </si>
  <si>
    <t>0.00237</t>
  </si>
  <si>
    <t>Emamectin benzoate</t>
  </si>
  <si>
    <t>1.14E-07</t>
  </si>
  <si>
    <t>3.93E-11</t>
  </si>
  <si>
    <t>1.55E-09</t>
  </si>
  <si>
    <t>Endosulfan</t>
  </si>
  <si>
    <t>Endothall</t>
  </si>
  <si>
    <t>2.62E-08</t>
  </si>
  <si>
    <t>Epoxiconazole</t>
  </si>
  <si>
    <t>4.36E-08</t>
  </si>
  <si>
    <t>4.49E-09</t>
  </si>
  <si>
    <t>2.49E-10</t>
  </si>
  <si>
    <t>1.14E-10</t>
  </si>
  <si>
    <t>3.18E-07</t>
  </si>
  <si>
    <t>EPTC</t>
  </si>
  <si>
    <t>3.39E-05</t>
  </si>
  <si>
    <t>Esfenvalerate</t>
  </si>
  <si>
    <t>3.57E-08</t>
  </si>
  <si>
    <t>4.65E-07</t>
  </si>
  <si>
    <t>Ethalfluralin</t>
  </si>
  <si>
    <t>2.55E-09</t>
  </si>
  <si>
    <t>Ethane</t>
  </si>
  <si>
    <t>0.24012</t>
  </si>
  <si>
    <t>5.95E-05</t>
  </si>
  <si>
    <t>0.02333</t>
  </si>
  <si>
    <t>Ethane, 1,1,1,2-tetrafluoro-, HFC-134a</t>
  </si>
  <si>
    <t>1.18E-05</t>
  </si>
  <si>
    <t>1.01E-06</t>
  </si>
  <si>
    <t>1.31E-05</t>
  </si>
  <si>
    <t>Ethane, 1,1,1-trichloro-, HCFC-140</t>
  </si>
  <si>
    <t>7.13E-08</t>
  </si>
  <si>
    <t>1.99E-16</t>
  </si>
  <si>
    <t>9.72E-06</t>
  </si>
  <si>
    <t>Ethane, 1,1,1-trifluoro-, HFC-143a</t>
  </si>
  <si>
    <t>5.08E-32</t>
  </si>
  <si>
    <t>Ethane, 1,1,2-trichloro-1,2,2-trifluoro-, CFC-113</t>
  </si>
  <si>
    <t>7.65E-07</t>
  </si>
  <si>
    <t>6.06E-07</t>
  </si>
  <si>
    <t>1.94E-07</t>
  </si>
  <si>
    <t>Ethane, 1,1-difluoro-, HFC-152a</t>
  </si>
  <si>
    <t>6.48E-06</t>
  </si>
  <si>
    <t>Ethane, 1,2-dichloro-</t>
  </si>
  <si>
    <t>0.0037</t>
  </si>
  <si>
    <t>5.54E-06</t>
  </si>
  <si>
    <t>5.37E-06</t>
  </si>
  <si>
    <t>3.24E-07</t>
  </si>
  <si>
    <t>1.94E-05</t>
  </si>
  <si>
    <t>Ethane, 2-chloro-1,1,1,2-tetrafluoro-, HCFC-124</t>
  </si>
  <si>
    <t>Ethane, hexafluoro-, HFC-116</t>
  </si>
  <si>
    <t>0.00178</t>
  </si>
  <si>
    <t>1.36E-05</t>
  </si>
  <si>
    <t>Ethane, pentafluoro-, HFC-125</t>
  </si>
  <si>
    <t>6.59E-31</t>
  </si>
  <si>
    <t>Ethanol</t>
  </si>
  <si>
    <t>2.47E-08</t>
  </si>
  <si>
    <t>0.00122</t>
  </si>
  <si>
    <t>0.00133</t>
  </si>
  <si>
    <t>0.00046</t>
  </si>
  <si>
    <t>Ethephon</t>
  </si>
  <si>
    <t>1.01E-16</t>
  </si>
  <si>
    <t>3.54E-07</t>
  </si>
  <si>
    <t>6.64E-18</t>
  </si>
  <si>
    <t>4.02E-20</t>
  </si>
  <si>
    <t>Ethofumesate</t>
  </si>
  <si>
    <t>1.48E-08</t>
  </si>
  <si>
    <t>Ethoprop</t>
  </si>
  <si>
    <t>7.85E-06</t>
  </si>
  <si>
    <t>Ethyl acetate</t>
  </si>
  <si>
    <t>0.00226</t>
  </si>
  <si>
    <t>Ethyl cellulose</t>
  </si>
  <si>
    <t>4.42E-06</t>
  </si>
  <si>
    <t>Ethylamine</t>
  </si>
  <si>
    <t>2.77E-07</t>
  </si>
  <si>
    <t>6.66E-07</t>
  </si>
  <si>
    <t>Ethylene</t>
  </si>
  <si>
    <t>0.07224</t>
  </si>
  <si>
    <t>0.04576</t>
  </si>
  <si>
    <t>0.00328</t>
  </si>
  <si>
    <t>0.00596</t>
  </si>
  <si>
    <t>Ethylene diamine</t>
  </si>
  <si>
    <t>6.70E-07</t>
  </si>
  <si>
    <t>Ethylene oxide</t>
  </si>
  <si>
    <t>7.80E-06</t>
  </si>
  <si>
    <t>2.53E-06</t>
  </si>
  <si>
    <t>1.60E-10</t>
  </si>
  <si>
    <t>0.00058</t>
  </si>
  <si>
    <t>Ethyne</t>
  </si>
  <si>
    <t>0.00355</t>
  </si>
  <si>
    <t>0.00719</t>
  </si>
  <si>
    <t>Fenbuconazole</t>
  </si>
  <si>
    <t>1.94E-09</t>
  </si>
  <si>
    <t>Fenoxaprop</t>
  </si>
  <si>
    <t>4.67E-08</t>
  </si>
  <si>
    <t>Fenoxaprop ethyl ester</t>
  </si>
  <si>
    <t>4.30E-11</t>
  </si>
  <si>
    <t>Fenoxaprop-P ethyl ester</t>
  </si>
  <si>
    <t>2.62E-10</t>
  </si>
  <si>
    <t>Fenpiclonil</t>
  </si>
  <si>
    <t>5.35E-06</t>
  </si>
  <si>
    <t>Fenpropidin</t>
  </si>
  <si>
    <t>Fenpropimorph</t>
  </si>
  <si>
    <t>6.84E-08</t>
  </si>
  <si>
    <t>Fentin hydroxide</t>
  </si>
  <si>
    <t>Fipronil</t>
  </si>
  <si>
    <t>2.54E-06</t>
  </si>
  <si>
    <t>1.35E-07</t>
  </si>
  <si>
    <t>7.08E-08</t>
  </si>
  <si>
    <t>4.18E-09</t>
  </si>
  <si>
    <t>Florasulam</t>
  </si>
  <si>
    <t>1.62E-12</t>
  </si>
  <si>
    <t>Fluazifop-P-butyl</t>
  </si>
  <si>
    <t>6.71E-08</t>
  </si>
  <si>
    <t>6.17E-08</t>
  </si>
  <si>
    <t>Fluazinam</t>
  </si>
  <si>
    <t>2.18E-06</t>
  </si>
  <si>
    <t>1.93E-06</t>
  </si>
  <si>
    <t>8.21E-08</t>
  </si>
  <si>
    <t>8.57E-08</t>
  </si>
  <si>
    <t>1.22E-08</t>
  </si>
  <si>
    <t>Flucarbazone sodium salt</t>
  </si>
  <si>
    <t>1.47E-12</t>
  </si>
  <si>
    <t>Fludioxonil</t>
  </si>
  <si>
    <t>8.65E-09</t>
  </si>
  <si>
    <t>5.95E-10</t>
  </si>
  <si>
    <t>1.87E-13</t>
  </si>
  <si>
    <t>1.22E-11</t>
  </si>
  <si>
    <t>Flufenacet</t>
  </si>
  <si>
    <t>1.23E-09</t>
  </si>
  <si>
    <t>Flumetsulam</t>
  </si>
  <si>
    <t>5.88E-09</t>
  </si>
  <si>
    <t>1.02E-08</t>
  </si>
  <si>
    <t>Flumiclorac-pentyl</t>
  </si>
  <si>
    <t>1.01E-08</t>
  </si>
  <si>
    <t>4.31E-10</t>
  </si>
  <si>
    <t>Flumioxazin</t>
  </si>
  <si>
    <t>3.96E-07</t>
  </si>
  <si>
    <t>1.55E-08</t>
  </si>
  <si>
    <t>6.41E-09</t>
  </si>
  <si>
    <t>3.39E-10</t>
  </si>
  <si>
    <t>9.69E-09</t>
  </si>
  <si>
    <t>0.14325</t>
  </si>
  <si>
    <t>0.15928</t>
  </si>
  <si>
    <t>0.00076</t>
  </si>
  <si>
    <t>0.09599</t>
  </si>
  <si>
    <t>0.01376</t>
  </si>
  <si>
    <t>0.06992</t>
  </si>
  <si>
    <t>0.00041</t>
  </si>
  <si>
    <t>0.02231</t>
  </si>
  <si>
    <t>Fluosilicic acid</t>
  </si>
  <si>
    <t>0.01157</t>
  </si>
  <si>
    <t>0.02083</t>
  </si>
  <si>
    <t>0.00086</t>
  </si>
  <si>
    <t>Flupyrsulfuron-methyl</t>
  </si>
  <si>
    <t>2.28E-12</t>
  </si>
  <si>
    <t>Fluquinconazole</t>
  </si>
  <si>
    <t>1.69E-09</t>
  </si>
  <si>
    <t>Flurochloridone</t>
  </si>
  <si>
    <t>2.45E-30</t>
  </si>
  <si>
    <t>Fluroxypyr</t>
  </si>
  <si>
    <t>3.22E-09</t>
  </si>
  <si>
    <t>Flurtamone</t>
  </si>
  <si>
    <t>1.98E-08</t>
  </si>
  <si>
    <t>Flusilazole</t>
  </si>
  <si>
    <t>6.77E-09</t>
  </si>
  <si>
    <t>Flutolanil</t>
  </si>
  <si>
    <t>1.54E-06</t>
  </si>
  <si>
    <t>Fluxapyroxad</t>
  </si>
  <si>
    <t>7.55E-11</t>
  </si>
  <si>
    <t>1.33E-11</t>
  </si>
  <si>
    <t>2.29E-12</t>
  </si>
  <si>
    <t>1.83E-14</t>
  </si>
  <si>
    <t>Fomesafen</t>
  </si>
  <si>
    <t>3.79E-07</t>
  </si>
  <si>
    <t>Foramsulfuron</t>
  </si>
  <si>
    <t>1.07E-09</t>
  </si>
  <si>
    <t>Formaldehyde</t>
  </si>
  <si>
    <t>0.10155</t>
  </si>
  <si>
    <t>0.23081</t>
  </si>
  <si>
    <t>0.00111</t>
  </si>
  <si>
    <t>Formamide</t>
  </si>
  <si>
    <t>1.09E-07</t>
  </si>
  <si>
    <t>2.61E-07</t>
  </si>
  <si>
    <t>Formate</t>
  </si>
  <si>
    <t>3.60E-05</t>
  </si>
  <si>
    <t>Formic acid</t>
  </si>
  <si>
    <t>0.00073</t>
  </si>
  <si>
    <t>2.82E-06</t>
  </si>
  <si>
    <t>7.57E-08</t>
  </si>
  <si>
    <t>Fungicides, unspecified</t>
  </si>
  <si>
    <t>2.66E-10</t>
  </si>
  <si>
    <t>Furan</t>
  </si>
  <si>
    <t>0.0032</t>
  </si>
  <si>
    <t>Gibberellic acid</t>
  </si>
  <si>
    <t>4.25E-11</t>
  </si>
  <si>
    <t>2.96E-10</t>
  </si>
  <si>
    <t>4.91E-13</t>
  </si>
  <si>
    <t>1.76E-13</t>
  </si>
  <si>
    <t>Glufosinate</t>
  </si>
  <si>
    <t>7.47E-07</t>
  </si>
  <si>
    <t>Glutaraldehyde</t>
  </si>
  <si>
    <t>Glyphosate</t>
  </si>
  <si>
    <t>1.62E-05</t>
  </si>
  <si>
    <t>7.16E-07</t>
  </si>
  <si>
    <t>0.00305</t>
  </si>
  <si>
    <t>0.00039</t>
  </si>
  <si>
    <t>3.92E-10</t>
  </si>
  <si>
    <t>Halosulfuron-methyl</t>
  </si>
  <si>
    <t>1.52E-10</t>
  </si>
  <si>
    <t>Haloxyfop-ethoxyethyl</t>
  </si>
  <si>
    <t>1.53E-09</t>
  </si>
  <si>
    <t>4.46E-10</t>
  </si>
  <si>
    <t>Hazardous waste disposed</t>
  </si>
  <si>
    <t>0.01038</t>
  </si>
  <si>
    <t>Helium</t>
  </si>
  <si>
    <t>0.03148</t>
  </si>
  <si>
    <t>Heptane</t>
  </si>
  <si>
    <t>0.00121</t>
  </si>
  <si>
    <t>Herbicides, unspecified</t>
  </si>
  <si>
    <t>1.81E-07</t>
  </si>
  <si>
    <t>Hexane</t>
  </si>
  <si>
    <t>0.01777</t>
  </si>
  <si>
    <t>0.07322</t>
  </si>
  <si>
    <t>Hydrocarbons, aliphatic, alkanes, cyclic</t>
  </si>
  <si>
    <t>0.00384</t>
  </si>
  <si>
    <t>Hydrocarbons, aliphatic, alkanes, unspecified</t>
  </si>
  <si>
    <t>0.00969</t>
  </si>
  <si>
    <t>0.01509</t>
  </si>
  <si>
    <t>0.02269</t>
  </si>
  <si>
    <t>0.00276</t>
  </si>
  <si>
    <t>0.0058</t>
  </si>
  <si>
    <t>Hydrocarbons, aliphatic, unsaturated</t>
  </si>
  <si>
    <t>0.00909</t>
  </si>
  <si>
    <t>0.02949</t>
  </si>
  <si>
    <t>0.00098</t>
  </si>
  <si>
    <t>0.00054</t>
  </si>
  <si>
    <t>3.31E-16</t>
  </si>
  <si>
    <t>Hydrocarbons, aromatic</t>
  </si>
  <si>
    <t>0.01041</t>
  </si>
  <si>
    <t>0.0064</t>
  </si>
  <si>
    <t>0.01313</t>
  </si>
  <si>
    <t>0.02332</t>
  </si>
  <si>
    <t>Hydrocarbons, chlorinated</t>
  </si>
  <si>
    <t>0.00093</t>
  </si>
  <si>
    <t>9.84E-05</t>
  </si>
  <si>
    <t>Hydrocarbons, unspecified</t>
  </si>
  <si>
    <t>0.00784</t>
  </si>
  <si>
    <t>0.00399</t>
  </si>
  <si>
    <t>0.00574</t>
  </si>
  <si>
    <t>0.02848</t>
  </si>
  <si>
    <t>0.0014</t>
  </si>
  <si>
    <t>0.28702</t>
  </si>
  <si>
    <t>0.02165</t>
  </si>
  <si>
    <t>Hydrogen</t>
  </si>
  <si>
    <t>0.15747</t>
  </si>
  <si>
    <t>0.6842</t>
  </si>
  <si>
    <t>0.18399</t>
  </si>
  <si>
    <t>0.04059</t>
  </si>
  <si>
    <t>0.34769</t>
  </si>
  <si>
    <t>Hydrogen peroxide</t>
  </si>
  <si>
    <t>1.45E-06</t>
  </si>
  <si>
    <t>0.00826</t>
  </si>
  <si>
    <t>0.00132</t>
  </si>
  <si>
    <t>0.00062</t>
  </si>
  <si>
    <t>0.03589</t>
  </si>
  <si>
    <t>0.03847</t>
  </si>
  <si>
    <t>Hydrogen-3, Tritium</t>
  </si>
  <si>
    <t>1.68E+04</t>
  </si>
  <si>
    <t>Hydroxide</t>
  </si>
  <si>
    <t>3.27E-05</t>
  </si>
  <si>
    <t>Hypochlorite</t>
  </si>
  <si>
    <t>Imazamox</t>
  </si>
  <si>
    <t>8.65E-07</t>
  </si>
  <si>
    <t>Imazapyr</t>
  </si>
  <si>
    <t>1.42E-10</t>
  </si>
  <si>
    <t>Imazaquin</t>
  </si>
  <si>
    <t>4.80E-08</t>
  </si>
  <si>
    <t>2.06E-09</t>
  </si>
  <si>
    <t>Imazethapyr</t>
  </si>
  <si>
    <t>2.03E-08</t>
  </si>
  <si>
    <t>2.51E-09</t>
  </si>
  <si>
    <t>2.05E-07</t>
  </si>
  <si>
    <t>4.66E-06</t>
  </si>
  <si>
    <t>Imidacloprid</t>
  </si>
  <si>
    <t>7.42E-06</t>
  </si>
  <si>
    <t>4.04E-07</t>
  </si>
  <si>
    <t>4.40E-07</t>
  </si>
  <si>
    <t>1.24E-08</t>
  </si>
  <si>
    <t>3.12E-05</t>
  </si>
  <si>
    <t>2.43E-10</t>
  </si>
  <si>
    <t>2.27E-08</t>
  </si>
  <si>
    <t>Indoxacarb</t>
  </si>
  <si>
    <t>7.26E-08</t>
  </si>
  <si>
    <t>6.05E-09</t>
  </si>
  <si>
    <t>Insecticides, unspecified</t>
  </si>
  <si>
    <t>1.83E-13</t>
  </si>
  <si>
    <t>Iodide</t>
  </si>
  <si>
    <t>7.01E-05</t>
  </si>
  <si>
    <t>0.05334</t>
  </si>
  <si>
    <t>6.69E-05</t>
  </si>
  <si>
    <t>0.0247</t>
  </si>
  <si>
    <t>4.45E-11</t>
  </si>
  <si>
    <t>3.03E-05</t>
  </si>
  <si>
    <t>Iodine-129</t>
  </si>
  <si>
    <t>0.01641</t>
  </si>
  <si>
    <t>Iodine-131</t>
  </si>
  <si>
    <t>0.29303</t>
  </si>
  <si>
    <t>0.58664</t>
  </si>
  <si>
    <t>Iodine-133</t>
  </si>
  <si>
    <t>Iodosulfuron</t>
  </si>
  <si>
    <t>1.12E-10</t>
  </si>
  <si>
    <t>Iodosulfuron-methyl-sodium</t>
  </si>
  <si>
    <t>1.43E-12</t>
  </si>
  <si>
    <t>Ioxynil</t>
  </si>
  <si>
    <t>4.43E-08</t>
  </si>
  <si>
    <t>Iprodione</t>
  </si>
  <si>
    <t>2.85E-06</t>
  </si>
  <si>
    <t>0.01391</t>
  </si>
  <si>
    <t>0.05398</t>
  </si>
  <si>
    <t>0.08673</t>
  </si>
  <si>
    <t>0.16959</t>
  </si>
  <si>
    <t>0.05479</t>
  </si>
  <si>
    <t>0.00095</t>
  </si>
  <si>
    <t>0.08394</t>
  </si>
  <si>
    <t>0.00631</t>
  </si>
  <si>
    <t>0.37515</t>
  </si>
  <si>
    <t>Iron-59</t>
  </si>
  <si>
    <t>Isocyanic acid</t>
  </si>
  <si>
    <t>Isoprene</t>
  </si>
  <si>
    <t>1.07E-05</t>
  </si>
  <si>
    <t>Isopropylamine</t>
  </si>
  <si>
    <t>1.40E-07</t>
  </si>
  <si>
    <t>3.36E-07</t>
  </si>
  <si>
    <t>Isoproturon</t>
  </si>
  <si>
    <t>3.98E-07</t>
  </si>
  <si>
    <t>Isoxaflutole</t>
  </si>
  <si>
    <t>2.09E-07</t>
  </si>
  <si>
    <t>Kresoxim-methyl</t>
  </si>
  <si>
    <t>Krypton-85</t>
  </si>
  <si>
    <t>Krypton-85m</t>
  </si>
  <si>
    <t>Krypton-87</t>
  </si>
  <si>
    <t>Krypton-88</t>
  </si>
  <si>
    <t>Krypton-89</t>
  </si>
  <si>
    <t>0.66939</t>
  </si>
  <si>
    <t>Lactic acid</t>
  </si>
  <si>
    <t>5.62E-07</t>
  </si>
  <si>
    <t>Lactofen</t>
  </si>
  <si>
    <t>4.84E-08</t>
  </si>
  <si>
    <t>Lambda-cyhalothrin</t>
  </si>
  <si>
    <t>9.85E-08</t>
  </si>
  <si>
    <t>2.32E-09</t>
  </si>
  <si>
    <t>1.58E-06</t>
  </si>
  <si>
    <t>2.92E-06</t>
  </si>
  <si>
    <t>2.87E-11</t>
  </si>
  <si>
    <t>4.03E-24</t>
  </si>
  <si>
    <t>Lanthanum-140</t>
  </si>
  <si>
    <t>3.17E-05</t>
  </si>
  <si>
    <t>Lauric acid</t>
  </si>
  <si>
    <t>7.35E-08</t>
  </si>
  <si>
    <t>0.73111</t>
  </si>
  <si>
    <t>0.7767</t>
  </si>
  <si>
    <t>0.00174</t>
  </si>
  <si>
    <t>0.0057</t>
  </si>
  <si>
    <t>3.70E-10</t>
  </si>
  <si>
    <t>0.00746</t>
  </si>
  <si>
    <t>5.01E-07</t>
  </si>
  <si>
    <t>Lead-210</t>
  </si>
  <si>
    <t>0.01271</t>
  </si>
  <si>
    <t>0.84958</t>
  </si>
  <si>
    <t>0.00273</t>
  </si>
  <si>
    <t>4.34E-06</t>
  </si>
  <si>
    <t>Lenacil</t>
  </si>
  <si>
    <t>4.24E-10</t>
  </si>
  <si>
    <t>Linuron</t>
  </si>
  <si>
    <t>1.65E-05</t>
  </si>
  <si>
    <t>Lithium I</t>
  </si>
  <si>
    <t>1.18E-07</t>
  </si>
  <si>
    <t>2.01E-06</t>
  </si>
  <si>
    <t>0.00562</t>
  </si>
  <si>
    <t>0.01183</t>
  </si>
  <si>
    <t>Lufenuron</t>
  </si>
  <si>
    <t>3.50E-07</t>
  </si>
  <si>
    <t>4.94E-09</t>
  </si>
  <si>
    <t>m-Xylene</t>
  </si>
  <si>
    <t>0.00143</t>
  </si>
  <si>
    <t>8.06E-08</t>
  </si>
  <si>
    <t>3.44E-07</t>
  </si>
  <si>
    <t>4.54E-10</t>
  </si>
  <si>
    <t>0.00135</t>
  </si>
  <si>
    <t>0.0675</t>
  </si>
  <si>
    <t>0.04654</t>
  </si>
  <si>
    <t>0.02045</t>
  </si>
  <si>
    <t>0.71985</t>
  </si>
  <si>
    <t>9.41E-06</t>
  </si>
  <si>
    <t>Malathion</t>
  </si>
  <si>
    <t>2.28E-06</t>
  </si>
  <si>
    <t>Maleic hydrazide</t>
  </si>
  <si>
    <t>8.59E-06</t>
  </si>
  <si>
    <t>Mancozeb</t>
  </si>
  <si>
    <t>4.25E-05</t>
  </si>
  <si>
    <t>2.47E-07</t>
  </si>
  <si>
    <t>7.46E-08</t>
  </si>
  <si>
    <t>Mandipropamid</t>
  </si>
  <si>
    <t>1.85E-08</t>
  </si>
  <si>
    <t>Maneb</t>
  </si>
  <si>
    <t>2.00E-07</t>
  </si>
  <si>
    <t>0.53663</t>
  </si>
  <si>
    <t>0.11577</t>
  </si>
  <si>
    <t>0.13274</t>
  </si>
  <si>
    <t>0.02807</t>
  </si>
  <si>
    <t>0.00117</t>
  </si>
  <si>
    <t>0.00644</t>
  </si>
  <si>
    <t>0.0016</t>
  </si>
  <si>
    <t>Manganese-54</t>
  </si>
  <si>
    <t>0.02305</t>
  </si>
  <si>
    <t>2.95E-06</t>
  </si>
  <si>
    <t>MCPA</t>
  </si>
  <si>
    <t>7.62E-16</t>
  </si>
  <si>
    <t>7.24E-16</t>
  </si>
  <si>
    <t>1.10E-15</t>
  </si>
  <si>
    <t>2.46E-08</t>
  </si>
  <si>
    <t>MCPB</t>
  </si>
  <si>
    <t>5.15E-16</t>
  </si>
  <si>
    <t>9.12E-12</t>
  </si>
  <si>
    <t>5.05E-18</t>
  </si>
  <si>
    <t>1.09E-15</t>
  </si>
  <si>
    <t>Mecoprop</t>
  </si>
  <si>
    <t>1.34E-09</t>
  </si>
  <si>
    <t>Mecoprop-P</t>
  </si>
  <si>
    <t>2.37E-08</t>
  </si>
  <si>
    <t>Mefenpyr</t>
  </si>
  <si>
    <t>4.23E-10</t>
  </si>
  <si>
    <t>Mefenpyr-diethyl</t>
  </si>
  <si>
    <t>1.32E-13</t>
  </si>
  <si>
    <t>Mepiquat chloride</t>
  </si>
  <si>
    <t>3.86E-09</t>
  </si>
  <si>
    <t>9.17E-07</t>
  </si>
  <si>
    <t>0.00142</t>
  </si>
  <si>
    <t>0.00084</t>
  </si>
  <si>
    <t>3.27E-07</t>
  </si>
  <si>
    <t>2.49E-05</t>
  </si>
  <si>
    <t>2.74E-05</t>
  </si>
  <si>
    <t>0.00176</t>
  </si>
  <si>
    <t>1.29E-15</t>
  </si>
  <si>
    <t>9.33E-07</t>
  </si>
  <si>
    <t>0.02793</t>
  </si>
  <si>
    <t>5.45E-06</t>
  </si>
  <si>
    <t>2.62E-05</t>
  </si>
  <si>
    <t>Mesosulfuron-methyl (prop)</t>
  </si>
  <si>
    <t>7.87E-12</t>
  </si>
  <si>
    <t>Mesotrione</t>
  </si>
  <si>
    <t>5.30E-10</t>
  </si>
  <si>
    <t>3.08E-07</t>
  </si>
  <si>
    <t>4.58E-13</t>
  </si>
  <si>
    <t>Metalaxil</t>
  </si>
  <si>
    <t>7.22E-06</t>
  </si>
  <si>
    <t>Metalaxyl-M</t>
  </si>
  <si>
    <t>3.48E-09</t>
  </si>
  <si>
    <t>3.06E-08</t>
  </si>
  <si>
    <t>2.44E-10</t>
  </si>
  <si>
    <t>1.57E-10</t>
  </si>
  <si>
    <t>4.95E-12</t>
  </si>
  <si>
    <t>Metaldehyde</t>
  </si>
  <si>
    <t>2.36E-08</t>
  </si>
  <si>
    <t>Metam-sodium</t>
  </si>
  <si>
    <t>Metamitron</t>
  </si>
  <si>
    <t>Metazachlor</t>
  </si>
  <si>
    <t>1.80E-08</t>
  </si>
  <si>
    <t>Metconazole</t>
  </si>
  <si>
    <t>3.80E-09</t>
  </si>
  <si>
    <t>Methane, bromo-, Halon 1001</t>
  </si>
  <si>
    <t>8.07E-06</t>
  </si>
  <si>
    <t>1.67E-20</t>
  </si>
  <si>
    <t>Methane, bromochlorodifluoro-, Halon 1211</t>
  </si>
  <si>
    <t>1.75E-06</t>
  </si>
  <si>
    <t>Methane, bromotrifluoro-, Halon 1301</t>
  </si>
  <si>
    <t>8.50E-06</t>
  </si>
  <si>
    <t>3.10E-11</t>
  </si>
  <si>
    <t>Methane, chlorodifluoro-, HCFC-22</t>
  </si>
  <si>
    <t>0.00068</t>
  </si>
  <si>
    <t>8.08E-20</t>
  </si>
  <si>
    <t>7.69E-06</t>
  </si>
  <si>
    <t>Methane, dichloro-, HCC-30</t>
  </si>
  <si>
    <t>1.12E-05</t>
  </si>
  <si>
    <t>0.00014</t>
  </si>
  <si>
    <t>6.77E-07</t>
  </si>
  <si>
    <t>0.00193</t>
  </si>
  <si>
    <t>Methane, dichlorodifluoro-, CFC-12</t>
  </si>
  <si>
    <t>5.47E-07</t>
  </si>
  <si>
    <t>Methane, dichlorofluoro-, HCFC-21</t>
  </si>
  <si>
    <t>4.12E-09</t>
  </si>
  <si>
    <t>0.14918</t>
  </si>
  <si>
    <t>Methane, from soil or biomass stock</t>
  </si>
  <si>
    <t>0.00454</t>
  </si>
  <si>
    <t>Methane, monochloro-, R-40</t>
  </si>
  <si>
    <t>9.38E-08</t>
  </si>
  <si>
    <t>Methane, non-fossil</t>
  </si>
  <si>
    <t>Methane, tetrachloro-, R-10</t>
  </si>
  <si>
    <t>0.00011</t>
  </si>
  <si>
    <t>3.93E-07</t>
  </si>
  <si>
    <t>Methane, tetrafluoro-, R-14</t>
  </si>
  <si>
    <t>0.03122</t>
  </si>
  <si>
    <t>4.10E-07</t>
  </si>
  <si>
    <t>Methane, trichlorofluoro-, CFC-11</t>
  </si>
  <si>
    <t>4.54E-09</t>
  </si>
  <si>
    <t>Methane, trifluoro-, HFC-23</t>
  </si>
  <si>
    <t>1.31E-06</t>
  </si>
  <si>
    <t>8.01E-05</t>
  </si>
  <si>
    <t>Methanesulfonic acid</t>
  </si>
  <si>
    <t>6.05E-08</t>
  </si>
  <si>
    <t>Methanol</t>
  </si>
  <si>
    <t>0.00629</t>
  </si>
  <si>
    <t>0.00844</t>
  </si>
  <si>
    <t>0.0019</t>
  </si>
  <si>
    <t>Methomyl</t>
  </si>
  <si>
    <t>3.29E-06</t>
  </si>
  <si>
    <t>1.72E-05</t>
  </si>
  <si>
    <t>5.95E-20</t>
  </si>
  <si>
    <t>Methoxyfenozide</t>
  </si>
  <si>
    <t>9.00E-08</t>
  </si>
  <si>
    <t>3.99E-07</t>
  </si>
  <si>
    <t>4.51E-09</t>
  </si>
  <si>
    <t>1.02E-09</t>
  </si>
  <si>
    <t>Methyl acetate</t>
  </si>
  <si>
    <t>4.32E-06</t>
  </si>
  <si>
    <t>3.22E-08</t>
  </si>
  <si>
    <t>7.72E-08</t>
  </si>
  <si>
    <t>Methyl acrylate</t>
  </si>
  <si>
    <t>4.63E-06</t>
  </si>
  <si>
    <t>9.05E-05</t>
  </si>
  <si>
    <t>Methyl borate</t>
  </si>
  <si>
    <t>5.39E-07</t>
  </si>
  <si>
    <t>Methyl ethyl ketone</t>
  </si>
  <si>
    <t>0.0023</t>
  </si>
  <si>
    <t>6.13E-08</t>
  </si>
  <si>
    <t>Methyl formate</t>
  </si>
  <si>
    <t>6.58E-08</t>
  </si>
  <si>
    <t>2.63E-08</t>
  </si>
  <si>
    <t>Methyl lactate</t>
  </si>
  <si>
    <t>2.57E-07</t>
  </si>
  <si>
    <t>Methyl parathion</t>
  </si>
  <si>
    <t>3.87E-08</t>
  </si>
  <si>
    <t>Methylamine</t>
  </si>
  <si>
    <t>3.45E-07</t>
  </si>
  <si>
    <t>6.42E-08</t>
  </si>
  <si>
    <t>1.54E-07</t>
  </si>
  <si>
    <t>Metolachlor</t>
  </si>
  <si>
    <t>7.93E-07</t>
  </si>
  <si>
    <t>2.69E-05</t>
  </si>
  <si>
    <t>2.66E-11</t>
  </si>
  <si>
    <t>4.86E-12</t>
  </si>
  <si>
    <t>1.12E-12</t>
  </si>
  <si>
    <t>Metosulam</t>
  </si>
  <si>
    <t>4.51E-12</t>
  </si>
  <si>
    <t>Metribuzin</t>
  </si>
  <si>
    <t>Metsulfuron-methyl</t>
  </si>
  <si>
    <t>2.45E-08</t>
  </si>
  <si>
    <t>1.16E-06</t>
  </si>
  <si>
    <t>1.31E-09</t>
  </si>
  <si>
    <t>3.82E-09</t>
  </si>
  <si>
    <t>4.63E-11</t>
  </si>
  <si>
    <t>Mineral oil</t>
  </si>
  <si>
    <t>Molinate</t>
  </si>
  <si>
    <t>4.56E-08</t>
  </si>
  <si>
    <t>Molybdenum VI</t>
  </si>
  <si>
    <t>2.16E-05</t>
  </si>
  <si>
    <t>0.00565</t>
  </si>
  <si>
    <t>8.07E-05</t>
  </si>
  <si>
    <t>0.0027</t>
  </si>
  <si>
    <t>8.53E-06</t>
  </si>
  <si>
    <t>3.37E-05</t>
  </si>
  <si>
    <t>0.0144</t>
  </si>
  <si>
    <t>0.63928</t>
  </si>
  <si>
    <t>0.01277</t>
  </si>
  <si>
    <t>2.65E-07</t>
  </si>
  <si>
    <t>4.18E-06</t>
  </si>
  <si>
    <t>Molybdenum-99</t>
  </si>
  <si>
    <t>Monobutyltin (III)</t>
  </si>
  <si>
    <t>3.84E-24</t>
  </si>
  <si>
    <t>Monochloroethane</t>
  </si>
  <si>
    <t>9.67E-05</t>
  </si>
  <si>
    <t>Monocrotophos</t>
  </si>
  <si>
    <t>5.33E-06</t>
  </si>
  <si>
    <t>Monoethanolamine</t>
  </si>
  <si>
    <t>0.0328</t>
  </si>
  <si>
    <t>2.55E-08</t>
  </si>
  <si>
    <t>Monophenyltin</t>
  </si>
  <si>
    <t>4.21E-27</t>
  </si>
  <si>
    <t>Myclobutanil</t>
  </si>
  <si>
    <t>1.59E-08</t>
  </si>
  <si>
    <t>4.81E-05</t>
  </si>
  <si>
    <t>Napropamide</t>
  </si>
  <si>
    <t>2.96E-08</t>
  </si>
  <si>
    <t>2.45E-05</t>
  </si>
  <si>
    <t>0.13377</t>
  </si>
  <si>
    <t>0.59869</t>
  </si>
  <si>
    <t>9.53E-05</t>
  </si>
  <si>
    <t>0.0071</t>
  </si>
  <si>
    <t>0.00247</t>
  </si>
  <si>
    <t>0.00183</t>
  </si>
  <si>
    <t>1.29E-12</t>
  </si>
  <si>
    <t>0.00473</t>
  </si>
  <si>
    <t>Nicosulfuron</t>
  </si>
  <si>
    <t>7.96E-10</t>
  </si>
  <si>
    <t>1.37E-08</t>
  </si>
  <si>
    <t>2.83E-11</t>
  </si>
  <si>
    <t>2.06E-10</t>
  </si>
  <si>
    <t>1.23E-12</t>
  </si>
  <si>
    <t>Niobium-95</t>
  </si>
  <si>
    <t>0.00124</t>
  </si>
  <si>
    <t>0.98947</t>
  </si>
  <si>
    <t>9.49E-06</t>
  </si>
  <si>
    <t>0.58878</t>
  </si>
  <si>
    <t>0.00199</t>
  </si>
  <si>
    <t>0.00442</t>
  </si>
  <si>
    <t>Nitric acid</t>
  </si>
  <si>
    <t>1.61E-11</t>
  </si>
  <si>
    <t>2.42E-06</t>
  </si>
  <si>
    <t>Nitric oxide</t>
  </si>
  <si>
    <t>0.00128</t>
  </si>
  <si>
    <t>4.13E-05</t>
  </si>
  <si>
    <t>2.57E-05</t>
  </si>
  <si>
    <t>Nitrobenzene</t>
  </si>
  <si>
    <t>9.59E-09</t>
  </si>
  <si>
    <t>0.08305</t>
  </si>
  <si>
    <t>0.52825</t>
  </si>
  <si>
    <t>0.22185</t>
  </si>
  <si>
    <t>0.00138</t>
  </si>
  <si>
    <t>0.01399</t>
  </si>
  <si>
    <t>Nitrogen dioxide</t>
  </si>
  <si>
    <t>1.32E-07</t>
  </si>
  <si>
    <t>Nitrogen fluoride</t>
  </si>
  <si>
    <t>2.33E-13</t>
  </si>
  <si>
    <t>0.02967</t>
  </si>
  <si>
    <t>0.00828</t>
  </si>
  <si>
    <t>0.03833</t>
  </si>
  <si>
    <t>0.2769</t>
  </si>
  <si>
    <t>0.0009</t>
  </si>
  <si>
    <t>NMVOC, non-methane volatile organic compounds</t>
  </si>
  <si>
    <t>0.82152</t>
  </si>
  <si>
    <t>Noble gases, radioactive, unspecified</t>
  </si>
  <si>
    <t>1.58E+05</t>
  </si>
  <si>
    <t>Non-hazardous waste disposed</t>
  </si>
  <si>
    <t>Novaluron</t>
  </si>
  <si>
    <t>2.14E-08</t>
  </si>
  <si>
    <t>o-Nitrotoluene</t>
  </si>
  <si>
    <t>1.20E-07</t>
  </si>
  <si>
    <t>o-Xylene</t>
  </si>
  <si>
    <t>8.21E-05</t>
  </si>
  <si>
    <t>3.31E-10</t>
  </si>
  <si>
    <t>Oils, non-fossil</t>
  </si>
  <si>
    <t>3.69E-08</t>
  </si>
  <si>
    <t>0.13948</t>
  </si>
  <si>
    <t>0.00413</t>
  </si>
  <si>
    <t>1.12E-17</t>
  </si>
  <si>
    <t>Oils, unspecified</t>
  </si>
  <si>
    <t>0.3613</t>
  </si>
  <si>
    <t>0.00863</t>
  </si>
  <si>
    <t>0.02828</t>
  </si>
  <si>
    <t>0.80095</t>
  </si>
  <si>
    <t>Orbencarb</t>
  </si>
  <si>
    <t>Organic carbon</t>
  </si>
  <si>
    <t>0.00172</t>
  </si>
  <si>
    <t>0.0056</t>
  </si>
  <si>
    <t>Oxamyl</t>
  </si>
  <si>
    <t>7.03E-06</t>
  </si>
  <si>
    <t>Oxydemeton-methyl</t>
  </si>
  <si>
    <t>7.87E-09</t>
  </si>
  <si>
    <t>Oxyfluorfen</t>
  </si>
  <si>
    <t>9.93E-08</t>
  </si>
  <si>
    <t>0.0002</t>
  </si>
  <si>
    <t>0.49811</t>
  </si>
  <si>
    <t>Ozone</t>
  </si>
  <si>
    <t>8.00E-07</t>
  </si>
  <si>
    <t>0.06132</t>
  </si>
  <si>
    <t>PAH, polycyclic aromatic hydrocarbons</t>
  </si>
  <si>
    <t>0.00618</t>
  </si>
  <si>
    <t>0.01864</t>
  </si>
  <si>
    <t>6.04E-06</t>
  </si>
  <si>
    <t>Palladium II</t>
  </si>
  <si>
    <t>Paraffins</t>
  </si>
  <si>
    <t>Paraquat</t>
  </si>
  <si>
    <t>Parathion</t>
  </si>
  <si>
    <t>1.16E-08</t>
  </si>
  <si>
    <t>Particulate Matter, &lt; 2.5 um</t>
  </si>
  <si>
    <t>0.03346</t>
  </si>
  <si>
    <t>2.93E-09</t>
  </si>
  <si>
    <t>Particulate Matter, &gt; 10 um</t>
  </si>
  <si>
    <t>0.08366</t>
  </si>
  <si>
    <t>Particulate Matter, &gt; 2.5 um and &lt; 10um</t>
  </si>
  <si>
    <t>0.05836</t>
  </si>
  <si>
    <t>Pendimethalin</t>
  </si>
  <si>
    <t>2.13E-06</t>
  </si>
  <si>
    <t>1.69E-05</t>
  </si>
  <si>
    <t>1.64E-12</t>
  </si>
  <si>
    <t>2.76E-15</t>
  </si>
  <si>
    <t>Pentane</t>
  </si>
  <si>
    <t>0.11143</t>
  </si>
  <si>
    <t>0.11571</t>
  </si>
  <si>
    <t>0.02286</t>
  </si>
  <si>
    <t>Permethrin</t>
  </si>
  <si>
    <t>3.16E-08</t>
  </si>
  <si>
    <t>Pesticides, unspecified</t>
  </si>
  <si>
    <t>3.44E-05</t>
  </si>
  <si>
    <t>9.39E-08</t>
  </si>
  <si>
    <t>2.33E-08</t>
  </si>
  <si>
    <t>1.34E-08</t>
  </si>
  <si>
    <t>Phenmedipham</t>
  </si>
  <si>
    <t>2.63E-09</t>
  </si>
  <si>
    <t>Phenol</t>
  </si>
  <si>
    <t>0.00154</t>
  </si>
  <si>
    <t>0.00504</t>
  </si>
  <si>
    <t>0.08686</t>
  </si>
  <si>
    <t>0.0017</t>
  </si>
  <si>
    <t>0.00962</t>
  </si>
  <si>
    <t>Phenol, 2,4-dichloro</t>
  </si>
  <si>
    <t>2.42E-09</t>
  </si>
  <si>
    <t>1.83E-07</t>
  </si>
  <si>
    <t>Phenol, pentachloro-</t>
  </si>
  <si>
    <t>5.59E-08</t>
  </si>
  <si>
    <t>1.96E-09</t>
  </si>
  <si>
    <t>Phorate</t>
  </si>
  <si>
    <t>1.42E-05</t>
  </si>
  <si>
    <t>Phosgene</t>
  </si>
  <si>
    <t>Phosmet</t>
  </si>
  <si>
    <t>1.56E-06</t>
  </si>
  <si>
    <t>Phosphate</t>
  </si>
  <si>
    <t>0.06708</t>
  </si>
  <si>
    <t>0.009</t>
  </si>
  <si>
    <t>1.68E-05</t>
  </si>
  <si>
    <t>Phosphine</t>
  </si>
  <si>
    <t>4.07E-09</t>
  </si>
  <si>
    <t>Phosphoric acid</t>
  </si>
  <si>
    <t>4.36E-10</t>
  </si>
  <si>
    <t>2.54E-05</t>
  </si>
  <si>
    <t>2.24E-05</t>
  </si>
  <si>
    <t>9.27E-05</t>
  </si>
  <si>
    <t>0.07896</t>
  </si>
  <si>
    <t>0.01334</t>
  </si>
  <si>
    <t>3.53E-05</t>
  </si>
  <si>
    <t>0.01367</t>
  </si>
  <si>
    <t>0.00345</t>
  </si>
  <si>
    <t>Phosphorus oxychloride</t>
  </si>
  <si>
    <t>5.32E-08</t>
  </si>
  <si>
    <t>Phosphorus trichloride</t>
  </si>
  <si>
    <t>2.70E-06</t>
  </si>
  <si>
    <t>5.86E-07</t>
  </si>
  <si>
    <t>Picloram</t>
  </si>
  <si>
    <t>2.94E-12</t>
  </si>
  <si>
    <t>Picoxystrobin</t>
  </si>
  <si>
    <t>4.41E-06</t>
  </si>
  <si>
    <t>2.01E-08</t>
  </si>
  <si>
    <t>Piperonyl butoxide</t>
  </si>
  <si>
    <t>4.66E-08</t>
  </si>
  <si>
    <t>Pirimicarb</t>
  </si>
  <si>
    <t>4.46E-08</t>
  </si>
  <si>
    <t>7.10E-09</t>
  </si>
  <si>
    <t>Plutonium-238</t>
  </si>
  <si>
    <t>2.24E-09</t>
  </si>
  <si>
    <t>Plutonium-alpha</t>
  </si>
  <si>
    <t>5.13E-09</t>
  </si>
  <si>
    <t>Polonium-210</t>
  </si>
  <si>
    <t>0.02322</t>
  </si>
  <si>
    <t>0.00416</t>
  </si>
  <si>
    <t>0.81483</t>
  </si>
  <si>
    <t>0.45518</t>
  </si>
  <si>
    <t>Polychlorinated biphenyls</t>
  </si>
  <si>
    <t>1.03E-06</t>
  </si>
  <si>
    <t>6.78E-09</t>
  </si>
  <si>
    <t>Potassium I</t>
  </si>
  <si>
    <t>0.00216</t>
  </si>
  <si>
    <t>0.0075</t>
  </si>
  <si>
    <t>0.21582</t>
  </si>
  <si>
    <t>0.00094</t>
  </si>
  <si>
    <t>0.07788</t>
  </si>
  <si>
    <t>0.03274</t>
  </si>
  <si>
    <t>0.23389</t>
  </si>
  <si>
    <t>0.45904</t>
  </si>
  <si>
    <t>4.30E-10</t>
  </si>
  <si>
    <t>Potassium-40</t>
  </si>
  <si>
    <t>0.00313</t>
  </si>
  <si>
    <t>0.23832</t>
  </si>
  <si>
    <t>0.0645</t>
  </si>
  <si>
    <t>0.56959</t>
  </si>
  <si>
    <t>Primisulfuron</t>
  </si>
  <si>
    <t>3.55E-09</t>
  </si>
  <si>
    <t>Prochloraz</t>
  </si>
  <si>
    <t>1.83E-08</t>
  </si>
  <si>
    <t>Procymidone</t>
  </si>
  <si>
    <t>1.22E-09</t>
  </si>
  <si>
    <t>Profenofos</t>
  </si>
  <si>
    <t>Prohexadione-calcium</t>
  </si>
  <si>
    <t>Propamocarb HCl</t>
  </si>
  <si>
    <t>6.81E-08</t>
  </si>
  <si>
    <t>Propanal</t>
  </si>
  <si>
    <t>1.60E-06</t>
  </si>
  <si>
    <t>1.35E-06</t>
  </si>
  <si>
    <t>Propane</t>
  </si>
  <si>
    <t>0.12122</t>
  </si>
  <si>
    <t>0.01828</t>
  </si>
  <si>
    <t>Propanil</t>
  </si>
  <si>
    <t>Propanol</t>
  </si>
  <si>
    <t>8.32E-07</t>
  </si>
  <si>
    <t>1.48E-11</t>
  </si>
  <si>
    <t>2.51E-07</t>
  </si>
  <si>
    <t>Propargite</t>
  </si>
  <si>
    <t>4.55E-06</t>
  </si>
  <si>
    <t>Propene</t>
  </si>
  <si>
    <t>0.00105</t>
  </si>
  <si>
    <t>0.01108</t>
  </si>
  <si>
    <t>0.01783</t>
  </si>
  <si>
    <t>Propiconazole</t>
  </si>
  <si>
    <t>3.07E-07</t>
  </si>
  <si>
    <t>1.76E-06</t>
  </si>
  <si>
    <t>9.16E-10</t>
  </si>
  <si>
    <t>1.03E-09</t>
  </si>
  <si>
    <t>2.53E-20</t>
  </si>
  <si>
    <t>Propionic acid</t>
  </si>
  <si>
    <t>8.91E-08</t>
  </si>
  <si>
    <t>4.62E-05</t>
  </si>
  <si>
    <t>1.21E-06</t>
  </si>
  <si>
    <t>Propoxycarbazone-sodium (prop)</t>
  </si>
  <si>
    <t>9.83E-12</t>
  </si>
  <si>
    <t>Propylamine</t>
  </si>
  <si>
    <t>3.23E-08</t>
  </si>
  <si>
    <t>7.75E-08</t>
  </si>
  <si>
    <t>Propylene oxide</t>
  </si>
  <si>
    <t>Prosulfuron</t>
  </si>
  <si>
    <t>6.43E-10</t>
  </si>
  <si>
    <t>Protactinium-234</t>
  </si>
  <si>
    <t>0.10495</t>
  </si>
  <si>
    <t>0.06638</t>
  </si>
  <si>
    <t>Prothioconazole</t>
  </si>
  <si>
    <t>2.71E-07</t>
  </si>
  <si>
    <t>8.81E-09</t>
  </si>
  <si>
    <t>4.90E-06</t>
  </si>
  <si>
    <t>4.36E-06</t>
  </si>
  <si>
    <t>1.61E-09</t>
  </si>
  <si>
    <t>1.41E-20</t>
  </si>
  <si>
    <t>Pymetrozine</t>
  </si>
  <si>
    <t>4.36E-07</t>
  </si>
  <si>
    <t>Pyraclostrobin</t>
  </si>
  <si>
    <t>5.36E-09</t>
  </si>
  <si>
    <t>4.46E-06</t>
  </si>
  <si>
    <t>8.22E-06</t>
  </si>
  <si>
    <t>2.84E-09</t>
  </si>
  <si>
    <t>5.69E-16</t>
  </si>
  <si>
    <t>Pyraflufen-ethyl</t>
  </si>
  <si>
    <t>1.23E-05</t>
  </si>
  <si>
    <t>7.41E-09</t>
  </si>
  <si>
    <t>0.00049</t>
  </si>
  <si>
    <t>Pyriproxyfen</t>
  </si>
  <si>
    <t>5.27E-07</t>
  </si>
  <si>
    <t>3.89E-08</t>
  </si>
  <si>
    <t>8.81E-11</t>
  </si>
  <si>
    <t>4.45E-10</t>
  </si>
  <si>
    <t>Quinclorac</t>
  </si>
  <si>
    <t>1.97E-09</t>
  </si>
  <si>
    <t>Quinmerac</t>
  </si>
  <si>
    <t>1.23E-31</t>
  </si>
  <si>
    <t>Quinoxyfen</t>
  </si>
  <si>
    <t>8.60E-11</t>
  </si>
  <si>
    <t>Quintozene</t>
  </si>
  <si>
    <t>8.52E-06</t>
  </si>
  <si>
    <t>Quizalofop-ethyl</t>
  </si>
  <si>
    <t>1.17E-08</t>
  </si>
  <si>
    <t>6.58E-10</t>
  </si>
  <si>
    <t>Quizalofop-P</t>
  </si>
  <si>
    <t>1.76E-10</t>
  </si>
  <si>
    <t>Quizalofop-p-ethyl</t>
  </si>
  <si>
    <t>1.19E-06</t>
  </si>
  <si>
    <t>3.76E-09</t>
  </si>
  <si>
    <t>2.02E-10</t>
  </si>
  <si>
    <t>Radioactive species, alpha emitters</t>
  </si>
  <si>
    <t>0.01508</t>
  </si>
  <si>
    <t>Radioactive species, Nuclides, unspecified</t>
  </si>
  <si>
    <t>0.04853</t>
  </si>
  <si>
    <t>Radioactive species, other beta emitters</t>
  </si>
  <si>
    <t>8.83E-05</t>
  </si>
  <si>
    <t>6.33E-11</t>
  </si>
  <si>
    <t>Radium-224</t>
  </si>
  <si>
    <t>Radium-226</t>
  </si>
  <si>
    <t>0.21952</t>
  </si>
  <si>
    <t>0.00306</t>
  </si>
  <si>
    <t>0.00063</t>
  </si>
  <si>
    <t>Radium-228</t>
  </si>
  <si>
    <t>0.35026</t>
  </si>
  <si>
    <t>0.00113</t>
  </si>
  <si>
    <t>0.93231</t>
  </si>
  <si>
    <t>2.79E-05</t>
  </si>
  <si>
    <t>Radon-220</t>
  </si>
  <si>
    <t>0.06754</t>
  </si>
  <si>
    <t>Radon-222</t>
  </si>
  <si>
    <t>1.34E+04</t>
  </si>
  <si>
    <t>4.74E+05</t>
  </si>
  <si>
    <t>0.03794</t>
  </si>
  <si>
    <t>0.59628</t>
  </si>
  <si>
    <t>Rhodium III</t>
  </si>
  <si>
    <t>Rimsulfuron</t>
  </si>
  <si>
    <t>2.13E-07</t>
  </si>
  <si>
    <t>Rubidium</t>
  </si>
  <si>
    <t>Ruthenium-103</t>
  </si>
  <si>
    <t>7.69E-08</t>
  </si>
  <si>
    <t>1.67E-07</t>
  </si>
  <si>
    <t>1.78E-05</t>
  </si>
  <si>
    <t>2.17E-06</t>
  </si>
  <si>
    <t>7.26E-05</t>
  </si>
  <si>
    <t>0.00175</t>
  </si>
  <si>
    <t>0.00398</t>
  </si>
  <si>
    <t>0.03155</t>
  </si>
  <si>
    <t>6.22E-06</t>
  </si>
  <si>
    <t>0.00051</t>
  </si>
  <si>
    <t>1.42E-06</t>
  </si>
  <si>
    <t>9.18E-05</t>
  </si>
  <si>
    <t>0.05976</t>
  </si>
  <si>
    <t>0.01646</t>
  </si>
  <si>
    <t>1.85E-05</t>
  </si>
  <si>
    <t>Sethoxydim</t>
  </si>
  <si>
    <t>2.52E-08</t>
  </si>
  <si>
    <t>0.0028</t>
  </si>
  <si>
    <t>0.01902</t>
  </si>
  <si>
    <t>0.2252</t>
  </si>
  <si>
    <t>0.11673</t>
  </si>
  <si>
    <t>0.6829</t>
  </si>
  <si>
    <t>0.79947</t>
  </si>
  <si>
    <t>0.05225</t>
  </si>
  <si>
    <t>0.51785</t>
  </si>
  <si>
    <t>Silicon tetrafluoride</t>
  </si>
  <si>
    <t>8.55E-06</t>
  </si>
  <si>
    <t>Silthiofam</t>
  </si>
  <si>
    <t>1.32E-10</t>
  </si>
  <si>
    <t>Silver I</t>
  </si>
  <si>
    <t>3.93E-05</t>
  </si>
  <si>
    <t>5.68E-06</t>
  </si>
  <si>
    <t>1.86E-06</t>
  </si>
  <si>
    <t>4.77E-06</t>
  </si>
  <si>
    <t>1.06E-05</t>
  </si>
  <si>
    <t>1.27E-05</t>
  </si>
  <si>
    <t>4.27E-08</t>
  </si>
  <si>
    <t>0.89433</t>
  </si>
  <si>
    <t>Silver-110</t>
  </si>
  <si>
    <t>1.89E-06</t>
  </si>
  <si>
    <t>0.26617</t>
  </si>
  <si>
    <t>Simazine</t>
  </si>
  <si>
    <t>9.56E-08</t>
  </si>
  <si>
    <t>1.03E-10</t>
  </si>
  <si>
    <t>7.65E-11</t>
  </si>
  <si>
    <t>6.76E-12</t>
  </si>
  <si>
    <t>0.00279</t>
  </si>
  <si>
    <t>0.05785</t>
  </si>
  <si>
    <t>0.001</t>
  </si>
  <si>
    <t>Sodium chlorate</t>
  </si>
  <si>
    <t>Sodium dichromate</t>
  </si>
  <si>
    <t>Sodium formate</t>
  </si>
  <si>
    <t>2.87E-06</t>
  </si>
  <si>
    <t>Sodium hydroxide</t>
  </si>
  <si>
    <t>4.43E-06</t>
  </si>
  <si>
    <t>Sodium tetrahydridoborate</t>
  </si>
  <si>
    <t>1.55E-10</t>
  </si>
  <si>
    <t>Sodium-24</t>
  </si>
  <si>
    <t>0.00628</t>
  </si>
  <si>
    <t>Solids, inorganic</t>
  </si>
  <si>
    <t>3.24E-19</t>
  </si>
  <si>
    <t>0.00884</t>
  </si>
  <si>
    <t>Spinosad</t>
  </si>
  <si>
    <t>9.09E-09</t>
  </si>
  <si>
    <t>Spiroxamine</t>
  </si>
  <si>
    <t>5.76E-08</t>
  </si>
  <si>
    <t>0.00288</t>
  </si>
  <si>
    <t>0.02228</t>
  </si>
  <si>
    <t>0.00267</t>
  </si>
  <si>
    <t>0.30901</t>
  </si>
  <si>
    <t>0.14594</t>
  </si>
  <si>
    <t>8.18E-07</t>
  </si>
  <si>
    <t>0.0426</t>
  </si>
  <si>
    <t>Strontium-89</t>
  </si>
  <si>
    <t>0.00729</t>
  </si>
  <si>
    <t>Strontium-90</t>
  </si>
  <si>
    <t>0.33948</t>
  </si>
  <si>
    <t>Styrene</t>
  </si>
  <si>
    <t>0.00734</t>
  </si>
  <si>
    <t>Sulfadiazine</t>
  </si>
  <si>
    <t>7.23E-09</t>
  </si>
  <si>
    <t>0.69657</t>
  </si>
  <si>
    <t>0.11257</t>
  </si>
  <si>
    <t>0.01016</t>
  </si>
  <si>
    <t>0.00387</t>
  </si>
  <si>
    <t>0.77051</t>
  </si>
  <si>
    <t>Sulfentrazone</t>
  </si>
  <si>
    <t>4.13E-06</t>
  </si>
  <si>
    <t>3.84E-05</t>
  </si>
  <si>
    <t>9.50E-08</t>
  </si>
  <si>
    <t>2.36E-09</t>
  </si>
  <si>
    <t>Sulfide</t>
  </si>
  <si>
    <t>3.44E-06</t>
  </si>
  <si>
    <t>7.72E-05</t>
  </si>
  <si>
    <t>Sulfite</t>
  </si>
  <si>
    <t>0.00393</t>
  </si>
  <si>
    <t>1.25E-08</t>
  </si>
  <si>
    <t>Sulfosate</t>
  </si>
  <si>
    <t>4.22E-06</t>
  </si>
  <si>
    <t>Sulfosulfuron</t>
  </si>
  <si>
    <t>3.71E-11</t>
  </si>
  <si>
    <t>0.1449</t>
  </si>
  <si>
    <t>0.10913</t>
  </si>
  <si>
    <t>0.00339</t>
  </si>
  <si>
    <t>8.88E-05</t>
  </si>
  <si>
    <t>0.01463</t>
  </si>
  <si>
    <t>Sulfur hexafluoride</t>
  </si>
  <si>
    <t>0.00212</t>
  </si>
  <si>
    <t>9.32E-13</t>
  </si>
  <si>
    <t>Sulfur oxides</t>
  </si>
  <si>
    <t>0.03309</t>
  </si>
  <si>
    <t>Sulfur trioxide</t>
  </si>
  <si>
    <t>0.03901</t>
  </si>
  <si>
    <t>0.00766</t>
  </si>
  <si>
    <t>Sulfuric acid</t>
  </si>
  <si>
    <t>0.03035</t>
  </si>
  <si>
    <t>Suspended solids, unspecified</t>
  </si>
  <si>
    <t>0.27735</t>
  </si>
  <si>
    <t>t-Butyl methyl ether</t>
  </si>
  <si>
    <t>4.75E-08</t>
  </si>
  <si>
    <t>8.37E-06</t>
  </si>
  <si>
    <t>t-Butylamine</t>
  </si>
  <si>
    <t>2.81E-07</t>
  </si>
  <si>
    <t>tau-Fluvalinate</t>
  </si>
  <si>
    <t>1.96E-33</t>
  </si>
  <si>
    <t>TCMTB</t>
  </si>
  <si>
    <t>Tebuconazole</t>
  </si>
  <si>
    <t>1.74E-20</t>
  </si>
  <si>
    <t>3.03E-06</t>
  </si>
  <si>
    <t>9.67E-08</t>
  </si>
  <si>
    <t>8.32E-09</t>
  </si>
  <si>
    <t>3.83E-09</t>
  </si>
  <si>
    <t>Tebupirimfos</t>
  </si>
  <si>
    <t>Tebutam</t>
  </si>
  <si>
    <t>8.82E-08</t>
  </si>
  <si>
    <t>Tebuthiuron</t>
  </si>
  <si>
    <t>4.78E-08</t>
  </si>
  <si>
    <t>5.26E-08</t>
  </si>
  <si>
    <t>8.33E-10</t>
  </si>
  <si>
    <t>Technetium-99m</t>
  </si>
  <si>
    <t>0.00915</t>
  </si>
  <si>
    <t>Teflubenzuron</t>
  </si>
  <si>
    <t>1.50E-06</t>
  </si>
  <si>
    <t>5.42E-06</t>
  </si>
  <si>
    <t>8.15E-08</t>
  </si>
  <si>
    <t>3.54E-09</t>
  </si>
  <si>
    <t>Tefluthrin</t>
  </si>
  <si>
    <t>8.67E-13</t>
  </si>
  <si>
    <t>2.34E-08</t>
  </si>
  <si>
    <t>4.25E-18</t>
  </si>
  <si>
    <t>7.08E-20</t>
  </si>
  <si>
    <t>6.71E-07</t>
  </si>
  <si>
    <t>Tellurium-123m</t>
  </si>
  <si>
    <t>0.00118</t>
  </si>
  <si>
    <t>Tellurium-132</t>
  </si>
  <si>
    <t>5.09E-05</t>
  </si>
  <si>
    <t>Tembotrione</t>
  </si>
  <si>
    <t>1.60E-08</t>
  </si>
  <si>
    <t>1.37E-10</t>
  </si>
  <si>
    <t>Terbufos</t>
  </si>
  <si>
    <t>7.96E-08</t>
  </si>
  <si>
    <t>Terbuthylazin</t>
  </si>
  <si>
    <t>3.75E-06</t>
  </si>
  <si>
    <t>Terpenes</t>
  </si>
  <si>
    <t>Tetrachloroethylene</t>
  </si>
  <si>
    <t>9.09E-07</t>
  </si>
  <si>
    <t>1.51E-05</t>
  </si>
  <si>
    <t>Tetramethyl ammonium hydroxide</t>
  </si>
  <si>
    <t>5.59E-09</t>
  </si>
  <si>
    <t>4.30E-05</t>
  </si>
  <si>
    <t>3.72E-08</t>
  </si>
  <si>
    <t>2.25E-05</t>
  </si>
  <si>
    <t>1.03E-07</t>
  </si>
  <si>
    <t>9.78E-05</t>
  </si>
  <si>
    <t>4.47E-06</t>
  </si>
  <si>
    <t>8.18E-06</t>
  </si>
  <si>
    <t>0.91894</t>
  </si>
  <si>
    <t>1.07E-07</t>
  </si>
  <si>
    <t>3.57E-11</t>
  </si>
  <si>
    <t>Thiabendazole</t>
  </si>
  <si>
    <t>3.09E-09</t>
  </si>
  <si>
    <t>2.55E-11</t>
  </si>
  <si>
    <t>8.68E-12</t>
  </si>
  <si>
    <t>4.47E-13</t>
  </si>
  <si>
    <t>Thiamethoxam</t>
  </si>
  <si>
    <t>4.48E-06</t>
  </si>
  <si>
    <t>3.15E-05</t>
  </si>
  <si>
    <t>2.59E-07</t>
  </si>
  <si>
    <t>4.75E-09</t>
  </si>
  <si>
    <t>Thifensulfuron</t>
  </si>
  <si>
    <t>3.44E-09</t>
  </si>
  <si>
    <t>Thifensulfuron-methyl</t>
  </si>
  <si>
    <t>3.41E-10</t>
  </si>
  <si>
    <t>Thiobencarb</t>
  </si>
  <si>
    <t>2.53E-08</t>
  </si>
  <si>
    <t>Thiocyanate</t>
  </si>
  <si>
    <t>9.80E-08</t>
  </si>
  <si>
    <t>Thiodicarb</t>
  </si>
  <si>
    <t>1.07E-06</t>
  </si>
  <si>
    <t>3.42E-09</t>
  </si>
  <si>
    <t>3.10E-09</t>
  </si>
  <si>
    <t>2.23E-10</t>
  </si>
  <si>
    <t>Thiophanate-methyl</t>
  </si>
  <si>
    <t>1.33E-05</t>
  </si>
  <si>
    <t>8.09E-08</t>
  </si>
  <si>
    <t>6.73E-09</t>
  </si>
  <si>
    <t>2.88E-09</t>
  </si>
  <si>
    <t>Thiram</t>
  </si>
  <si>
    <t>3.06E-06</t>
  </si>
  <si>
    <t>4.81E-08</t>
  </si>
  <si>
    <t>2.12E-09</t>
  </si>
  <si>
    <t>2.99E-10</t>
  </si>
  <si>
    <t>Thorium</t>
  </si>
  <si>
    <t>3.99E-09</t>
  </si>
  <si>
    <t>2.68E-05</t>
  </si>
  <si>
    <t>Thorium-228</t>
  </si>
  <si>
    <t>0.1955</t>
  </si>
  <si>
    <t>0.08568</t>
  </si>
  <si>
    <t>3.35E-05</t>
  </si>
  <si>
    <t>Thorium-230</t>
  </si>
  <si>
    <t>0.09875</t>
  </si>
  <si>
    <t>Thorium-232</t>
  </si>
  <si>
    <t>0.36655</t>
  </si>
  <si>
    <t>0.00082</t>
  </si>
  <si>
    <t>0.06196</t>
  </si>
  <si>
    <t>0.10648</t>
  </si>
  <si>
    <t>0.00312</t>
  </si>
  <si>
    <t>Thorium-234</t>
  </si>
  <si>
    <t>0.10502</t>
  </si>
  <si>
    <t>0.06639</t>
  </si>
  <si>
    <t>0.00389</t>
  </si>
  <si>
    <t>4.67E-06</t>
  </si>
  <si>
    <t>0.00281</t>
  </si>
  <si>
    <t>2.55E-05</t>
  </si>
  <si>
    <t>0.13572</t>
  </si>
  <si>
    <t>5.11E-05</t>
  </si>
  <si>
    <t>9.66E-24</t>
  </si>
  <si>
    <t>4.19E-06</t>
  </si>
  <si>
    <t>0.03852</t>
  </si>
  <si>
    <t>0.00115</t>
  </si>
  <si>
    <t>0.00795</t>
  </si>
  <si>
    <t>0.02491</t>
  </si>
  <si>
    <t>0.02037</t>
  </si>
  <si>
    <t>0.00152</t>
  </si>
  <si>
    <t>0.07168</t>
  </si>
  <si>
    <t>Toluene</t>
  </si>
  <si>
    <t>0.08812</t>
  </si>
  <si>
    <t>0.00567</t>
  </si>
  <si>
    <t>0.00537</t>
  </si>
  <si>
    <t>0.00248</t>
  </si>
  <si>
    <t>Toluene, 2-chloro</t>
  </si>
  <si>
    <t>9.85E-07</t>
  </si>
  <si>
    <t>2.00E-06</t>
  </si>
  <si>
    <t>Tralkoxydim</t>
  </si>
  <si>
    <t>1.26E-11</t>
  </si>
  <si>
    <t>Triadimenol</t>
  </si>
  <si>
    <t>4.10E-09</t>
  </si>
  <si>
    <t>Triallate</t>
  </si>
  <si>
    <t>Triasulfuron</t>
  </si>
  <si>
    <t>Tribenuron</t>
  </si>
  <si>
    <t>Tribenuron-methyl</t>
  </si>
  <si>
    <t>1.11E-10</t>
  </si>
  <si>
    <t>Tributyltin compounds</t>
  </si>
  <si>
    <t>8.97E-07</t>
  </si>
  <si>
    <t>Trichlorfon</t>
  </si>
  <si>
    <t>1.03E-05</t>
  </si>
  <si>
    <t>Trichloroethylene</t>
  </si>
  <si>
    <t>6.35E-05</t>
  </si>
  <si>
    <t>Triclopyr</t>
  </si>
  <si>
    <t>3.32E-06</t>
  </si>
  <si>
    <t>Triethylene glycol</t>
  </si>
  <si>
    <t>4.77E-07</t>
  </si>
  <si>
    <t>Trifloxystrobin</t>
  </si>
  <si>
    <t>3.33E-07</t>
  </si>
  <si>
    <t>1.06E-08</t>
  </si>
  <si>
    <t>5.93E-06</t>
  </si>
  <si>
    <t>8.98E-06</t>
  </si>
  <si>
    <t>2.96E-09</t>
  </si>
  <si>
    <t>4.35E-21</t>
  </si>
  <si>
    <t>Triflumuron</t>
  </si>
  <si>
    <t>5.76E-07</t>
  </si>
  <si>
    <t>3.39E-06</t>
  </si>
  <si>
    <t>2.90E-08</t>
  </si>
  <si>
    <t>8.78E-10</t>
  </si>
  <si>
    <t>Trifluralin</t>
  </si>
  <si>
    <t>3.48E-06</t>
  </si>
  <si>
    <t>2.53E-05</t>
  </si>
  <si>
    <t>Trimethylamine</t>
  </si>
  <si>
    <t>6.69E-08</t>
  </si>
  <si>
    <t>Trinexapac-ethyl</t>
  </si>
  <si>
    <t>3.43E-08</t>
  </si>
  <si>
    <t>Trioctyltin</t>
  </si>
  <si>
    <t>9.90E-25</t>
  </si>
  <si>
    <t>Triphenyltin</t>
  </si>
  <si>
    <t>4.21E-25</t>
  </si>
  <si>
    <t>Tungsten</t>
  </si>
  <si>
    <t>5.01E-06</t>
  </si>
  <si>
    <t>7.02E-07</t>
  </si>
  <si>
    <t>0.14623</t>
  </si>
  <si>
    <t>0.01135</t>
  </si>
  <si>
    <t>0.00209</t>
  </si>
  <si>
    <t>1.39E-08</t>
  </si>
  <si>
    <t>Uranium alpha</t>
  </si>
  <si>
    <t>0.24701</t>
  </si>
  <si>
    <t>Uranium-234</t>
  </si>
  <si>
    <t>0.12147</t>
  </si>
  <si>
    <t>0.18806</t>
  </si>
  <si>
    <t>Uranium-235</t>
  </si>
  <si>
    <t>0.13554</t>
  </si>
  <si>
    <t>Uranium-238</t>
  </si>
  <si>
    <t>0.99545</t>
  </si>
  <si>
    <t>0.18283</t>
  </si>
  <si>
    <t>0.28438</t>
  </si>
  <si>
    <t>0.48909</t>
  </si>
  <si>
    <t>Urea</t>
  </si>
  <si>
    <t>7.15E-10</t>
  </si>
  <si>
    <t>0.0035</t>
  </si>
  <si>
    <t>0.00396</t>
  </si>
  <si>
    <t>0.02821</t>
  </si>
  <si>
    <t>0.28889</t>
  </si>
  <si>
    <t>0.75793</t>
  </si>
  <si>
    <t>8.43E-06</t>
  </si>
  <si>
    <t>Vinclozolin</t>
  </si>
  <si>
    <t>4.07E-10</t>
  </si>
  <si>
    <t>VOC, volatile organic compounds</t>
  </si>
  <si>
    <t>0.02377</t>
  </si>
  <si>
    <t>0.00742</t>
  </si>
  <si>
    <t>0.01583</t>
  </si>
  <si>
    <t>0.00401</t>
  </si>
  <si>
    <t>Water</t>
  </si>
  <si>
    <t>0.04447</t>
  </si>
  <si>
    <t>Xenon-131m</t>
  </si>
  <si>
    <t>Xenon-133</t>
  </si>
  <si>
    <t>Xenon-133m</t>
  </si>
  <si>
    <t>0.24607</t>
  </si>
  <si>
    <t>Xenon-135</t>
  </si>
  <si>
    <t>Xenon-135m</t>
  </si>
  <si>
    <t>Xenon-137</t>
  </si>
  <si>
    <t>Xenon-138</t>
  </si>
  <si>
    <t>Xylene</t>
  </si>
  <si>
    <t>0.03886</t>
  </si>
  <si>
    <t>0.00874</t>
  </si>
  <si>
    <t>0.00207</t>
  </si>
  <si>
    <t>0.00436</t>
  </si>
  <si>
    <t>4.30E-07</t>
  </si>
  <si>
    <t>Zeta-cypermethrin</t>
  </si>
  <si>
    <t>1.45E-08</t>
  </si>
  <si>
    <t>6.21E-10</t>
  </si>
  <si>
    <t>0.28408</t>
  </si>
  <si>
    <t>0.09111</t>
  </si>
  <si>
    <t>0.03661</t>
  </si>
  <si>
    <t>0.00187</t>
  </si>
  <si>
    <t>0.01398</t>
  </si>
  <si>
    <t>0.01225</t>
  </si>
  <si>
    <t>1.85E-10</t>
  </si>
  <si>
    <t>-2.85E-05</t>
  </si>
  <si>
    <t>0.01166</t>
  </si>
  <si>
    <t>Zinc-65</t>
  </si>
  <si>
    <t>0.24956</t>
  </si>
  <si>
    <t>1.47E-05</t>
  </si>
  <si>
    <t>Zineb</t>
  </si>
  <si>
    <t>5.83E-06</t>
  </si>
  <si>
    <t>2.09E-06</t>
  </si>
  <si>
    <t>Zirconium-95</t>
  </si>
  <si>
    <t>3.52E-05</t>
  </si>
  <si>
    <t>0.00156</t>
  </si>
  <si>
    <t>3.96E-11</t>
  </si>
  <si>
    <t>5.99E-07</t>
  </si>
  <si>
    <t>8.48E-08</t>
  </si>
  <si>
    <t>1.67E-09</t>
  </si>
  <si>
    <t>3.85E-08</t>
  </si>
  <si>
    <t>1.87E-11</t>
  </si>
  <si>
    <t>8.99E-08</t>
  </si>
  <si>
    <t>4.29E-11</t>
  </si>
  <si>
    <t>0.002</t>
  </si>
  <si>
    <t>4.58E-12</t>
  </si>
  <si>
    <t>1.10E-11</t>
  </si>
  <si>
    <t>1.48E-10</t>
  </si>
  <si>
    <t>2.79E-06</t>
  </si>
  <si>
    <t>8.30E-12</t>
  </si>
  <si>
    <t>1.33E-07</t>
  </si>
  <si>
    <t>6.95E-13</t>
  </si>
  <si>
    <t>6.61E-08</t>
  </si>
  <si>
    <t>1.44E-09</t>
  </si>
  <si>
    <t>0.0973</t>
  </si>
  <si>
    <t>4.92E-11</t>
  </si>
  <si>
    <t>7.55E-05</t>
  </si>
  <si>
    <t>2.79E-10</t>
  </si>
  <si>
    <t>0.08678</t>
  </si>
  <si>
    <t>2.93E-12</t>
  </si>
  <si>
    <t>0.03608</t>
  </si>
  <si>
    <t>2.40E-08</t>
  </si>
  <si>
    <t>1.02E-20</t>
  </si>
  <si>
    <t>1.93E-05</t>
  </si>
  <si>
    <t>1.73E-18</t>
  </si>
  <si>
    <t>5.64E-06</t>
  </si>
  <si>
    <t>5.39E-20</t>
  </si>
  <si>
    <t>2.21E-22</t>
  </si>
  <si>
    <t>2.41E-06</t>
  </si>
  <si>
    <t>1.82E-20</t>
  </si>
  <si>
    <t>1.54E-18</t>
  </si>
  <si>
    <t>0.0337</t>
  </si>
  <si>
    <t>4.74E-20</t>
  </si>
  <si>
    <t>0.32438</t>
  </si>
  <si>
    <t>1.94E-22</t>
  </si>
  <si>
    <t>0.29219</t>
  </si>
  <si>
    <t>2.55E-20</t>
  </si>
  <si>
    <t>4.28E-06</t>
  </si>
  <si>
    <t>2.45E-18</t>
  </si>
  <si>
    <t>0.00189</t>
  </si>
  <si>
    <t>7.51E-20</t>
  </si>
  <si>
    <t>2.68E-10</t>
  </si>
  <si>
    <t>3.08E-22</t>
  </si>
  <si>
    <t>5.87E-10</t>
  </si>
  <si>
    <t>1.11E-11</t>
  </si>
  <si>
    <t>0.08201</t>
  </si>
  <si>
    <t>1.52E-11</t>
  </si>
  <si>
    <t>0.97787</t>
  </si>
  <si>
    <t>3.66E-11</t>
  </si>
  <si>
    <t>0.00151</t>
  </si>
  <si>
    <t>1.77E-15</t>
  </si>
  <si>
    <t>4.26E-15</t>
  </si>
  <si>
    <t>1.82E-09</t>
  </si>
  <si>
    <t>0.6682</t>
  </si>
  <si>
    <t>1.33E-10</t>
  </si>
  <si>
    <t>2.28E-08</t>
  </si>
  <si>
    <t>1.06E-11</t>
  </si>
  <si>
    <t>7.92E-10</t>
  </si>
  <si>
    <t>1.91E-11</t>
  </si>
  <si>
    <t>5.88E-29</t>
  </si>
  <si>
    <t>6.39E-19</t>
  </si>
  <si>
    <t>3.52E-10</t>
  </si>
  <si>
    <t>8.76E-08</t>
  </si>
  <si>
    <t>7.88E-08</t>
  </si>
  <si>
    <t>4.71E-07</t>
  </si>
  <si>
    <t>4.17E-13</t>
  </si>
  <si>
    <t>0.43989</t>
  </si>
  <si>
    <t>3.15E-10</t>
  </si>
  <si>
    <t>2.16E-09</t>
  </si>
  <si>
    <t>0.28299</t>
  </si>
  <si>
    <t>3.08E-08</t>
  </si>
  <si>
    <t>0.02995</t>
  </si>
  <si>
    <t>3.51E-11</t>
  </si>
  <si>
    <t>1.01E-05</t>
  </si>
  <si>
    <t>9.52E-14</t>
  </si>
  <si>
    <t>2.23E-13</t>
  </si>
  <si>
    <t>5.47E-15</t>
  </si>
  <si>
    <t>1.83E-06</t>
  </si>
  <si>
    <t>1.20E-11</t>
  </si>
  <si>
    <t>4.73E-08</t>
  </si>
  <si>
    <t>5.03E-08</t>
  </si>
  <si>
    <t>0.09148</t>
  </si>
  <si>
    <t>1.82E-10</t>
  </si>
  <si>
    <t>6.85E-05</t>
  </si>
  <si>
    <t>4.05E-08</t>
  </si>
  <si>
    <t>6.58E-14</t>
  </si>
  <si>
    <t>6.10E-12</t>
  </si>
  <si>
    <t>1.81E-16</t>
  </si>
  <si>
    <t>9.02E-11</t>
  </si>
  <si>
    <t>2.64E-06</t>
  </si>
  <si>
    <t>2.65E-10</t>
  </si>
  <si>
    <t>5.43E-10</t>
  </si>
  <si>
    <t>3.22E-11</t>
  </si>
  <si>
    <t>0.00087</t>
  </si>
  <si>
    <t>2.96E-12</t>
  </si>
  <si>
    <t>8.96E-09</t>
  </si>
  <si>
    <t>2.19E-07</t>
  </si>
  <si>
    <t>8.20E-07</t>
  </si>
  <si>
    <t>4.41E-05</t>
  </si>
  <si>
    <t>0.006</t>
  </si>
  <si>
    <t>2.08E-06</t>
  </si>
  <si>
    <t>8.40E-08</t>
  </si>
  <si>
    <t>4.82E-12</t>
  </si>
  <si>
    <t>9.03E-07</t>
  </si>
  <si>
    <t>6.14E-11</t>
  </si>
  <si>
    <t>0.01611</t>
  </si>
  <si>
    <t>5.61E-11</t>
  </si>
  <si>
    <t>1.05E-10</t>
  </si>
  <si>
    <t>5.13E-12</t>
  </si>
  <si>
    <t>9.28E-08</t>
  </si>
  <si>
    <t>3.01E-14</t>
  </si>
  <si>
    <t>4.26E-06</t>
  </si>
  <si>
    <t>2.30E-14</t>
  </si>
  <si>
    <t>8.51E-07</t>
  </si>
  <si>
    <t>8.01E-07</t>
  </si>
  <si>
    <t>1.08E-06</t>
  </si>
  <si>
    <t>4.33E-08</t>
  </si>
  <si>
    <t>8.74E-07</t>
  </si>
  <si>
    <t>9.73E-07</t>
  </si>
  <si>
    <t>0.00779</t>
  </si>
  <si>
    <t>0.01332</t>
  </si>
  <si>
    <t>4.85E-08</t>
  </si>
  <si>
    <t>0.11579</t>
  </si>
  <si>
    <t>1.09E-06</t>
  </si>
  <si>
    <t>4.14E-12</t>
  </si>
  <si>
    <t>4.35E-14</t>
  </si>
  <si>
    <t>0.04591</t>
  </si>
  <si>
    <t>1.26E-07</t>
  </si>
  <si>
    <t>3.89E-12</t>
  </si>
  <si>
    <t>0.00458</t>
  </si>
  <si>
    <t>9.00E-09</t>
  </si>
  <si>
    <t>0.00218</t>
  </si>
  <si>
    <t>8.63E-12</t>
  </si>
  <si>
    <t>7.54E-12</t>
  </si>
  <si>
    <t>8.45E-12</t>
  </si>
  <si>
    <t>9.16E-13</t>
  </si>
  <si>
    <t>2.69E-12</t>
  </si>
  <si>
    <t>1.15E-13</t>
  </si>
  <si>
    <t>2.15E-14</t>
  </si>
  <si>
    <t>2.18E-23</t>
  </si>
  <si>
    <t>4.53E-05</t>
  </si>
  <si>
    <t>0.0018</t>
  </si>
  <si>
    <t>6.66E-10</t>
  </si>
  <si>
    <t>6.67E-09</t>
  </si>
  <si>
    <t>7.73E-06</t>
  </si>
  <si>
    <t>1.89E-09</t>
  </si>
  <si>
    <t>8.00E-10</t>
  </si>
  <si>
    <t>1.32E-05</t>
  </si>
  <si>
    <t>0.00958</t>
  </si>
  <si>
    <t>0.03931</t>
  </si>
  <si>
    <t>4.61E-06</t>
  </si>
  <si>
    <t>6.75E-05</t>
  </si>
  <si>
    <t>1.90E-11</t>
  </si>
  <si>
    <t>6.38E-07</t>
  </si>
  <si>
    <t>8.06E-06</t>
  </si>
  <si>
    <t>5.55E-11</t>
  </si>
  <si>
    <t>1.10E-09</t>
  </si>
  <si>
    <t>0.29142</t>
  </si>
  <si>
    <t>2.07E-07</t>
  </si>
  <si>
    <t>2.92E-05</t>
  </si>
  <si>
    <t>3.63E-09</t>
  </si>
  <si>
    <t>8.56E-11</t>
  </si>
  <si>
    <t>4.20E-09</t>
  </si>
  <si>
    <t>6.52E-10</t>
  </si>
  <si>
    <t>1.82E-12</t>
  </si>
  <si>
    <t>4.75E-07</t>
  </si>
  <si>
    <t>7.07E-11</t>
  </si>
  <si>
    <t>9.75E-12</t>
  </si>
  <si>
    <t>3.21E-09</t>
  </si>
  <si>
    <t>2.67E-10</t>
  </si>
  <si>
    <t>1.34E-05</t>
  </si>
  <si>
    <t>2.77E-13</t>
  </si>
  <si>
    <t>6.95E-07</t>
  </si>
  <si>
    <t>4.42E-09</t>
  </si>
  <si>
    <t>2.32E-12</t>
  </si>
  <si>
    <t>4.03E-10</t>
  </si>
  <si>
    <t>9.88E-06</t>
  </si>
  <si>
    <t>9.22E-08</t>
  </si>
  <si>
    <t>0.06387</t>
  </si>
  <si>
    <t>0.02427</t>
  </si>
  <si>
    <t>9.64E-05</t>
  </si>
  <si>
    <t>7.53E-06</t>
  </si>
  <si>
    <t>3.33E-06</t>
  </si>
  <si>
    <t>4.68E-06</t>
  </si>
  <si>
    <t>0.14637</t>
  </si>
  <si>
    <t>1.15E-05</t>
  </si>
  <si>
    <t>3.67E-05</t>
  </si>
  <si>
    <t>1.63E-07</t>
  </si>
  <si>
    <t>1.10E-05</t>
  </si>
  <si>
    <t>0.01163</t>
  </si>
  <si>
    <t>0.01854</t>
  </si>
  <si>
    <t>8.25E-06</t>
  </si>
  <si>
    <t>1.57E-06</t>
  </si>
  <si>
    <t>5.51E-12</t>
  </si>
  <si>
    <t>4.74E-12</t>
  </si>
  <si>
    <t>8.06E-14</t>
  </si>
  <si>
    <t>2.00E-05</t>
  </si>
  <si>
    <t>6.00E-05</t>
  </si>
  <si>
    <t>6.00E-06</t>
  </si>
  <si>
    <t>5.12E-10</t>
  </si>
  <si>
    <t>1.28E-07</t>
  </si>
  <si>
    <t>4.18E-08</t>
  </si>
  <si>
    <t>2.29E-05</t>
  </si>
  <si>
    <t>4.48E-05</t>
  </si>
  <si>
    <t>3.92E-05</t>
  </si>
  <si>
    <t>8.03E-09</t>
  </si>
  <si>
    <t>7.60E-08</t>
  </si>
  <si>
    <t>1.71E-12</t>
  </si>
  <si>
    <t>7.53E-07</t>
  </si>
  <si>
    <t>3.26E-10</t>
  </si>
  <si>
    <t>4.87E-05</t>
  </si>
  <si>
    <t>2.79E-16</t>
  </si>
  <si>
    <t>3.04E-07</t>
  </si>
  <si>
    <t>8.56E-09</t>
  </si>
  <si>
    <t>3.47E-05</t>
  </si>
  <si>
    <t>8.22E-12</t>
  </si>
  <si>
    <t>1.94E-14</t>
  </si>
  <si>
    <t>1.54E-05</t>
  </si>
  <si>
    <t>1.57E-07</t>
  </si>
  <si>
    <t>1.20E-05</t>
  </si>
  <si>
    <t>7.25E-10</t>
  </si>
  <si>
    <t>4.31E-06</t>
  </si>
  <si>
    <t>1.77E-09</t>
  </si>
  <si>
    <t>5.30E-06</t>
  </si>
  <si>
    <t>2.33E-06</t>
  </si>
  <si>
    <t>4.02E-05</t>
  </si>
  <si>
    <t>3.14E-06</t>
  </si>
  <si>
    <t>2.27E-06</t>
  </si>
  <si>
    <t>2.64E-05</t>
  </si>
  <si>
    <t>2.68E-07</t>
  </si>
  <si>
    <t>3.93E-10</t>
  </si>
  <si>
    <t>8.14E-07</t>
  </si>
  <si>
    <t>6.94E-09</t>
  </si>
  <si>
    <t>1.59E-05</t>
  </si>
  <si>
    <t>1.55E-05</t>
  </si>
  <si>
    <t>3.30E-08</t>
  </si>
  <si>
    <t>1.45E-07</t>
  </si>
  <si>
    <t>6.96E-11</t>
  </si>
  <si>
    <t>3.00E-07</t>
  </si>
  <si>
    <t>4.52E-08</t>
  </si>
  <si>
    <t>0.00195</t>
  </si>
  <si>
    <t>2.62E-09</t>
  </si>
  <si>
    <t>8.25E-05</t>
  </si>
  <si>
    <t>5.22E-08</t>
  </si>
  <si>
    <t>1.17E-05</t>
  </si>
  <si>
    <t>1.48E-21</t>
  </si>
  <si>
    <t>1.96E-07</t>
  </si>
  <si>
    <t>4.02E-07</t>
  </si>
  <si>
    <t>4.03E-09</t>
  </si>
  <si>
    <t>1.23E-06</t>
  </si>
  <si>
    <t>1.96E-08</t>
  </si>
  <si>
    <t>5.55E-06</t>
  </si>
  <si>
    <t>9.95E-08</t>
  </si>
  <si>
    <t>3.67E-06</t>
  </si>
  <si>
    <t>9.40E-09</t>
  </si>
  <si>
    <t>1.06E-06</t>
  </si>
  <si>
    <t>6.28E-09</t>
  </si>
  <si>
    <t>9.33E-15</t>
  </si>
  <si>
    <t>2.16E-17</t>
  </si>
  <si>
    <t>6.47E-07</t>
  </si>
  <si>
    <t>2.74E-10</t>
  </si>
  <si>
    <t>4.44E-05</t>
  </si>
  <si>
    <t>2.08E-08</t>
  </si>
  <si>
    <t>1.16E-11</t>
  </si>
  <si>
    <t>6.43E-12</t>
  </si>
  <si>
    <t>9.36E-16</t>
  </si>
  <si>
    <t>5.18E-13</t>
  </si>
  <si>
    <t>6.34E-10</t>
  </si>
  <si>
    <t>0.00141</t>
  </si>
  <si>
    <t>1.74E-21</t>
  </si>
  <si>
    <t>2.50E-10</t>
  </si>
  <si>
    <t>8.00E-05</t>
  </si>
  <si>
    <t>3.18E-09</t>
  </si>
  <si>
    <t>1.15E-11</t>
  </si>
  <si>
    <t>1.37E-13</t>
  </si>
  <si>
    <t>1.30E-12</t>
  </si>
  <si>
    <t>2.11E-05</t>
  </si>
  <si>
    <t>3.52E-13</t>
  </si>
  <si>
    <t>2.01E-10</t>
  </si>
  <si>
    <t>2.03E-07</t>
  </si>
  <si>
    <t>3.66E-05</t>
  </si>
  <si>
    <t>5.83E-08</t>
  </si>
  <si>
    <t>6.25E-08</t>
  </si>
  <si>
    <t>2.07E-05</t>
  </si>
  <si>
    <t>9.69E-05</t>
  </si>
  <si>
    <t>9.96E-06</t>
  </si>
  <si>
    <t>4.37E-08</t>
  </si>
  <si>
    <t>1.98E-07</t>
  </si>
  <si>
    <t>2.17E-07</t>
  </si>
  <si>
    <t>5.65E-07</t>
  </si>
  <si>
    <t>7.35E-05</t>
  </si>
  <si>
    <t>2.62E-11</t>
  </si>
  <si>
    <t>8.93E-07</t>
  </si>
  <si>
    <t>2.72E-14</t>
  </si>
  <si>
    <t>3.36E-05</t>
  </si>
  <si>
    <t>8.25E-12</t>
  </si>
  <si>
    <t>8.37E-05</t>
  </si>
  <si>
    <t>8.92E-12</t>
  </si>
  <si>
    <t>9.01E-06</t>
  </si>
  <si>
    <t>2.28E-13</t>
  </si>
  <si>
    <t>1.56E-08</t>
  </si>
  <si>
    <t>1.42E-16</t>
  </si>
  <si>
    <t>1.61E-07</t>
  </si>
  <si>
    <t>1.17E-13</t>
  </si>
  <si>
    <t>3.23E-11</t>
  </si>
  <si>
    <t>5.52E-21</t>
  </si>
  <si>
    <t>6.26E-10</t>
  </si>
  <si>
    <t>2.07E-06</t>
  </si>
  <si>
    <t>1.50E-09</t>
  </si>
  <si>
    <t>2.57E-09</t>
  </si>
  <si>
    <t>2.07E-10</t>
  </si>
  <si>
    <t>5.02E-08</t>
  </si>
  <si>
    <t>6.81E-09</t>
  </si>
  <si>
    <t>2.85E-05</t>
  </si>
  <si>
    <t>0.05404</t>
  </si>
  <si>
    <t>0.01373</t>
  </si>
  <si>
    <t>7.33E-08</t>
  </si>
  <si>
    <t>9.90E-07</t>
  </si>
  <si>
    <t>2.87E-07</t>
  </si>
  <si>
    <t>0.18761</t>
  </si>
  <si>
    <t>7.79E-11</t>
  </si>
  <si>
    <t>7.50E-07</t>
  </si>
  <si>
    <t>1.82E-06</t>
  </si>
  <si>
    <t>5.43E-05</t>
  </si>
  <si>
    <t>0.00881</t>
  </si>
  <si>
    <t>6.03E-10</t>
  </si>
  <si>
    <t>0.20631</t>
  </si>
  <si>
    <t>0.00459</t>
  </si>
  <si>
    <t>1.22E-07</t>
  </si>
  <si>
    <t>1.04E-07</t>
  </si>
  <si>
    <t>0.00497</t>
  </si>
  <si>
    <t>4.11E-13</t>
  </si>
  <si>
    <t>0.0007</t>
  </si>
  <si>
    <t>1.72E-10</t>
  </si>
  <si>
    <t>9.53E-11</t>
  </si>
  <si>
    <t>3.13E-05</t>
  </si>
  <si>
    <t>2.61E-19</t>
  </si>
  <si>
    <t>6.02E-05</t>
  </si>
  <si>
    <t>3.58E-14</t>
  </si>
  <si>
    <t>5.72E-10</t>
  </si>
  <si>
    <t>2.41E-10</t>
  </si>
  <si>
    <t>2.12E-17</t>
  </si>
  <si>
    <t>2.21E-17</t>
  </si>
  <si>
    <t>2.15E-09</t>
  </si>
  <si>
    <t>5.88E-14</t>
  </si>
  <si>
    <t>9.86E-05</t>
  </si>
  <si>
    <t>6.94E-10</t>
  </si>
  <si>
    <t>3.01E-09</t>
  </si>
  <si>
    <t>3.92E-12</t>
  </si>
  <si>
    <t>1.38E-13</t>
  </si>
  <si>
    <t>3.83E-12</t>
  </si>
  <si>
    <t>8.63E-15</t>
  </si>
  <si>
    <t>5.38E-13</t>
  </si>
  <si>
    <t>1.00E-13</t>
  </si>
  <si>
    <t>1.80E-12</t>
  </si>
  <si>
    <t>1.75E-12</t>
  </si>
  <si>
    <t>6.17E-14</t>
  </si>
  <si>
    <t>2.44E-12</t>
  </si>
  <si>
    <t>2.12E-10</t>
  </si>
  <si>
    <t>7.10E-10</t>
  </si>
  <si>
    <t>3.95E-11</t>
  </si>
  <si>
    <t>6.76E-10</t>
  </si>
  <si>
    <t>8.63E-09</t>
  </si>
  <si>
    <t>0.00052</t>
  </si>
  <si>
    <t>3.49E-07</t>
  </si>
  <si>
    <t>1.36E-12</t>
  </si>
  <si>
    <t>9.08E-12</t>
  </si>
  <si>
    <t>1.07E-10</t>
  </si>
  <si>
    <t>3.01E-13</t>
  </si>
  <si>
    <t>1.71E-16</t>
  </si>
  <si>
    <t>1.92E-14</t>
  </si>
  <si>
    <t>5.23E-07</t>
  </si>
  <si>
    <t>1.29E-14</t>
  </si>
  <si>
    <t>2.18E-11</t>
  </si>
  <si>
    <t>5.86E-11</t>
  </si>
  <si>
    <t>6.46E-13</t>
  </si>
  <si>
    <t>9.08E-17</t>
  </si>
  <si>
    <t>6.23E-14</t>
  </si>
  <si>
    <t>2.97E-16</t>
  </si>
  <si>
    <t>0.00129</t>
  </si>
  <si>
    <t>3.30E-05</t>
  </si>
  <si>
    <t>2.87E-08</t>
  </si>
  <si>
    <t>1.43E-09</t>
  </si>
  <si>
    <t>4.16E-18</t>
  </si>
  <si>
    <t>1.66E-08</t>
  </si>
  <si>
    <t>7.57E-06</t>
  </si>
  <si>
    <t>5.85E-09</t>
  </si>
  <si>
    <t>6.91E-08</t>
  </si>
  <si>
    <t>9.10E-09</t>
  </si>
  <si>
    <t>2.83E-07</t>
  </si>
  <si>
    <t>6.57E-07</t>
  </si>
  <si>
    <t>9.42E-07</t>
  </si>
  <si>
    <t>2.83E-08</t>
  </si>
  <si>
    <t>2.81E-14</t>
  </si>
  <si>
    <t>6.21E-22</t>
  </si>
  <si>
    <t>1.29E-06</t>
  </si>
  <si>
    <t>3.71E-10</t>
  </si>
  <si>
    <t>4.98E-05</t>
  </si>
  <si>
    <t>1.30E-08</t>
  </si>
  <si>
    <t>1.26E-08</t>
  </si>
  <si>
    <t>3.56E-05</t>
  </si>
  <si>
    <t>9.34E-10</t>
  </si>
  <si>
    <t>4.81E-07</t>
  </si>
  <si>
    <t>8.55E-20</t>
  </si>
  <si>
    <t>1.09E-09</t>
  </si>
  <si>
    <t>2.78E-20</t>
  </si>
  <si>
    <t>2.59E-23</t>
  </si>
  <si>
    <t>8.68E-16</t>
  </si>
  <si>
    <t>1.52E-15</t>
  </si>
  <si>
    <t>2.83E-12</t>
  </si>
  <si>
    <t>3.38E-05</t>
  </si>
  <si>
    <t>3.02E-08</t>
  </si>
  <si>
    <t>1.12E-06</t>
  </si>
  <si>
    <t>2.81E-10</t>
  </si>
  <si>
    <t>8.03E-12</t>
  </si>
  <si>
    <t>5.53E-12</t>
  </si>
  <si>
    <t>4.21E-07</t>
  </si>
  <si>
    <t>4.16E-09</t>
  </si>
  <si>
    <t>3.64E-08</t>
  </si>
  <si>
    <t>2.32E-08</t>
  </si>
  <si>
    <t>1.89E-16</t>
  </si>
  <si>
    <t>3.11E-09</t>
  </si>
  <si>
    <t>2.47E-09</t>
  </si>
  <si>
    <t>6.58E-09</t>
  </si>
  <si>
    <t>6.59E-06</t>
  </si>
  <si>
    <t>2.52E-09</t>
  </si>
  <si>
    <t>8.33E-08</t>
  </si>
  <si>
    <t>4.58E-08</t>
  </si>
  <si>
    <t>8.97E-05</t>
  </si>
  <si>
    <t>3.28E-06</t>
  </si>
  <si>
    <t>0.09215</t>
  </si>
  <si>
    <t>1.20E-06</t>
  </si>
  <si>
    <t>0.00171</t>
  </si>
  <si>
    <t>7.45E-05</t>
  </si>
  <si>
    <t>2.04E-07</t>
  </si>
  <si>
    <t>0.00185</t>
  </si>
  <si>
    <t>0.04463</t>
  </si>
  <si>
    <t>0.00072</t>
  </si>
  <si>
    <t>1.41E-06</t>
  </si>
  <si>
    <t>6.88E-15</t>
  </si>
  <si>
    <t>2.25E-12</t>
  </si>
  <si>
    <t>1.72E-11</t>
  </si>
  <si>
    <t>2.81E-17</t>
  </si>
  <si>
    <t>3.50E-19</t>
  </si>
  <si>
    <t>6.73E-10</t>
  </si>
  <si>
    <t>3.49E-11</t>
  </si>
  <si>
    <t>1.02E-11</t>
  </si>
  <si>
    <t>1.25E-12</t>
  </si>
  <si>
    <t>4.95E-09</t>
  </si>
  <si>
    <t>3.52E-12</t>
  </si>
  <si>
    <t>1.46E-08</t>
  </si>
  <si>
    <t>0.06557</t>
  </si>
  <si>
    <t>0.55804</t>
  </si>
  <si>
    <t>3.86E-07</t>
  </si>
  <si>
    <t>0.00344</t>
  </si>
  <si>
    <t>0.00356</t>
  </si>
  <si>
    <t>0.04991</t>
  </si>
  <si>
    <t>5.43E-06</t>
  </si>
  <si>
    <t>1.35E-05</t>
  </si>
  <si>
    <t>3.24E-10</t>
  </si>
  <si>
    <t>7.98E-10</t>
  </si>
  <si>
    <t>2.05E-05</t>
  </si>
  <si>
    <t>0.00261</t>
  </si>
  <si>
    <t>3.90E-11</t>
  </si>
  <si>
    <t>0.4235</t>
  </si>
  <si>
    <t>5.20E-06</t>
  </si>
  <si>
    <t>0.11833</t>
  </si>
  <si>
    <t>2.41E-05</t>
  </si>
  <si>
    <t>0.01893</t>
  </si>
  <si>
    <t>3.64E-05</t>
  </si>
  <si>
    <t>4.26E-05</t>
  </si>
  <si>
    <t>1.11E-06</t>
  </si>
  <si>
    <t>1.13E-06</t>
  </si>
  <si>
    <t>1.02E-13</t>
  </si>
  <si>
    <t>1.71E-05</t>
  </si>
  <si>
    <t>2.42E-05</t>
  </si>
  <si>
    <t>2.18E-13</t>
  </si>
  <si>
    <t>7.19E-12</t>
  </si>
  <si>
    <t>7.57E-11</t>
  </si>
  <si>
    <t>2.02E-13</t>
  </si>
  <si>
    <t>1.09E-14</t>
  </si>
  <si>
    <t>2.53E-07</t>
  </si>
  <si>
    <t>4.21E-11</t>
  </si>
  <si>
    <t>3.76E-10</t>
  </si>
  <si>
    <t>1.10E-12</t>
  </si>
  <si>
    <t>7.18E-12</t>
  </si>
  <si>
    <t>7.77E-14</t>
  </si>
  <si>
    <t>1.74E-14</t>
  </si>
  <si>
    <t>1.07E-15</t>
  </si>
  <si>
    <t>9.99E-06</t>
  </si>
  <si>
    <t>7.75E-14</t>
  </si>
  <si>
    <t>0.01888</t>
  </si>
  <si>
    <t>0.02223</t>
  </si>
  <si>
    <t>7.18E-07</t>
  </si>
  <si>
    <t>0.00262</t>
  </si>
  <si>
    <t>0.01084</t>
  </si>
  <si>
    <t>7.78E-05</t>
  </si>
  <si>
    <t>3.77E-11</t>
  </si>
  <si>
    <t>2.92E-10</t>
  </si>
  <si>
    <t>1.72E-12</t>
  </si>
  <si>
    <t>8.32E-12</t>
  </si>
  <si>
    <t>4.72E-14</t>
  </si>
  <si>
    <t>2.25E-09</t>
  </si>
  <si>
    <t>2.15E-08</t>
  </si>
  <si>
    <t>7.76E-07</t>
  </si>
  <si>
    <t>2.99E-06</t>
  </si>
  <si>
    <t>3.22E-05</t>
  </si>
  <si>
    <t>4.72E-11</t>
  </si>
  <si>
    <t>3.89E-10</t>
  </si>
  <si>
    <t>6.71E-09</t>
  </si>
  <si>
    <t>1.73E-08</t>
  </si>
  <si>
    <t>2.73E-09</t>
  </si>
  <si>
    <t>1.02E-10</t>
  </si>
  <si>
    <t>1.53E-10</t>
  </si>
  <si>
    <t>9.41E-10</t>
  </si>
  <si>
    <t>7.53E-09</t>
  </si>
  <si>
    <t>1.28E-10</t>
  </si>
  <si>
    <t>4.61E-12</t>
  </si>
  <si>
    <t>1.46E-09</t>
  </si>
  <si>
    <t>2.32E-19</t>
  </si>
  <si>
    <t>4.37E-10</t>
  </si>
  <si>
    <t>2.84E-14</t>
  </si>
  <si>
    <t>5.67E-12</t>
  </si>
  <si>
    <t>1.41E-11</t>
  </si>
  <si>
    <t>3.09E-08</t>
  </si>
  <si>
    <t>7.27E-10</t>
  </si>
  <si>
    <t>4.55E-11</t>
  </si>
  <si>
    <t>3.73E-11</t>
  </si>
  <si>
    <t>2.37E-07</t>
  </si>
  <si>
    <t>5.31E-09</t>
  </si>
  <si>
    <t>1.20E-15</t>
  </si>
  <si>
    <t>2.62E-12</t>
  </si>
  <si>
    <t>1.65E-13</t>
  </si>
  <si>
    <t>4.77E-12</t>
  </si>
  <si>
    <t>0.00169</t>
  </si>
  <si>
    <t>5.90E-06</t>
  </si>
  <si>
    <t>5.40E-08</t>
  </si>
  <si>
    <t>2.79E-07</t>
  </si>
  <si>
    <t>9.46E-16</t>
  </si>
  <si>
    <t>6.40E-07</t>
  </si>
  <si>
    <t>4.86E-07</t>
  </si>
  <si>
    <t>2.31E-08</t>
  </si>
  <si>
    <t>6.62E-09</t>
  </si>
  <si>
    <t>1.50E-07</t>
  </si>
  <si>
    <t>1.09E-08</t>
  </si>
  <si>
    <t>6.35E-09</t>
  </si>
  <si>
    <t>7.41E-14</t>
  </si>
  <si>
    <t>8.97E-11</t>
  </si>
  <si>
    <t>2.72E-07</t>
  </si>
  <si>
    <t>4.23E-05</t>
  </si>
  <si>
    <t>1.11E-05</t>
  </si>
  <si>
    <t>4.35E-05</t>
  </si>
  <si>
    <t>3.37E-09</t>
  </si>
  <si>
    <t>1.46E-14</t>
  </si>
  <si>
    <t>2.08E-11</t>
  </si>
  <si>
    <t>9.77E-14</t>
  </si>
  <si>
    <t>3.63E-10</t>
  </si>
  <si>
    <t>1.88E-11</t>
  </si>
  <si>
    <t>1.33E-08</t>
  </si>
  <si>
    <t>1.19E-07</t>
  </si>
  <si>
    <t>8.46E-13</t>
  </si>
  <si>
    <t>2.18E-14</t>
  </si>
  <si>
    <t>4.28E-15</t>
  </si>
  <si>
    <t>2.34E-12</t>
  </si>
  <si>
    <t>7.98E-12</t>
  </si>
  <si>
    <t>7.36E-11</t>
  </si>
  <si>
    <t>8.07E-09</t>
  </si>
  <si>
    <t>5.62E-09</t>
  </si>
  <si>
    <t>2.11E-08</t>
  </si>
  <si>
    <t>9.29E-07</t>
  </si>
  <si>
    <t>1.10E-07</t>
  </si>
  <si>
    <t>2.25E-10</t>
  </si>
  <si>
    <t>2.17E-10</t>
  </si>
  <si>
    <t>7.22E-09</t>
  </si>
  <si>
    <t>5.31E-08</t>
  </si>
  <si>
    <t>0.15245</t>
  </si>
  <si>
    <t>0.00224</t>
  </si>
  <si>
    <t>3.77E-06</t>
  </si>
  <si>
    <t>3.18E-14</t>
  </si>
  <si>
    <t>5.99E-06</t>
  </si>
  <si>
    <t>-1.78E-10</t>
  </si>
  <si>
    <t>3.03E-07</t>
  </si>
  <si>
    <t>7.29E-08</t>
  </si>
  <si>
    <t>5.30E-12</t>
  </si>
  <si>
    <t>1.23E-11</t>
  </si>
  <si>
    <t>6.10E-14</t>
  </si>
  <si>
    <t>2.19E-14</t>
  </si>
  <si>
    <t>4.54E-16</t>
  </si>
  <si>
    <t>6.84E-07</t>
  </si>
  <si>
    <t>8.12E-11</t>
  </si>
  <si>
    <t>2.72E-11</t>
  </si>
  <si>
    <t>1.83E-05</t>
  </si>
  <si>
    <t>3.58E-07</t>
  </si>
  <si>
    <t>8.63E-08</t>
  </si>
  <si>
    <t>6.03E-08</t>
  </si>
  <si>
    <t>3.40E-07</t>
  </si>
  <si>
    <t>4.64E-12</t>
  </si>
  <si>
    <t>1.47E-16</t>
  </si>
  <si>
    <t>5.38E-12</t>
  </si>
  <si>
    <t>2.30E-13</t>
  </si>
  <si>
    <t>5.13E-11</t>
  </si>
  <si>
    <t>9.14E-09</t>
  </si>
  <si>
    <t>5.07E-12</t>
  </si>
  <si>
    <t>4.21E-13</t>
  </si>
  <si>
    <t>2.19E-15</t>
  </si>
  <si>
    <t>7.86E-11</t>
  </si>
  <si>
    <t>9.37E-11</t>
  </si>
  <si>
    <t>4.53E-12</t>
  </si>
  <si>
    <t>1.14E-13</t>
  </si>
  <si>
    <t>6.45E-11</t>
  </si>
  <si>
    <t>3.11E-14</t>
  </si>
  <si>
    <t>1.11E-13</t>
  </si>
  <si>
    <t>4.55E-13</t>
  </si>
  <si>
    <t>4.21E-10</t>
  </si>
  <si>
    <t>6.83E-14</t>
  </si>
  <si>
    <t>3.77E-13</t>
  </si>
  <si>
    <t>4.09E-30</t>
  </si>
  <si>
    <t>1.18E-10</t>
  </si>
  <si>
    <t>2.56E-14</t>
  </si>
  <si>
    <t>1.03E-16</t>
  </si>
  <si>
    <t>4.75E-20</t>
  </si>
  <si>
    <t>1.95E-22</t>
  </si>
  <si>
    <t>2.84E-08</t>
  </si>
  <si>
    <t>5.26E-15</t>
  </si>
  <si>
    <t>2.71E-08</t>
  </si>
  <si>
    <t>2.63E-14</t>
  </si>
  <si>
    <t>2.97E-14</t>
  </si>
  <si>
    <t>7.56E-12</t>
  </si>
  <si>
    <t>3.47E-16</t>
  </si>
  <si>
    <t>6.13E-11</t>
  </si>
  <si>
    <t>2.94E-16</t>
  </si>
  <si>
    <t>1.00E-11</t>
  </si>
  <si>
    <t>4.45E-13</t>
  </si>
  <si>
    <t>4.65E-14</t>
  </si>
  <si>
    <t>3.85E-14</t>
  </si>
  <si>
    <t>9.35E-10</t>
  </si>
  <si>
    <t>6.99E-12</t>
  </si>
  <si>
    <t>4.05E-09</t>
  </si>
  <si>
    <t>2.88E-13</t>
  </si>
  <si>
    <t>1.25E-15</t>
  </si>
  <si>
    <t>1.53E-14</t>
  </si>
  <si>
    <t>3.58E-12</t>
  </si>
  <si>
    <t>1.17E-11</t>
  </si>
  <si>
    <t>7.22E-10</t>
  </si>
  <si>
    <t>1.06E-12</t>
  </si>
  <si>
    <t>7.02E-15</t>
  </si>
  <si>
    <t>3.06E-10</t>
  </si>
  <si>
    <t>2.48E-15</t>
  </si>
  <si>
    <t>3.10E-17</t>
  </si>
  <si>
    <t>3.00E-10</t>
  </si>
  <si>
    <t>3.74E-09</t>
  </si>
  <si>
    <t>2.58E-10</t>
  </si>
  <si>
    <t>5.82E-12</t>
  </si>
  <si>
    <t>3.87E-13</t>
  </si>
  <si>
    <t>1.98E-10</t>
  </si>
  <si>
    <t>2.04E-05</t>
  </si>
  <si>
    <t>0.00173</t>
  </si>
  <si>
    <t>3.00E-05</t>
  </si>
  <si>
    <t>6.76E-09</t>
  </si>
  <si>
    <t>1.41E-13</t>
  </si>
  <si>
    <t>2.86E-22</t>
  </si>
  <si>
    <t>8.64E-10</t>
  </si>
  <si>
    <t>2.40E-10</t>
  </si>
  <si>
    <t>6.13E-16</t>
  </si>
  <si>
    <t>3.10E-13</t>
  </si>
  <si>
    <t>1.28E-17</t>
  </si>
  <si>
    <t>2.59E-28</t>
  </si>
  <si>
    <t>8.78E-11</t>
  </si>
  <si>
    <t>5.25E-09</t>
  </si>
  <si>
    <t>4.37E-11</t>
  </si>
  <si>
    <t>1.98E-12</t>
  </si>
  <si>
    <t>7.63E-09</t>
  </si>
  <si>
    <t>7.35E-30</t>
  </si>
  <si>
    <t>2.41E-20</t>
  </si>
  <si>
    <t>3.86E-05</t>
  </si>
  <si>
    <t>8.06E-13</t>
  </si>
  <si>
    <t>5.50E-10</t>
  </si>
  <si>
    <t>7.17E-13</t>
  </si>
  <si>
    <t>1.50E-14</t>
  </si>
  <si>
    <t>8.33E-06</t>
  </si>
  <si>
    <t>0.13536</t>
  </si>
  <si>
    <t>4.71E-11</t>
  </si>
  <si>
    <t>2.74E-09</t>
  </si>
  <si>
    <t>9.37E-09</t>
  </si>
  <si>
    <t>4.25E-12</t>
  </si>
  <si>
    <t>1.46E-15</t>
  </si>
  <si>
    <t>5.75E-14</t>
  </si>
  <si>
    <t>2.41E-12</t>
  </si>
  <si>
    <t>1.96E-13</t>
  </si>
  <si>
    <t>1.69E-14</t>
  </si>
  <si>
    <t>5.38E-15</t>
  </si>
  <si>
    <t>4.55E-09</t>
  </si>
  <si>
    <t>2.80E-12</t>
  </si>
  <si>
    <t>6.24E-11</t>
  </si>
  <si>
    <t>3.53E-13</t>
  </si>
  <si>
    <t>5.47E-05</t>
  </si>
  <si>
    <t>2.09E-08</t>
  </si>
  <si>
    <t>7.45E-07</t>
  </si>
  <si>
    <t>4.85E-09</t>
  </si>
  <si>
    <t>2.98E-09</t>
  </si>
  <si>
    <t>4.80E-12</t>
  </si>
  <si>
    <t>6.95E-20</t>
  </si>
  <si>
    <t>2.98E-10</t>
  </si>
  <si>
    <t>9.31E-36</t>
  </si>
  <si>
    <t>4.39E-11</t>
  </si>
  <si>
    <t>5.47E-10</t>
  </si>
  <si>
    <t>3.80E-11</t>
  </si>
  <si>
    <t>7.31E-11</t>
  </si>
  <si>
    <t>2.67E-07</t>
  </si>
  <si>
    <t>5.32E-09</t>
  </si>
  <si>
    <t>3.85E-11</t>
  </si>
  <si>
    <t>5.06E-09</t>
  </si>
  <si>
    <t>8.17E-09</t>
  </si>
  <si>
    <t>1.21E-34</t>
  </si>
  <si>
    <t>5.25E-11</t>
  </si>
  <si>
    <t>6.66E-08</t>
  </si>
  <si>
    <t>1.26E-12</t>
  </si>
  <si>
    <t>5.27E-21</t>
  </si>
  <si>
    <t>3.48E-22</t>
  </si>
  <si>
    <t>2.11E-24</t>
  </si>
  <si>
    <t>1.37E-11</t>
  </si>
  <si>
    <t>1.05E-09</t>
  </si>
  <si>
    <t>8.88E-07</t>
  </si>
  <si>
    <t>1.77E-10</t>
  </si>
  <si>
    <t>8.80E-10</t>
  </si>
  <si>
    <t>3.54E-10</t>
  </si>
  <si>
    <t>9.20E-05</t>
  </si>
  <si>
    <t>1.84E-06</t>
  </si>
  <si>
    <t>1.87E-07</t>
  </si>
  <si>
    <t>1.45E-10</t>
  </si>
  <si>
    <t>2.64E-10</t>
  </si>
  <si>
    <t>9.41E-11</t>
  </si>
  <si>
    <t>5.95E-15</t>
  </si>
  <si>
    <t>6.27E-09</t>
  </si>
  <si>
    <t>2.46E-09</t>
  </si>
  <si>
    <t>2.11E-13</t>
  </si>
  <si>
    <t>3.67E-12</t>
  </si>
  <si>
    <t>3.71E-14</t>
  </si>
  <si>
    <t>7.19E-10</t>
  </si>
  <si>
    <t>3.63E-12</t>
  </si>
  <si>
    <t>7.45E-12</t>
  </si>
  <si>
    <t>1.83E-10</t>
  </si>
  <si>
    <t>1.00E-10</t>
  </si>
  <si>
    <t>8.27E-09</t>
  </si>
  <si>
    <t>5.24E-12</t>
  </si>
  <si>
    <t>4.05E-12</t>
  </si>
  <si>
    <t>8.37E-17</t>
  </si>
  <si>
    <t>5.26E-12</t>
  </si>
  <si>
    <t>5.74E-12</t>
  </si>
  <si>
    <t>8.08E-11</t>
  </si>
  <si>
    <t>7.17E-11</t>
  </si>
  <si>
    <t>3.05E-12</t>
  </si>
  <si>
    <t>3.18E-12</t>
  </si>
  <si>
    <t>7.48E-17</t>
  </si>
  <si>
    <t>8.77E-12</t>
  </si>
  <si>
    <t>3.13E-14</t>
  </si>
  <si>
    <t>1.51E-17</t>
  </si>
  <si>
    <t>1.97E-12</t>
  </si>
  <si>
    <t>9.24E-14</t>
  </si>
  <si>
    <t>4.62E-13</t>
  </si>
  <si>
    <t>2.04E-11</t>
  </si>
  <si>
    <t>7.90E-13</t>
  </si>
  <si>
    <t>3.38E-14</t>
  </si>
  <si>
    <t>1.89E-11</t>
  </si>
  <si>
    <t>5.77E-13</t>
  </si>
  <si>
    <t>2.38E-13</t>
  </si>
  <si>
    <t>1.26E-14</t>
  </si>
  <si>
    <t>1.25E-10</t>
  </si>
  <si>
    <t>1.13E-12</t>
  </si>
  <si>
    <t>1.70E-07</t>
  </si>
  <si>
    <t>1.08E-12</t>
  </si>
  <si>
    <t>1.99E-07</t>
  </si>
  <si>
    <t>1.80E-06</t>
  </si>
  <si>
    <t>3.52E-06</t>
  </si>
  <si>
    <t>7.65E-08</t>
  </si>
  <si>
    <t>6.00E-07</t>
  </si>
  <si>
    <t>9.00E-07</t>
  </si>
  <si>
    <t>3.28E-08</t>
  </si>
  <si>
    <t>5.91E-08</t>
  </si>
  <si>
    <t>1.16E-16</t>
  </si>
  <si>
    <t>4.49E-34</t>
  </si>
  <si>
    <t>2.92E-13</t>
  </si>
  <si>
    <t>2.14E-12</t>
  </si>
  <si>
    <t>7.35E-13</t>
  </si>
  <si>
    <t>2.08E-10</t>
  </si>
  <si>
    <t>1.66E-13</t>
  </si>
  <si>
    <t>2.93E-14</t>
  </si>
  <si>
    <t>5.05E-15</t>
  </si>
  <si>
    <t>4.04E-17</t>
  </si>
  <si>
    <t>2.97E-11</t>
  </si>
  <si>
    <t>6.15E-11</t>
  </si>
  <si>
    <t>2.19E-12</t>
  </si>
  <si>
    <t>1.67E-06</t>
  </si>
  <si>
    <t>6.50E-08</t>
  </si>
  <si>
    <t>2.60E-09</t>
  </si>
  <si>
    <t>8.37E-12</t>
  </si>
  <si>
    <t>2.01E-11</t>
  </si>
  <si>
    <t>1.61E-08</t>
  </si>
  <si>
    <t>5.50E-08</t>
  </si>
  <si>
    <t>5.83E-12</t>
  </si>
  <si>
    <t>3.05E-14</t>
  </si>
  <si>
    <t>5.07E-11</t>
  </si>
  <si>
    <t>2.40E-07</t>
  </si>
  <si>
    <t>1.58E-15</t>
  </si>
  <si>
    <t>1.10E-14</t>
  </si>
  <si>
    <t>1.82E-17</t>
  </si>
  <si>
    <t>6.52E-18</t>
  </si>
  <si>
    <t>1.78E-10</t>
  </si>
  <si>
    <t>6.38E-10</t>
  </si>
  <si>
    <t>2.73E-11</t>
  </si>
  <si>
    <t>2.08E-07</t>
  </si>
  <si>
    <t>1.60E-11</t>
  </si>
  <si>
    <t>2.35E-08</t>
  </si>
  <si>
    <t>3.72E-14</t>
  </si>
  <si>
    <t>7.73E-15</t>
  </si>
  <si>
    <t>1.25E-11</t>
  </si>
  <si>
    <t>5.67E-14</t>
  </si>
  <si>
    <t>1.66E-14</t>
  </si>
  <si>
    <t>0.00526</t>
  </si>
  <si>
    <t>0.11637</t>
  </si>
  <si>
    <t>0.1213</t>
  </si>
  <si>
    <t>0.0204</t>
  </si>
  <si>
    <t>0.00409</t>
  </si>
  <si>
    <t>5.11E-06</t>
  </si>
  <si>
    <t>4.39E-08</t>
  </si>
  <si>
    <t>8.79E-07</t>
  </si>
  <si>
    <t>1.76E-11</t>
  </si>
  <si>
    <t>4.80E-06</t>
  </si>
  <si>
    <t>7.59E-10</t>
  </si>
  <si>
    <t>4.23E-06</t>
  </si>
  <si>
    <t>1.26E-06</t>
  </si>
  <si>
    <t>2.37E-06</t>
  </si>
  <si>
    <t>1.85E-06</t>
  </si>
  <si>
    <t>5.02E-07</t>
  </si>
  <si>
    <t>8.56E-07</t>
  </si>
  <si>
    <t>3.56E-06</t>
  </si>
  <si>
    <t>6.74E-08</t>
  </si>
  <si>
    <t>8.11E-20</t>
  </si>
  <si>
    <t>1.90E-06</t>
  </si>
  <si>
    <t>4.25E-06</t>
  </si>
  <si>
    <t>5.48E-09</t>
  </si>
  <si>
    <t>2.40E-06</t>
  </si>
  <si>
    <t>3.97E-08</t>
  </si>
  <si>
    <t>3.02E-09</t>
  </si>
  <si>
    <t>7.48E-07</t>
  </si>
  <si>
    <t>5.14E-06</t>
  </si>
  <si>
    <t>6.85E-07</t>
  </si>
  <si>
    <t>9.32E-05</t>
  </si>
  <si>
    <t>0.02969</t>
  </si>
  <si>
    <t>7.59E-06</t>
  </si>
  <si>
    <t>5.24E-05</t>
  </si>
  <si>
    <t>7.69E-05</t>
  </si>
  <si>
    <t>4.63E-10</t>
  </si>
  <si>
    <t>1.58E-05</t>
  </si>
  <si>
    <t>1.78E-06</t>
  </si>
  <si>
    <t>6.07E-10</t>
  </si>
  <si>
    <t>8.90E-08</t>
  </si>
  <si>
    <t>1.52E-06</t>
  </si>
  <si>
    <t>0.09128</t>
  </si>
  <si>
    <t>2.16E-07</t>
  </si>
  <si>
    <t>1.06E-09</t>
  </si>
  <si>
    <t>1.52E-07</t>
  </si>
  <si>
    <t>1.18E-12</t>
  </si>
  <si>
    <t>7.98E-11</t>
  </si>
  <si>
    <t>3.77E-12</t>
  </si>
  <si>
    <t>1.61E-13</t>
  </si>
  <si>
    <t>7.53E-13</t>
  </si>
  <si>
    <t>9.32E-14</t>
  </si>
  <si>
    <t>1.86E-10</t>
  </si>
  <si>
    <t>2.83E-10</t>
  </si>
  <si>
    <t>1.63E-11</t>
  </si>
  <si>
    <t>1.79E-11</t>
  </si>
  <si>
    <t>1.70E-09</t>
  </si>
  <si>
    <t>2.69E-14</t>
  </si>
  <si>
    <t>5.92E-12</t>
  </si>
  <si>
    <t>4.68E-12</t>
  </si>
  <si>
    <t>2.25E-13</t>
  </si>
  <si>
    <t>4.87E-15</t>
  </si>
  <si>
    <t>3.80E-16</t>
  </si>
  <si>
    <t>2.02E-08</t>
  </si>
  <si>
    <t>7.77E-06</t>
  </si>
  <si>
    <t>4.49E-06</t>
  </si>
  <si>
    <t>6.87E-07</t>
  </si>
  <si>
    <t>6.35E-15</t>
  </si>
  <si>
    <t>1.33E-09</t>
  </si>
  <si>
    <t>5.66E-08</t>
  </si>
  <si>
    <t>8.15E-06</t>
  </si>
  <si>
    <t>5.40E-07</t>
  </si>
  <si>
    <t>4.19E-07</t>
  </si>
  <si>
    <t>1.22E-14</t>
  </si>
  <si>
    <t>7.25E-17</t>
  </si>
  <si>
    <t>4.75E-12</t>
  </si>
  <si>
    <t>0.07832</t>
  </si>
  <si>
    <t>4.37E-05</t>
  </si>
  <si>
    <t>2.72E-05</t>
  </si>
  <si>
    <t>0.01811</t>
  </si>
  <si>
    <t>9.31E-07</t>
  </si>
  <si>
    <t>4.80E-05</t>
  </si>
  <si>
    <t>5.76E-11</t>
  </si>
  <si>
    <t>1.38E-10</t>
  </si>
  <si>
    <t>4.31E-11</t>
  </si>
  <si>
    <t>7.13E-11</t>
  </si>
  <si>
    <t>1.33E-12</t>
  </si>
  <si>
    <t>0.00617</t>
  </si>
  <si>
    <t>0.00471</t>
  </si>
  <si>
    <t>2.86E-11</t>
  </si>
  <si>
    <t>6.88E-11</t>
  </si>
  <si>
    <t>3.79E-12</t>
  </si>
  <si>
    <t>1.63E-13</t>
  </si>
  <si>
    <t>3.74E-12</t>
  </si>
  <si>
    <t>8.73E-14</t>
  </si>
  <si>
    <t>5.99E-11</t>
  </si>
  <si>
    <t>1.70E-10</t>
  </si>
  <si>
    <t>1.08E-15</t>
  </si>
  <si>
    <t>2.11E-28</t>
  </si>
  <si>
    <t>6.78E-07</t>
  </si>
  <si>
    <t>1.86E-08</t>
  </si>
  <si>
    <t>1.68E-11</t>
  </si>
  <si>
    <t>9.11E-08</t>
  </si>
  <si>
    <t>0.00271</t>
  </si>
  <si>
    <t>1.37E-07</t>
  </si>
  <si>
    <t>2.80E-07</t>
  </si>
  <si>
    <t>3.78E-13</t>
  </si>
  <si>
    <t>9.32E-07</t>
  </si>
  <si>
    <t>0.00066</t>
  </si>
  <si>
    <t>2.44E-08</t>
  </si>
  <si>
    <t>6.31E-07</t>
  </si>
  <si>
    <t>2.14E-05</t>
  </si>
  <si>
    <t>0.00368</t>
  </si>
  <si>
    <t>0.0063</t>
  </si>
  <si>
    <t>1.26E-09</t>
  </si>
  <si>
    <t>6.02E-14</t>
  </si>
  <si>
    <t>4.68E-13</t>
  </si>
  <si>
    <t>8.47E-10</t>
  </si>
  <si>
    <t>4.68E-09</t>
  </si>
  <si>
    <t>1.97E-11</t>
  </si>
  <si>
    <t>1.46E-07</t>
  </si>
  <si>
    <t>7.41E-12</t>
  </si>
  <si>
    <t>2.36E-11</t>
  </si>
  <si>
    <t>9.92E-07</t>
  </si>
  <si>
    <t>0.01774</t>
  </si>
  <si>
    <t>8.05E-06</t>
  </si>
  <si>
    <t>5.35E-07</t>
  </si>
  <si>
    <t>0.01292</t>
  </si>
  <si>
    <t>5.01E-10</t>
  </si>
  <si>
    <t>1.15E-09</t>
  </si>
  <si>
    <t>1.72E-09</t>
  </si>
  <si>
    <t>6.58E-11</t>
  </si>
  <si>
    <t>9.19E-12</t>
  </si>
  <si>
    <t>3.06E-12</t>
  </si>
  <si>
    <t>4.35E-08</t>
  </si>
  <si>
    <t>2.49E-12</t>
  </si>
  <si>
    <t>2.69E-11</t>
  </si>
  <si>
    <t>2.23E-07</t>
  </si>
  <si>
    <t>5.84E-07</t>
  </si>
  <si>
    <t>3.83E-07</t>
  </si>
  <si>
    <t>4.56E-06</t>
  </si>
  <si>
    <t>6.16E-08</t>
  </si>
  <si>
    <t>2.92E-07</t>
  </si>
  <si>
    <t>7.62E-08</t>
  </si>
  <si>
    <t>1.73E-09</t>
  </si>
  <si>
    <t>5.45E-20</t>
  </si>
  <si>
    <t>7.73E-20</t>
  </si>
  <si>
    <t>6.02E-20</t>
  </si>
  <si>
    <t>2.18E-12</t>
  </si>
  <si>
    <t>2.81E-20</t>
  </si>
  <si>
    <t>1.67E-15</t>
  </si>
  <si>
    <t>2.76E-22</t>
  </si>
  <si>
    <t>5.98E-20</t>
  </si>
  <si>
    <t>2.52E-12</t>
  </si>
  <si>
    <t>4.10E-14</t>
  </si>
  <si>
    <t>1.41E-17</t>
  </si>
  <si>
    <t>2.94E-13</t>
  </si>
  <si>
    <t>6.89E-10</t>
  </si>
  <si>
    <t>3.82E-06</t>
  </si>
  <si>
    <t>9.92E-11</t>
  </si>
  <si>
    <t>3.92E-09</t>
  </si>
  <si>
    <t>3.87E-06</t>
  </si>
  <si>
    <t>1.32E-18</t>
  </si>
  <si>
    <t>1.99E-08</t>
  </si>
  <si>
    <t>2.44E-11</t>
  </si>
  <si>
    <t>9.02E-07</t>
  </si>
  <si>
    <t>4.00E-16</t>
  </si>
  <si>
    <t>1.17E-12</t>
  </si>
  <si>
    <t>3.97E-14</t>
  </si>
  <si>
    <t>1.01E-15</t>
  </si>
  <si>
    <t>8.46E-10</t>
  </si>
  <si>
    <t>1.99E-12</t>
  </si>
  <si>
    <t>2.06E-14</t>
  </si>
  <si>
    <t>3.15E-16</t>
  </si>
  <si>
    <t>2.71E-12</t>
  </si>
  <si>
    <t>3.12E-12</t>
  </si>
  <si>
    <t>2.50E-12</t>
  </si>
  <si>
    <t>4.33E-13</t>
  </si>
  <si>
    <t>3.07E-24</t>
  </si>
  <si>
    <t>6.74E-10</t>
  </si>
  <si>
    <t>1.75E-09</t>
  </si>
  <si>
    <t>1.28E-14</t>
  </si>
  <si>
    <t>8.17E-08</t>
  </si>
  <si>
    <t>1.48E-23</t>
  </si>
  <si>
    <t>4.32E-09</t>
  </si>
  <si>
    <t>2.46E-10</t>
  </si>
  <si>
    <t>5.34E-10</t>
  </si>
  <si>
    <t>4.39E-12</t>
  </si>
  <si>
    <t>0.00642</t>
  </si>
  <si>
    <t>0.06579</t>
  </si>
  <si>
    <t>6.32E-12</t>
  </si>
  <si>
    <t>7.90E-09</t>
  </si>
  <si>
    <t>0.00462</t>
  </si>
  <si>
    <t>9.82E-08</t>
  </si>
  <si>
    <t>0.01807</t>
  </si>
  <si>
    <t>1.03E-08</t>
  </si>
  <si>
    <t>4.41E-10</t>
  </si>
  <si>
    <t>2.82E-12</t>
  </si>
  <si>
    <t>8.85E-08</t>
  </si>
  <si>
    <t>4.84E-12</t>
  </si>
  <si>
    <t>1.40E-09</t>
  </si>
  <si>
    <t>2.54E-08</t>
  </si>
  <si>
    <t>4.69E-12</t>
  </si>
  <si>
    <t>2.16E-08</t>
  </si>
  <si>
    <t>6.05E-07</t>
  </si>
  <si>
    <t>6.41E-07</t>
  </si>
  <si>
    <t>2.66E-07</t>
  </si>
  <si>
    <t>7.71E-08</t>
  </si>
  <si>
    <t>7.99E-10</t>
  </si>
  <si>
    <t>8.17E-12</t>
  </si>
  <si>
    <t>7.79E-12</t>
  </si>
  <si>
    <t>3.12E-24</t>
  </si>
  <si>
    <t>3.34E-12</t>
  </si>
  <si>
    <t>1.67E-13</t>
  </si>
  <si>
    <t>3.78E-14</t>
  </si>
  <si>
    <t>6.02E-15</t>
  </si>
  <si>
    <t>1.35E-09</t>
  </si>
  <si>
    <t>2.46E-12</t>
  </si>
  <si>
    <t>5.91E-12</t>
  </si>
  <si>
    <t>9.08E-10</t>
  </si>
  <si>
    <t>1.77E-08</t>
  </si>
  <si>
    <t>1.98E-11</t>
  </si>
  <si>
    <t>4.99E-12</t>
  </si>
  <si>
    <t>1.05E-11</t>
  </si>
  <si>
    <t>5.55E-12</t>
  </si>
  <si>
    <t>2.22E-12</t>
  </si>
  <si>
    <t>3.15E-11</t>
  </si>
  <si>
    <t>3.04E-12</t>
  </si>
  <si>
    <t>1.30E-13</t>
  </si>
  <si>
    <t>3.99E-12</t>
  </si>
  <si>
    <t>6.02E-12</t>
  </si>
  <si>
    <t>1.44E-11</t>
  </si>
  <si>
    <t>6.40E-11</t>
  </si>
  <si>
    <t>5.87E-14</t>
  </si>
  <si>
    <t>7.78E-14</t>
  </si>
  <si>
    <t>5.78E-16</t>
  </si>
  <si>
    <t>2.29E-16</t>
  </si>
  <si>
    <t>2.46E-11</t>
  </si>
  <si>
    <t>2.85E-09</t>
  </si>
  <si>
    <t>9.11E-13</t>
  </si>
  <si>
    <t>1.69E-10</t>
  </si>
  <si>
    <t>4.86E-14</t>
  </si>
  <si>
    <t>1.42E-13</t>
  </si>
  <si>
    <t>1.72E-15</t>
  </si>
  <si>
    <t>1.72E-08</t>
  </si>
  <si>
    <t>9.74E-06</t>
  </si>
  <si>
    <t>9.68E-09</t>
  </si>
  <si>
    <t>4.82E-11</t>
  </si>
  <si>
    <t>7.06E-10</t>
  </si>
  <si>
    <t>7.04E-28</t>
  </si>
  <si>
    <t>4.91E-10</t>
  </si>
  <si>
    <t>1.63E-12</t>
  </si>
  <si>
    <t>7.72E-31</t>
  </si>
  <si>
    <t>1.21E-12</t>
  </si>
  <si>
    <t>3.13E-08</t>
  </si>
  <si>
    <t>3.53E-12</t>
  </si>
  <si>
    <t>1.84E-08</t>
  </si>
  <si>
    <t>2.68E-06</t>
  </si>
  <si>
    <t>1.79E-08</t>
  </si>
  <si>
    <t>2.69E-07</t>
  </si>
  <si>
    <t>3.42E-07</t>
  </si>
  <si>
    <t>6.30E-07</t>
  </si>
  <si>
    <t>1.32E-15</t>
  </si>
  <si>
    <t>4.18E-07</t>
  </si>
  <si>
    <t>8.20E-11</t>
  </si>
  <si>
    <t>2.41E-08</t>
  </si>
  <si>
    <t>2.38E-08</t>
  </si>
  <si>
    <t>1.76E-12</t>
  </si>
  <si>
    <t>2.90E-11</t>
  </si>
  <si>
    <t>6.25E-14</t>
  </si>
  <si>
    <t>2.72E-15</t>
  </si>
  <si>
    <t>3.21E-07</t>
  </si>
  <si>
    <t>5.09E-08</t>
  </si>
  <si>
    <t>7.91E-05</t>
  </si>
  <si>
    <t>4.98E-07</t>
  </si>
  <si>
    <t>3.76E-11</t>
  </si>
  <si>
    <t>0.00131</t>
  </si>
  <si>
    <t>0.00061</t>
  </si>
  <si>
    <t>9.76E-07</t>
  </si>
  <si>
    <t>9.89E-07</t>
  </si>
  <si>
    <t>1.95E-15</t>
  </si>
  <si>
    <t>4.14E-11</t>
  </si>
  <si>
    <t>4.10E-08</t>
  </si>
  <si>
    <t>7.12E-09</t>
  </si>
  <si>
    <t>4.04E-05</t>
  </si>
  <si>
    <t>7.26E-09</t>
  </si>
  <si>
    <t>1.97E-06</t>
  </si>
  <si>
    <t>9.64E-08</t>
  </si>
  <si>
    <t>7.32E-13</t>
  </si>
  <si>
    <t>6.99E-07</t>
  </si>
  <si>
    <t>4.06E-05</t>
  </si>
  <si>
    <t>3.61E-08</t>
  </si>
  <si>
    <t>1.11E-07</t>
  </si>
  <si>
    <t>8.14E-17</t>
  </si>
  <si>
    <t>0.00196</t>
  </si>
  <si>
    <t>0.00283</t>
  </si>
  <si>
    <t>0.04575</t>
  </si>
  <si>
    <t>8.44E-08</t>
  </si>
  <si>
    <t>6.29E-07</t>
  </si>
  <si>
    <t>3.27E-12</t>
  </si>
  <si>
    <t>0.00971</t>
  </si>
  <si>
    <t>5.85E-08</t>
  </si>
  <si>
    <t>2.22E-10</t>
  </si>
  <si>
    <t>9.61E-14</t>
  </si>
  <si>
    <t>3.21E-12</t>
  </si>
  <si>
    <t>1.49E-06</t>
  </si>
  <si>
    <t>2.05E-21</t>
  </si>
  <si>
    <t>1.65E-08</t>
  </si>
  <si>
    <t>2.14E-06</t>
  </si>
  <si>
    <t>5.78E-06</t>
  </si>
  <si>
    <t>4.15E-09</t>
  </si>
  <si>
    <t>2.22E-08</t>
  </si>
  <si>
    <t>9.19E-10</t>
  </si>
  <si>
    <t>8.54E-13</t>
  </si>
  <si>
    <t>7.58E-12</t>
  </si>
  <si>
    <t>3.66E-08</t>
  </si>
  <si>
    <t>8.06E-05</t>
  </si>
  <si>
    <t>5.76E-10</t>
  </si>
  <si>
    <t>0.00483</t>
  </si>
  <si>
    <t>2.54E-09</t>
  </si>
  <si>
    <t>8.41E-08</t>
  </si>
  <si>
    <t>2.14E-07</t>
  </si>
  <si>
    <t>6.86E-11</t>
  </si>
  <si>
    <t>1.54E-11</t>
  </si>
  <si>
    <t>1.58E-11</t>
  </si>
  <si>
    <t>9.30E-13</t>
  </si>
  <si>
    <t>0.02529</t>
  </si>
  <si>
    <t>2.99E-12</t>
  </si>
  <si>
    <t>2.88E-05</t>
  </si>
  <si>
    <t>0.00134</t>
  </si>
  <si>
    <t>0.00974</t>
  </si>
  <si>
    <t>1.80E-05</t>
  </si>
  <si>
    <t>0.01362</t>
  </si>
  <si>
    <t>1.67E-10</t>
  </si>
  <si>
    <t>2.04E-09</t>
  </si>
  <si>
    <t>3.41E-15</t>
  </si>
  <si>
    <t>5.71E-18</t>
  </si>
  <si>
    <t>1.82E-05</t>
  </si>
  <si>
    <t>4.45E-06</t>
  </si>
  <si>
    <t>4.33E-11</t>
  </si>
  <si>
    <t>2.48E-12</t>
  </si>
  <si>
    <t>1.48E-09</t>
  </si>
  <si>
    <t>1.82E-11</t>
  </si>
  <si>
    <t>3.49E-12</t>
  </si>
  <si>
    <t>8.77E-13</t>
  </si>
  <si>
    <t>3.62E-15</t>
  </si>
  <si>
    <t>4.96E-13</t>
  </si>
  <si>
    <t>3.73E-13</t>
  </si>
  <si>
    <t>1.36E-08</t>
  </si>
  <si>
    <t>8.14E-08</t>
  </si>
  <si>
    <t>1.39E-13</t>
  </si>
  <si>
    <t>1.53E-11</t>
  </si>
  <si>
    <t>3.94E-12</t>
  </si>
  <si>
    <t>2.85E-11</t>
  </si>
  <si>
    <t>8.53E-08</t>
  </si>
  <si>
    <t>1.26E-13</t>
  </si>
  <si>
    <t>1.91E-09</t>
  </si>
  <si>
    <t>9.72E-08</t>
  </si>
  <si>
    <t>2.10E-10</t>
  </si>
  <si>
    <t>0.00317</t>
  </si>
  <si>
    <t>2.52E-06</t>
  </si>
  <si>
    <t>8.82E-13</t>
  </si>
  <si>
    <t>2.44E-14</t>
  </si>
  <si>
    <t>3.43E-09</t>
  </si>
  <si>
    <t>1.68E-08</t>
  </si>
  <si>
    <t>0.00444</t>
  </si>
  <si>
    <t>6.33E-09</t>
  </si>
  <si>
    <t>3.20E-05</t>
  </si>
  <si>
    <t>2.77E-09</t>
  </si>
  <si>
    <t>2.20E-06</t>
  </si>
  <si>
    <t>9.03E-08</t>
  </si>
  <si>
    <t>3.94E-10</t>
  </si>
  <si>
    <t>7.52E-13</t>
  </si>
  <si>
    <t>1.50E-16</t>
  </si>
  <si>
    <t>1.64E-10</t>
  </si>
  <si>
    <t>7.45E-13</t>
  </si>
  <si>
    <t>6.26E-12</t>
  </si>
  <si>
    <t>4.85E-11</t>
  </si>
  <si>
    <t>6.85E-11</t>
  </si>
  <si>
    <t>4.29E-15</t>
  </si>
  <si>
    <t>1.11E-12</t>
  </si>
  <si>
    <t>2.55E-12</t>
  </si>
  <si>
    <t>5.04E-05</t>
  </si>
  <si>
    <t>4.06E-11</t>
  </si>
  <si>
    <t>2.14E-10</t>
  </si>
  <si>
    <t>1.52E-13</t>
  </si>
  <si>
    <t>1.69E-06</t>
  </si>
  <si>
    <t>6.01E-07</t>
  </si>
  <si>
    <t>3.93E-08</t>
  </si>
  <si>
    <t>8.12E-05</t>
  </si>
  <si>
    <t>7.96E-05</t>
  </si>
  <si>
    <t>2.75E-14</t>
  </si>
  <si>
    <t>5.84E-05</t>
  </si>
  <si>
    <t>1.59E-07</t>
  </si>
  <si>
    <t>6.01E-06</t>
  </si>
  <si>
    <t>9.24E-08</t>
  </si>
  <si>
    <t>6.30E-05</t>
  </si>
  <si>
    <t>7.29E-12</t>
  </si>
  <si>
    <t>9.01E-17</t>
  </si>
  <si>
    <t>9.16E-12</t>
  </si>
  <si>
    <t>1.13E-10</t>
  </si>
  <si>
    <t>3.51E-09</t>
  </si>
  <si>
    <t>1.56E-11</t>
  </si>
  <si>
    <t>9.50E-07</t>
  </si>
  <si>
    <t>6.00E-12</t>
  </si>
  <si>
    <t>6.61E-09</t>
  </si>
  <si>
    <t>1.96E-11</t>
  </si>
  <si>
    <t>6.12E-10</t>
  </si>
  <si>
    <t>2.05E-06</t>
  </si>
  <si>
    <t>1.30E-11</t>
  </si>
  <si>
    <t>6.61E-11</t>
  </si>
  <si>
    <t>4.46E-13</t>
  </si>
  <si>
    <t>3.41E-14</t>
  </si>
  <si>
    <t>3.83E-14</t>
  </si>
  <si>
    <t>1.50E-24</t>
  </si>
  <si>
    <t>2.32E-10</t>
  </si>
  <si>
    <t>7.49E-10</t>
  </si>
  <si>
    <t>5.00E-16</t>
  </si>
  <si>
    <t>2.54E-12</t>
  </si>
  <si>
    <t>7.40E-08</t>
  </si>
  <si>
    <t>1.76E-07</t>
  </si>
  <si>
    <t>1.31E-12</t>
  </si>
  <si>
    <t>8.35E-05</t>
  </si>
  <si>
    <t>6.37E-06</t>
  </si>
  <si>
    <t>3.27E-13</t>
  </si>
  <si>
    <t>5.97E-14</t>
  </si>
  <si>
    <t>7.40E-25</t>
  </si>
  <si>
    <t>7.92E-12</t>
  </si>
  <si>
    <t>1.71E-10</t>
  </si>
  <si>
    <t>3.11E-10</t>
  </si>
  <si>
    <t>1.10E-13</t>
  </si>
  <si>
    <t>5.79E-20</t>
  </si>
  <si>
    <t>9.40E-10</t>
  </si>
  <si>
    <t>8.19E-13</t>
  </si>
  <si>
    <t>4.97E-11</t>
  </si>
  <si>
    <t>1.44E-12</t>
  </si>
  <si>
    <t>3.27E-15</t>
  </si>
  <si>
    <t>1.65E-14</t>
  </si>
  <si>
    <t>2.26E-35</t>
  </si>
  <si>
    <t>4.37E-15</t>
  </si>
  <si>
    <t>9.20E-13</t>
  </si>
  <si>
    <t>6.11E-14</t>
  </si>
  <si>
    <t>2.43E-14</t>
  </si>
  <si>
    <t>6.18E-12</t>
  </si>
  <si>
    <t>1.79E-13</t>
  </si>
  <si>
    <t>9.65E-15</t>
  </si>
  <si>
    <t>0.00791</t>
  </si>
  <si>
    <t>8.73E-08</t>
  </si>
  <si>
    <t>1.23E-14</t>
  </si>
  <si>
    <t>0.00166</t>
  </si>
  <si>
    <t>8.58E-07</t>
  </si>
  <si>
    <t>0.0236</t>
  </si>
  <si>
    <t>0.06757</t>
  </si>
  <si>
    <t>9.34E-08</t>
  </si>
  <si>
    <t>1.77E-05</t>
  </si>
  <si>
    <t>2.32E-05</t>
  </si>
  <si>
    <t>0.00659</t>
  </si>
  <si>
    <t>8.12E-09</t>
  </si>
  <si>
    <t>0.00182</t>
  </si>
  <si>
    <t>1.62E-06</t>
  </si>
  <si>
    <t>1.56E-05</t>
  </si>
  <si>
    <t>3.54E-11</t>
  </si>
  <si>
    <t>3.86E-08</t>
  </si>
  <si>
    <t>4.50E-11</t>
  </si>
  <si>
    <t>3.53E-08</t>
  </si>
  <si>
    <t>4.43E-10</t>
  </si>
  <si>
    <t>1.90E-09</t>
  </si>
  <si>
    <t>8.14E-06</t>
  </si>
  <si>
    <t>8.25E-08</t>
  </si>
  <si>
    <t>4.34E-08</t>
  </si>
  <si>
    <t>1.78E-08</t>
  </si>
  <si>
    <t>4.93E-09</t>
  </si>
  <si>
    <t>9.47E-08</t>
  </si>
  <si>
    <t>6.92E-10</t>
  </si>
  <si>
    <t>3.99E-06</t>
  </si>
  <si>
    <t>5.59E-07</t>
  </si>
  <si>
    <t>2.86E-09</t>
  </si>
  <si>
    <t>0.24282</t>
  </si>
  <si>
    <t>6.26E-06</t>
  </si>
  <si>
    <t>1.97E-05</t>
  </si>
  <si>
    <t>1.90E-05</t>
  </si>
  <si>
    <t>0.02917</t>
  </si>
  <si>
    <t>6.45E-05</t>
  </si>
  <si>
    <t>7.00E-09</t>
  </si>
  <si>
    <t>6.92E-07</t>
  </si>
  <si>
    <t>6.11E-05</t>
  </si>
  <si>
    <t>2.39E-09</t>
  </si>
  <si>
    <t>6.72E-15</t>
  </si>
  <si>
    <t>5.45E-08</t>
  </si>
  <si>
    <t>1.67E-11</t>
  </si>
  <si>
    <t>2.31E-09</t>
  </si>
  <si>
    <t>9.39E-12</t>
  </si>
  <si>
    <t>2.68E-09</t>
  </si>
  <si>
    <t>9.28E-10</t>
  </si>
  <si>
    <t>7.84E-12</t>
  </si>
  <si>
    <t>2.00E-10</t>
  </si>
  <si>
    <t>6.33E-07</t>
  </si>
  <si>
    <t>0.038</t>
  </si>
  <si>
    <t>1.04E-06</t>
  </si>
  <si>
    <t>9.12E-08</t>
  </si>
  <si>
    <t>5.77E-09</t>
  </si>
  <si>
    <t>6.18E-09</t>
  </si>
  <si>
    <t>8.92E-11</t>
  </si>
  <si>
    <t>0.00749</t>
  </si>
  <si>
    <t>0.01534</t>
  </si>
  <si>
    <t>0.00275</t>
  </si>
  <si>
    <t>5.40E-14</t>
  </si>
  <si>
    <t>3.10E-06</t>
  </si>
  <si>
    <t>5.95E-23</t>
  </si>
  <si>
    <t>0.00116</t>
  </si>
  <si>
    <t>1.22E-12</t>
  </si>
  <si>
    <t>3.63E-08</t>
  </si>
  <si>
    <t>6.27E-08</t>
  </si>
  <si>
    <t>8.37E-07</t>
  </si>
  <si>
    <t>4.60E-05</t>
  </si>
  <si>
    <t>2.38E-10</t>
  </si>
  <si>
    <t>3.61E-06</t>
  </si>
  <si>
    <t>4.06E-06</t>
  </si>
  <si>
    <t>0.01318</t>
  </si>
  <si>
    <t>0.00739</t>
  </si>
  <si>
    <t>1.93E-07</t>
  </si>
  <si>
    <t>9.10E-06</t>
  </si>
  <si>
    <t>0.00342</t>
  </si>
  <si>
    <t>0.00352</t>
  </si>
  <si>
    <t>0.08092</t>
  </si>
  <si>
    <t>2.21E-07</t>
  </si>
  <si>
    <t>5.48E-12</t>
  </si>
  <si>
    <t>1.36E-13</t>
  </si>
  <si>
    <t>1.71E-09</t>
  </si>
  <si>
    <t>6.11E-09</t>
  </si>
  <si>
    <t>8.77E-07</t>
  </si>
  <si>
    <t>4.40E-12</t>
  </si>
  <si>
    <t>1.89E-15</t>
  </si>
  <si>
    <t>0.00816</t>
  </si>
  <si>
    <t>4.15E-06</t>
  </si>
  <si>
    <t>1.64E-05</t>
  </si>
  <si>
    <t>1.43E-06</t>
  </si>
  <si>
    <t>2.91E-06</t>
  </si>
  <si>
    <t>0.00468</t>
  </si>
  <si>
    <t>3.26E-16</t>
  </si>
  <si>
    <t>1.40E-06</t>
  </si>
  <si>
    <t>5.80E-10</t>
  </si>
  <si>
    <t>2.28E-07</t>
  </si>
  <si>
    <t>7.61E-06</t>
  </si>
  <si>
    <t>5.03E-05</t>
  </si>
  <si>
    <t>6.19E-09</t>
  </si>
  <si>
    <t>4.65E-12</t>
  </si>
  <si>
    <t>5.22E-11</t>
  </si>
  <si>
    <t>3.60E-37</t>
  </si>
  <si>
    <t>9.11E-25</t>
  </si>
  <si>
    <t>1.34E-10</t>
  </si>
  <si>
    <t>3.87E-12</t>
  </si>
  <si>
    <t>3.31E-13</t>
  </si>
  <si>
    <t>6.07E-11</t>
  </si>
  <si>
    <t>9.76E-12</t>
  </si>
  <si>
    <t>8.19E-11</t>
  </si>
  <si>
    <t>7.31E-10</t>
  </si>
  <si>
    <t>2.76E-12</t>
  </si>
  <si>
    <t>3.03E-12</t>
  </si>
  <si>
    <t>4.80E-14</t>
  </si>
  <si>
    <t>5.64E-11</t>
  </si>
  <si>
    <t>1.33E-13</t>
  </si>
  <si>
    <t>1.80E-15</t>
  </si>
  <si>
    <t>4.81E-11</t>
  </si>
  <si>
    <t>8.81E-21</t>
  </si>
  <si>
    <t>1.47E-22</t>
  </si>
  <si>
    <t>1.06E-10</t>
  </si>
  <si>
    <t>2.50E-08</t>
  </si>
  <si>
    <t>3.03E-13</t>
  </si>
  <si>
    <t>1.63E-10</t>
  </si>
  <si>
    <t>7.78E-09</t>
  </si>
  <si>
    <t>7.50E-09</t>
  </si>
  <si>
    <t>6.40E-10</t>
  </si>
  <si>
    <t>1.95E-12</t>
  </si>
  <si>
    <t>3.86E-11</t>
  </si>
  <si>
    <t>7.60E-09</t>
  </si>
  <si>
    <t>5.00E-11</t>
  </si>
  <si>
    <t>3.45E-06</t>
  </si>
  <si>
    <t>1.17E-10</t>
  </si>
  <si>
    <t>1.88E-09</t>
  </si>
  <si>
    <t>9.04E-12</t>
  </si>
  <si>
    <t>7.63E-10</t>
  </si>
  <si>
    <t>7.68E-13</t>
  </si>
  <si>
    <t>6.81E-12</t>
  </si>
  <si>
    <t>5.63E-14</t>
  </si>
  <si>
    <t>1.91E-14</t>
  </si>
  <si>
    <t>9.86E-16</t>
  </si>
  <si>
    <t>1.73E-10</t>
  </si>
  <si>
    <t>9.98E-12</t>
  </si>
  <si>
    <t>2.70E-13</t>
  </si>
  <si>
    <t>3.12E-14</t>
  </si>
  <si>
    <t>1.28E-12</t>
  </si>
  <si>
    <t>8.44E-12</t>
  </si>
  <si>
    <t>1.16E-10</t>
  </si>
  <si>
    <t>4.57E-13</t>
  </si>
  <si>
    <t>3.37E-13</t>
  </si>
  <si>
    <t>4.32E-14</t>
  </si>
  <si>
    <t>6.39E-10</t>
  </si>
  <si>
    <t>3.81E-12</t>
  </si>
  <si>
    <t>2.50E-13</t>
  </si>
  <si>
    <t>1.78E-13</t>
  </si>
  <si>
    <t>3.86E-10</t>
  </si>
  <si>
    <t>7.91E-12</t>
  </si>
  <si>
    <t>1.79E-12</t>
  </si>
  <si>
    <t>7.86E-14</t>
  </si>
  <si>
    <t>1.11E-14</t>
  </si>
  <si>
    <t>2.57E-11</t>
  </si>
  <si>
    <t>4.10E-12</t>
  </si>
  <si>
    <t>6.50E-10</t>
  </si>
  <si>
    <t>9.73E-06</t>
  </si>
  <si>
    <t>3.34E-08</t>
  </si>
  <si>
    <t>2.15E-06</t>
  </si>
  <si>
    <t>9.38E-09</t>
  </si>
  <si>
    <t>1.53E-05</t>
  </si>
  <si>
    <t>4.49E-07</t>
  </si>
  <si>
    <t>6.38E-06</t>
  </si>
  <si>
    <t>1.32E-08</t>
  </si>
  <si>
    <t>9.63E-05</t>
  </si>
  <si>
    <t>1.77E-27</t>
  </si>
  <si>
    <t>7.38E-10</t>
  </si>
  <si>
    <t>7.82E-09</t>
  </si>
  <si>
    <t>6.49E-07</t>
  </si>
  <si>
    <t>4.88E-07</t>
  </si>
  <si>
    <t>9.36E-05</t>
  </si>
  <si>
    <t>0.00855</t>
  </si>
  <si>
    <t>8.83E-07</t>
  </si>
  <si>
    <t>0.00153</t>
  </si>
  <si>
    <t>3.29E-07</t>
  </si>
  <si>
    <t>8.35E-06</t>
  </si>
  <si>
    <t>0.00521</t>
  </si>
  <si>
    <t>2.32E-07</t>
  </si>
  <si>
    <t>7.74E-07</t>
  </si>
  <si>
    <t>4.51E-07</t>
  </si>
  <si>
    <t>7.65E-16</t>
  </si>
  <si>
    <t>4.44E-13</t>
  </si>
  <si>
    <t>4.04E-15</t>
  </si>
  <si>
    <t>4.60E-14</t>
  </si>
  <si>
    <t>7.93E-15</t>
  </si>
  <si>
    <t>7.73E-11</t>
  </si>
  <si>
    <t>7.84E-10</t>
  </si>
  <si>
    <t>8.13E-09</t>
  </si>
  <si>
    <t>4.06E-13</t>
  </si>
  <si>
    <t>2.24E-10</t>
  </si>
  <si>
    <t>3.45E-10</t>
  </si>
  <si>
    <t>1.13E-13</t>
  </si>
  <si>
    <t>2.28E-25</t>
  </si>
  <si>
    <t>2.16E-11</t>
  </si>
  <si>
    <t>1.26E-10</t>
  </si>
  <si>
    <t>1.09E-12</t>
  </si>
  <si>
    <t>5.01E-14</t>
  </si>
  <si>
    <t>3.31E-14</t>
  </si>
  <si>
    <t>2.73E-10</t>
  </si>
  <si>
    <t>2.09E-09</t>
  </si>
  <si>
    <t>3.72E-12</t>
  </si>
  <si>
    <t>1.82E-28</t>
  </si>
  <si>
    <t>7.72E-29</t>
  </si>
  <si>
    <t>3.98E-09</t>
  </si>
  <si>
    <t>8.72E-12</t>
  </si>
  <si>
    <t>3.65E-06</t>
  </si>
  <si>
    <t>1.49E-12</t>
  </si>
  <si>
    <t>8.62E-10</t>
  </si>
  <si>
    <t>0.00326</t>
  </si>
  <si>
    <t>9.66E-05</t>
  </si>
  <si>
    <t>4.17E-05</t>
  </si>
  <si>
    <t>1.72E-06</t>
  </si>
  <si>
    <t>7.95E-05</t>
  </si>
  <si>
    <t>3.92E-07</t>
  </si>
  <si>
    <t>7.86E-05</t>
  </si>
  <si>
    <t>2.40E-11</t>
  </si>
  <si>
    <t>6.03E-14</t>
  </si>
  <si>
    <t>9.90E-08</t>
  </si>
  <si>
    <t>6.20E-08</t>
  </si>
  <si>
    <t>7.57E-07</t>
  </si>
  <si>
    <t>0.01837</t>
  </si>
  <si>
    <t>1.52E-08</t>
  </si>
  <si>
    <t>5.91E-07</t>
  </si>
  <si>
    <t>2.51E-11</t>
  </si>
  <si>
    <t>1.42E-09</t>
  </si>
  <si>
    <t>5.64E-14</t>
  </si>
  <si>
    <t>2.50E-06</t>
  </si>
  <si>
    <t>0.2065</t>
  </si>
  <si>
    <t>0.02049</t>
  </si>
  <si>
    <t>0.01416</t>
  </si>
  <si>
    <t>1.45E-13</t>
  </si>
  <si>
    <t>0.01435</t>
  </si>
  <si>
    <t>0.23452</t>
  </si>
  <si>
    <t>0.0815</t>
  </si>
  <si>
    <t>0.03501</t>
  </si>
  <si>
    <t>0.0081</t>
  </si>
  <si>
    <t>5.19E-06</t>
  </si>
  <si>
    <t>8.54E-07</t>
  </si>
  <si>
    <t>3.77E-07</t>
  </si>
  <si>
    <t>6.43E-07</t>
  </si>
  <si>
    <t>7.41E-11</t>
  </si>
  <si>
    <t>1.14E-12</t>
  </si>
  <si>
    <t>4.87E-14</t>
  </si>
  <si>
    <t>6.78E-08</t>
  </si>
  <si>
    <t>0.00959</t>
  </si>
  <si>
    <t>2.47E-06</t>
  </si>
  <si>
    <t>4.15E-07</t>
  </si>
  <si>
    <t>3.12E-06</t>
  </si>
  <si>
    <t>1.89E-13</t>
  </si>
  <si>
    <t>-5.80E-10</t>
  </si>
  <si>
    <t>1.38E-06</t>
  </si>
  <si>
    <t>8.62E-09</t>
  </si>
  <si>
    <t>6.84E-10</t>
  </si>
  <si>
    <t>7.60E-05</t>
  </si>
  <si>
    <t>arsonist</t>
  </si>
  <si>
    <t>7.23E-07</t>
  </si>
  <si>
    <t>0.67295</t>
  </si>
  <si>
    <t>0.01552</t>
  </si>
  <si>
    <t>7.41E-10</t>
  </si>
  <si>
    <t>0.00602</t>
  </si>
  <si>
    <t>9.01E-07</t>
  </si>
  <si>
    <t>0.79126</t>
  </si>
  <si>
    <t>9.45E-09</t>
  </si>
  <si>
    <t>5.33E-05</t>
  </si>
  <si>
    <t>8.60E-16</t>
  </si>
  <si>
    <t>0.18627</t>
  </si>
  <si>
    <t>1.70E-13</t>
  </si>
  <si>
    <t>0.89844</t>
  </si>
  <si>
    <t>5.31E-15</t>
  </si>
  <si>
    <t>0.03091</t>
  </si>
  <si>
    <t>2.17E-17</t>
  </si>
  <si>
    <t>0.00754</t>
  </si>
  <si>
    <t>5.00E-14</t>
  </si>
  <si>
    <t>1.31E-15</t>
  </si>
  <si>
    <t>2.61E-13</t>
  </si>
  <si>
    <t>0.01414</t>
  </si>
  <si>
    <t>6.96E-15</t>
  </si>
  <si>
    <t>2.87E-17</t>
  </si>
  <si>
    <t>6.40E-08</t>
  </si>
  <si>
    <t>6.37E-09</t>
  </si>
  <si>
    <t>1.53E-08</t>
  </si>
  <si>
    <t>3.17E-06</t>
  </si>
  <si>
    <t>6.20E-07</t>
  </si>
  <si>
    <t>3.16E-10</t>
  </si>
  <si>
    <t>3.46E-06</t>
  </si>
  <si>
    <t>1.50E-08</t>
  </si>
  <si>
    <t>0.00862</t>
  </si>
  <si>
    <t>0.00361</t>
  </si>
  <si>
    <t>6.15E-23</t>
  </si>
  <si>
    <t>5.46E-07</t>
  </si>
  <si>
    <t>6.68E-13</t>
  </si>
  <si>
    <t>0.02932</t>
  </si>
  <si>
    <t>0.00531</t>
  </si>
  <si>
    <t>0.68535</t>
  </si>
  <si>
    <t>3.77E-08</t>
  </si>
  <si>
    <t>0.01042</t>
  </si>
  <si>
    <t>3.57E-06</t>
  </si>
  <si>
    <t>9.52E-09</t>
  </si>
  <si>
    <t>8.29E-08</t>
  </si>
  <si>
    <t>3.09E-10</t>
  </si>
  <si>
    <t>0.13097</t>
  </si>
  <si>
    <t>6.04E-08</t>
  </si>
  <si>
    <t>0.00495</t>
  </si>
  <si>
    <t>4.92E-05</t>
  </si>
  <si>
    <t>3.97E-05</t>
  </si>
  <si>
    <t>0.10342</t>
  </si>
  <si>
    <t>2.95E-09</t>
  </si>
  <si>
    <t>6.54E-08</t>
  </si>
  <si>
    <t>2.52E-07</t>
  </si>
  <si>
    <t>0.01446</t>
  </si>
  <si>
    <t>7.40E-06</t>
  </si>
  <si>
    <t>0.52913</t>
  </si>
  <si>
    <t>3.61E-07</t>
  </si>
  <si>
    <t>4.03E-05</t>
  </si>
  <si>
    <t>9.50E-09</t>
  </si>
  <si>
    <t>3.72E-05</t>
  </si>
  <si>
    <t>0.18366</t>
  </si>
  <si>
    <t>0.01138</t>
  </si>
  <si>
    <t>2.91E-08</t>
  </si>
  <si>
    <t>0.00282</t>
  </si>
  <si>
    <t>0.36483</t>
  </si>
  <si>
    <t>0.02434</t>
  </si>
  <si>
    <t>9.77E-11</t>
  </si>
  <si>
    <t>7.46E-11</t>
  </si>
  <si>
    <t>0.00311</t>
  </si>
  <si>
    <t>0.33184</t>
  </si>
  <si>
    <t>0.00496</t>
  </si>
  <si>
    <t>0.46403</t>
  </si>
  <si>
    <t>5.69E-06</t>
  </si>
  <si>
    <t>0.0069</t>
  </si>
  <si>
    <t>0.01826</t>
  </si>
  <si>
    <t>0.29918</t>
  </si>
  <si>
    <t>3.27E-11</t>
  </si>
  <si>
    <t>0.01645</t>
  </si>
  <si>
    <t>5.91E-09</t>
  </si>
  <si>
    <t>7.88E-06</t>
  </si>
  <si>
    <t>6.88E-10</t>
  </si>
  <si>
    <t>8.83E-06</t>
  </si>
  <si>
    <t>3.17E-09</t>
  </si>
  <si>
    <t>0.03767</t>
  </si>
  <si>
    <t>4.02E-11</t>
  </si>
  <si>
    <t>0.08694</t>
  </si>
  <si>
    <t>2.28E-17</t>
  </si>
  <si>
    <t>0.40441</t>
  </si>
  <si>
    <t>8.44E-07</t>
  </si>
  <si>
    <t>4.09E-05</t>
  </si>
  <si>
    <t>0.39496</t>
  </si>
  <si>
    <t>0.00556</t>
  </si>
  <si>
    <t>7.92E-05</t>
  </si>
  <si>
    <t>0.24482</t>
  </si>
  <si>
    <t>0.00669</t>
  </si>
  <si>
    <t>0.22318</t>
  </si>
  <si>
    <t>2.24E-08</t>
  </si>
  <si>
    <t>0.0822</t>
  </si>
  <si>
    <t>1.23E-07</t>
  </si>
  <si>
    <t>6.14E-07</t>
  </si>
  <si>
    <t>0.00778</t>
  </si>
  <si>
    <t>4.72E-05</t>
  </si>
  <si>
    <t>4.69E-07</t>
  </si>
  <si>
    <t>0.02283</t>
  </si>
  <si>
    <t>2.78E-07</t>
  </si>
  <si>
    <t>2.12E-06</t>
  </si>
  <si>
    <t>5.90E-09</t>
  </si>
  <si>
    <t>0.84096</t>
  </si>
  <si>
    <t>0.27657</t>
  </si>
  <si>
    <t>8.98E-10</t>
  </si>
  <si>
    <t>0.06856</t>
  </si>
  <si>
    <t>4.84E-11</t>
  </si>
  <si>
    <t>0.00381</t>
  </si>
  <si>
    <t>1.49E-08</t>
  </si>
  <si>
    <t>1.45E-05</t>
  </si>
  <si>
    <t>7.37E-05</t>
  </si>
  <si>
    <t>0.68239</t>
  </si>
  <si>
    <t>0.02137</t>
  </si>
  <si>
    <t>5.53E-05</t>
  </si>
  <si>
    <t>0.01087</t>
  </si>
  <si>
    <t>0.09812</t>
  </si>
  <si>
    <t>0.02418</t>
  </si>
  <si>
    <t>0.82522</t>
  </si>
  <si>
    <t>0.01978</t>
  </si>
  <si>
    <t>0.03261</t>
  </si>
  <si>
    <t>0.00369</t>
  </si>
  <si>
    <t>0.02968</t>
  </si>
  <si>
    <t>2.23E-08</t>
  </si>
  <si>
    <t>0.00254</t>
  </si>
  <si>
    <t>3.07E-09</t>
  </si>
  <si>
    <t>1.43E-08</t>
  </si>
  <si>
    <t>0.01589</t>
  </si>
  <si>
    <t>0.00164</t>
  </si>
  <si>
    <t>0.03546</t>
  </si>
  <si>
    <t>0.30273</t>
  </si>
  <si>
    <t>0.37721</t>
  </si>
  <si>
    <t>5.66E-06</t>
  </si>
  <si>
    <t>0.07639</t>
  </si>
  <si>
    <t>0.04309</t>
  </si>
  <si>
    <t>0.03512</t>
  </si>
  <si>
    <t>0.08927</t>
  </si>
  <si>
    <t>0.01179</t>
  </si>
  <si>
    <t>0.00905</t>
  </si>
  <si>
    <t>7.42E-05</t>
  </si>
  <si>
    <t>0.01536</t>
  </si>
  <si>
    <t>7.84E-08</t>
  </si>
  <si>
    <t>0.20723</t>
  </si>
  <si>
    <t>1.89E-07</t>
  </si>
  <si>
    <t>0.00268</t>
  </si>
  <si>
    <t>0.05107</t>
  </si>
  <si>
    <t>3.00E-13</t>
  </si>
  <si>
    <t>0.27127</t>
  </si>
  <si>
    <t>8.39E-06</t>
  </si>
  <si>
    <t>0.00672</t>
  </si>
  <si>
    <t>0.00973</t>
  </si>
  <si>
    <t>7.74E-11</t>
  </si>
  <si>
    <t>0.03781</t>
  </si>
  <si>
    <t>4.27E-07</t>
  </si>
  <si>
    <t>6.48E-07</t>
  </si>
  <si>
    <t>0.1069</t>
  </si>
  <si>
    <t>0.01203</t>
  </si>
  <si>
    <t>4.27E-06</t>
  </si>
  <si>
    <t>0.01385</t>
  </si>
  <si>
    <t>0.00603</t>
  </si>
  <si>
    <t>0.18711</t>
  </si>
  <si>
    <t>0.07627</t>
  </si>
  <si>
    <t>0.00469</t>
  </si>
  <si>
    <t>0.03413</t>
  </si>
  <si>
    <t>0.01046</t>
  </si>
  <si>
    <t>4.20E-05</t>
  </si>
  <si>
    <t>8.58E-05</t>
  </si>
  <si>
    <t>0.21135</t>
  </si>
  <si>
    <t>2.18E-07</t>
  </si>
  <si>
    <t>0.11044</t>
  </si>
  <si>
    <t>0.57188</t>
  </si>
  <si>
    <t>4.54E-06</t>
  </si>
  <si>
    <t>0.015</t>
  </si>
  <si>
    <t>0.00859</t>
  </si>
  <si>
    <t>0.003</t>
  </si>
  <si>
    <t>0.01743</t>
  </si>
  <si>
    <t>0.02451</t>
  </si>
  <si>
    <t>6.66E-06</t>
  </si>
  <si>
    <t>5.47E-08</t>
  </si>
  <si>
    <t>0.02025</t>
  </si>
  <si>
    <t>0.00119</t>
  </si>
  <si>
    <t>0.35165</t>
  </si>
  <si>
    <t>2.61E-05</t>
  </si>
  <si>
    <t>0.3951</t>
  </si>
  <si>
    <t>0.0614</t>
  </si>
  <si>
    <t>0.01146</t>
  </si>
  <si>
    <t>0.0042</t>
  </si>
  <si>
    <t>1.55E-15</t>
  </si>
  <si>
    <t>0.00104</t>
  </si>
  <si>
    <t>0.00222</t>
  </si>
  <si>
    <t>4.77E-05</t>
  </si>
  <si>
    <t>0.8786</t>
  </si>
  <si>
    <t>0.01884</t>
  </si>
  <si>
    <t>0.01178</t>
  </si>
  <si>
    <t>0.09366</t>
  </si>
  <si>
    <t>0.00372</t>
  </si>
  <si>
    <t>9.24E-10</t>
  </si>
  <si>
    <t>0.53836</t>
  </si>
  <si>
    <t>2.26E-11</t>
  </si>
  <si>
    <t>0.28987</t>
  </si>
  <si>
    <t>3.10E-08</t>
  </si>
  <si>
    <t>0.00748</t>
  </si>
  <si>
    <t>2.93E-05</t>
  </si>
  <si>
    <t>0.22111</t>
  </si>
  <si>
    <t>5.93E-10</t>
  </si>
  <si>
    <t>4.29E-10</t>
  </si>
  <si>
    <t>4.41E-13</t>
  </si>
  <si>
    <t>2.64E-11</t>
  </si>
  <si>
    <t>2.44E-07</t>
  </si>
  <si>
    <t>0.02749</t>
  </si>
  <si>
    <t>1.82E-15</t>
  </si>
  <si>
    <t>5.00E-06</t>
  </si>
  <si>
    <t>0.06562</t>
  </si>
  <si>
    <t>0.0361</t>
  </si>
  <si>
    <t>0.24609</t>
  </si>
  <si>
    <t>0.34371</t>
  </si>
  <si>
    <t>3.74E-06</t>
  </si>
  <si>
    <t>0.14183</t>
  </si>
  <si>
    <t>5.48E-05</t>
  </si>
  <si>
    <t>0.47693</t>
  </si>
  <si>
    <t>0.06391</t>
  </si>
  <si>
    <t>2.26E-05</t>
  </si>
  <si>
    <t>0.66632</t>
  </si>
  <si>
    <t>0.01609</t>
  </si>
  <si>
    <t>0.00722</t>
  </si>
  <si>
    <t>0.03408</t>
  </si>
  <si>
    <t>9.49E-05</t>
  </si>
  <si>
    <t>3.50E-09</t>
  </si>
  <si>
    <t>0.0489</t>
  </si>
  <si>
    <t>1.09E-10</t>
  </si>
  <si>
    <t>9.75E-09</t>
  </si>
  <si>
    <t>0.02104</t>
  </si>
  <si>
    <t>9.97E-08</t>
  </si>
  <si>
    <t>0.04373</t>
  </si>
  <si>
    <t>4.28E-10</t>
  </si>
  <si>
    <t>0.96796</t>
  </si>
  <si>
    <t>2.65E-13</t>
  </si>
  <si>
    <t>1.50E-05</t>
  </si>
  <si>
    <t>8.36E-05</t>
  </si>
  <si>
    <t>5.77E-15</t>
  </si>
  <si>
    <t>4.97E-06</t>
  </si>
  <si>
    <t>0.00811</t>
  </si>
  <si>
    <t>2.88E-07</t>
  </si>
  <si>
    <t>9.45E-06</t>
  </si>
  <si>
    <t>1.87E-05</t>
  </si>
  <si>
    <t>0.17962</t>
  </si>
  <si>
    <t>0.88338</t>
  </si>
  <si>
    <t>0.27258</t>
  </si>
  <si>
    <t>5.68E-08</t>
  </si>
  <si>
    <t>0.58358</t>
  </si>
  <si>
    <t>0.14017</t>
  </si>
  <si>
    <t>7.50E-05</t>
  </si>
  <si>
    <t>3.08E-10</t>
  </si>
  <si>
    <t>0.15011</t>
  </si>
  <si>
    <t>5.38E-07</t>
  </si>
  <si>
    <t>1.40E-14</t>
  </si>
  <si>
    <t>0.04805</t>
  </si>
  <si>
    <t>4.86E-10</t>
  </si>
  <si>
    <t>0.05272</t>
  </si>
  <si>
    <t>4.10E-05</t>
  </si>
  <si>
    <t>2.09E-14</t>
  </si>
  <si>
    <t>1.32E-14</t>
  </si>
  <si>
    <t>7.97E-10</t>
  </si>
  <si>
    <t>1.16E-05</t>
  </si>
  <si>
    <t>0.27327</t>
  </si>
  <si>
    <t>3.84E-09</t>
  </si>
  <si>
    <t>3.53E-10</t>
  </si>
  <si>
    <t>3.75E-09</t>
  </si>
  <si>
    <t>5.28E-10</t>
  </si>
  <si>
    <t>2.55E-10</t>
  </si>
  <si>
    <t>1.76E-09</t>
  </si>
  <si>
    <t>4.65E-05</t>
  </si>
  <si>
    <t>4.92E-07</t>
  </si>
  <si>
    <t>5.29E-06</t>
  </si>
  <si>
    <t>4.85E-07</t>
  </si>
  <si>
    <t>3.45E-08</t>
  </si>
  <si>
    <t>5.84E-06</t>
  </si>
  <si>
    <t>2.45E-06</t>
  </si>
  <si>
    <t>0.00728</t>
  </si>
  <si>
    <t>2.75E-08</t>
  </si>
  <si>
    <t>9.33E-10</t>
  </si>
  <si>
    <t>5.23E-13</t>
  </si>
  <si>
    <t>5.96E-11</t>
  </si>
  <si>
    <t>0.00684</t>
  </si>
  <si>
    <t>5.15E-11</t>
  </si>
  <si>
    <t>6.53E-08</t>
  </si>
  <si>
    <t>1.95E-09</t>
  </si>
  <si>
    <t>2.95E-13</t>
  </si>
  <si>
    <t>1.99E-10</t>
  </si>
  <si>
    <t>0.37539</t>
  </si>
  <si>
    <t>0.00099</t>
  </si>
  <si>
    <t>0.38868</t>
  </si>
  <si>
    <t>3.15E-07</t>
  </si>
  <si>
    <t>2.60E-15</t>
  </si>
  <si>
    <t>0.00092</t>
  </si>
  <si>
    <t>0.00861</t>
  </si>
  <si>
    <t>1.60E-05</t>
  </si>
  <si>
    <t>0.0341</t>
  </si>
  <si>
    <t>0.00397</t>
  </si>
  <si>
    <t>0.00089</t>
  </si>
  <si>
    <t>3.82E-11</t>
  </si>
  <si>
    <t>6.48E-16</t>
  </si>
  <si>
    <t>0.00508</t>
  </si>
  <si>
    <t>0.00395</t>
  </si>
  <si>
    <t>0.00418</t>
  </si>
  <si>
    <t>0.00829</t>
  </si>
  <si>
    <t>0.01949</t>
  </si>
  <si>
    <t>7.01E-07</t>
  </si>
  <si>
    <t>5.11E-07</t>
  </si>
  <si>
    <t>5.79E-15</t>
  </si>
  <si>
    <t>2.34E-17</t>
  </si>
  <si>
    <t>3.48E-12</t>
  </si>
  <si>
    <t>5.94E-12</t>
  </si>
  <si>
    <t>5.64E-09</t>
  </si>
  <si>
    <t>0.0306</t>
  </si>
  <si>
    <t>0.00112</t>
  </si>
  <si>
    <t>3.04E-06</t>
  </si>
  <si>
    <t>8.51E-05</t>
  </si>
  <si>
    <t>0.0136</t>
  </si>
  <si>
    <t>3.48E-05</t>
  </si>
  <si>
    <t>6.03E-05</t>
  </si>
  <si>
    <t>8.60E-05</t>
  </si>
  <si>
    <t>8.68E-08</t>
  </si>
  <si>
    <t>0.01387</t>
  </si>
  <si>
    <t>4.99E-05</t>
  </si>
  <si>
    <t>2.80E-06</t>
  </si>
  <si>
    <t>6.14E-06</t>
  </si>
  <si>
    <t>0.00467</t>
  </si>
  <si>
    <t>5.45E-05</t>
  </si>
  <si>
    <t>2.33E-05</t>
  </si>
  <si>
    <t>0.04908</t>
  </si>
  <si>
    <t>0.76711</t>
  </si>
  <si>
    <t>0.03539</t>
  </si>
  <si>
    <t>0.04818</t>
  </si>
  <si>
    <t>0.01802</t>
  </si>
  <si>
    <t>0.53228</t>
  </si>
  <si>
    <t>0.5228</t>
  </si>
  <si>
    <t>2.76E-11</t>
  </si>
  <si>
    <t>2.65E-09</t>
  </si>
  <si>
    <t>6.84E-09</t>
  </si>
  <si>
    <t>1.33E-14</t>
  </si>
  <si>
    <t>1.65E-16</t>
  </si>
  <si>
    <t>1.13E-07</t>
  </si>
  <si>
    <t>2.06E-07</t>
  </si>
  <si>
    <t>0.01001</t>
  </si>
  <si>
    <t>0.08356</t>
  </si>
  <si>
    <t>0.00035</t>
  </si>
  <si>
    <t>0.02351</t>
  </si>
  <si>
    <t>0.00197</t>
  </si>
  <si>
    <t>0.11996</t>
  </si>
  <si>
    <t>2.13E-05</t>
  </si>
  <si>
    <t>9.84E-08</t>
  </si>
  <si>
    <t>3.19E-07</t>
  </si>
  <si>
    <t>0.06824</t>
  </si>
  <si>
    <t>0.0091</t>
  </si>
  <si>
    <t>0.07317</t>
  </si>
  <si>
    <t>0.06288</t>
  </si>
  <si>
    <t>0.06912</t>
  </si>
  <si>
    <t>0.01567</t>
  </si>
  <si>
    <t>0.00309</t>
  </si>
  <si>
    <t>4.10E-10</t>
  </si>
  <si>
    <t>0.01287</t>
  </si>
  <si>
    <t>0.02259</t>
  </si>
  <si>
    <t>2.03E-09</t>
  </si>
  <si>
    <t>1.58E-07</t>
  </si>
  <si>
    <t>4.82E-10</t>
  </si>
  <si>
    <t>2.60E-11</t>
  </si>
  <si>
    <t>9.34E-05</t>
  </si>
  <si>
    <t>2.58E-06</t>
  </si>
  <si>
    <t>2.30E-05</t>
  </si>
  <si>
    <t>3.66E-10</t>
  </si>
  <si>
    <t>3.96E-12</t>
  </si>
  <si>
    <t>8.86E-13</t>
  </si>
  <si>
    <t>5.43E-14</t>
  </si>
  <si>
    <t>0.06878</t>
  </si>
  <si>
    <t>3.10E-10</t>
  </si>
  <si>
    <t>0.92334</t>
  </si>
  <si>
    <t>0.21187</t>
  </si>
  <si>
    <t>9.21E-07</t>
  </si>
  <si>
    <t>5.57E-09</t>
  </si>
  <si>
    <t>2.70E-08</t>
  </si>
  <si>
    <t>4.68E-05</t>
  </si>
  <si>
    <t>0.04774</t>
  </si>
  <si>
    <t>5.83E-05</t>
  </si>
  <si>
    <t>5.82E-06</t>
  </si>
  <si>
    <t>0.08779</t>
  </si>
  <si>
    <t>7.75E-07</t>
  </si>
  <si>
    <t>5.91E-06</t>
  </si>
  <si>
    <t>2.04E-08</t>
  </si>
  <si>
    <t>3.79E-06</t>
  </si>
  <si>
    <t>1.14E-05</t>
  </si>
  <si>
    <t>7.88E-05</t>
  </si>
  <si>
    <t>2.43E-13</t>
  </si>
  <si>
    <t>7.54E-10</t>
  </si>
  <si>
    <t>1.19E-05</t>
  </si>
  <si>
    <t>2.36E-06</t>
  </si>
  <si>
    <t>1.21E-07</t>
  </si>
  <si>
    <t>4.79E-12</t>
  </si>
  <si>
    <t>6.61E-10</t>
  </si>
  <si>
    <t>1.31E-08</t>
  </si>
  <si>
    <t>0.05109</t>
  </si>
  <si>
    <t>0.01449</t>
  </si>
  <si>
    <t>6.84E-05</t>
  </si>
  <si>
    <t>0.0013</t>
  </si>
  <si>
    <t>5.63E-12</t>
  </si>
  <si>
    <t>6.82E-05</t>
  </si>
  <si>
    <t>7.10E-05</t>
  </si>
  <si>
    <t>2.43E-06</t>
  </si>
  <si>
    <t>5.58E-06</t>
  </si>
  <si>
    <t>6.90E-10</t>
  </si>
  <si>
    <t>0.19289</t>
  </si>
  <si>
    <t>0.05817</t>
  </si>
  <si>
    <t>0.02179</t>
  </si>
  <si>
    <t>3.72E-09</t>
  </si>
  <si>
    <t>1.18E-06</t>
  </si>
  <si>
    <t>6.09E-08</t>
  </si>
  <si>
    <t>7.32E-11</t>
  </si>
  <si>
    <t>1.39E-10</t>
  </si>
  <si>
    <t>2.75E-09</t>
  </si>
  <si>
    <t>5.45E-07</t>
  </si>
  <si>
    <t>3.84E-06</t>
  </si>
  <si>
    <t>2.39E-05</t>
  </si>
  <si>
    <t>0.09355</t>
  </si>
  <si>
    <t>6.16E-07</t>
  </si>
  <si>
    <t>0.22864</t>
  </si>
  <si>
    <t>3.01E-05</t>
  </si>
  <si>
    <t>0.13476</t>
  </si>
  <si>
    <t>0.4777</t>
  </si>
  <si>
    <t>0.00417</t>
  </si>
  <si>
    <t>0.36135</t>
  </si>
  <si>
    <t>4.36E-05</t>
  </si>
  <si>
    <t>0.20941</t>
  </si>
  <si>
    <t>0.0122</t>
  </si>
  <si>
    <t>1.90E-10</t>
  </si>
  <si>
    <t>-1.29E-06</t>
  </si>
  <si>
    <t>3.98E-08</t>
  </si>
  <si>
    <t>4.23E-12</t>
  </si>
  <si>
    <t>0.01625</t>
  </si>
  <si>
    <t>6.70E-08</t>
  </si>
  <si>
    <t>0.00455</t>
  </si>
  <si>
    <t>0.00123</t>
  </si>
  <si>
    <t>7.06E-09</t>
  </si>
  <si>
    <t>9.20E-14</t>
  </si>
  <si>
    <t>2.29E-07</t>
  </si>
  <si>
    <t>6.34E-09</t>
  </si>
  <si>
    <t>2.72E-10</t>
  </si>
  <si>
    <t>1.97E-08</t>
  </si>
  <si>
    <t>1.64E-08</t>
  </si>
  <si>
    <t>1.36E-09</t>
  </si>
  <si>
    <t>1.32E-09</t>
  </si>
  <si>
    <t>6.19E-08</t>
  </si>
  <si>
    <t>1.74E-09</t>
  </si>
  <si>
    <t>1.62E-07</t>
  </si>
  <si>
    <t>3.69E-10</t>
  </si>
  <si>
    <t>4.27E-24</t>
  </si>
  <si>
    <t>1.83E-09</t>
  </si>
  <si>
    <t>1.21E-11</t>
  </si>
  <si>
    <t>4.84E-14</t>
  </si>
  <si>
    <t>1.21E-15</t>
  </si>
  <si>
    <t>5.48E-14</t>
  </si>
  <si>
    <t>1.41E-15</t>
  </si>
  <si>
    <t>5.91E-18</t>
  </si>
  <si>
    <t>2.11E-11</t>
  </si>
  <si>
    <t>2.96E-07</t>
  </si>
  <si>
    <t>1.19E-10</t>
  </si>
  <si>
    <t>2.40E-09</t>
  </si>
  <si>
    <t>2.17E-13</t>
  </si>
  <si>
    <t>8.71E-08</t>
  </si>
  <si>
    <t>1.84E-13</t>
  </si>
  <si>
    <t>3.26E-08</t>
  </si>
  <si>
    <t>1.51E-10</t>
  </si>
  <si>
    <t>5.67E-07</t>
  </si>
  <si>
    <t>7.62E-06</t>
  </si>
  <si>
    <t>4.06E-12</t>
  </si>
  <si>
    <t>5.52E-09</t>
  </si>
  <si>
    <t>8.19E-06</t>
  </si>
  <si>
    <t>3.31E-12</t>
  </si>
  <si>
    <t>4.31E-07</t>
  </si>
  <si>
    <t>4.22E-09</t>
  </si>
  <si>
    <t>7.39E-06</t>
  </si>
  <si>
    <t>3.68E-07</t>
  </si>
  <si>
    <t>8.86E-09</t>
  </si>
  <si>
    <t>0.0346</t>
  </si>
  <si>
    <t>0.03484</t>
  </si>
  <si>
    <t>2.89E-06</t>
  </si>
  <si>
    <t>4.38E-19</t>
  </si>
  <si>
    <t>3.32E-09</t>
  </si>
  <si>
    <t>1.74E-13</t>
  </si>
  <si>
    <t>2.70E-22</t>
  </si>
  <si>
    <t>4.69E-08</t>
  </si>
  <si>
    <t>2.02E-06</t>
  </si>
  <si>
    <t>3.38E-06</t>
  </si>
  <si>
    <t>6.42E-09</t>
  </si>
  <si>
    <t>2.47E-05</t>
  </si>
  <si>
    <t>3.84E-11</t>
  </si>
  <si>
    <t>7.68E-24</t>
  </si>
  <si>
    <t>2.52E-14</t>
  </si>
  <si>
    <t>0.1381</t>
  </si>
  <si>
    <t>3.07E-08</t>
  </si>
  <si>
    <t>9.19E-08</t>
  </si>
  <si>
    <t>9.61E-07</t>
  </si>
  <si>
    <t>4.86E-11</t>
  </si>
  <si>
    <t>0.14031</t>
  </si>
  <si>
    <t>0.00743</t>
  </si>
  <si>
    <t>0.11533</t>
  </si>
  <si>
    <t>1.30E-06</t>
  </si>
  <si>
    <t>1.38E-08</t>
  </si>
  <si>
    <t>5.24E-09</t>
  </si>
  <si>
    <t>5.40E-10</t>
  </si>
  <si>
    <t>3.00E-11</t>
  </si>
  <si>
    <t>1.38E-11</t>
  </si>
  <si>
    <t>7.83E-08</t>
  </si>
  <si>
    <t>3.30E-09</t>
  </si>
  <si>
    <t>3.23E-09</t>
  </si>
  <si>
    <t>0.08489</t>
  </si>
  <si>
    <t>3.55E-07</t>
  </si>
  <si>
    <t>6.47E-05</t>
  </si>
  <si>
    <t>4.34E-17</t>
  </si>
  <si>
    <t>9.73E-30</t>
  </si>
  <si>
    <t>7.73E-07</t>
  </si>
  <si>
    <t>3.76E-06</t>
  </si>
  <si>
    <t>8.92E-08</t>
  </si>
  <si>
    <t>4.78E-05</t>
  </si>
  <si>
    <t>7.33E-06</t>
  </si>
  <si>
    <t>5.86E-08</t>
  </si>
  <si>
    <t>1.26E-28</t>
  </si>
  <si>
    <t>0.06251</t>
  </si>
  <si>
    <t>2.06E-17</t>
  </si>
  <si>
    <t>1.46E-06</t>
  </si>
  <si>
    <t>1.36E-18</t>
  </si>
  <si>
    <t>8.26E-21</t>
  </si>
  <si>
    <t>9.96E-09</t>
  </si>
  <si>
    <t>4.05E-07</t>
  </si>
  <si>
    <t>0.04005</t>
  </si>
  <si>
    <t>4.19E-05</t>
  </si>
  <si>
    <t>5.41E-08</t>
  </si>
  <si>
    <t>1.30E-07</t>
  </si>
  <si>
    <t>0.01321</t>
  </si>
  <si>
    <t>0.00706</t>
  </si>
  <si>
    <t>6.37E-07</t>
  </si>
  <si>
    <t>6.62E-07</t>
  </si>
  <si>
    <t>3.05E-07</t>
  </si>
  <si>
    <t>1.93E-11</t>
  </si>
  <si>
    <t>8.02E-09</t>
  </si>
  <si>
    <t>2.97E-08</t>
  </si>
  <si>
    <t>5.83E-10</t>
  </si>
  <si>
    <t>2.76E-07</t>
  </si>
  <si>
    <t>1.31E-07</t>
  </si>
  <si>
    <t>2.58E-07</t>
  </si>
  <si>
    <t>7.01E-08</t>
  </si>
  <si>
    <t>4.20E-07</t>
  </si>
  <si>
    <t>5.82E-05</t>
  </si>
  <si>
    <t>3.58E-08</t>
  </si>
  <si>
    <t>3.33E-13</t>
  </si>
  <si>
    <t>6.20E-09</t>
  </si>
  <si>
    <t>9.89E-09</t>
  </si>
  <si>
    <t>9.87E-09</t>
  </si>
  <si>
    <t>7.16E-11</t>
  </si>
  <si>
    <t>2.25E-14</t>
  </si>
  <si>
    <t>2.33E-09</t>
  </si>
  <si>
    <t>5.44E-10</t>
  </si>
  <si>
    <t>9.31E-10</t>
  </si>
  <si>
    <t>3.99E-11</t>
  </si>
  <si>
    <t>4.48E-08</t>
  </si>
  <si>
    <t>1.87E-09</t>
  </si>
  <si>
    <t>7.72E-10</t>
  </si>
  <si>
    <t>4.08E-11</t>
  </si>
  <si>
    <t>3.88E-07</t>
  </si>
  <si>
    <t>2.83E-09</t>
  </si>
  <si>
    <t>6.12E-05</t>
  </si>
  <si>
    <t>0.04788</t>
  </si>
  <si>
    <t>0.00514</t>
  </si>
  <si>
    <t>2.63E-05</t>
  </si>
  <si>
    <t>4.65E-13</t>
  </si>
  <si>
    <t>6.97E-09</t>
  </si>
  <si>
    <t>4.69E-28</t>
  </si>
  <si>
    <t>2.80E-08</t>
  </si>
  <si>
    <t>7.97E-08</t>
  </si>
  <si>
    <t>8.48E-12</t>
  </si>
  <si>
    <t>2.57E-13</t>
  </si>
  <si>
    <t>2.06E-15</t>
  </si>
  <si>
    <t>0.00322</t>
  </si>
  <si>
    <t>0.19161</t>
  </si>
  <si>
    <t>1.75E-05</t>
  </si>
  <si>
    <t>4.15E-05</t>
  </si>
  <si>
    <t>2.78E-10</t>
  </si>
  <si>
    <t>5.12E-12</t>
  </si>
  <si>
    <t>3.56E-11</t>
  </si>
  <si>
    <t>5.91E-14</t>
  </si>
  <si>
    <t>2.11E-14</t>
  </si>
  <si>
    <t>3.04E-05</t>
  </si>
  <si>
    <t>4.56E-05</t>
  </si>
  <si>
    <t>6.45E-08</t>
  </si>
  <si>
    <t>6.82E-11</t>
  </si>
  <si>
    <t>4.07E-08</t>
  </si>
  <si>
    <t>1.84E-10</t>
  </si>
  <si>
    <t>0.00341</t>
  </si>
  <si>
    <t>0.00522</t>
  </si>
  <si>
    <t>3.06E-05</t>
  </si>
  <si>
    <t>0.00583</t>
  </si>
  <si>
    <t>0.01036</t>
  </si>
  <si>
    <t>6.23E-05</t>
  </si>
  <si>
    <t>0.00225</t>
  </si>
  <si>
    <t>0.01767</t>
  </si>
  <si>
    <t>0.00318</t>
  </si>
  <si>
    <t>0.00304</t>
  </si>
  <si>
    <t>1.8</t>
  </si>
  <si>
    <t>0.00639</t>
  </si>
  <si>
    <t>0.03442</t>
  </si>
  <si>
    <t>0.00321</t>
  </si>
  <si>
    <t>2.18E-05</t>
  </si>
  <si>
    <t>0.01989</t>
  </si>
  <si>
    <t>0.00478</t>
  </si>
  <si>
    <t>0.34498</t>
  </si>
  <si>
    <t>0.04532</t>
  </si>
  <si>
    <t>0.02067</t>
  </si>
  <si>
    <t>0.05856</t>
  </si>
  <si>
    <t>0.084</t>
  </si>
  <si>
    <t>0.04856</t>
  </si>
  <si>
    <t>9.08E-07</t>
  </si>
  <si>
    <t>0.04108</t>
  </si>
  <si>
    <t>0.00657</t>
  </si>
  <si>
    <t>0.02129</t>
  </si>
  <si>
    <t>1.22E-05</t>
  </si>
  <si>
    <t>0.16315</t>
  </si>
  <si>
    <t>0.20308</t>
  </si>
  <si>
    <t>0.01368</t>
  </si>
  <si>
    <t>8.96E-05</t>
  </si>
  <si>
    <t>5.95E-06</t>
  </si>
  <si>
    <t>1.39E-09</t>
  </si>
  <si>
    <t>4.44E-09</t>
  </si>
  <si>
    <t>2.44E-09</t>
  </si>
  <si>
    <t>3.02E-10</t>
  </si>
  <si>
    <t>2.19E-08</t>
  </si>
  <si>
    <t>5.73E-07</t>
  </si>
  <si>
    <t>5.30E-08</t>
  </si>
  <si>
    <t>1.49E-09</t>
  </si>
  <si>
    <t>6.77E-11</t>
  </si>
  <si>
    <t>5.80E-09</t>
  </si>
  <si>
    <t>4.14E-09</t>
  </si>
  <si>
    <t>7.28E-10</t>
  </si>
  <si>
    <t>4.32E-07</t>
  </si>
  <si>
    <t>0.00798</t>
  </si>
  <si>
    <t>0.00203</t>
  </si>
  <si>
    <t>6.63E-06</t>
  </si>
  <si>
    <t>0.08084</t>
  </si>
  <si>
    <t>0.11166</t>
  </si>
  <si>
    <t>4.65E-10</t>
  </si>
  <si>
    <t>2.90E-13</t>
  </si>
  <si>
    <t>1.66E-07</t>
  </si>
  <si>
    <t>0.00434</t>
  </si>
  <si>
    <t>0.0336</t>
  </si>
  <si>
    <t>0.11639</t>
  </si>
  <si>
    <t>0.37294</t>
  </si>
  <si>
    <t>0.00955</t>
  </si>
  <si>
    <t>0.09528</t>
  </si>
  <si>
    <t>0.51291</t>
  </si>
  <si>
    <t>3.98E-05</t>
  </si>
  <si>
    <t>7.25E-08</t>
  </si>
  <si>
    <t>5.81E-08</t>
  </si>
  <si>
    <t>4.88E-08</t>
  </si>
  <si>
    <t>0.35522</t>
  </si>
  <si>
    <t>0.4668</t>
  </si>
  <si>
    <t>0.19653</t>
  </si>
  <si>
    <t>3.68E-08</t>
  </si>
  <si>
    <t>4.47E-09</t>
  </si>
  <si>
    <t>1.92E-10</t>
  </si>
  <si>
    <t>1.19E-08</t>
  </si>
  <si>
    <t>3.46E-12</t>
  </si>
  <si>
    <t>8.28E-25</t>
  </si>
  <si>
    <t>9.30E-06</t>
  </si>
  <si>
    <t>5.33E-09</t>
  </si>
  <si>
    <t>0.11208</t>
  </si>
  <si>
    <t>0.01438</t>
  </si>
  <si>
    <t>5.06E-05</t>
  </si>
  <si>
    <t>9.60E-05</t>
  </si>
  <si>
    <t>0.00145</t>
  </si>
  <si>
    <t>7.39E-08</t>
  </si>
  <si>
    <t>6.22E-05</t>
  </si>
  <si>
    <t>3.88E-05</t>
  </si>
  <si>
    <t>0.86281</t>
  </si>
  <si>
    <t>0.12495</t>
  </si>
  <si>
    <t>9.46E-07</t>
  </si>
  <si>
    <t>9.44E-10</t>
  </si>
  <si>
    <t>5.96E-06</t>
  </si>
  <si>
    <t>6.23E-10</t>
  </si>
  <si>
    <t>4.22E-08</t>
  </si>
  <si>
    <t>5.12E-07</t>
  </si>
  <si>
    <t>5.67E-08</t>
  </si>
  <si>
    <t>9.91E-11</t>
  </si>
  <si>
    <t>0.3811</t>
  </si>
  <si>
    <t>0.0077</t>
  </si>
  <si>
    <t>0.26265</t>
  </si>
  <si>
    <t>0.00513</t>
  </si>
  <si>
    <t>0.00463</t>
  </si>
  <si>
    <t>0.00139</t>
  </si>
  <si>
    <t>0.23943</t>
  </si>
  <si>
    <t>0.14931</t>
  </si>
  <si>
    <t>7.12E-08</t>
  </si>
  <si>
    <t>4.43E-07</t>
  </si>
  <si>
    <t>8.98E-09</t>
  </si>
  <si>
    <t>9.57E-10</t>
  </si>
  <si>
    <t>8.84E-05</t>
  </si>
  <si>
    <t>0.0911</t>
  </si>
  <si>
    <t>0.00211</t>
  </si>
  <si>
    <t>0.01198</t>
  </si>
  <si>
    <t>0.00081</t>
  </si>
  <si>
    <t>0.00698</t>
  </si>
  <si>
    <t>2.51E-16</t>
  </si>
  <si>
    <t>3.95E-15</t>
  </si>
  <si>
    <t>5.80E-08</t>
  </si>
  <si>
    <t>1.83E-17</t>
  </si>
  <si>
    <t>7.36E-08</t>
  </si>
  <si>
    <t>4.28E-14</t>
  </si>
  <si>
    <t>2.86E-07</t>
  </si>
  <si>
    <t>9.29E-05</t>
  </si>
  <si>
    <t>8.36E-08</t>
  </si>
  <si>
    <t>2.10E-06</t>
  </si>
  <si>
    <t>1.57E-05</t>
  </si>
  <si>
    <t>7.87E-15</t>
  </si>
  <si>
    <t>7.58E-07</t>
  </si>
  <si>
    <t>2.95E-05</t>
  </si>
  <si>
    <t>1.60E-12</t>
  </si>
  <si>
    <t>5.95E-11</t>
  </si>
  <si>
    <t>2.97E-07</t>
  </si>
  <si>
    <t>2.02E-12</t>
  </si>
  <si>
    <t>3.11E-07</t>
  </si>
  <si>
    <t>4.19E-10</t>
  </si>
  <si>
    <t>3.68E-09</t>
  </si>
  <si>
    <t>2.93E-11</t>
  </si>
  <si>
    <t>5.95E-13</t>
  </si>
  <si>
    <t>7.22E-05</t>
  </si>
  <si>
    <t>4.94E-08</t>
  </si>
  <si>
    <t>1.35E-08</t>
  </si>
  <si>
    <t>2.48E-05</t>
  </si>
  <si>
    <t>3.20E-18</t>
  </si>
  <si>
    <t>2.93E-07</t>
  </si>
  <si>
    <t>1.55E-17</t>
  </si>
  <si>
    <t>1.30E-05</t>
  </si>
  <si>
    <t>3.25E-08</t>
  </si>
  <si>
    <t>0.07399</t>
  </si>
  <si>
    <t>5.70E-05</t>
  </si>
  <si>
    <t>0.23</t>
  </si>
  <si>
    <t>0.6165</t>
  </si>
  <si>
    <t>7.65E-05</t>
  </si>
  <si>
    <t>5.92E-08</t>
  </si>
  <si>
    <t>7.14E-09</t>
  </si>
  <si>
    <t>1.22E-20</t>
  </si>
  <si>
    <t>3.35E-10</t>
  </si>
  <si>
    <t>1.08E-08</t>
  </si>
  <si>
    <t>1.23E-10</t>
  </si>
  <si>
    <t>1.95E-11</t>
  </si>
  <si>
    <t>8.35E-09</t>
  </si>
  <si>
    <t>8.99E-05</t>
  </si>
  <si>
    <t>5.17E-07</t>
  </si>
  <si>
    <t>4.52E-07</t>
  </si>
  <si>
    <t>5.52E-07</t>
  </si>
  <si>
    <t>2.20E-07</t>
  </si>
  <si>
    <t>3.58E-09</t>
  </si>
  <si>
    <t>9.38E-05</t>
  </si>
  <si>
    <t>8.93E-13</t>
  </si>
  <si>
    <t>9.17E-13</t>
  </si>
  <si>
    <t>1.58E-10</t>
  </si>
  <si>
    <t>4.60E-10</t>
  </si>
  <si>
    <t>5.58E-12</t>
  </si>
  <si>
    <t>7.39E-05</t>
  </si>
  <si>
    <t>9.28E-09</t>
  </si>
  <si>
    <t>6.58E-06</t>
  </si>
  <si>
    <t>6.97E-06</t>
  </si>
  <si>
    <t>0.02066</t>
  </si>
  <si>
    <t>0.00613</t>
  </si>
  <si>
    <t>3.49E-08</t>
  </si>
  <si>
    <t>3.45E-05</t>
  </si>
  <si>
    <t>7.35E-22</t>
  </si>
  <si>
    <t>0.00167</t>
  </si>
  <si>
    <t>8.07E-25</t>
  </si>
  <si>
    <t>4.68E-10</t>
  </si>
  <si>
    <t>3.07E-05</t>
  </si>
  <si>
    <t>7.87E-06</t>
  </si>
  <si>
    <t>0.00148</t>
  </si>
  <si>
    <t>5.95E-07</t>
  </si>
  <si>
    <t>4.33E-05</t>
  </si>
  <si>
    <t>0.91967</t>
  </si>
  <si>
    <t>8.95E-11</t>
  </si>
  <si>
    <t>8.24E-09</t>
  </si>
  <si>
    <t>2.32E-11</t>
  </si>
  <si>
    <t>0.62881</t>
  </si>
  <si>
    <t>0.08978</t>
  </si>
  <si>
    <t>8.59E-05</t>
  </si>
  <si>
    <t>0.31038</t>
  </si>
  <si>
    <t>0.02757</t>
  </si>
  <si>
    <t>4.58E-07</t>
  </si>
  <si>
    <t>5.68E-05</t>
  </si>
  <si>
    <t>1.04E-05</t>
  </si>
  <si>
    <t>3.15E-06</t>
  </si>
  <si>
    <t>0.0041</t>
  </si>
  <si>
    <t>0.00931</t>
  </si>
  <si>
    <t>2.82E-10</t>
  </si>
  <si>
    <t>0.0307</t>
  </si>
  <si>
    <t>0.71229</t>
  </si>
  <si>
    <t>0.12635</t>
  </si>
  <si>
    <t>5.09E-14</t>
  </si>
  <si>
    <t>0.0163</t>
  </si>
  <si>
    <t>0.00648</t>
  </si>
  <si>
    <t>0.72806</t>
  </si>
  <si>
    <t>1.95E-08</t>
  </si>
  <si>
    <t>3.96E+04</t>
  </si>
  <si>
    <t>6.30E-10</t>
  </si>
  <si>
    <t>3.91E-07</t>
  </si>
  <si>
    <t>7.22E-11</t>
  </si>
  <si>
    <t>2.14E-15</t>
  </si>
  <si>
    <t>0.11518</t>
  </si>
  <si>
    <t>0.00477</t>
  </si>
  <si>
    <t>0.01597</t>
  </si>
  <si>
    <t>0.11409</t>
  </si>
  <si>
    <t>9.08E-06</t>
  </si>
  <si>
    <t>3.53E-07</t>
  </si>
  <si>
    <t>0.03627</t>
  </si>
  <si>
    <t>0.19587</t>
  </si>
  <si>
    <t>1.98E-06</t>
  </si>
  <si>
    <t>0.14735</t>
  </si>
  <si>
    <t>6.10E-05</t>
  </si>
  <si>
    <t>4.82E-08</t>
  </si>
  <si>
    <t>8.34E-08</t>
  </si>
  <si>
    <t>1.87E-08</t>
  </si>
  <si>
    <t>0.33838</t>
  </si>
  <si>
    <t>0.02398</t>
  </si>
  <si>
    <t>0.91375</t>
  </si>
  <si>
    <t>0.01986</t>
  </si>
  <si>
    <t>0.15279</t>
  </si>
  <si>
    <t>1.97E-07</t>
  </si>
  <si>
    <t>1.61E-12</t>
  </si>
  <si>
    <t>2.70E-15</t>
  </si>
  <si>
    <t>0.01053</t>
  </si>
  <si>
    <t>0.01577</t>
  </si>
  <si>
    <t>0.00464</t>
  </si>
  <si>
    <t>5.90E-08</t>
  </si>
  <si>
    <t>2.80E-09</t>
  </si>
  <si>
    <t>3.96E-08</t>
  </si>
  <si>
    <t>5.94E-09</t>
  </si>
  <si>
    <t>5.25E-05</t>
  </si>
  <si>
    <t>5.18E-06</t>
  </si>
  <si>
    <t>0.05386</t>
  </si>
  <si>
    <t>0.01723</t>
  </si>
  <si>
    <t>3.69E-09</t>
  </si>
  <si>
    <t>1.17E-09</t>
  </si>
  <si>
    <t>7.32E-07</t>
  </si>
  <si>
    <t>0.58714</t>
  </si>
  <si>
    <t>0.04984</t>
  </si>
  <si>
    <t>6.86E-08</t>
  </si>
  <si>
    <t>3.89E-06</t>
  </si>
  <si>
    <t>6.84E-06</t>
  </si>
  <si>
    <t>0.09594</t>
  </si>
  <si>
    <t>0.02143</t>
  </si>
  <si>
    <t>0.40014</t>
  </si>
  <si>
    <t>1.38E-05</t>
  </si>
  <si>
    <t>0.00078</t>
  </si>
  <si>
    <t>1.43E-05</t>
  </si>
  <si>
    <t>6.80E-09</t>
  </si>
  <si>
    <t>5.99E-13</t>
  </si>
  <si>
    <t>5.31E-07</t>
  </si>
  <si>
    <t>5.62E-10</t>
  </si>
  <si>
    <t>1.29E-09</t>
  </si>
  <si>
    <t>0.2287</t>
  </si>
  <si>
    <t>0.08611</t>
  </si>
  <si>
    <t>0.09989</t>
  </si>
  <si>
    <t>3.52E-07</t>
  </si>
  <si>
    <t>4.72E-10</t>
  </si>
  <si>
    <t>0.22291</t>
  </si>
  <si>
    <t>0.02062</t>
  </si>
  <si>
    <t>0.61104</t>
  </si>
  <si>
    <t>0.00821</t>
  </si>
  <si>
    <t>0.00735</t>
  </si>
  <si>
    <t>0.05162</t>
  </si>
  <si>
    <t>0.0768</t>
  </si>
  <si>
    <t>0.28991</t>
  </si>
  <si>
    <t>0.03439</t>
  </si>
  <si>
    <t>3.49E-05</t>
  </si>
  <si>
    <t>0.00681</t>
  </si>
  <si>
    <t>0.12514</t>
  </si>
  <si>
    <t>3.45E-09</t>
  </si>
  <si>
    <t>7.53E-08</t>
  </si>
  <si>
    <t>3.61E-13</t>
  </si>
  <si>
    <t>3.52E-09</t>
  </si>
  <si>
    <t>7.09E-07</t>
  </si>
  <si>
    <t>0.02182</t>
  </si>
  <si>
    <t>0.00242</t>
  </si>
  <si>
    <t>1.01E-07</t>
  </si>
  <si>
    <t>2.76E-08</t>
  </si>
  <si>
    <t>2.35E-07</t>
  </si>
  <si>
    <t>0.00136</t>
  </si>
  <si>
    <t>3.60E-08</t>
  </si>
  <si>
    <t>2.45E-07</t>
  </si>
  <si>
    <t>1.10E-10</t>
  </si>
  <si>
    <t>1.24E-10</t>
  </si>
  <si>
    <t>5.56E-21</t>
  </si>
  <si>
    <t>5.84E-09</t>
  </si>
  <si>
    <t>3.17E-07</t>
  </si>
  <si>
    <t>2.00E-12</t>
  </si>
  <si>
    <t>0.03196</t>
  </si>
  <si>
    <t>0.01518</t>
  </si>
  <si>
    <t>5.90E-07</t>
  </si>
  <si>
    <t>5.29E-07</t>
  </si>
  <si>
    <t>1.94E-10</t>
  </si>
  <si>
    <t>2.90E-21</t>
  </si>
  <si>
    <t>2.25E-08</t>
  </si>
  <si>
    <t>6.46E-10</t>
  </si>
  <si>
    <t>3.43E-10</t>
  </si>
  <si>
    <t>1.12E-16</t>
  </si>
  <si>
    <t>3.62E-07</t>
  </si>
  <si>
    <t>6.35E-08</t>
  </si>
  <si>
    <t>5.36E-11</t>
  </si>
  <si>
    <t>2.36E-29</t>
  </si>
  <si>
    <t>1.75E-11</t>
  </si>
  <si>
    <t>4.52E-10</t>
  </si>
  <si>
    <t>2.43E-11</t>
  </si>
  <si>
    <t>0.01201</t>
  </si>
  <si>
    <t>2.66E-05</t>
  </si>
  <si>
    <t>1.37E-09</t>
  </si>
  <si>
    <t>0.10263</t>
  </si>
  <si>
    <t>0.70528</t>
  </si>
  <si>
    <t>0.28755</t>
  </si>
  <si>
    <t>0.03231</t>
  </si>
  <si>
    <t>0.0751</t>
  </si>
  <si>
    <t>0.11701</t>
  </si>
  <si>
    <t>6.09E-06</t>
  </si>
  <si>
    <t>0.01478</t>
  </si>
  <si>
    <t>0.23591</t>
  </si>
  <si>
    <t>1.44E+05</t>
  </si>
  <si>
    <t>0.0083</t>
  </si>
  <si>
    <t>0.1336</t>
  </si>
  <si>
    <t>1.42E-08</t>
  </si>
  <si>
    <t>6.14E-05</t>
  </si>
  <si>
    <t>2.09E-10</t>
  </si>
  <si>
    <t>0.04191</t>
  </si>
  <si>
    <t>7.70E-05</t>
  </si>
  <si>
    <t>6.03E-07</t>
  </si>
  <si>
    <t>1.05E-08</t>
  </si>
  <si>
    <t>0.04799</t>
  </si>
  <si>
    <t>0.01208</t>
  </si>
  <si>
    <t>0.15425</t>
  </si>
  <si>
    <t>0.16129</t>
  </si>
  <si>
    <t>5.86E-06</t>
  </si>
  <si>
    <t>0.00907</t>
  </si>
  <si>
    <t>0.05748</t>
  </si>
  <si>
    <t>9.27E-06</t>
  </si>
  <si>
    <t>6.08E-07</t>
  </si>
  <si>
    <t>5.69E-07</t>
  </si>
  <si>
    <t>8.49E-09</t>
  </si>
  <si>
    <t>7.62E-05</t>
  </si>
  <si>
    <t>2.38E-06</t>
  </si>
  <si>
    <t>1.68E-06</t>
  </si>
  <si>
    <t>7.64E-09</t>
  </si>
  <si>
    <t>0.03025</t>
  </si>
  <si>
    <t>6.07E-07</t>
  </si>
  <si>
    <t>0.07815</t>
  </si>
  <si>
    <t>3.99E-10</t>
  </si>
  <si>
    <t>7.23E-08</t>
  </si>
  <si>
    <t>8.60E-12</t>
  </si>
  <si>
    <t>7.60E-13</t>
  </si>
  <si>
    <t>0.61596</t>
  </si>
  <si>
    <t>7.23E-05</t>
  </si>
  <si>
    <t>7.31E-06</t>
  </si>
  <si>
    <t>6.35E-07</t>
  </si>
  <si>
    <t>5.19E-05</t>
  </si>
  <si>
    <t>3.38E-11</t>
  </si>
  <si>
    <t>0.00201</t>
  </si>
  <si>
    <t>6.21E-17</t>
  </si>
  <si>
    <t>0.79168</t>
  </si>
  <si>
    <t>0.41289</t>
  </si>
  <si>
    <t>0.00188</t>
  </si>
  <si>
    <t>4.69E-10</t>
  </si>
  <si>
    <t>0.01944</t>
  </si>
  <si>
    <t>0.69492</t>
  </si>
  <si>
    <t>0.04363</t>
  </si>
  <si>
    <t>0.01979</t>
  </si>
  <si>
    <t>1.78E-07</t>
  </si>
  <si>
    <t>0.0022</t>
  </si>
  <si>
    <t>0.08529</t>
  </si>
  <si>
    <t>0.22573</t>
  </si>
  <si>
    <t>5.74E-05</t>
  </si>
  <si>
    <t>0.03657</t>
  </si>
  <si>
    <t>0.20485</t>
  </si>
  <si>
    <t>9.15E-05</t>
  </si>
  <si>
    <t>4.89E-08</t>
  </si>
  <si>
    <t>7.34E-08</t>
  </si>
  <si>
    <t>4.12E-05</t>
  </si>
  <si>
    <t>7.30E-07</t>
  </si>
  <si>
    <t>7.55E-12</t>
  </si>
  <si>
    <t>0.8927</t>
  </si>
  <si>
    <t>0.03268</t>
  </si>
  <si>
    <t>0.04618</t>
  </si>
  <si>
    <t>1.40E-05</t>
  </si>
  <si>
    <t>9.46E-08</t>
  </si>
  <si>
    <t>2.03E-13</t>
  </si>
  <si>
    <t>0.14807</t>
  </si>
  <si>
    <t>2.36E-05</t>
  </si>
  <si>
    <t>8.80E-06</t>
  </si>
  <si>
    <t>0.00654</t>
  </si>
  <si>
    <t>0.79106</t>
  </si>
  <si>
    <t>0.86989</t>
  </si>
  <si>
    <t>9.91E-06</t>
  </si>
  <si>
    <t>1.20E-09</t>
  </si>
  <si>
    <t>1.89E-08</t>
  </si>
  <si>
    <t>4.54E-08</t>
  </si>
  <si>
    <t>3.76E-31</t>
  </si>
  <si>
    <t>6.83E-06</t>
  </si>
  <si>
    <t>3.57E-21</t>
  </si>
  <si>
    <t>5.58E-07</t>
  </si>
  <si>
    <t>1.00E-09</t>
  </si>
  <si>
    <t>1.72E-07</t>
  </si>
  <si>
    <t>5.75E-07</t>
  </si>
  <si>
    <t>7.31E-07</t>
  </si>
  <si>
    <t>6.52E-06</t>
  </si>
  <si>
    <t>6.27E-07</t>
  </si>
  <si>
    <t>9.81E-09</t>
  </si>
  <si>
    <t>4.26E-10</t>
  </si>
  <si>
    <t>8.48E-13</t>
  </si>
  <si>
    <t>4.15E-18</t>
  </si>
  <si>
    <t>6.92E-20</t>
  </si>
  <si>
    <t>1.63E-05</t>
  </si>
  <si>
    <t>1.79E-09</t>
  </si>
  <si>
    <t>7.73E-08</t>
  </si>
  <si>
    <t>5.79E-08</t>
  </si>
  <si>
    <t>3.25E-06</t>
  </si>
  <si>
    <t>4.62E-06</t>
  </si>
  <si>
    <t>7.86E-09</t>
  </si>
  <si>
    <t>2.94E-06</t>
  </si>
  <si>
    <t>8.72E-05</t>
  </si>
  <si>
    <t>0.01622</t>
  </si>
  <si>
    <t>7.77E-12</t>
  </si>
  <si>
    <t>3.91E-11</t>
  </si>
  <si>
    <t>3.47E-10</t>
  </si>
  <si>
    <t>2.87E-12</t>
  </si>
  <si>
    <t>9.75E-13</t>
  </si>
  <si>
    <t>5.02E-14</t>
  </si>
  <si>
    <t>4.29E-06</t>
  </si>
  <si>
    <t>3.12E-08</t>
  </si>
  <si>
    <t>5.28E-08</t>
  </si>
  <si>
    <t>3.18E-10</t>
  </si>
  <si>
    <t>7.21E-10</t>
  </si>
  <si>
    <t>4.11E-10</t>
  </si>
  <si>
    <t>3.73E-10</t>
  </si>
  <si>
    <t>2.68E-11</t>
  </si>
  <si>
    <t>9.74E-09</t>
  </si>
  <si>
    <t>8.10E-10</t>
  </si>
  <si>
    <t>2.57E-08</t>
  </si>
  <si>
    <t>5.79E-09</t>
  </si>
  <si>
    <t>3.60E-11</t>
  </si>
  <si>
    <t>2.57E-10</t>
  </si>
  <si>
    <t>0.04195</t>
  </si>
  <si>
    <t>0.01142</t>
  </si>
  <si>
    <t>0.55915</t>
  </si>
  <si>
    <t>0.02035</t>
  </si>
  <si>
    <t>0.12451</t>
  </si>
  <si>
    <t>0.00896</t>
  </si>
  <si>
    <t>0.02337</t>
  </si>
  <si>
    <t>0.00246</t>
  </si>
  <si>
    <t>0.03198</t>
  </si>
  <si>
    <t>4.35E-06</t>
  </si>
  <si>
    <t>0.01171</t>
  </si>
  <si>
    <t>3.70E-05</t>
  </si>
  <si>
    <t>0.41441</t>
  </si>
  <si>
    <t>1.85E-21</t>
  </si>
  <si>
    <t>8.51E-06</t>
  </si>
  <si>
    <t>8.76E-05</t>
  </si>
  <si>
    <t>0.00299</t>
  </si>
  <si>
    <t>0.21593</t>
  </si>
  <si>
    <t>0.00555</t>
  </si>
  <si>
    <t>9.13E-07</t>
  </si>
  <si>
    <t>9.55E-05</t>
  </si>
  <si>
    <t>0.26908</t>
  </si>
  <si>
    <t>0.15992</t>
  </si>
  <si>
    <t>1.69E-08</t>
  </si>
  <si>
    <t>1.62E-11</t>
  </si>
  <si>
    <t>1.86E-07</t>
  </si>
  <si>
    <t>1.46E-05</t>
  </si>
  <si>
    <t>4.62E-08</t>
  </si>
  <si>
    <t>4.01E-08</t>
  </si>
  <si>
    <t>7.14E-07</t>
  </si>
  <si>
    <t>3.56E-10</t>
  </si>
  <si>
    <t>8.93E-22</t>
  </si>
  <si>
    <t>6.93E-08</t>
  </si>
  <si>
    <t>4.08E-07</t>
  </si>
  <si>
    <t>7.27E-09</t>
  </si>
  <si>
    <t>1.74E-08</t>
  </si>
  <si>
    <t>1.90E-22</t>
  </si>
  <si>
    <t>8.07E-23</t>
  </si>
  <si>
    <t>1.53E-06</t>
  </si>
  <si>
    <t>3.34E-09</t>
  </si>
  <si>
    <t>2.98E-07</t>
  </si>
  <si>
    <t>0.00665</t>
  </si>
  <si>
    <t>7.38E-09</t>
  </si>
  <si>
    <t>0.07522</t>
  </si>
  <si>
    <t>0.03699</t>
  </si>
  <si>
    <t>0.04269</t>
  </si>
  <si>
    <t>0.04127</t>
  </si>
  <si>
    <t>0.21307</t>
  </si>
  <si>
    <t>0.0269</t>
  </si>
  <si>
    <t>0.03033</t>
  </si>
  <si>
    <t>0.12637</t>
  </si>
  <si>
    <t>8.42E-05</t>
  </si>
  <si>
    <t>9.61E-10</t>
  </si>
  <si>
    <t>2.51E-05</t>
  </si>
  <si>
    <t>0.01957</t>
  </si>
  <si>
    <t>0.22021</t>
  </si>
  <si>
    <t>0.27881</t>
  </si>
  <si>
    <t>1.82E-08</t>
  </si>
  <si>
    <t>5.15E-10</t>
  </si>
  <si>
    <t>0.00942</t>
  </si>
  <si>
    <t>2.06E+04</t>
  </si>
  <si>
    <t>0.99651</t>
  </si>
  <si>
    <t>0.00298</t>
  </si>
  <si>
    <t>0.44759</t>
  </si>
  <si>
    <t>0.07163</t>
  </si>
  <si>
    <t>0.53763</t>
  </si>
  <si>
    <t>0.00879</t>
  </si>
  <si>
    <t>0.00703</t>
  </si>
  <si>
    <t>5.39E-08</t>
  </si>
  <si>
    <t>5.74E-11</t>
  </si>
  <si>
    <t>0.92987</t>
  </si>
  <si>
    <t>0.00485</t>
  </si>
  <si>
    <t>0.01429</t>
  </si>
  <si>
    <t>0.00376</t>
  </si>
  <si>
    <t>0.00807</t>
  </si>
  <si>
    <t>1.13E-09</t>
  </si>
  <si>
    <t>-4.20E-06</t>
  </si>
  <si>
    <t>0.05098</t>
  </si>
  <si>
    <t>3.01E-07</t>
  </si>
  <si>
    <t>0.25668</t>
  </si>
  <si>
    <t>Inventory results from openLCA modelling of  house arson</t>
  </si>
  <si>
    <t>Inventory results from openLCA modelling of  trash container arson</t>
  </si>
  <si>
    <t>Inventory results from openLCA modelling of  car arson</t>
  </si>
  <si>
    <t>Inventory results from openLCA modelling of illegal F-gas</t>
  </si>
  <si>
    <t>1 HFC</t>
  </si>
  <si>
    <t>0.63</t>
  </si>
  <si>
    <t>0.218</t>
  </si>
  <si>
    <t>0.098</t>
  </si>
  <si>
    <t>0.054</t>
  </si>
  <si>
    <t>Inventory results from openLCA modelling of illegal waste</t>
  </si>
  <si>
    <t>3.39E+07</t>
  </si>
  <si>
    <t>9.09E+05</t>
  </si>
  <si>
    <t>1.17E+08</t>
  </si>
  <si>
    <t>5.70E+06</t>
  </si>
  <si>
    <t>6.00E+06</t>
  </si>
  <si>
    <t>0.30647</t>
  </si>
  <si>
    <t>3.39E+04</t>
  </si>
  <si>
    <t>1225.88</t>
  </si>
  <si>
    <t>1.31E+06</t>
  </si>
  <si>
    <t>1.04E+05</t>
  </si>
  <si>
    <t>4.02E+06</t>
  </si>
  <si>
    <t>6.84E+08</t>
  </si>
  <si>
    <t>6.83E+04</t>
  </si>
  <si>
    <t>6.83E-05</t>
  </si>
  <si>
    <t>1.13E+05</t>
  </si>
  <si>
    <t>1.60E+04</t>
  </si>
  <si>
    <t>1.10E+05</t>
  </si>
  <si>
    <t>2.97E+06</t>
  </si>
  <si>
    <t>1.31E+08</t>
  </si>
  <si>
    <t>5.02E+07</t>
  </si>
  <si>
    <t>1.10E+09</t>
  </si>
  <si>
    <t>1.18E+07</t>
  </si>
  <si>
    <t>5.33E+07</t>
  </si>
  <si>
    <t>0.79959</t>
  </si>
  <si>
    <t>2.22E+04</t>
  </si>
  <si>
    <t>0.27557</t>
  </si>
  <si>
    <t>1.17E+04</t>
  </si>
  <si>
    <t>1.70E+07</t>
  </si>
  <si>
    <t>2.89E+09</t>
  </si>
  <si>
    <t>0.78924</t>
  </si>
  <si>
    <t>1.15E+07</t>
  </si>
  <si>
    <t>1.55E+07</t>
  </si>
  <si>
    <t>2.64E+09</t>
  </si>
  <si>
    <t>1.02E+04</t>
  </si>
  <si>
    <t>4.73E+05</t>
  </si>
  <si>
    <t>1.65E+10</t>
  </si>
  <si>
    <t>1.05E+11</t>
  </si>
  <si>
    <t>1.70E+05</t>
  </si>
  <si>
    <t>5.53E+04</t>
  </si>
  <si>
    <t>5.41E+04</t>
  </si>
  <si>
    <t>7.11E+05</t>
  </si>
  <si>
    <t>2.95E+05</t>
  </si>
  <si>
    <t>2.85E+08</t>
  </si>
  <si>
    <t>1600.18</t>
  </si>
  <si>
    <t>0.5334</t>
  </si>
  <si>
    <t>4.77E+06</t>
  </si>
  <si>
    <t>969.57</t>
  </si>
  <si>
    <t>3.88E+06</t>
  </si>
  <si>
    <t>2.82E+07</t>
  </si>
  <si>
    <t>2.41E+06</t>
  </si>
  <si>
    <t>5.64E+04</t>
  </si>
  <si>
    <t>1.37E+04</t>
  </si>
  <si>
    <t>1.19E+07</t>
  </si>
  <si>
    <t>2.61E+08</t>
  </si>
  <si>
    <t>1.01E+04</t>
  </si>
  <si>
    <t>0.13363</t>
  </si>
  <si>
    <t>1.02E+06</t>
  </si>
  <si>
    <t>3642.3</t>
  </si>
  <si>
    <t>0.91058</t>
  </si>
  <si>
    <t>6.00E+05</t>
  </si>
  <si>
    <t>6.31E+05</t>
  </si>
  <si>
    <t>3.10E+05</t>
  </si>
  <si>
    <t>3.27E+05</t>
  </si>
  <si>
    <t>8211.61</t>
  </si>
  <si>
    <t>9.32E+06</t>
  </si>
  <si>
    <t>9.81E+06</t>
  </si>
  <si>
    <t>3.94E+05</t>
  </si>
  <si>
    <t>1.72E+06</t>
  </si>
  <si>
    <t>4.06E+06</t>
  </si>
  <si>
    <t>1014.41</t>
  </si>
  <si>
    <t>0.01447</t>
  </si>
  <si>
    <t>1.60E+07</t>
  </si>
  <si>
    <t>1.97E+06</t>
  </si>
  <si>
    <t>9.99E+06</t>
  </si>
  <si>
    <t>3.89E+07</t>
  </si>
  <si>
    <t>2.73E+07</t>
  </si>
  <si>
    <t>2.08E+06</t>
  </si>
  <si>
    <t>2.60E+05</t>
  </si>
  <si>
    <t>6.98E+05</t>
  </si>
  <si>
    <t>0.03237</t>
  </si>
  <si>
    <t>3.70E+04</t>
  </si>
  <si>
    <t>0.43323</t>
  </si>
  <si>
    <t>1.24E+07</t>
  </si>
  <si>
    <t>2.17E+04</t>
  </si>
  <si>
    <t>3.22E+04</t>
  </si>
  <si>
    <t>0.04016</t>
  </si>
  <si>
    <t>0.78671</t>
  </si>
  <si>
    <t>1.36E+04</t>
  </si>
  <si>
    <t>1.34E+05</t>
  </si>
  <si>
    <t>5.98E-06</t>
  </si>
  <si>
    <t>0.0874</t>
  </si>
  <si>
    <t>6.17E+07</t>
  </si>
  <si>
    <t>0.00335</t>
  </si>
  <si>
    <t>0.01899</t>
  </si>
  <si>
    <t>9.85E+05</t>
  </si>
  <si>
    <t>1.78E+05</t>
  </si>
  <si>
    <t>0.86539</t>
  </si>
  <si>
    <t>5.70E-11</t>
  </si>
  <si>
    <t>2.33E+04</t>
  </si>
  <si>
    <t>7.28E-15</t>
  </si>
  <si>
    <t>6.32E+04</t>
  </si>
  <si>
    <t>5.24E-11</t>
  </si>
  <si>
    <t>1.28E+07</t>
  </si>
  <si>
    <t>1.87E+06</t>
  </si>
  <si>
    <t>6.65E-15</t>
  </si>
  <si>
    <t>8.44E+06</t>
  </si>
  <si>
    <t>1.55E-12</t>
  </si>
  <si>
    <t>1.91E+04</t>
  </si>
  <si>
    <t>9.30E-12</t>
  </si>
  <si>
    <t>0.00263</t>
  </si>
  <si>
    <t>3.81E-14</t>
  </si>
  <si>
    <t>5.25E+04</t>
  </si>
  <si>
    <t>0.20412</t>
  </si>
  <si>
    <t>5.23E+05</t>
  </si>
  <si>
    <t>1.09E+07</t>
  </si>
  <si>
    <t>5.99E+04</t>
  </si>
  <si>
    <t>7.20E-08</t>
  </si>
  <si>
    <t>7.01E+06</t>
  </si>
  <si>
    <t>2.28E+07</t>
  </si>
  <si>
    <t>0.03219</t>
  </si>
  <si>
    <t>2.39E+05</t>
  </si>
  <si>
    <t>0.02463</t>
  </si>
  <si>
    <t>9.10E-22</t>
  </si>
  <si>
    <t>9.89E-12</t>
  </si>
  <si>
    <t>0.13679</t>
  </si>
  <si>
    <t>8.94E+04</t>
  </si>
  <si>
    <t>9.91E-05</t>
  </si>
  <si>
    <t>8.82E-06</t>
  </si>
  <si>
    <t>7.11E+06</t>
  </si>
  <si>
    <t>7.64E+04</t>
  </si>
  <si>
    <t>0.01921</t>
  </si>
  <si>
    <t>1.65E+07</t>
  </si>
  <si>
    <t>8.41E-07</t>
  </si>
  <si>
    <t>0.70023</t>
  </si>
  <si>
    <t>3.89E+05</t>
  </si>
  <si>
    <t>0.00177</t>
  </si>
  <si>
    <t>6.51E-06</t>
  </si>
  <si>
    <t>2.03E+08</t>
  </si>
  <si>
    <t>1.52E-05</t>
  </si>
  <si>
    <t>1.56E+06</t>
  </si>
  <si>
    <t>3.74E-07</t>
  </si>
  <si>
    <t>0.73869</t>
  </si>
  <si>
    <t>0.3657</t>
  </si>
  <si>
    <t>4.74E+06</t>
  </si>
  <si>
    <t>0.00802</t>
  </si>
  <si>
    <t>0.30799</t>
  </si>
  <si>
    <t>5.92E-06</t>
  </si>
  <si>
    <t>0.00845</t>
  </si>
  <si>
    <t>4.16E+04</t>
  </si>
  <si>
    <t>0.15581</t>
  </si>
  <si>
    <t>0.00762</t>
  </si>
  <si>
    <t>0.02206</t>
  </si>
  <si>
    <t>3.09E+04</t>
  </si>
  <si>
    <t>0.55741</t>
  </si>
  <si>
    <t>5.67E+04</t>
  </si>
  <si>
    <t>0.65967</t>
  </si>
  <si>
    <t>3.86E+04</t>
  </si>
  <si>
    <t>7.34E+05</t>
  </si>
  <si>
    <t>0.00383</t>
  </si>
  <si>
    <t>0.79866</t>
  </si>
  <si>
    <t>2.73E+05</t>
  </si>
  <si>
    <t>1.57E+06</t>
  </si>
  <si>
    <t>0.02065</t>
  </si>
  <si>
    <t>9.36E+04</t>
  </si>
  <si>
    <t>0.64727</t>
  </si>
  <si>
    <t>1.40E+06</t>
  </si>
  <si>
    <t>6.40E-05</t>
  </si>
  <si>
    <t>2.56E+05</t>
  </si>
  <si>
    <t>0.90452</t>
  </si>
  <si>
    <t>0.3964</t>
  </si>
  <si>
    <t>9.25E-05</t>
  </si>
  <si>
    <t>0.24573</t>
  </si>
  <si>
    <t>1.69E+05</t>
  </si>
  <si>
    <t>4.22E-05</t>
  </si>
  <si>
    <t>1.10E-06</t>
  </si>
  <si>
    <t>3.37E-16</t>
  </si>
  <si>
    <t>3.23E+04</t>
  </si>
  <si>
    <t>0.01846</t>
  </si>
  <si>
    <t>2.58E+04</t>
  </si>
  <si>
    <t>0.21948</t>
  </si>
  <si>
    <t>0.07044</t>
  </si>
  <si>
    <t>2.43E+05</t>
  </si>
  <si>
    <t>0.02976</t>
  </si>
  <si>
    <t>1.84E+04</t>
  </si>
  <si>
    <t>1.28E+05</t>
  </si>
  <si>
    <t>1.58E+06</t>
  </si>
  <si>
    <t>0.02885</t>
  </si>
  <si>
    <t>9.79E+06</t>
  </si>
  <si>
    <t>0.51772</t>
  </si>
  <si>
    <t>0.00889</t>
  </si>
  <si>
    <t>0.12391</t>
  </si>
  <si>
    <t>4.96E+09</t>
  </si>
  <si>
    <t>0.00585</t>
  </si>
  <si>
    <t>0.12439</t>
  </si>
  <si>
    <t>1.44E+04</t>
  </si>
  <si>
    <t>0.0034</t>
  </si>
  <si>
    <t>1.21E+04</t>
  </si>
  <si>
    <t>0.08858</t>
  </si>
  <si>
    <t>0.04286</t>
  </si>
  <si>
    <t>5.73E-05</t>
  </si>
  <si>
    <t>0.01255</t>
  </si>
  <si>
    <t>3.35E+06</t>
  </si>
  <si>
    <t>0.54399</t>
  </si>
  <si>
    <t>2.31E+06</t>
  </si>
  <si>
    <t>3.91E+06</t>
  </si>
  <si>
    <t>2.88E+07</t>
  </si>
  <si>
    <t>1.32E+04</t>
  </si>
  <si>
    <t>0.01029</t>
  </si>
  <si>
    <t>0.4161</t>
  </si>
  <si>
    <t>0.12247</t>
  </si>
  <si>
    <t>1.63E+05</t>
  </si>
  <si>
    <t>0.13611</t>
  </si>
  <si>
    <t>0.54255</t>
  </si>
  <si>
    <t>0.00346</t>
  </si>
  <si>
    <t>2.43E-09</t>
  </si>
  <si>
    <t>0.06227</t>
  </si>
  <si>
    <t>1.08E+04</t>
  </si>
  <si>
    <t>3.63E+04</t>
  </si>
  <si>
    <t>0.00437</t>
  </si>
  <si>
    <t>0.09887</t>
  </si>
  <si>
    <t>0.04024</t>
  </si>
  <si>
    <t>0.14993</t>
  </si>
  <si>
    <t>8.93E+04</t>
  </si>
  <si>
    <t>4.26E+04</t>
  </si>
  <si>
    <t>6.08E-06</t>
  </si>
  <si>
    <t>0.82015</t>
  </si>
  <si>
    <t>6.17E+04</t>
  </si>
  <si>
    <t>0.00221</t>
  </si>
  <si>
    <t>2.61E-06</t>
  </si>
  <si>
    <t>0.04176</t>
  </si>
  <si>
    <t>0.04727</t>
  </si>
  <si>
    <t>4.86E+04</t>
  </si>
  <si>
    <t>0.22912</t>
  </si>
  <si>
    <t>0.26451</t>
  </si>
  <si>
    <t>2.29E-14</t>
  </si>
  <si>
    <t>1.53E+04</t>
  </si>
  <si>
    <t>0.10858</t>
  </si>
  <si>
    <t>1.81E+04</t>
  </si>
  <si>
    <t>0.80136</t>
  </si>
  <si>
    <t>0.50251</t>
  </si>
  <si>
    <t>0.32349</t>
  </si>
  <si>
    <t>3.47E-07</t>
  </si>
  <si>
    <t>0.12909</t>
  </si>
  <si>
    <t>6.76E-06</t>
  </si>
  <si>
    <t>1.57E-09</t>
  </si>
  <si>
    <t>5.32E-07</t>
  </si>
  <si>
    <t>1.67E+04</t>
  </si>
  <si>
    <t>2.70E-14</t>
  </si>
  <si>
    <t>0.01574</t>
  </si>
  <si>
    <t>5.08E+04</t>
  </si>
  <si>
    <t>0.09277</t>
  </si>
  <si>
    <t>8.54E-05</t>
  </si>
  <si>
    <t>2.27E-05</t>
  </si>
  <si>
    <t>1.61E+04</t>
  </si>
  <si>
    <t>0.272</t>
  </si>
  <si>
    <t>1.06E+04</t>
  </si>
  <si>
    <t>0.72934</t>
  </si>
  <si>
    <t>0.73162</t>
  </si>
  <si>
    <t>5.00E+05</t>
  </si>
  <si>
    <t>4.85E+04</t>
  </si>
  <si>
    <t>8.54E-14</t>
  </si>
  <si>
    <t>0.01254</t>
  </si>
  <si>
    <t>0.03011</t>
  </si>
  <si>
    <t>0.05166</t>
  </si>
  <si>
    <t>0.00649</t>
  </si>
  <si>
    <t>0.22232</t>
  </si>
  <si>
    <t>0.11338</t>
  </si>
  <si>
    <t>0.03436</t>
  </si>
  <si>
    <t>8.88E+05</t>
  </si>
  <si>
    <t>2.79E+06</t>
  </si>
  <si>
    <t>0.00391</t>
  </si>
  <si>
    <t>5.41E+06</t>
  </si>
  <si>
    <t>0.00625</t>
  </si>
  <si>
    <t>1.49E+07</t>
  </si>
  <si>
    <t>1.86E+08</t>
  </si>
  <si>
    <t>4.76E+05</t>
  </si>
  <si>
    <t>7.79E+04</t>
  </si>
  <si>
    <t>0.26535</t>
  </si>
  <si>
    <t>4.59E-07</t>
  </si>
  <si>
    <t>0.00316</t>
  </si>
  <si>
    <t>0.67046</t>
  </si>
  <si>
    <t>7.82E-10</t>
  </si>
  <si>
    <t>3.83E-11</t>
  </si>
  <si>
    <t>0.74844</t>
  </si>
  <si>
    <t>7.54E-07</t>
  </si>
  <si>
    <t>1.14E+04</t>
  </si>
  <si>
    <t>1.39E+04</t>
  </si>
  <si>
    <t>0.02001</t>
  </si>
  <si>
    <t>0.10901</t>
  </si>
  <si>
    <t>2.86E-05</t>
  </si>
  <si>
    <t>3.92E-06</t>
  </si>
  <si>
    <t>1.66E-05</t>
  </si>
  <si>
    <t>0.09388</t>
  </si>
  <si>
    <t>0.01662</t>
  </si>
  <si>
    <t>0.0055</t>
  </si>
  <si>
    <t>0.03215</t>
  </si>
  <si>
    <t>0.01874</t>
  </si>
  <si>
    <t>1.63E+06</t>
  </si>
  <si>
    <t>5.56E-06</t>
  </si>
  <si>
    <t>0.06055</t>
  </si>
  <si>
    <t>3.72E-07</t>
  </si>
  <si>
    <t>4.11E-05</t>
  </si>
  <si>
    <t>6.21E-09</t>
  </si>
  <si>
    <t>4.20E-06</t>
  </si>
  <si>
    <t>1.46E+06</t>
  </si>
  <si>
    <t>5.68E+06</t>
  </si>
  <si>
    <t>2.01E+04</t>
  </si>
  <si>
    <t>0.01148</t>
  </si>
  <si>
    <t>0.0345</t>
  </si>
  <si>
    <t>0.07276</t>
  </si>
  <si>
    <t>0.06817</t>
  </si>
  <si>
    <t>0.15981</t>
  </si>
  <si>
    <t>2.35E+04</t>
  </si>
  <si>
    <t>9.60E-15</t>
  </si>
  <si>
    <t>0.00506</t>
  </si>
  <si>
    <t>0.11966</t>
  </si>
  <si>
    <t>0.17989</t>
  </si>
  <si>
    <t>0.26829</t>
  </si>
  <si>
    <t>4.62E+04</t>
  </si>
  <si>
    <t>4.33E+05</t>
  </si>
  <si>
    <t>0.04298</t>
  </si>
  <si>
    <t>1.58E-12</t>
  </si>
  <si>
    <t>2.49E-08</t>
  </si>
  <si>
    <t>5.25E-08</t>
  </si>
  <si>
    <t>2.23E-05</t>
  </si>
  <si>
    <t>0.62255</t>
  </si>
  <si>
    <t>0.00303</t>
  </si>
  <si>
    <t>0.16032</t>
  </si>
  <si>
    <t>0.80569</t>
  </si>
  <si>
    <t>0.16401</t>
  </si>
  <si>
    <t>0.04037</t>
  </si>
  <si>
    <t>0.1417</t>
  </si>
  <si>
    <t>0.6391</t>
  </si>
  <si>
    <t>0.04504</t>
  </si>
  <si>
    <t>0.09149</t>
  </si>
  <si>
    <t>0.16985</t>
  </si>
  <si>
    <t>0.32672</t>
  </si>
  <si>
    <t>0.01366</t>
  </si>
  <si>
    <t>0.50149</t>
  </si>
  <si>
    <t>0.24958</t>
  </si>
  <si>
    <t>3.35E+05</t>
  </si>
  <si>
    <t>6.64E+05</t>
  </si>
  <si>
    <t>5.90E+07</t>
  </si>
  <si>
    <t>3.21E+04</t>
  </si>
  <si>
    <t>5.88E-13</t>
  </si>
  <si>
    <t>0.04606</t>
  </si>
  <si>
    <t>0.00239</t>
  </si>
  <si>
    <t>8.55E-05</t>
  </si>
  <si>
    <t>0.32081</t>
  </si>
  <si>
    <t>0.07472</t>
  </si>
  <si>
    <t>3.37E+07</t>
  </si>
  <si>
    <t>4.06E+07</t>
  </si>
  <si>
    <t>1.80E+09</t>
  </si>
  <si>
    <t>3.99E+04</t>
  </si>
  <si>
    <t>4.71E+05</t>
  </si>
  <si>
    <t>2.79E+09</t>
  </si>
  <si>
    <t>1.41E+05</t>
  </si>
  <si>
    <t>9.43E+04</t>
  </si>
  <si>
    <t>1.39E+05</t>
  </si>
  <si>
    <t>1.09E+05</t>
  </si>
  <si>
    <t>1.33E+05</t>
  </si>
  <si>
    <t>9.71E+04</t>
  </si>
  <si>
    <t>7.60E-06</t>
  </si>
  <si>
    <t>1.02E-05</t>
  </si>
  <si>
    <t>5.48E-07</t>
  </si>
  <si>
    <t>0.2853</t>
  </si>
  <si>
    <t>0.86021</t>
  </si>
  <si>
    <t>7.38E-06</t>
  </si>
  <si>
    <t>7.98E-08</t>
  </si>
  <si>
    <t>2.22E-06</t>
  </si>
  <si>
    <t>1.98E+07</t>
  </si>
  <si>
    <t>8.44E+04</t>
  </si>
  <si>
    <t>5.52E+06</t>
  </si>
  <si>
    <t>2.48E+05</t>
  </si>
  <si>
    <t>3.23E-06</t>
  </si>
  <si>
    <t>0.01289</t>
  </si>
  <si>
    <t>0.5356</t>
  </si>
  <si>
    <t>0.01827</t>
  </si>
  <si>
    <t>0.89064</t>
  </si>
  <si>
    <t>0.00606</t>
  </si>
  <si>
    <t>0.01526</t>
  </si>
  <si>
    <t>0.07898</t>
  </si>
  <si>
    <t>0.19217</t>
  </si>
  <si>
    <t>0.02022</t>
  </si>
  <si>
    <t>0.0051</t>
  </si>
  <si>
    <t>0.01085</t>
  </si>
  <si>
    <t>0.21764</t>
  </si>
  <si>
    <t>0.0045</t>
  </si>
  <si>
    <t>5.91E-05</t>
  </si>
  <si>
    <t>0.04914</t>
  </si>
  <si>
    <t>3.60E-12</t>
  </si>
  <si>
    <t>0.00586</t>
  </si>
  <si>
    <t>0.22103</t>
  </si>
  <si>
    <t>0.04973</t>
  </si>
  <si>
    <t>0.06728</t>
  </si>
  <si>
    <t>4.73E-06</t>
  </si>
  <si>
    <t>0.44428</t>
  </si>
  <si>
    <t>0.22309</t>
  </si>
  <si>
    <t>0.5755</t>
  </si>
  <si>
    <t>0.35328</t>
  </si>
  <si>
    <t>0.48433</t>
  </si>
  <si>
    <t>0.02784</t>
  </si>
  <si>
    <t>0.03707</t>
  </si>
  <si>
    <t>1.25E+04</t>
  </si>
  <si>
    <t>0.0248</t>
  </si>
  <si>
    <t>0.90688</t>
  </si>
  <si>
    <t>5.28E-07</t>
  </si>
  <si>
    <t>0.03678</t>
  </si>
  <si>
    <t>0.06321</t>
  </si>
  <si>
    <t>0.04675</t>
  </si>
  <si>
    <t>0.23861</t>
  </si>
  <si>
    <t>0.78097</t>
  </si>
  <si>
    <t>0.00382</t>
  </si>
  <si>
    <t>0.00447</t>
  </si>
  <si>
    <t>0.04205</t>
  </si>
  <si>
    <t>0.30147</t>
  </si>
  <si>
    <t>1.51E+06</t>
  </si>
  <si>
    <t>1.74E+07</t>
  </si>
  <si>
    <t>0.45005</t>
  </si>
  <si>
    <t>-0.01265</t>
  </si>
  <si>
    <t>2.80E+06</t>
  </si>
  <si>
    <t>1.58E-08</t>
  </si>
  <si>
    <t>3.81E+04</t>
  </si>
  <si>
    <t>5.43E-09</t>
  </si>
  <si>
    <t>0.00325</t>
  </si>
  <si>
    <t>5.14E-05</t>
  </si>
  <si>
    <t>0.05569</t>
  </si>
  <si>
    <t>0.00536</t>
  </si>
  <si>
    <t>0.00301</t>
  </si>
  <si>
    <t>6.32E-23</t>
  </si>
  <si>
    <t>4.30E-08</t>
  </si>
  <si>
    <t>3.30E-13</t>
  </si>
  <si>
    <t>6.67E-15</t>
  </si>
  <si>
    <t>0.20351</t>
  </si>
  <si>
    <t>0.01086</t>
  </si>
  <si>
    <t>7.70E-07</t>
  </si>
  <si>
    <t>8.69E-07</t>
  </si>
  <si>
    <t>0.01389</t>
  </si>
  <si>
    <t>1.28E-08</t>
  </si>
  <si>
    <t>0.00159</t>
  </si>
  <si>
    <t>3.18E-06</t>
  </si>
  <si>
    <t>2.63E-06</t>
  </si>
  <si>
    <t>0.00814</t>
  </si>
  <si>
    <t>0.05251</t>
  </si>
  <si>
    <t>8.56E-08</t>
  </si>
  <si>
    <t>2.08E-05</t>
  </si>
  <si>
    <t>3.18E-05</t>
  </si>
  <si>
    <t>1.18E-08</t>
  </si>
  <si>
    <t>5.19E-11</t>
  </si>
  <si>
    <t>7.85E-05</t>
  </si>
  <si>
    <t>0.07645</t>
  </si>
  <si>
    <t>1.99E-05</t>
  </si>
  <si>
    <t>0.00408</t>
  </si>
  <si>
    <t>0.06869</t>
  </si>
  <si>
    <t>2.48E-06</t>
  </si>
  <si>
    <t>1.81E-15</t>
  </si>
  <si>
    <t>9.95E-07</t>
  </si>
  <si>
    <t>2.92E-08</t>
  </si>
  <si>
    <t>3.79E-05</t>
  </si>
  <si>
    <t>4.01E-21</t>
  </si>
  <si>
    <t>0.03749</t>
  </si>
  <si>
    <t>0.07118</t>
  </si>
  <si>
    <t>0.52126</t>
  </si>
  <si>
    <t>8.11E-07</t>
  </si>
  <si>
    <t>1.14E-22</t>
  </si>
  <si>
    <t>1.50E+04</t>
  </si>
  <si>
    <t>0.02044</t>
  </si>
  <si>
    <t>4.90E-05</t>
  </si>
  <si>
    <t>6.55E+05</t>
  </si>
  <si>
    <t>6.88E+06</t>
  </si>
  <si>
    <t>0.03176</t>
  </si>
  <si>
    <t>0.05644</t>
  </si>
  <si>
    <t>0.19312</t>
  </si>
  <si>
    <t>9.99E-08</t>
  </si>
  <si>
    <t>3.93E-06</t>
  </si>
  <si>
    <t>0.02416</t>
  </si>
  <si>
    <t>6.32E-07</t>
  </si>
  <si>
    <t>2.91E-07</t>
  </si>
  <si>
    <t>0.27614</t>
  </si>
  <si>
    <t>0.02125</t>
  </si>
  <si>
    <t>0.01267</t>
  </si>
  <si>
    <t>0.06297</t>
  </si>
  <si>
    <t>8.31E-06</t>
  </si>
  <si>
    <t>2.57E-12</t>
  </si>
  <si>
    <t>0.01003</t>
  </si>
  <si>
    <t>1.44E-28</t>
  </si>
  <si>
    <t>0.52096</t>
  </si>
  <si>
    <t>0.03974</t>
  </si>
  <si>
    <t>0.06899</t>
  </si>
  <si>
    <t>0.09929</t>
  </si>
  <si>
    <t>1.87E-27</t>
  </si>
  <si>
    <t>1.82E-13</t>
  </si>
  <si>
    <t>0.005</t>
  </si>
  <si>
    <t>1.20E-14</t>
  </si>
  <si>
    <t>7.30E-17</t>
  </si>
  <si>
    <t>0.00753</t>
  </si>
  <si>
    <t>0.03338</t>
  </si>
  <si>
    <t>0.0039</t>
  </si>
  <si>
    <t>0.00561</t>
  </si>
  <si>
    <t>4.07E-07</t>
  </si>
  <si>
    <t>0.23859</t>
  </si>
  <si>
    <t>0.43098</t>
  </si>
  <si>
    <t>0.07887</t>
  </si>
  <si>
    <t>3.50E-05</t>
  </si>
  <si>
    <t>0.00652</t>
  </si>
  <si>
    <t>0.30954</t>
  </si>
  <si>
    <t>2.67E-09</t>
  </si>
  <si>
    <t>0.00553</t>
  </si>
  <si>
    <t>0.0049</t>
  </si>
  <si>
    <t>3.11E-05</t>
  </si>
  <si>
    <t>2.19E-05</t>
  </si>
  <si>
    <t>4.75E-10</t>
  </si>
  <si>
    <t>7.55E-06</t>
  </si>
  <si>
    <t>3.23E-07</t>
  </si>
  <si>
    <t>3.94E-05</t>
  </si>
  <si>
    <t>8.61E-07</t>
  </si>
  <si>
    <t>0.4547</t>
  </si>
  <si>
    <t>1.22E+06</t>
  </si>
  <si>
    <t>0.06422</t>
  </si>
  <si>
    <t>0.44745</t>
  </si>
  <si>
    <t>0.8054</t>
  </si>
  <si>
    <t>0.03388</t>
  </si>
  <si>
    <t>3.33E-09</t>
  </si>
  <si>
    <t>2.38E-05</t>
  </si>
  <si>
    <t>6.95E-27</t>
  </si>
  <si>
    <t>9.56E-05</t>
  </si>
  <si>
    <t>1.71E-07</t>
  </si>
  <si>
    <t>3.01E-08</t>
  </si>
  <si>
    <t>5.18E-09</t>
  </si>
  <si>
    <t>4.15E-11</t>
  </si>
  <si>
    <t>3.91E-06</t>
  </si>
  <si>
    <t>0.048</t>
  </si>
  <si>
    <t>0.06303</t>
  </si>
  <si>
    <t>0.02071</t>
  </si>
  <si>
    <t>7.51E-07</t>
  </si>
  <si>
    <t>0.04137</t>
  </si>
  <si>
    <t>0.86035</t>
  </si>
  <si>
    <t>4.98E+04</t>
  </si>
  <si>
    <t>3.55E+10</t>
  </si>
  <si>
    <t>9.43E+09</t>
  </si>
  <si>
    <t>1.01E+07</t>
  </si>
  <si>
    <t>9.33E+05</t>
  </si>
  <si>
    <t>6.82E+05</t>
  </si>
  <si>
    <t>4.38E+04</t>
  </si>
  <si>
    <t>0.24034</t>
  </si>
  <si>
    <t>0.29011</t>
  </si>
  <si>
    <t>0.69236</t>
  </si>
  <si>
    <t>3.20E-13</t>
  </si>
  <si>
    <t>0.26382</t>
  </si>
  <si>
    <t>0.4538</t>
  </si>
  <si>
    <t>0.57516</t>
  </si>
  <si>
    <t>0.10158</t>
  </si>
  <si>
    <t>1.33E+04</t>
  </si>
  <si>
    <t>0.011</t>
  </si>
  <si>
    <t>2.51E+07</t>
  </si>
  <si>
    <t>3.36E+05</t>
  </si>
  <si>
    <t>1.59E+07</t>
  </si>
  <si>
    <t>0.08725</t>
  </si>
  <si>
    <t>5.21E-07</t>
  </si>
  <si>
    <t>5.15E-05</t>
  </si>
  <si>
    <t>0.01155</t>
  </si>
  <si>
    <t>0.01883</t>
  </si>
  <si>
    <t>0.06432</t>
  </si>
  <si>
    <t>9.43E-05</t>
  </si>
  <si>
    <t>1.24E-05</t>
  </si>
  <si>
    <t>0.10065</t>
  </si>
  <si>
    <t>0.15373</t>
  </si>
  <si>
    <t>0.06663</t>
  </si>
  <si>
    <t>0.77354</t>
  </si>
  <si>
    <t>2.08E-09</t>
  </si>
  <si>
    <t>2.64E+07</t>
  </si>
  <si>
    <t>0.94795</t>
  </si>
  <si>
    <t>0.02184</t>
  </si>
  <si>
    <t>1.97E+04</t>
  </si>
  <si>
    <t>2.71E+04</t>
  </si>
  <si>
    <t>3.62E-05</t>
  </si>
  <si>
    <t>5.88E-06</t>
  </si>
  <si>
    <t>0.00737</t>
  </si>
  <si>
    <t>7.31E-21</t>
  </si>
  <si>
    <t>0.10058</t>
  </si>
  <si>
    <t>0.03085</t>
  </si>
  <si>
    <t>0.44538</t>
  </si>
  <si>
    <t>0.22233</t>
  </si>
  <si>
    <t>1.06E+06</t>
  </si>
  <si>
    <t>1.62E+05</t>
  </si>
  <si>
    <t>3.11E+05</t>
  </si>
  <si>
    <t>0.05803</t>
  </si>
  <si>
    <t>9.33E-06</t>
  </si>
  <si>
    <t>0.02884</t>
  </si>
  <si>
    <t>9.64E-06</t>
  </si>
  <si>
    <t>0.01173</t>
  </si>
  <si>
    <t>0.21555</t>
  </si>
  <si>
    <t>0.93461</t>
  </si>
  <si>
    <t>6.07E-06</t>
  </si>
  <si>
    <t>0.07588</t>
  </si>
  <si>
    <t>5.24E+04</t>
  </si>
  <si>
    <t>8.81E+06</t>
  </si>
  <si>
    <t>0.12579</t>
  </si>
  <si>
    <t>0.00259</t>
  </si>
  <si>
    <t>0.00824</t>
  </si>
  <si>
    <t>0.10798</t>
  </si>
  <si>
    <t>0.00419</t>
  </si>
  <si>
    <t>0.43536</t>
  </si>
  <si>
    <t>0.99568</t>
  </si>
  <si>
    <t>9.28E+05</t>
  </si>
  <si>
    <t>0.00936</t>
  </si>
  <si>
    <t>4.49E-12</t>
  </si>
  <si>
    <t>2.05E-12</t>
  </si>
  <si>
    <t>9.43E-13</t>
  </si>
  <si>
    <t>2.58E-08</t>
  </si>
  <si>
    <t>9.26E-15</t>
  </si>
  <si>
    <t>1.96E-06</t>
  </si>
  <si>
    <t>4.89E-06</t>
  </si>
  <si>
    <t>0.00314</t>
  </si>
  <si>
    <t>0.00404</t>
  </si>
  <si>
    <t>0.50686</t>
  </si>
  <si>
    <t>0.00106</t>
  </si>
  <si>
    <t>0.00792</t>
  </si>
  <si>
    <t>8.86E-12</t>
  </si>
  <si>
    <t>0.03634</t>
  </si>
  <si>
    <t>0.20914</t>
  </si>
  <si>
    <t>1.15E-08</t>
  </si>
  <si>
    <t>4.08E-08</t>
  </si>
  <si>
    <t>0.00647</t>
  </si>
  <si>
    <t>7.76E-05</t>
  </si>
  <si>
    <t>6.19E-07</t>
  </si>
  <si>
    <t>3.97E-07</t>
  </si>
  <si>
    <t>4.75E-17</t>
  </si>
  <si>
    <t>0.05813</t>
  </si>
  <si>
    <t>0.10452</t>
  </si>
  <si>
    <t>1.25E-07</t>
  </si>
  <si>
    <t>0.05483</t>
  </si>
  <si>
    <t>0.20206</t>
  </si>
  <si>
    <t>0.14535</t>
  </si>
  <si>
    <t>0.00697</t>
  </si>
  <si>
    <t>0.01189</t>
  </si>
  <si>
    <t>2.79E+05</t>
  </si>
  <si>
    <t>1.09E-05</t>
  </si>
  <si>
    <t>0.26572</t>
  </si>
  <si>
    <t>0.68048</t>
  </si>
  <si>
    <t>0.00566</t>
  </si>
  <si>
    <t>0.0427</t>
  </si>
  <si>
    <t>0.6497</t>
  </si>
  <si>
    <t>0.00834</t>
  </si>
  <si>
    <t>0.04362</t>
  </si>
  <si>
    <t>1.08E-16</t>
  </si>
  <si>
    <t>7.06E-06</t>
  </si>
  <si>
    <t>4.12E-07</t>
  </si>
  <si>
    <t>0.00822</t>
  </si>
  <si>
    <t>6.13E-05</t>
  </si>
  <si>
    <t>0.03377</t>
  </si>
  <si>
    <t>0.65974</t>
  </si>
  <si>
    <t>6.39E-05</t>
  </si>
  <si>
    <t>5.30E-05</t>
  </si>
  <si>
    <t>2.90E-05</t>
  </si>
  <si>
    <t>5.86E-05</t>
  </si>
  <si>
    <t>0.05222</t>
  </si>
  <si>
    <t>5.82E-09</t>
  </si>
  <si>
    <t>6.57E-09</t>
  </si>
  <si>
    <t>9.69E-06</t>
  </si>
  <si>
    <t>0.33967</t>
  </si>
  <si>
    <t>0.07526</t>
  </si>
  <si>
    <t>0.00831</t>
  </si>
  <si>
    <t>0.1123</t>
  </si>
  <si>
    <t>0.02487</t>
  </si>
  <si>
    <t>0.06188</t>
  </si>
  <si>
    <t>0.03575</t>
  </si>
  <si>
    <t>1.09E-20</t>
  </si>
  <si>
    <t>0.0089</t>
  </si>
  <si>
    <t>1.19E-23</t>
  </si>
  <si>
    <t>0.22794</t>
  </si>
  <si>
    <t>0.09117</t>
  </si>
  <si>
    <t>0.08644</t>
  </si>
  <si>
    <t>0.31689</t>
  </si>
  <si>
    <t>0.19238</t>
  </si>
  <si>
    <t>0.49075</t>
  </si>
  <si>
    <t>1.92E+05</t>
  </si>
  <si>
    <t>0.6974</t>
  </si>
  <si>
    <t>4.68E-07</t>
  </si>
  <si>
    <t>2.79E-09</t>
  </si>
  <si>
    <t>0.73161</t>
  </si>
  <si>
    <t>4.51E+05</t>
  </si>
  <si>
    <t>1.57E+05</t>
  </si>
  <si>
    <t>0.3564</t>
  </si>
  <si>
    <t>0.58364</t>
  </si>
  <si>
    <t>0.10362</t>
  </si>
  <si>
    <t>0.21875</t>
  </si>
  <si>
    <t>0.55214</t>
  </si>
  <si>
    <t>7.29E-06</t>
  </si>
  <si>
    <t>3.00E-09</t>
  </si>
  <si>
    <t>5.47E+04</t>
  </si>
  <si>
    <t>1.32E+05</t>
  </si>
  <si>
    <t>9.83E+05</t>
  </si>
  <si>
    <t>0.1054</t>
  </si>
  <si>
    <t>9.72E+04</t>
  </si>
  <si>
    <t>3.96E+08</t>
  </si>
  <si>
    <t>1.06E+05</t>
  </si>
  <si>
    <t>0.00411</t>
  </si>
  <si>
    <t>3.17E-14</t>
  </si>
  <si>
    <t>0.19862</t>
  </si>
  <si>
    <t>0.14037</t>
  </si>
  <si>
    <t>0.45675</t>
  </si>
  <si>
    <t>0.00666</t>
  </si>
  <si>
    <t>0.6193</t>
  </si>
  <si>
    <t>0.0352</t>
  </si>
  <si>
    <t>9.03E-05</t>
  </si>
  <si>
    <t>1.92E+04</t>
  </si>
  <si>
    <t>1.87E+04</t>
  </si>
  <si>
    <t>5.43E+04</t>
  </si>
  <si>
    <t>0.01822</t>
  </si>
  <si>
    <t>5.72E-09</t>
  </si>
  <si>
    <t>9.59E-12</t>
  </si>
  <si>
    <t>2.37E-05</t>
  </si>
  <si>
    <t>0.08687</t>
  </si>
  <si>
    <t>0.00258</t>
  </si>
  <si>
    <t>5.79E-05</t>
  </si>
  <si>
    <t>0.52197</t>
  </si>
  <si>
    <t>0.0608</t>
  </si>
  <si>
    <t>0.95461</t>
  </si>
  <si>
    <t>7.12E-06</t>
  </si>
  <si>
    <t>0.05533</t>
  </si>
  <si>
    <t>4.39E-06</t>
  </si>
  <si>
    <t>4.24E+05</t>
  </si>
  <si>
    <t>0.03178</t>
  </si>
  <si>
    <t>0.07663</t>
  </si>
  <si>
    <t>0.05988</t>
  </si>
  <si>
    <t>0.09303</t>
  </si>
  <si>
    <t>4.29E-09</t>
  </si>
  <si>
    <t>0.01121</t>
  </si>
  <si>
    <t>5.10E-05</t>
  </si>
  <si>
    <t>4.47E-05</t>
  </si>
  <si>
    <t>8.93E-05</t>
  </si>
  <si>
    <t>5.61E-06</t>
  </si>
  <si>
    <t>1.15E+04</t>
  </si>
  <si>
    <t>3.91E+04</t>
  </si>
  <si>
    <t>1.73E+06</t>
  </si>
  <si>
    <t>0.73486</t>
  </si>
  <si>
    <t>6.21E+06</t>
  </si>
  <si>
    <t>9.58E-07</t>
  </si>
  <si>
    <t>5.08E-06</t>
  </si>
  <si>
    <t>0.0104</t>
  </si>
  <si>
    <t>0.03071</t>
  </si>
  <si>
    <t>0.00576</t>
  </si>
  <si>
    <t>0.88245</t>
  </si>
  <si>
    <t>0.29968</t>
  </si>
  <si>
    <t>0.00456</t>
  </si>
  <si>
    <t>2.62E-06</t>
  </si>
  <si>
    <t>8.54E-17</t>
  </si>
  <si>
    <t>1.00E-05</t>
  </si>
  <si>
    <t>0.00379</t>
  </si>
  <si>
    <t>6.07E-05</t>
  </si>
  <si>
    <t>0.90374</t>
  </si>
  <si>
    <t>2.35E-06</t>
  </si>
  <si>
    <t>0.01244</t>
  </si>
  <si>
    <t>0.01107</t>
  </si>
  <si>
    <t>2.56E-17</t>
  </si>
  <si>
    <t>0.01117</t>
  </si>
  <si>
    <t>0.02087</t>
  </si>
  <si>
    <t>6.71E-13</t>
  </si>
  <si>
    <t>0.92937</t>
  </si>
  <si>
    <t>9.88E-05</t>
  </si>
  <si>
    <t>3.49E-28</t>
  </si>
  <si>
    <t>0.00818</t>
  </si>
  <si>
    <t>8.79E-06</t>
  </si>
  <si>
    <t>9.53E-06</t>
  </si>
  <si>
    <t>5.13E-07</t>
  </si>
  <si>
    <t>0.33819</t>
  </si>
  <si>
    <t>4.29E+04</t>
  </si>
  <si>
    <t>8.24E+04</t>
  </si>
  <si>
    <t>1.04E+06</t>
  </si>
  <si>
    <t>2.11E+06</t>
  </si>
  <si>
    <t>0.37358</t>
  </si>
  <si>
    <t>3.27E+04</t>
  </si>
  <si>
    <t>4.67E+07</t>
  </si>
  <si>
    <t>1.65E+09</t>
  </si>
  <si>
    <t>0.52552</t>
  </si>
  <si>
    <t>0.15455</t>
  </si>
  <si>
    <t>3.78E-07</t>
  </si>
  <si>
    <t>0.01817</t>
  </si>
  <si>
    <t>0.01228</t>
  </si>
  <si>
    <t>0.09048</t>
  </si>
  <si>
    <t>0.35959</t>
  </si>
  <si>
    <t>0.63384</t>
  </si>
  <si>
    <t>0.71651</t>
  </si>
  <si>
    <t>0.00805</t>
  </si>
  <si>
    <t>0.25587</t>
  </si>
  <si>
    <t>0.14307</t>
  </si>
  <si>
    <t>1.07E+07</t>
  </si>
  <si>
    <t>2.81E+04</t>
  </si>
  <si>
    <t>0.43481</t>
  </si>
  <si>
    <t>0.12108</t>
  </si>
  <si>
    <t>0.01262</t>
  </si>
  <si>
    <t>0.0065</t>
  </si>
  <si>
    <t>0.02697</t>
  </si>
  <si>
    <t>0.01395</t>
  </si>
  <si>
    <t>0.10191</t>
  </si>
  <si>
    <t>0.03318</t>
  </si>
  <si>
    <t>8.66E+04</t>
  </si>
  <si>
    <t>0.15316</t>
  </si>
  <si>
    <t>0.03313</t>
  </si>
  <si>
    <t>4.13E+06</t>
  </si>
  <si>
    <t>1.41E+07</t>
  </si>
  <si>
    <t>1.21E+05</t>
  </si>
  <si>
    <t>9.20E-16</t>
  </si>
  <si>
    <t>1.09E+04</t>
  </si>
  <si>
    <t>8.72E-06</t>
  </si>
  <si>
    <t>0.16422</t>
  </si>
  <si>
    <t>0.88158</t>
  </si>
  <si>
    <t>0.80632</t>
  </si>
  <si>
    <t>0.01094</t>
  </si>
  <si>
    <t>3.92E+04</t>
  </si>
  <si>
    <t>4.35E+04</t>
  </si>
  <si>
    <t>3.06E+06</t>
  </si>
  <si>
    <t>3.24E+04</t>
  </si>
  <si>
    <t>1.62E+07</t>
  </si>
  <si>
    <t>0.01088</t>
  </si>
  <si>
    <t>0.10404</t>
  </si>
  <si>
    <t>6.50E-06</t>
  </si>
  <si>
    <t>0.98396</t>
  </si>
  <si>
    <t>0.23928</t>
  </si>
  <si>
    <t>0.00493</t>
  </si>
  <si>
    <t>5.46E-08</t>
  </si>
  <si>
    <t>6.63E+04</t>
  </si>
  <si>
    <t>7.43E+04</t>
  </si>
  <si>
    <t>2.73E+04</t>
  </si>
  <si>
    <t>0.02176</t>
  </si>
  <si>
    <t>0.33532</t>
  </si>
  <si>
    <t>0.00999</t>
  </si>
  <si>
    <t>0.07148</t>
  </si>
  <si>
    <t>5.57E-30</t>
  </si>
  <si>
    <t>0.12699</t>
  </si>
  <si>
    <t>3.16E-17</t>
  </si>
  <si>
    <t>0.00362</t>
  </si>
  <si>
    <t>0.03486</t>
  </si>
  <si>
    <t>2.29E-06</t>
  </si>
  <si>
    <t>0.01317</t>
  </si>
  <si>
    <t>8.99E-06</t>
  </si>
  <si>
    <t>1.48E-14</t>
  </si>
  <si>
    <t>2.46E-16</t>
  </si>
  <si>
    <t>0.15027</t>
  </si>
  <si>
    <t>0.01303</t>
  </si>
  <si>
    <t>0.20478</t>
  </si>
  <si>
    <t>0.05448</t>
  </si>
  <si>
    <t>0.02153</t>
  </si>
  <si>
    <t>7.20E-05</t>
  </si>
  <si>
    <t>0.4653</t>
  </si>
  <si>
    <t>0.02293</t>
  </si>
  <si>
    <t>0.00181</t>
  </si>
  <si>
    <t>0.00557</t>
  </si>
  <si>
    <t>0.03735</t>
  </si>
  <si>
    <t>0.0076</t>
  </si>
  <si>
    <t>7.89E-07</t>
  </si>
  <si>
    <t>7.00E-06</t>
  </si>
  <si>
    <t>5.78E-08</t>
  </si>
  <si>
    <t>1.01E-09</t>
  </si>
  <si>
    <t>0.01139</t>
  </si>
  <si>
    <t>0.07909</t>
  </si>
  <si>
    <t>2.55E-06</t>
  </si>
  <si>
    <t>3.65E-05</t>
  </si>
  <si>
    <t>8.65E-06</t>
  </si>
  <si>
    <t>5.63E-07</t>
  </si>
  <si>
    <t>0.03372</t>
  </si>
  <si>
    <t>0.00573</t>
  </si>
  <si>
    <t>7.60E-07</t>
  </si>
  <si>
    <t>4.63E-07</t>
  </si>
  <si>
    <t>0.02626</t>
  </si>
  <si>
    <t>0.47432</t>
  </si>
  <si>
    <t>3.40E+04</t>
  </si>
  <si>
    <t>6.53E+04</t>
  </si>
  <si>
    <t>3.10E+04</t>
  </si>
  <si>
    <t>0.13229</t>
  </si>
  <si>
    <t>0.20903</t>
  </si>
  <si>
    <t>0.05734</t>
  </si>
  <si>
    <t>0.23863</t>
  </si>
  <si>
    <t>0.06365</t>
  </si>
  <si>
    <t>1.94E+05</t>
  </si>
  <si>
    <t>2.74E-20</t>
  </si>
  <si>
    <t>0.03576</t>
  </si>
  <si>
    <t>0.43655</t>
  </si>
  <si>
    <t>2.91E+06</t>
  </si>
  <si>
    <t>0.06857</t>
  </si>
  <si>
    <t>6.74E+05</t>
  </si>
  <si>
    <t>1.54E+04</t>
  </si>
  <si>
    <t>0.00168</t>
  </si>
  <si>
    <t>0.0062</t>
  </si>
  <si>
    <t>4.74E-08</t>
  </si>
  <si>
    <t>1.16E-07</t>
  </si>
  <si>
    <t>0.0078</t>
  </si>
  <si>
    <t>0.72005</t>
  </si>
  <si>
    <t>0.00452</t>
  </si>
  <si>
    <t>2.70E-05</t>
  </si>
  <si>
    <t>0.01506</t>
  </si>
  <si>
    <t>0.02278</t>
  </si>
  <si>
    <t>7.51E-06</t>
  </si>
  <si>
    <t>7.89E-18</t>
  </si>
  <si>
    <t>3.41E-06</t>
  </si>
  <si>
    <t>0.0026</t>
  </si>
  <si>
    <t>0.02211</t>
  </si>
  <si>
    <t>2.81E-21</t>
  </si>
  <si>
    <t>1.19E-21</t>
  </si>
  <si>
    <t>0.01746</t>
  </si>
  <si>
    <t>3.82E-05</t>
  </si>
  <si>
    <t>0.39173</t>
  </si>
  <si>
    <t>5.94E-07</t>
  </si>
  <si>
    <t>0.03473</t>
  </si>
  <si>
    <t>1.43E+04</t>
  </si>
  <si>
    <t>0.27968</t>
  </si>
  <si>
    <t>0.12916</t>
  </si>
  <si>
    <t>0.74268</t>
  </si>
  <si>
    <t>0.70237</t>
  </si>
  <si>
    <t>0.07149</t>
  </si>
  <si>
    <t>0.23132</t>
  </si>
  <si>
    <t>1.50E+07</t>
  </si>
  <si>
    <t>5.78E+05</t>
  </si>
  <si>
    <t>1.89E+08</t>
  </si>
  <si>
    <t>2.37E+06</t>
  </si>
  <si>
    <t>9.70E-07</t>
  </si>
  <si>
    <t>1.36E+06</t>
  </si>
  <si>
    <t>4.65E+05</t>
  </si>
  <si>
    <t>1.87E+05</t>
  </si>
  <si>
    <t>4.36E+04</t>
  </si>
  <si>
    <t>0.00373</t>
  </si>
  <si>
    <t>0.38564</t>
  </si>
  <si>
    <t>1.27E-06</t>
  </si>
  <si>
    <t>2.00E+06</t>
  </si>
  <si>
    <t>-0.04125</t>
  </si>
  <si>
    <t>0.09685</t>
  </si>
  <si>
    <t>0.10416</t>
  </si>
  <si>
    <t>Inventory results from openLCA modelling of legal waste</t>
  </si>
  <si>
    <t>2,4-D dimethylamine salt</t>
  </si>
  <si>
    <t>2,4-di-tert-butylphenol</t>
  </si>
  <si>
    <t>2-chlorobenzaldehyde</t>
  </si>
  <si>
    <t>3-Methyl-1-butanol</t>
  </si>
  <si>
    <t>Acrylonitrile</t>
  </si>
  <si>
    <t>Amine oxides</t>
  </si>
  <si>
    <t>Benfluralin</t>
  </si>
  <si>
    <t>Bromacil</t>
  </si>
  <si>
    <t>Bromopropane</t>
  </si>
  <si>
    <t>Butylcarbamate, iodopropynyl</t>
  </si>
  <si>
    <t>Carboxin</t>
  </si>
  <si>
    <t>Chlorfenapyr</t>
  </si>
  <si>
    <t>Chlorfenvinphos</t>
  </si>
  <si>
    <t>Copper oxide</t>
  </si>
  <si>
    <t>Cyclopentane</t>
  </si>
  <si>
    <t>Cycloxydim</t>
  </si>
  <si>
    <t>Cyhalothrin</t>
  </si>
  <si>
    <t>Decanoic acid</t>
  </si>
  <si>
    <t>Diflufenzopyr</t>
  </si>
  <si>
    <t>Dimethenamid-P</t>
  </si>
  <si>
    <t>Dimethyl hexanediol</t>
  </si>
  <si>
    <t>Dimethyl hexynediol</t>
  </si>
  <si>
    <t>Dimethyldichlorosilane</t>
  </si>
  <si>
    <t>Dinitrogen tetroxide</t>
  </si>
  <si>
    <t>Diphenylether compounds</t>
  </si>
  <si>
    <t>Dodecanol</t>
  </si>
  <si>
    <t>Ethaboxam</t>
  </si>
  <si>
    <t>Ethane, 1,2-dichloro-1,1,2,2-tetrafluoro-, CFC-114</t>
  </si>
  <si>
    <t>Ethylene glycol monoethyl ether</t>
  </si>
  <si>
    <t>Fenamiphos</t>
  </si>
  <si>
    <t>Fluazifop</t>
  </si>
  <si>
    <t>Fluopyram</t>
  </si>
  <si>
    <t>Flutriafol</t>
  </si>
  <si>
    <t>Folpet</t>
  </si>
  <si>
    <t>Fosetyl</t>
  </si>
  <si>
    <t>Fosetyl-aluminium</t>
  </si>
  <si>
    <t>Furathiocarb</t>
  </si>
  <si>
    <t>Furfural</t>
  </si>
  <si>
    <t>Glucose</t>
  </si>
  <si>
    <t>Glufosinate ammonium</t>
  </si>
  <si>
    <t>Halosulfuron</t>
  </si>
  <si>
    <t>Hexaconazole</t>
  </si>
  <si>
    <t>Hexazinone</t>
  </si>
  <si>
    <t>Hydramethylnon</t>
  </si>
  <si>
    <t>Hydrazine</t>
  </si>
  <si>
    <t>Isobutane</t>
  </si>
  <si>
    <t>Kaolin</t>
  </si>
  <si>
    <t>0.99978</t>
  </si>
  <si>
    <t>Methiocarb</t>
  </si>
  <si>
    <t>N-methyl-2-pyrrolidone</t>
  </si>
  <si>
    <t>Norflurazon</t>
  </si>
  <si>
    <t>Octaethylene glycol monododecyl ether</t>
  </si>
  <si>
    <t>Oryzalin</t>
  </si>
  <si>
    <t>Penflufen</t>
  </si>
  <si>
    <t>Perchlorate</t>
  </si>
  <si>
    <t>Phosphorus pentachloride</t>
  </si>
  <si>
    <t>Pirimiphos methyl</t>
  </si>
  <si>
    <t>Pronamide</t>
  </si>
  <si>
    <t>Propachlor</t>
  </si>
  <si>
    <t>Propineb</t>
  </si>
  <si>
    <t>Propylene glycol</t>
  </si>
  <si>
    <t>Pydiflumetofen</t>
  </si>
  <si>
    <t>Pyrethrin</t>
  </si>
  <si>
    <t>Pyrimethanil</t>
  </si>
  <si>
    <t>Pyroxasulfone</t>
  </si>
  <si>
    <t>Rotenone</t>
  </si>
  <si>
    <t>S-Metolachlor</t>
  </si>
  <si>
    <t>Saflufenacil</t>
  </si>
  <si>
    <t>Sedaxane</t>
  </si>
  <si>
    <t>Silicon dioxide</t>
  </si>
  <si>
    <t>Silicon tetrachloride</t>
  </si>
  <si>
    <t>Surfactant blend</t>
  </si>
  <si>
    <t>Terbacil</t>
  </si>
  <si>
    <t>Triethylammonium</t>
  </si>
  <si>
    <t>Triforine</t>
  </si>
  <si>
    <t>Trisodium phosphate</t>
  </si>
  <si>
    <t>Ziram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</si>
</sst>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quot;£&quot;* #,##0.00_-;_-&quot;£&quot;* &quot;-&quot;??_-;_-@_-"/>
    <numFmt numFmtId="165" formatCode="_-[$€-2]\ * #,##0.00_-;\-[$€-2]\ * #,##0.00_-;_-[$€-2]\ * &quot;-&quot;??_-;_-@_-"/>
    <numFmt numFmtId="166" formatCode="_-[$€-2]\ * #,##0.000_-;\-[$€-2]\ * #,##0.000_-;_-[$€-2]\ * &quot;-&quot;??_-;_-@_-"/>
    <numFmt numFmtId="167" formatCode="_-[$€-2]\ * #,##0_-;\-[$€-2]\ * #,##0_-;_-[$€-2]\ * &quot;-&quot;??_-;_-@_-"/>
  </numFmts>
  <fonts count="17">
    <font>
      <sz val="11"/>
      <color theme="1"/>
      <name val="Aptos Narrow"/>
      <family val="2"/>
      <scheme val="minor"/>
    </font>
    <font>
      <b/>
      <sz val="26"/>
      <color theme="0"/>
      <name val="Hammersmith one"/>
    </font>
    <font>
      <b/>
      <sz val="26"/>
      <color rgb="FFD7AB13"/>
      <name val="Hammersmith one"/>
    </font>
    <font>
      <sz val="11"/>
      <color rgb="FF014582"/>
      <name val="Hammersmith one"/>
    </font>
    <font>
      <sz val="10"/>
      <color rgb="FF000000"/>
      <name val="Aptos Narrow"/>
      <family val="2"/>
      <scheme val="minor"/>
    </font>
    <font>
      <sz val="11"/>
      <color theme="1"/>
      <name val="Aptos Narrow"/>
      <family val="2"/>
      <scheme val="minor"/>
    </font>
    <font>
      <sz val="13"/>
      <color theme="1"/>
      <name val="Hammersmith one"/>
    </font>
    <font>
      <sz val="13"/>
      <color rgb="FF014582"/>
      <name val="Hammersmith one"/>
    </font>
    <font>
      <sz val="13"/>
      <color rgb="FF014582"/>
      <name val="Hamersmith one"/>
    </font>
    <font>
      <b/>
      <sz val="13"/>
      <color rgb="FF014582"/>
      <name val="Hamersmith one"/>
    </font>
    <font>
      <b/>
      <sz val="14"/>
      <color rgb="FF014582"/>
      <name val="Hamersmith one"/>
    </font>
    <font>
      <sz val="13"/>
      <color rgb="FFD7AB13"/>
      <name val="Hamersmith one"/>
    </font>
    <font>
      <sz val="10"/>
      <color rgb="FFFFFFFF"/>
      <name val="Arial"/>
      <family val="2"/>
    </font>
    <font>
      <sz val="10"/>
      <color theme="1"/>
      <name val="Arial"/>
      <family val="2"/>
    </font>
    <font>
      <b/>
      <sz val="10"/>
      <color theme="1"/>
      <name val="Arial"/>
      <family val="2"/>
    </font>
    <font>
      <sz val="10"/>
      <color theme="1"/>
      <name val="Aptos Narrow"/>
      <family val="2"/>
    </font>
    <font>
      <sz val="10"/>
      <color rgb="FF014582"/>
      <name val="Arial"/>
      <family val="2"/>
    </font>
  </fonts>
  <fills count="9">
    <fill>
      <patternFill patternType="none"/>
    </fill>
    <fill>
      <patternFill patternType="gray125"/>
    </fill>
    <fill>
      <patternFill patternType="solid">
        <fgColor rgb="FF014582"/>
        <bgColor indexed="64"/>
      </patternFill>
    </fill>
    <fill>
      <patternFill patternType="solid">
        <fgColor rgb="FFEFEFEF"/>
        <bgColor indexed="64"/>
      </patternFill>
    </fill>
    <fill>
      <patternFill patternType="solid">
        <fgColor rgb="FFD7AB13"/>
        <bgColor indexed="64"/>
      </patternFill>
    </fill>
    <fill>
      <patternFill patternType="solid">
        <fgColor rgb="FFF4DB80"/>
        <bgColor indexed="64"/>
      </patternFill>
    </fill>
    <fill>
      <patternFill patternType="solid">
        <fgColor rgb="FFC1E1FF"/>
        <bgColor indexed="64"/>
      </patternFill>
    </fill>
    <fill>
      <patternFill patternType="solid">
        <fgColor rgb="FFF9EBB9"/>
        <bgColor indexed="64"/>
      </patternFill>
    </fill>
    <fill>
      <patternFill patternType="solid">
        <fgColor theme="0" tint="-4.9989318521683403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014582"/>
      </left>
      <right style="thin">
        <color rgb="FF014582"/>
      </right>
      <top style="thin">
        <color rgb="FF014582"/>
      </top>
      <bottom style="thin">
        <color rgb="FF014582"/>
      </bottom>
      <diagonal/>
    </border>
    <border>
      <left style="thin">
        <color rgb="FF014582"/>
      </left>
      <right style="thin">
        <color rgb="FF014582"/>
      </right>
      <top/>
      <bottom style="thin">
        <color rgb="FF014582"/>
      </bottom>
      <diagonal/>
    </border>
    <border>
      <left/>
      <right/>
      <top/>
      <bottom style="thin">
        <color rgb="FF014582"/>
      </bottom>
      <diagonal/>
    </border>
  </borders>
  <cellStyleXfs count="3">
    <xf numFmtId="0" fontId="0" fillId="0" borderId="0"/>
    <xf numFmtId="0" fontId="4" fillId="0" borderId="0"/>
    <xf numFmtId="164" fontId="5" fillId="0" borderId="0" applyFont="0" applyFill="0" applyBorder="0" applyAlignment="0" applyProtection="0"/>
  </cellStyleXfs>
  <cellXfs count="139">
    <xf numFmtId="0" fontId="0" fillId="0" borderId="0" xfId="0"/>
    <xf numFmtId="0" fontId="0" fillId="2" borderId="0" xfId="0" applyFill="1"/>
    <xf numFmtId="0" fontId="0" fillId="3" borderId="0" xfId="0" applyFill="1"/>
    <xf numFmtId="0" fontId="1" fillId="2" borderId="0" xfId="0" applyFont="1" applyFill="1"/>
    <xf numFmtId="0" fontId="2" fillId="2" borderId="0" xfId="0" applyFont="1" applyFill="1"/>
    <xf numFmtId="0" fontId="3" fillId="3" borderId="0" xfId="0" applyFont="1" applyFill="1"/>
    <xf numFmtId="0" fontId="6" fillId="2" borderId="0" xfId="0" applyFont="1" applyFill="1" applyAlignment="1">
      <alignment wrapText="1"/>
    </xf>
    <xf numFmtId="0" fontId="6" fillId="2" borderId="0" xfId="0" applyFont="1" applyFill="1"/>
    <xf numFmtId="0" fontId="6" fillId="3" borderId="0" xfId="0" applyFont="1" applyFill="1" applyAlignment="1">
      <alignment wrapText="1"/>
    </xf>
    <xf numFmtId="0" fontId="6" fillId="3" borderId="0" xfId="0" applyFont="1" applyFill="1"/>
    <xf numFmtId="0" fontId="7" fillId="3" borderId="1" xfId="0" applyFont="1" applyFill="1" applyBorder="1"/>
    <xf numFmtId="0" fontId="7" fillId="3" borderId="0" xfId="0" applyFont="1" applyFill="1"/>
    <xf numFmtId="0" fontId="7" fillId="3" borderId="0" xfId="0" applyFont="1" applyFill="1" applyAlignment="1">
      <alignment wrapText="1"/>
    </xf>
    <xf numFmtId="0" fontId="7" fillId="3" borderId="1" xfId="0" applyFont="1" applyFill="1" applyBorder="1" applyAlignment="1">
      <alignment wrapText="1"/>
    </xf>
    <xf numFmtId="0" fontId="6" fillId="0" borderId="0" xfId="0" applyFont="1"/>
    <xf numFmtId="0" fontId="6" fillId="0" borderId="0" xfId="0" applyFont="1" applyAlignment="1">
      <alignment wrapText="1"/>
    </xf>
    <xf numFmtId="0" fontId="7" fillId="4" borderId="1" xfId="0" applyFont="1" applyFill="1" applyBorder="1"/>
    <xf numFmtId="0" fontId="7" fillId="4" borderId="1" xfId="0" applyFont="1" applyFill="1" applyBorder="1" applyAlignment="1">
      <alignment wrapText="1"/>
    </xf>
    <xf numFmtId="0" fontId="7" fillId="5" borderId="1" xfId="0" applyFont="1" applyFill="1" applyBorder="1"/>
    <xf numFmtId="0" fontId="7" fillId="5" borderId="1" xfId="0" applyFont="1" applyFill="1" applyBorder="1" applyAlignment="1">
      <alignment wrapText="1"/>
    </xf>
    <xf numFmtId="0" fontId="6" fillId="3" borderId="1" xfId="0" applyFont="1" applyFill="1" applyBorder="1"/>
    <xf numFmtId="0" fontId="6" fillId="3" borderId="1" xfId="0" applyFont="1" applyFill="1" applyBorder="1" applyAlignment="1">
      <alignment wrapText="1"/>
    </xf>
    <xf numFmtId="0" fontId="7" fillId="6" borderId="1" xfId="0" applyFont="1" applyFill="1" applyBorder="1"/>
    <xf numFmtId="0" fontId="6" fillId="6" borderId="1" xfId="0" applyFont="1" applyFill="1" applyBorder="1"/>
    <xf numFmtId="0" fontId="6" fillId="6" borderId="0" xfId="0" applyFont="1" applyFill="1"/>
    <xf numFmtId="0" fontId="6" fillId="6" borderId="0" xfId="0" applyFont="1" applyFill="1" applyAlignment="1">
      <alignment wrapText="1"/>
    </xf>
    <xf numFmtId="0" fontId="8" fillId="3" borderId="0" xfId="0" applyFont="1" applyFill="1" applyAlignment="1">
      <alignment horizontal="left"/>
    </xf>
    <xf numFmtId="0" fontId="8" fillId="2" borderId="0" xfId="0" applyFont="1" applyFill="1" applyAlignment="1">
      <alignment horizontal="left"/>
    </xf>
    <xf numFmtId="0" fontId="8" fillId="0" borderId="0" xfId="0" applyFont="1" applyAlignment="1">
      <alignment horizontal="left"/>
    </xf>
    <xf numFmtId="0" fontId="8" fillId="3" borderId="2" xfId="0" applyFont="1" applyFill="1" applyBorder="1" applyAlignment="1">
      <alignment horizontal="left"/>
    </xf>
    <xf numFmtId="0" fontId="8" fillId="3" borderId="3" xfId="0" applyFont="1" applyFill="1" applyBorder="1" applyAlignment="1">
      <alignment horizontal="left"/>
    </xf>
    <xf numFmtId="0" fontId="8" fillId="3" borderId="4" xfId="0" applyFont="1" applyFill="1" applyBorder="1" applyAlignment="1">
      <alignment horizontal="left"/>
    </xf>
    <xf numFmtId="0" fontId="8" fillId="3" borderId="6" xfId="0" applyFont="1" applyFill="1" applyBorder="1" applyAlignment="1">
      <alignment horizontal="left"/>
    </xf>
    <xf numFmtId="0" fontId="8" fillId="3" borderId="7" xfId="0" applyFont="1" applyFill="1" applyBorder="1" applyAlignment="1">
      <alignment horizontal="left"/>
    </xf>
    <xf numFmtId="0" fontId="8" fillId="3" borderId="8" xfId="0" applyFont="1" applyFill="1" applyBorder="1" applyAlignment="1">
      <alignment horizontal="left"/>
    </xf>
    <xf numFmtId="0" fontId="8" fillId="4" borderId="8" xfId="0" applyFont="1" applyFill="1" applyBorder="1" applyAlignment="1">
      <alignment horizontal="left"/>
    </xf>
    <xf numFmtId="0" fontId="8" fillId="4" borderId="4" xfId="0" applyFont="1" applyFill="1" applyBorder="1" applyAlignment="1">
      <alignment horizontal="left"/>
    </xf>
    <xf numFmtId="0" fontId="8" fillId="5" borderId="0" xfId="0" applyFont="1" applyFill="1" applyAlignment="1">
      <alignment horizontal="left"/>
    </xf>
    <xf numFmtId="0" fontId="8" fillId="7" borderId="0" xfId="0" applyFont="1" applyFill="1" applyAlignment="1">
      <alignment horizontal="left"/>
    </xf>
    <xf numFmtId="0" fontId="8" fillId="5" borderId="4" xfId="0" applyFont="1" applyFill="1" applyBorder="1" applyAlignment="1">
      <alignment horizontal="left"/>
    </xf>
    <xf numFmtId="0" fontId="8" fillId="7" borderId="4" xfId="0" applyFont="1" applyFill="1" applyBorder="1" applyAlignment="1">
      <alignment horizontal="left"/>
    </xf>
    <xf numFmtId="0" fontId="8" fillId="2" borderId="0" xfId="0" applyFont="1" applyFill="1" applyAlignment="1">
      <alignment horizontal="left" wrapText="1"/>
    </xf>
    <xf numFmtId="0" fontId="8" fillId="3" borderId="0" xfId="0" applyFont="1" applyFill="1" applyAlignment="1">
      <alignment horizontal="left" wrapText="1"/>
    </xf>
    <xf numFmtId="0" fontId="9" fillId="4" borderId="4" xfId="0" applyFont="1" applyFill="1" applyBorder="1" applyAlignment="1">
      <alignment horizontal="left" wrapText="1"/>
    </xf>
    <xf numFmtId="0" fontId="8" fillId="4" borderId="4" xfId="0" applyFont="1" applyFill="1" applyBorder="1" applyAlignment="1">
      <alignment horizontal="left" wrapText="1"/>
    </xf>
    <xf numFmtId="0" fontId="8" fillId="4" borderId="0" xfId="0" applyFont="1" applyFill="1" applyAlignment="1">
      <alignment horizontal="left" wrapText="1"/>
    </xf>
    <xf numFmtId="0" fontId="8" fillId="5" borderId="4" xfId="0" applyFont="1" applyFill="1" applyBorder="1" applyAlignment="1">
      <alignment horizontal="left" wrapText="1"/>
    </xf>
    <xf numFmtId="0" fontId="8" fillId="5" borderId="0" xfId="0" applyFont="1" applyFill="1" applyAlignment="1">
      <alignment horizontal="left" wrapText="1"/>
    </xf>
    <xf numFmtId="0" fontId="8" fillId="7" borderId="4" xfId="0" applyFont="1" applyFill="1" applyBorder="1" applyAlignment="1">
      <alignment horizontal="left" wrapText="1"/>
    </xf>
    <xf numFmtId="0" fontId="8" fillId="7" borderId="0" xfId="0" applyFont="1" applyFill="1" applyAlignment="1">
      <alignment horizontal="left" wrapText="1"/>
    </xf>
    <xf numFmtId="0" fontId="8" fillId="0" borderId="0" xfId="0" applyFont="1" applyAlignment="1">
      <alignment horizontal="left" wrapText="1"/>
    </xf>
    <xf numFmtId="0" fontId="9" fillId="6" borderId="0" xfId="0" applyFont="1" applyFill="1" applyAlignment="1">
      <alignment horizontal="left" wrapText="1"/>
    </xf>
    <xf numFmtId="0" fontId="8" fillId="6" borderId="0" xfId="0" applyFont="1" applyFill="1" applyAlignment="1">
      <alignment horizontal="left" wrapText="1"/>
    </xf>
    <xf numFmtId="0" fontId="8" fillId="6" borderId="0" xfId="0" applyFont="1" applyFill="1" applyAlignment="1">
      <alignment horizontal="left"/>
    </xf>
    <xf numFmtId="0" fontId="8" fillId="4" borderId="0" xfId="0" applyFont="1" applyFill="1" applyAlignment="1">
      <alignment horizontal="left"/>
    </xf>
    <xf numFmtId="0" fontId="8" fillId="3" borderId="4" xfId="0" applyFont="1" applyFill="1" applyBorder="1" applyAlignment="1">
      <alignment horizontal="left" wrapText="1"/>
    </xf>
    <xf numFmtId="0" fontId="8" fillId="6" borderId="4" xfId="0" applyFont="1" applyFill="1" applyBorder="1" applyAlignment="1">
      <alignment horizontal="left" wrapText="1"/>
    </xf>
    <xf numFmtId="0" fontId="8" fillId="3" borderId="8" xfId="0" applyFont="1" applyFill="1" applyBorder="1" applyAlignment="1">
      <alignment horizontal="left" wrapText="1"/>
    </xf>
    <xf numFmtId="0" fontId="8" fillId="3" borderId="6" xfId="0" applyFont="1" applyFill="1" applyBorder="1" applyAlignment="1">
      <alignment horizontal="left" wrapText="1"/>
    </xf>
    <xf numFmtId="0" fontId="9" fillId="4" borderId="7" xfId="0" applyFont="1" applyFill="1" applyBorder="1" applyAlignment="1">
      <alignment horizontal="left" wrapText="1"/>
    </xf>
    <xf numFmtId="0" fontId="9" fillId="3" borderId="9" xfId="0" applyFont="1" applyFill="1" applyBorder="1" applyAlignment="1">
      <alignment horizontal="left" wrapText="1"/>
    </xf>
    <xf numFmtId="0" fontId="9" fillId="3" borderId="6" xfId="0" applyFont="1" applyFill="1" applyBorder="1" applyAlignment="1">
      <alignment horizontal="left" wrapText="1"/>
    </xf>
    <xf numFmtId="0" fontId="8" fillId="3" borderId="7" xfId="0" applyFont="1" applyFill="1" applyBorder="1" applyAlignment="1">
      <alignment horizontal="left" wrapText="1"/>
    </xf>
    <xf numFmtId="0" fontId="8" fillId="3" borderId="3" xfId="0" applyFont="1" applyFill="1" applyBorder="1" applyAlignment="1">
      <alignment horizontal="left" wrapText="1"/>
    </xf>
    <xf numFmtId="0" fontId="9" fillId="3" borderId="5" xfId="0" applyFont="1" applyFill="1" applyBorder="1" applyAlignment="1">
      <alignment horizontal="left" wrapText="1"/>
    </xf>
    <xf numFmtId="0" fontId="10" fillId="4" borderId="10" xfId="0" applyFont="1" applyFill="1" applyBorder="1" applyAlignment="1">
      <alignment horizontal="left"/>
    </xf>
    <xf numFmtId="0" fontId="10" fillId="4" borderId="11" xfId="0" applyFont="1" applyFill="1" applyBorder="1" applyAlignment="1">
      <alignment horizontal="left"/>
    </xf>
    <xf numFmtId="0" fontId="10" fillId="4" borderId="12" xfId="0" applyFont="1" applyFill="1" applyBorder="1" applyAlignment="1">
      <alignment horizontal="left"/>
    </xf>
    <xf numFmtId="0" fontId="8" fillId="7" borderId="13" xfId="0" applyFont="1" applyFill="1" applyBorder="1" applyAlignment="1">
      <alignment horizontal="left"/>
    </xf>
    <xf numFmtId="0" fontId="8" fillId="7" borderId="14" xfId="0" applyFont="1" applyFill="1" applyBorder="1" applyAlignment="1">
      <alignment horizontal="left"/>
    </xf>
    <xf numFmtId="0" fontId="8" fillId="5" borderId="13" xfId="0" applyFont="1" applyFill="1" applyBorder="1" applyAlignment="1">
      <alignment horizontal="left"/>
    </xf>
    <xf numFmtId="0" fontId="8" fillId="5" borderId="14" xfId="0" applyFont="1" applyFill="1" applyBorder="1" applyAlignment="1">
      <alignment horizontal="left"/>
    </xf>
    <xf numFmtId="0" fontId="8" fillId="5" borderId="15" xfId="0" applyFont="1" applyFill="1" applyBorder="1" applyAlignment="1">
      <alignment horizontal="left"/>
    </xf>
    <xf numFmtId="0" fontId="8" fillId="5" borderId="16" xfId="0" applyFont="1" applyFill="1" applyBorder="1" applyAlignment="1">
      <alignment horizontal="left"/>
    </xf>
    <xf numFmtId="0" fontId="8" fillId="5" borderId="17" xfId="0" applyFont="1" applyFill="1" applyBorder="1" applyAlignment="1">
      <alignment horizontal="left"/>
    </xf>
    <xf numFmtId="0" fontId="9" fillId="4" borderId="7" xfId="0" applyFont="1" applyFill="1" applyBorder="1" applyAlignment="1">
      <alignment horizontal="left"/>
    </xf>
    <xf numFmtId="0" fontId="9" fillId="3" borderId="9" xfId="0" applyFont="1" applyFill="1" applyBorder="1" applyAlignment="1">
      <alignment horizontal="left"/>
    </xf>
    <xf numFmtId="0" fontId="9" fillId="3" borderId="6" xfId="0" applyFont="1" applyFill="1" applyBorder="1" applyAlignment="1">
      <alignment horizontal="left"/>
    </xf>
    <xf numFmtId="0" fontId="9" fillId="3" borderId="5" xfId="0" applyFont="1" applyFill="1" applyBorder="1" applyAlignment="1">
      <alignment horizontal="left"/>
    </xf>
    <xf numFmtId="165" fontId="8" fillId="3" borderId="0" xfId="2" applyNumberFormat="1" applyFont="1" applyFill="1" applyAlignment="1">
      <alignment horizontal="left"/>
    </xf>
    <xf numFmtId="165" fontId="8" fillId="3" borderId="3" xfId="2" applyNumberFormat="1" applyFont="1" applyFill="1" applyBorder="1" applyAlignment="1">
      <alignment horizontal="left"/>
    </xf>
    <xf numFmtId="165" fontId="8" fillId="4" borderId="0" xfId="2" applyNumberFormat="1" applyFont="1" applyFill="1" applyAlignment="1">
      <alignment horizontal="left"/>
    </xf>
    <xf numFmtId="166" fontId="8" fillId="4" borderId="0" xfId="2" applyNumberFormat="1" applyFont="1" applyFill="1" applyAlignment="1">
      <alignment horizontal="left"/>
    </xf>
    <xf numFmtId="9" fontId="11" fillId="2" borderId="0" xfId="0" applyNumberFormat="1" applyFont="1" applyFill="1" applyAlignment="1">
      <alignment horizontal="left" wrapText="1"/>
    </xf>
    <xf numFmtId="9" fontId="11" fillId="2" borderId="0" xfId="0" applyNumberFormat="1" applyFont="1" applyFill="1" applyAlignment="1">
      <alignment horizontal="left"/>
    </xf>
    <xf numFmtId="165" fontId="8" fillId="3" borderId="0" xfId="0" applyNumberFormat="1" applyFont="1" applyFill="1" applyAlignment="1">
      <alignment horizontal="left"/>
    </xf>
    <xf numFmtId="165" fontId="8" fillId="3" borderId="4" xfId="2" applyNumberFormat="1" applyFont="1" applyFill="1" applyBorder="1" applyAlignment="1">
      <alignment horizontal="left"/>
    </xf>
    <xf numFmtId="0" fontId="11" fillId="2" borderId="2" xfId="0" applyFont="1" applyFill="1" applyBorder="1" applyAlignment="1">
      <alignment horizontal="left"/>
    </xf>
    <xf numFmtId="165" fontId="8" fillId="3" borderId="2" xfId="0" applyNumberFormat="1" applyFont="1" applyFill="1" applyBorder="1" applyAlignment="1">
      <alignment horizontal="left"/>
    </xf>
    <xf numFmtId="165" fontId="8" fillId="3" borderId="2" xfId="2" applyNumberFormat="1" applyFont="1" applyFill="1" applyBorder="1" applyAlignment="1">
      <alignment horizontal="left"/>
    </xf>
    <xf numFmtId="166" fontId="8" fillId="3" borderId="2" xfId="2" applyNumberFormat="1" applyFont="1" applyFill="1" applyBorder="1" applyAlignment="1">
      <alignment horizontal="left"/>
    </xf>
    <xf numFmtId="167" fontId="0" fillId="0" borderId="0" xfId="0" applyNumberFormat="1"/>
    <xf numFmtId="167" fontId="0" fillId="0" borderId="0" xfId="0" pivotButton="1" applyNumberFormat="1"/>
    <xf numFmtId="167" fontId="0" fillId="0" borderId="0" xfId="0" applyNumberFormat="1" applyAlignment="1">
      <alignment horizontal="left"/>
    </xf>
    <xf numFmtId="0" fontId="8" fillId="6" borderId="0" xfId="0" applyFont="1" applyFill="1" applyAlignment="1">
      <alignment horizontal="left" wrapText="1"/>
      <extLst>
        <ext xmlns:xfpb="http://schemas.microsoft.com/office/spreadsheetml/2022/featurepropertybag" uri="{C7286773-470A-42A8-94C5-96B5CB345126}">
          <xfpb:xfComplement i="0"/>
        </ext>
      </extLst>
    </xf>
    <xf numFmtId="0" fontId="11" fillId="2" borderId="0" xfId="0" applyFont="1" applyFill="1" applyAlignment="1">
      <alignment horizontal="left" wrapText="1"/>
    </xf>
    <xf numFmtId="0" fontId="11" fillId="2" borderId="0" xfId="0" applyFont="1" applyFill="1" applyAlignment="1">
      <alignment horizontal="left"/>
    </xf>
    <xf numFmtId="0" fontId="0" fillId="3" borderId="2" xfId="0" applyFill="1" applyBorder="1"/>
    <xf numFmtId="0" fontId="8" fillId="4" borderId="2" xfId="0" applyFont="1" applyFill="1" applyBorder="1" applyAlignment="1">
      <alignment horizontal="left"/>
    </xf>
    <xf numFmtId="0" fontId="0" fillId="0" borderId="0" xfId="0" pivotButton="1"/>
    <xf numFmtId="0" fontId="0" fillId="0" borderId="0" xfId="0" applyAlignment="1">
      <alignment horizontal="left"/>
    </xf>
    <xf numFmtId="0" fontId="6" fillId="3" borderId="3" xfId="0" applyFont="1" applyFill="1" applyBorder="1"/>
    <xf numFmtId="0" fontId="6" fillId="3" borderId="4" xfId="0" applyFont="1" applyFill="1" applyBorder="1"/>
    <xf numFmtId="0" fontId="6" fillId="3" borderId="5" xfId="0" applyFont="1" applyFill="1" applyBorder="1"/>
    <xf numFmtId="0" fontId="6" fillId="3" borderId="6" xfId="0" applyFont="1" applyFill="1" applyBorder="1"/>
    <xf numFmtId="0" fontId="6" fillId="3" borderId="7" xfId="0" applyFont="1" applyFill="1" applyBorder="1"/>
    <xf numFmtId="0" fontId="6" fillId="4" borderId="18" xfId="0" applyFont="1" applyFill="1" applyBorder="1"/>
    <xf numFmtId="0" fontId="6" fillId="4" borderId="19" xfId="0" applyFont="1" applyFill="1" applyBorder="1"/>
    <xf numFmtId="0" fontId="6" fillId="4" borderId="20" xfId="0" applyFont="1" applyFill="1" applyBorder="1"/>
    <xf numFmtId="0" fontId="0" fillId="8" borderId="0" xfId="0" applyFill="1"/>
    <xf numFmtId="0" fontId="12" fillId="2" borderId="1" xfId="0" applyFont="1" applyFill="1" applyBorder="1" applyAlignment="1">
      <alignment wrapText="1"/>
    </xf>
    <xf numFmtId="0" fontId="16" fillId="0" borderId="1" xfId="0" applyFont="1" applyBorder="1" applyAlignment="1">
      <alignment wrapText="1"/>
    </xf>
    <xf numFmtId="0" fontId="16" fillId="0" borderId="1" xfId="0" applyFont="1" applyBorder="1" applyAlignment="1">
      <alignment horizontal="right" wrapText="1"/>
    </xf>
    <xf numFmtId="0" fontId="13" fillId="0" borderId="21" xfId="0" applyFont="1" applyBorder="1" applyAlignment="1">
      <alignment wrapText="1"/>
    </xf>
    <xf numFmtId="0" fontId="12" fillId="2" borderId="21" xfId="0" applyFont="1" applyFill="1" applyBorder="1" applyAlignment="1">
      <alignment wrapText="1"/>
    </xf>
    <xf numFmtId="3" fontId="13" fillId="0" borderId="21" xfId="0" applyNumberFormat="1" applyFont="1" applyBorder="1" applyAlignment="1">
      <alignment horizontal="right" wrapText="1"/>
    </xf>
    <xf numFmtId="0" fontId="13" fillId="0" borderId="21" xfId="0" applyFont="1" applyBorder="1" applyAlignment="1">
      <alignment horizontal="right" wrapText="1"/>
    </xf>
    <xf numFmtId="0" fontId="13" fillId="0" borderId="25" xfId="0" applyFont="1" applyBorder="1" applyAlignment="1">
      <alignment wrapText="1"/>
    </xf>
    <xf numFmtId="0" fontId="12" fillId="2" borderId="25" xfId="0" applyFont="1" applyFill="1" applyBorder="1" applyAlignment="1">
      <alignment wrapText="1"/>
    </xf>
    <xf numFmtId="3" fontId="13" fillId="0" borderId="25" xfId="0" applyNumberFormat="1" applyFont="1" applyBorder="1" applyAlignment="1">
      <alignment horizontal="right" wrapText="1"/>
    </xf>
    <xf numFmtId="0" fontId="13" fillId="0" borderId="25" xfId="0" applyFont="1" applyBorder="1" applyAlignment="1">
      <alignment horizontal="right" wrapText="1"/>
    </xf>
    <xf numFmtId="0" fontId="16" fillId="0" borderId="25" xfId="0" applyFont="1" applyBorder="1" applyAlignment="1">
      <alignment wrapText="1"/>
    </xf>
    <xf numFmtId="3" fontId="16" fillId="0" borderId="25" xfId="0" applyNumberFormat="1" applyFont="1" applyBorder="1" applyAlignment="1">
      <alignment horizontal="right" wrapText="1"/>
    </xf>
    <xf numFmtId="0" fontId="16" fillId="0" borderId="25" xfId="0" applyFont="1" applyBorder="1" applyAlignment="1">
      <alignment horizontal="right" wrapText="1"/>
    </xf>
    <xf numFmtId="0" fontId="13" fillId="0" borderId="26" xfId="0" applyFont="1" applyBorder="1" applyAlignment="1">
      <alignment wrapText="1"/>
    </xf>
    <xf numFmtId="0" fontId="0" fillId="0" borderId="0" xfId="0" applyAlignment="1">
      <alignment wrapText="1"/>
    </xf>
    <xf numFmtId="0" fontId="12" fillId="2" borderId="26" xfId="0" applyFont="1" applyFill="1" applyBorder="1" applyAlignment="1">
      <alignment wrapText="1"/>
    </xf>
    <xf numFmtId="0" fontId="13" fillId="0" borderId="27" xfId="0" applyFont="1" applyBorder="1" applyAlignment="1">
      <alignment wrapText="1"/>
    </xf>
    <xf numFmtId="0" fontId="13" fillId="0" borderId="27" xfId="0" applyFont="1" applyBorder="1" applyAlignment="1">
      <alignment vertical="center" wrapText="1"/>
    </xf>
    <xf numFmtId="3" fontId="0" fillId="0" borderId="0" xfId="0" applyNumberFormat="1" applyAlignment="1">
      <alignment wrapText="1"/>
    </xf>
    <xf numFmtId="0" fontId="13" fillId="0" borderId="22" xfId="0" applyFont="1" applyBorder="1" applyAlignment="1">
      <alignment horizontal="left" vertical="center" wrapText="1"/>
    </xf>
    <xf numFmtId="0" fontId="13" fillId="0" borderId="23" xfId="0" applyFont="1" applyBorder="1" applyAlignment="1">
      <alignment horizontal="left" vertical="center" wrapText="1"/>
    </xf>
    <xf numFmtId="0" fontId="13" fillId="0" borderId="24" xfId="0" applyFont="1" applyBorder="1" applyAlignment="1">
      <alignment horizontal="left" vertical="center" wrapText="1"/>
    </xf>
    <xf numFmtId="0" fontId="14" fillId="4" borderId="22" xfId="0" applyFont="1" applyFill="1" applyBorder="1" applyAlignment="1">
      <alignment horizontal="center" wrapText="1"/>
    </xf>
    <xf numFmtId="0" fontId="14" fillId="4" borderId="23" xfId="0" applyFont="1" applyFill="1" applyBorder="1" applyAlignment="1">
      <alignment horizontal="center" wrapText="1"/>
    </xf>
    <xf numFmtId="0" fontId="14" fillId="4" borderId="24" xfId="0" applyFont="1" applyFill="1" applyBorder="1" applyAlignment="1">
      <alignment horizontal="center" wrapText="1"/>
    </xf>
    <xf numFmtId="0" fontId="14" fillId="4" borderId="25" xfId="0" applyFont="1" applyFill="1" applyBorder="1" applyAlignment="1">
      <alignment horizontal="center" wrapText="1"/>
    </xf>
    <xf numFmtId="0" fontId="13" fillId="0" borderId="0" xfId="0" applyFont="1" applyAlignment="1">
      <alignment vertical="center" wrapText="1"/>
    </xf>
    <xf numFmtId="0" fontId="15" fillId="4" borderId="1" xfId="0" applyFont="1" applyFill="1" applyBorder="1" applyAlignment="1">
      <alignment horizontal="center" wrapText="1"/>
    </xf>
  </cellXfs>
  <cellStyles count="3">
    <cellStyle name="Standaard" xfId="0" builtinId="0"/>
    <cellStyle name="Standaard 2" xfId="1" xr:uid="{E9660E6A-99D9-4DF5-9F8F-182F9BCBEFB4}"/>
    <cellStyle name="Valuta" xfId="2" builtinId="4"/>
  </cellStyles>
  <dxfs count="31">
    <dxf>
      <numFmt numFmtId="167" formatCode="_-[$€-2]\ * #,##0_-;\-[$€-2]\ * #,##0_-;_-[$€-2]\ * &quot;-&quot;??_-;_-@_-"/>
    </dxf>
    <dxf>
      <numFmt numFmtId="167" formatCode="_-[$€-2]\ * #,##0_-;\-[$€-2]\ * #,##0_-;_-[$€-2]\ * &quot;-&quot;??_-;_-@_-"/>
    </dxf>
    <dxf>
      <numFmt numFmtId="167" formatCode="_-[$€-2]\ * #,##0_-;\-[$€-2]\ * #,##0_-;_-[$€-2]\ * &quot;-&quot;??_-;_-@_-"/>
    </dxf>
    <dxf>
      <numFmt numFmtId="167" formatCode="_-[$€-2]\ * #,##0_-;\-[$€-2]\ * #,##0_-;_-[$€-2]\ * &quot;-&quot;??_-;_-@_-"/>
    </dxf>
    <dxf>
      <numFmt numFmtId="167" formatCode="_-[$€-2]\ * #,##0_-;\-[$€-2]\ * #,##0_-;_-[$€-2]\ * &quot;-&quot;??_-;_-@_-"/>
    </dxf>
    <dxf>
      <numFmt numFmtId="167" formatCode="_-[$€-2]\ * #,##0_-;\-[$€-2]\ * #,##0_-;_-[$€-2]\ * &quot;-&quot;??_-;_-@_-"/>
    </dxf>
    <dxf>
      <numFmt numFmtId="167" formatCode="_-[$€-2]\ * #,##0_-;\-[$€-2]\ * #,##0_-;_-[$€-2]\ * &quot;-&quot;??_-;_-@_-"/>
    </dxf>
    <dxf>
      <numFmt numFmtId="167" formatCode="_-[$€-2]\ * #,##0_-;\-[$€-2]\ * #,##0_-;_-[$€-2]\ * &quot;-&quot;??_-;_-@_-"/>
    </dxf>
    <dxf>
      <numFmt numFmtId="167" formatCode="_-[$€-2]\ * #,##0_-;\-[$€-2]\ * #,##0_-;_-[$€-2]\ * &quot;-&quot;??_-;_-@_-"/>
    </dxf>
    <dxf>
      <numFmt numFmtId="167" formatCode="_-[$€-2]\ * #,##0_-;\-[$€-2]\ * #,##0_-;_-[$€-2]\ * &quot;-&quot;??_-;_-@_-"/>
    </dxf>
    <dxf>
      <numFmt numFmtId="167" formatCode="_-[$€-2]\ * #,##0_-;\-[$€-2]\ * #,##0_-;_-[$€-2]\ * &quot;-&quot;??_-;_-@_-"/>
    </dxf>
    <dxf>
      <numFmt numFmtId="167" formatCode="_-[$€-2]\ * #,##0_-;\-[$€-2]\ * #,##0_-;_-[$€-2]\ * &quot;-&quot;??_-;_-@_-"/>
    </dxf>
    <dxf>
      <font>
        <b val="0"/>
        <i val="0"/>
        <strike val="0"/>
        <condense val="0"/>
        <extend val="0"/>
        <outline val="0"/>
        <shadow val="0"/>
        <u val="none"/>
        <vertAlign val="baseline"/>
        <sz val="13"/>
        <color rgb="FF014582"/>
        <name val="Hamersmith one"/>
        <scheme val="none"/>
      </font>
      <numFmt numFmtId="165"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5"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5"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5"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5"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5"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numFmt numFmtId="165" formatCode="_-[$€-2]\ * #,##0.00_-;\-[$€-2]\ * #,##0.00_-;_-[$€-2]\ * &quot;-&quot;??_-;_-@_-"/>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fill>
        <patternFill patternType="solid">
          <fgColor indexed="64"/>
          <bgColor rgb="FFEFEFEF"/>
        </patternFill>
      </fill>
      <alignment horizontal="left" vertical="bottom" textRotation="0" wrapText="0" indent="0" justifyLastLine="0" shrinkToFit="0" readingOrder="0"/>
    </dxf>
    <dxf>
      <font>
        <b val="0"/>
        <i val="0"/>
        <strike val="0"/>
        <condense val="0"/>
        <extend val="0"/>
        <outline val="0"/>
        <shadow val="0"/>
        <u val="none"/>
        <vertAlign val="baseline"/>
        <sz val="13"/>
        <color rgb="FF014582"/>
        <name val="Hamersmith one"/>
        <scheme val="none"/>
      </font>
      <fill>
        <patternFill patternType="solid">
          <fgColor indexed="64"/>
          <bgColor rgb="FFEFEFEF"/>
        </patternFill>
      </fill>
      <alignment horizontal="left" vertical="bottom" textRotation="0" wrapText="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4" defaultTableStyle="TableStyleMedium2" defaultPivotStyle="PivotStyleLight16">
    <tableStyle name="Economic Damages-style" pivot="0" count="3" xr9:uid="{DF0C4789-707C-4B9E-82A8-F4E1F765EBE5}">
      <tableStyleElement type="headerRow" dxfId="30"/>
      <tableStyleElement type="firstRowStripe" dxfId="29"/>
      <tableStyleElement type="secondRowStripe" dxfId="28"/>
    </tableStyle>
    <tableStyle name="Economic Damages-style 2" pivot="0" count="2" xr9:uid="{20333948-9464-498E-80E3-2AD243F056DC}">
      <tableStyleElement type="firstRowStripe" dxfId="27"/>
      <tableStyleElement type="secondRowStripe" dxfId="26"/>
    </tableStyle>
    <tableStyle name="Economic Damages-style 3" pivot="0" count="2" xr9:uid="{516D4925-44D1-4AD7-BD36-28357789C7CC}">
      <tableStyleElement type="firstRowStripe" dxfId="25"/>
      <tableStyleElement type="secondRowStripe" dxfId="24"/>
    </tableStyle>
    <tableStyle name="Economic Damages-style 4" pivot="0" count="2" xr9:uid="{3BC2F087-06AD-42E1-93A2-14FD2E0756A2}">
      <tableStyleElement type="firstRowStripe" dxfId="23"/>
      <tableStyleElement type="secondRowStripe" dxfId="22"/>
    </tableStyle>
  </tableStyles>
  <colors>
    <mruColors>
      <color rgb="FF014582"/>
      <color rgb="FFD7AB13"/>
      <color rgb="FFC1E1FF"/>
      <color rgb="FFF4DB80"/>
      <color rgb="FFF9EBB9"/>
      <color rgb="FFE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[PolitieToolV6.xlsx]BACKGROUND Chart Builder!Draaitabel19</c:name>
    <c:fmtId val="5"/>
  </c:pivotSource>
  <c:chart>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'BACKGROUND Chart Builder'!$B$1</c:f>
              <c:strCache>
                <c:ptCount val="1"/>
                <c:pt idx="0">
                  <c:v>Som van Soil Pollution</c:v>
                </c:pt>
              </c:strCache>
            </c:strRef>
          </c:tx>
          <c:spPr>
            <a:solidFill>
              <a:schemeClr val="accent1"/>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Builder'!$B$2:$B$4</c:f>
              <c:numCache>
                <c:formatCode>_-[$€-2]\ * #,##0_-;\-[$€-2]\ * #,##0_-;_-[$€-2]\ * "-"??_-;_-@_-</c:formatCode>
                <c:ptCount val="2"/>
                <c:pt idx="0">
                  <c:v>0.31630511686759999</c:v>
                </c:pt>
                <c:pt idx="1">
                  <c:v>3.0210000000000002E-3</c:v>
                </c:pt>
              </c:numCache>
            </c:numRef>
          </c:val>
          <c:extLst>
            <c:ext xmlns:c16="http://schemas.microsoft.com/office/drawing/2014/chart" uri="{C3380CC4-5D6E-409C-BE32-E72D297353CC}">
              <c16:uniqueId val="{00000000-C6A6-4659-BECD-8A2B6CEC4484}"/>
            </c:ext>
          </c:extLst>
        </c:ser>
        <c:ser>
          <c:idx val="1"/>
          <c:order val="1"/>
          <c:tx>
            <c:strRef>
              <c:f>'BACKGROUND Chart Builder'!$C$1</c:f>
              <c:strCache>
                <c:ptCount val="1"/>
                <c:pt idx="0">
                  <c:v>Som van Water Pollution</c:v>
                </c:pt>
              </c:strCache>
            </c:strRef>
          </c:tx>
          <c:spPr>
            <a:solidFill>
              <a:schemeClr val="accent2"/>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Builder'!$C$2:$C$4</c:f>
              <c:numCache>
                <c:formatCode>_-[$€-2]\ * #,##0_-;\-[$€-2]\ * #,##0_-;_-[$€-2]\ * "-"??_-;_-@_-</c:formatCode>
                <c:ptCount val="2"/>
                <c:pt idx="0">
                  <c:v>3.77531251979E-2</c:v>
                </c:pt>
                <c:pt idx="1">
                  <c:v>4.4974499999999998E-4</c:v>
                </c:pt>
              </c:numCache>
            </c:numRef>
          </c:val>
          <c:extLst>
            <c:ext xmlns:c16="http://schemas.microsoft.com/office/drawing/2014/chart" uri="{C3380CC4-5D6E-409C-BE32-E72D297353CC}">
              <c16:uniqueId val="{00000001-C6A6-4659-BECD-8A2B6CEC4484}"/>
            </c:ext>
          </c:extLst>
        </c:ser>
        <c:ser>
          <c:idx val="2"/>
          <c:order val="2"/>
          <c:tx>
            <c:strRef>
              <c:f>'BACKGROUND Chart Builder'!$D$1</c:f>
              <c:strCache>
                <c:ptCount val="1"/>
                <c:pt idx="0">
                  <c:v>Som van Air Pollution</c:v>
                </c:pt>
              </c:strCache>
            </c:strRef>
          </c:tx>
          <c:spPr>
            <a:solidFill>
              <a:schemeClr val="accent3"/>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Builder'!$D$2:$D$4</c:f>
              <c:numCache>
                <c:formatCode>_-[$€-2]\ * #,##0_-;\-[$€-2]\ * #,##0_-;_-[$€-2]\ * "-"??_-;_-@_-</c:formatCode>
                <c:ptCount val="2"/>
                <c:pt idx="0">
                  <c:v>6.0625198879619999</c:v>
                </c:pt>
                <c:pt idx="1">
                  <c:v>0.67575176000000003</c:v>
                </c:pt>
              </c:numCache>
            </c:numRef>
          </c:val>
          <c:extLst>
            <c:ext xmlns:c16="http://schemas.microsoft.com/office/drawing/2014/chart" uri="{C3380CC4-5D6E-409C-BE32-E72D297353CC}">
              <c16:uniqueId val="{00000002-C6A6-4659-BECD-8A2B6CEC4484}"/>
            </c:ext>
          </c:extLst>
        </c:ser>
        <c:ser>
          <c:idx val="3"/>
          <c:order val="3"/>
          <c:tx>
            <c:strRef>
              <c:f>'BACKGROUND Chart Builder'!$E$1</c:f>
              <c:strCache>
                <c:ptCount val="1"/>
                <c:pt idx="0">
                  <c:v>Som van Marine Biodiversity</c:v>
                </c:pt>
              </c:strCache>
            </c:strRef>
          </c:tx>
          <c:spPr>
            <a:solidFill>
              <a:schemeClr val="accent4"/>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Builder'!$E$2:$E$4</c:f>
              <c:numCache>
                <c:formatCode>_-[$€-2]\ * #,##0_-;\-[$€-2]\ * #,##0_-;_-[$€-2]\ * "-"??_-;_-@_-</c:formatCode>
                <c:ptCount val="2"/>
                <c:pt idx="0">
                  <c:v>1.96251151E-2</c:v>
                </c:pt>
                <c:pt idx="1">
                  <c:v>4.9106400000000004E-4</c:v>
                </c:pt>
              </c:numCache>
            </c:numRef>
          </c:val>
          <c:extLst>
            <c:ext xmlns:c16="http://schemas.microsoft.com/office/drawing/2014/chart" uri="{C3380CC4-5D6E-409C-BE32-E72D297353CC}">
              <c16:uniqueId val="{00000003-C6A6-4659-BECD-8A2B6CEC4484}"/>
            </c:ext>
          </c:extLst>
        </c:ser>
        <c:ser>
          <c:idx val="4"/>
          <c:order val="4"/>
          <c:tx>
            <c:strRef>
              <c:f>'BACKGROUND Chart Builder'!$F$1</c:f>
              <c:strCache>
                <c:ptCount val="1"/>
                <c:pt idx="0">
                  <c:v>Som van ClimateChange</c:v>
                </c:pt>
              </c:strCache>
            </c:strRef>
          </c:tx>
          <c:spPr>
            <a:solidFill>
              <a:schemeClr val="accent5"/>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Builder'!$F$2:$F$4</c:f>
              <c:numCache>
                <c:formatCode>_-[$€-2]\ * #,##0_-;\-[$€-2]\ * #,##0_-;_-[$€-2]\ * "-"??_-;_-@_-</c:formatCode>
                <c:ptCount val="2"/>
                <c:pt idx="0">
                  <c:v>4.6772150373130001</c:v>
                </c:pt>
                <c:pt idx="1">
                  <c:v>8.8187648000000007E-2</c:v>
                </c:pt>
              </c:numCache>
            </c:numRef>
          </c:val>
          <c:extLst>
            <c:ext xmlns:c16="http://schemas.microsoft.com/office/drawing/2014/chart" uri="{C3380CC4-5D6E-409C-BE32-E72D297353CC}">
              <c16:uniqueId val="{00000004-C6A6-4659-BECD-8A2B6CEC4484}"/>
            </c:ext>
          </c:extLst>
        </c:ser>
        <c:ser>
          <c:idx val="5"/>
          <c:order val="5"/>
          <c:tx>
            <c:strRef>
              <c:f>'BACKGROUND Chart Builder'!$G$1</c:f>
              <c:strCache>
                <c:ptCount val="1"/>
                <c:pt idx="0">
                  <c:v>Som van Resource Depletion</c:v>
                </c:pt>
              </c:strCache>
            </c:strRef>
          </c:tx>
          <c:spPr>
            <a:solidFill>
              <a:schemeClr val="accent6"/>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Builder'!$G$2:$G$4</c:f>
              <c:numCache>
                <c:formatCode>_-[$€-2]\ * #,##0_-;\-[$€-2]\ * #,##0_-;_-[$€-2]\ * "-"??_-;_-@_-</c:formatCode>
                <c:ptCount val="2"/>
                <c:pt idx="0">
                  <c:v>2.2016216731900004E-2</c:v>
                </c:pt>
                <c:pt idx="1">
                  <c:v>8.3569999999999998E-6</c:v>
                </c:pt>
              </c:numCache>
            </c:numRef>
          </c:val>
          <c:extLst>
            <c:ext xmlns:c16="http://schemas.microsoft.com/office/drawing/2014/chart" uri="{C3380CC4-5D6E-409C-BE32-E72D297353CC}">
              <c16:uniqueId val="{00000005-C6A6-4659-BECD-8A2B6CEC4484}"/>
            </c:ext>
          </c:extLst>
        </c:ser>
        <c:ser>
          <c:idx val="6"/>
          <c:order val="6"/>
          <c:tx>
            <c:strRef>
              <c:f>'BACKGROUND Chart Builder'!$H$1</c:f>
              <c:strCache>
                <c:ptCount val="1"/>
                <c:pt idx="0">
                  <c:v>Som van Human Toxicity</c:v>
                </c:pt>
              </c:strCache>
            </c:strRef>
          </c:tx>
          <c:spPr>
            <a:solidFill>
              <a:schemeClr val="accent1">
                <a:lumMod val="60000"/>
              </a:schemeClr>
            </a:solidFill>
            <a:ln>
              <a:noFill/>
            </a:ln>
            <a:effectLst/>
            <a:sp3d/>
          </c:spPr>
          <c:invertIfNegative val="0"/>
          <c:cat>
            <c:strRef>
              <c:f>'BACKGROUND Chart Builder'!$A$2:$A$4</c:f>
              <c:strCache>
                <c:ptCount val="2"/>
                <c:pt idx="0">
                  <c:v>Arson Trash Bin</c:v>
                </c:pt>
                <c:pt idx="1">
                  <c:v>Trash Burning (For Merel)</c:v>
                </c:pt>
              </c:strCache>
            </c:strRef>
          </c:cat>
          <c:val>
            <c:numRef>
              <c:f>'BACKGROUND Chart Builder'!$H$2:$H$4</c:f>
              <c:numCache>
                <c:formatCode>_-[$€-2]\ * #,##0_-;\-[$€-2]\ * #,##0_-;_-[$€-2]\ * "-"??_-;_-@_-</c:formatCode>
                <c:ptCount val="2"/>
                <c:pt idx="0">
                  <c:v>7.4980809733600005</c:v>
                </c:pt>
                <c:pt idx="1">
                  <c:v>0.33823686000000003</c:v>
                </c:pt>
              </c:numCache>
            </c:numRef>
          </c:val>
          <c:extLst>
            <c:ext xmlns:c16="http://schemas.microsoft.com/office/drawing/2014/chart" uri="{C3380CC4-5D6E-409C-BE32-E72D297353CC}">
              <c16:uniqueId val="{00000006-C6A6-4659-BECD-8A2B6CEC4484}"/>
            </c:ext>
          </c:extLst>
        </c:ser>
        <c:dLbls>
          <c:showLegendKey val="0"/>
          <c:showVal val="0"/>
          <c:showCatName val="0"/>
          <c:showSerName val="0"/>
          <c:showPercent val="0"/>
          <c:showBubbleSize val="0"/>
        </c:dLbls>
        <c:gapWidth val="150"/>
        <c:shape val="box"/>
        <c:axId val="83916511"/>
        <c:axId val="83915551"/>
        <c:axId val="0"/>
      </c:bar3DChart>
      <c:catAx>
        <c:axId val="83916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nl-NL"/>
          </a:p>
        </c:txPr>
        <c:crossAx val="83915551"/>
        <c:crosses val="autoZero"/>
        <c:auto val="1"/>
        <c:lblAlgn val="ctr"/>
        <c:lblOffset val="100"/>
        <c:noMultiLvlLbl val="0"/>
      </c:catAx>
      <c:valAx>
        <c:axId val="839155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2]\ * #,##0_-;\-[$€-2]\ * #,##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8391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[PolitieToolV6.xlsx]BACKGROUND Chart Builder!Draaitabel1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X eq</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nl-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Chart Builder'!$B$38</c:f>
              <c:strCache>
                <c:ptCount val="1"/>
                <c:pt idx="0">
                  <c:v>Totaal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'BACKGROUND Chart Builder'!$A$39:$A$41</c:f>
              <c:strCache>
                <c:ptCount val="2"/>
                <c:pt idx="0">
                  <c:v>Arson Trash Bin</c:v>
                </c:pt>
                <c:pt idx="1">
                  <c:v>Trash Burning (For Merel)</c:v>
                </c:pt>
              </c:strCache>
            </c:strRef>
          </c:cat>
          <c:val>
            <c:numRef>
              <c:f>'BACKGROUND Chart Builder'!$B$39:$B$41</c:f>
              <c:numCache>
                <c:formatCode>General</c:formatCode>
                <c:ptCount val="2"/>
                <c:pt idx="0">
                  <c:v>1.96685E-5</c:v>
                </c:pt>
                <c:pt idx="1">
                  <c:v>1.28E-6</c:v>
                </c:pt>
              </c:numCache>
            </c:numRef>
          </c:val>
          <c:extLst>
            <c:ext xmlns:c16="http://schemas.microsoft.com/office/drawing/2014/chart" uri="{C3380CC4-5D6E-409C-BE32-E72D297353CC}">
              <c16:uniqueId val="{00000000-F840-43B3-9959-ED69CDD48B50}"/>
            </c:ext>
          </c:extLst>
        </c:ser>
        <c:dLbls>
          <c:showLegendKey val="0"/>
          <c:showVal val="0"/>
          <c:showCatName val="0"/>
          <c:showSerName val="0"/>
          <c:showPercent val="0"/>
          <c:showBubbleSize val="0"/>
        </c:dLbls>
        <c:gapWidth val="100"/>
        <c:overlap val="-24"/>
        <c:axId val="1742644704"/>
        <c:axId val="1742645664"/>
      </c:barChart>
      <c:catAx>
        <c:axId val="1742644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742645664"/>
        <c:crosses val="autoZero"/>
        <c:auto val="1"/>
        <c:lblAlgn val="ctr"/>
        <c:lblOffset val="100"/>
        <c:noMultiLvlLbl val="0"/>
      </c:catAx>
      <c:valAx>
        <c:axId val="174264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74264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[PolitieToolV6.xlsx]BACKGROUND Chart Builder!Draaitabel19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'BACKGROUND Chart Builder'!$B$1</c:f>
              <c:strCache>
                <c:ptCount val="1"/>
                <c:pt idx="0">
                  <c:v>Som van Soil Pollution</c:v>
                </c:pt>
              </c:strCache>
            </c:strRef>
          </c:tx>
          <c:spPr>
            <a:solidFill>
              <a:schemeClr val="accent1"/>
            </a:solidFill>
            <a:ln>
              <a:noFill/>
            </a:ln>
            <a:effectLst/>
          </c:spPr>
          <c:invertIfNegative val="0"/>
          <c:cat>
            <c:strRef>
              <c:f>'BACKGROUND Chart Builder'!$A$2:$A$4</c:f>
              <c:strCache>
                <c:ptCount val="2"/>
                <c:pt idx="0">
                  <c:v>Arson Trash Bin</c:v>
                </c:pt>
                <c:pt idx="1">
                  <c:v>Trash Burning (For Merel)</c:v>
                </c:pt>
              </c:strCache>
            </c:strRef>
          </c:cat>
          <c:val>
            <c:numRef>
              <c:f>'BACKGROUND Chart Builder'!$B$2:$B$4</c:f>
              <c:numCache>
                <c:formatCode>_-[$€-2]\ * #,##0_-;\-[$€-2]\ * #,##0_-;_-[$€-2]\ * "-"??_-;_-@_-</c:formatCode>
                <c:ptCount val="2"/>
                <c:pt idx="0">
                  <c:v>0.31630511686759999</c:v>
                </c:pt>
                <c:pt idx="1">
                  <c:v>3.0210000000000002E-3</c:v>
                </c:pt>
              </c:numCache>
            </c:numRef>
          </c:val>
          <c:extLst>
            <c:ext xmlns:c16="http://schemas.microsoft.com/office/drawing/2014/chart" uri="{C3380CC4-5D6E-409C-BE32-E72D297353CC}">
              <c16:uniqueId val="{00000000-F17B-45F8-92F6-5FDE0FF81FD8}"/>
            </c:ext>
          </c:extLst>
        </c:ser>
        <c:ser>
          <c:idx val="1"/>
          <c:order val="1"/>
          <c:tx>
            <c:strRef>
              <c:f>'BACKGROUND Chart Builder'!$C$1</c:f>
              <c:strCache>
                <c:ptCount val="1"/>
                <c:pt idx="0">
                  <c:v>Som van Water Pollution</c:v>
                </c:pt>
              </c:strCache>
            </c:strRef>
          </c:tx>
          <c:spPr>
            <a:solidFill>
              <a:schemeClr val="accent2"/>
            </a:solidFill>
            <a:ln>
              <a:noFill/>
            </a:ln>
            <a:effectLst/>
          </c:spPr>
          <c:invertIfNegative val="0"/>
          <c:cat>
            <c:strRef>
              <c:f>'BACKGROUND Chart Builder'!$A$2:$A$4</c:f>
              <c:strCache>
                <c:ptCount val="2"/>
                <c:pt idx="0">
                  <c:v>Arson Trash Bin</c:v>
                </c:pt>
                <c:pt idx="1">
                  <c:v>Trash Burning (For Merel)</c:v>
                </c:pt>
              </c:strCache>
            </c:strRef>
          </c:cat>
          <c:val>
            <c:numRef>
              <c:f>'BACKGROUND Chart Builder'!$C$2:$C$4</c:f>
              <c:numCache>
                <c:formatCode>_-[$€-2]\ * #,##0_-;\-[$€-2]\ * #,##0_-;_-[$€-2]\ * "-"??_-;_-@_-</c:formatCode>
                <c:ptCount val="2"/>
                <c:pt idx="0">
                  <c:v>3.77531251979E-2</c:v>
                </c:pt>
                <c:pt idx="1">
                  <c:v>4.4974499999999998E-4</c:v>
                </c:pt>
              </c:numCache>
            </c:numRef>
          </c:val>
          <c:extLst>
            <c:ext xmlns:c16="http://schemas.microsoft.com/office/drawing/2014/chart" uri="{C3380CC4-5D6E-409C-BE32-E72D297353CC}">
              <c16:uniqueId val="{00000001-F17B-45F8-92F6-5FDE0FF81FD8}"/>
            </c:ext>
          </c:extLst>
        </c:ser>
        <c:ser>
          <c:idx val="2"/>
          <c:order val="2"/>
          <c:tx>
            <c:strRef>
              <c:f>'BACKGROUND Chart Builder'!$D$1</c:f>
              <c:strCache>
                <c:ptCount val="1"/>
                <c:pt idx="0">
                  <c:v>Som van Air Pollution</c:v>
                </c:pt>
              </c:strCache>
            </c:strRef>
          </c:tx>
          <c:spPr>
            <a:solidFill>
              <a:schemeClr val="accent3"/>
            </a:solidFill>
            <a:ln>
              <a:noFill/>
            </a:ln>
            <a:effectLst/>
          </c:spPr>
          <c:invertIfNegative val="0"/>
          <c:cat>
            <c:strRef>
              <c:f>'BACKGROUND Chart Builder'!$A$2:$A$4</c:f>
              <c:strCache>
                <c:ptCount val="2"/>
                <c:pt idx="0">
                  <c:v>Arson Trash Bin</c:v>
                </c:pt>
                <c:pt idx="1">
                  <c:v>Trash Burning (For Merel)</c:v>
                </c:pt>
              </c:strCache>
            </c:strRef>
          </c:cat>
          <c:val>
            <c:numRef>
              <c:f>'BACKGROUND Chart Builder'!$D$2:$D$4</c:f>
              <c:numCache>
                <c:formatCode>_-[$€-2]\ * #,##0_-;\-[$€-2]\ * #,##0_-;_-[$€-2]\ * "-"??_-;_-@_-</c:formatCode>
                <c:ptCount val="2"/>
                <c:pt idx="0">
                  <c:v>6.0625198879619999</c:v>
                </c:pt>
                <c:pt idx="1">
                  <c:v>0.67575176000000003</c:v>
                </c:pt>
              </c:numCache>
            </c:numRef>
          </c:val>
          <c:extLst>
            <c:ext xmlns:c16="http://schemas.microsoft.com/office/drawing/2014/chart" uri="{C3380CC4-5D6E-409C-BE32-E72D297353CC}">
              <c16:uniqueId val="{00000002-F17B-45F8-92F6-5FDE0FF81FD8}"/>
            </c:ext>
          </c:extLst>
        </c:ser>
        <c:ser>
          <c:idx val="3"/>
          <c:order val="3"/>
          <c:tx>
            <c:strRef>
              <c:f>'BACKGROUND Chart Builder'!$E$1</c:f>
              <c:strCache>
                <c:ptCount val="1"/>
                <c:pt idx="0">
                  <c:v>Som van Marine Biodiversity</c:v>
                </c:pt>
              </c:strCache>
            </c:strRef>
          </c:tx>
          <c:spPr>
            <a:solidFill>
              <a:schemeClr val="accent4"/>
            </a:solidFill>
            <a:ln>
              <a:noFill/>
            </a:ln>
            <a:effectLst/>
          </c:spPr>
          <c:invertIfNegative val="0"/>
          <c:cat>
            <c:strRef>
              <c:f>'BACKGROUND Chart Builder'!$A$2:$A$4</c:f>
              <c:strCache>
                <c:ptCount val="2"/>
                <c:pt idx="0">
                  <c:v>Arson Trash Bin</c:v>
                </c:pt>
                <c:pt idx="1">
                  <c:v>Trash Burning (For Merel)</c:v>
                </c:pt>
              </c:strCache>
            </c:strRef>
          </c:cat>
          <c:val>
            <c:numRef>
              <c:f>'BACKGROUND Chart Builder'!$E$2:$E$4</c:f>
              <c:numCache>
                <c:formatCode>_-[$€-2]\ * #,##0_-;\-[$€-2]\ * #,##0_-;_-[$€-2]\ * "-"??_-;_-@_-</c:formatCode>
                <c:ptCount val="2"/>
                <c:pt idx="0">
                  <c:v>1.96251151E-2</c:v>
                </c:pt>
                <c:pt idx="1">
                  <c:v>4.9106400000000004E-4</c:v>
                </c:pt>
              </c:numCache>
            </c:numRef>
          </c:val>
          <c:extLst>
            <c:ext xmlns:c16="http://schemas.microsoft.com/office/drawing/2014/chart" uri="{C3380CC4-5D6E-409C-BE32-E72D297353CC}">
              <c16:uniqueId val="{00000003-F17B-45F8-92F6-5FDE0FF81FD8}"/>
            </c:ext>
          </c:extLst>
        </c:ser>
        <c:ser>
          <c:idx val="4"/>
          <c:order val="4"/>
          <c:tx>
            <c:strRef>
              <c:f>'BACKGROUND Chart Builder'!$F$1</c:f>
              <c:strCache>
                <c:ptCount val="1"/>
                <c:pt idx="0">
                  <c:v>Som van ClimateChange</c:v>
                </c:pt>
              </c:strCache>
            </c:strRef>
          </c:tx>
          <c:spPr>
            <a:solidFill>
              <a:schemeClr val="accent5"/>
            </a:solidFill>
            <a:ln>
              <a:noFill/>
            </a:ln>
            <a:effectLst/>
          </c:spPr>
          <c:invertIfNegative val="0"/>
          <c:cat>
            <c:strRef>
              <c:f>'BACKGROUND Chart Builder'!$A$2:$A$4</c:f>
              <c:strCache>
                <c:ptCount val="2"/>
                <c:pt idx="0">
                  <c:v>Arson Trash Bin</c:v>
                </c:pt>
                <c:pt idx="1">
                  <c:v>Trash Burning (For Merel)</c:v>
                </c:pt>
              </c:strCache>
            </c:strRef>
          </c:cat>
          <c:val>
            <c:numRef>
              <c:f>'BACKGROUND Chart Builder'!$F$2:$F$4</c:f>
              <c:numCache>
                <c:formatCode>_-[$€-2]\ * #,##0_-;\-[$€-2]\ * #,##0_-;_-[$€-2]\ * "-"??_-;_-@_-</c:formatCode>
                <c:ptCount val="2"/>
                <c:pt idx="0">
                  <c:v>4.6772150373130001</c:v>
                </c:pt>
                <c:pt idx="1">
                  <c:v>8.8187648000000007E-2</c:v>
                </c:pt>
              </c:numCache>
            </c:numRef>
          </c:val>
          <c:extLst>
            <c:ext xmlns:c16="http://schemas.microsoft.com/office/drawing/2014/chart" uri="{C3380CC4-5D6E-409C-BE32-E72D297353CC}">
              <c16:uniqueId val="{00000004-F17B-45F8-92F6-5FDE0FF81FD8}"/>
            </c:ext>
          </c:extLst>
        </c:ser>
        <c:ser>
          <c:idx val="5"/>
          <c:order val="5"/>
          <c:tx>
            <c:strRef>
              <c:f>'BACKGROUND Chart Builder'!$G$1</c:f>
              <c:strCache>
                <c:ptCount val="1"/>
                <c:pt idx="0">
                  <c:v>Som van Resource Depletion</c:v>
                </c:pt>
              </c:strCache>
            </c:strRef>
          </c:tx>
          <c:spPr>
            <a:solidFill>
              <a:schemeClr val="accent6"/>
            </a:solidFill>
            <a:ln>
              <a:noFill/>
            </a:ln>
            <a:effectLst/>
          </c:spPr>
          <c:invertIfNegative val="0"/>
          <c:cat>
            <c:strRef>
              <c:f>'BACKGROUND Chart Builder'!$A$2:$A$4</c:f>
              <c:strCache>
                <c:ptCount val="2"/>
                <c:pt idx="0">
                  <c:v>Arson Trash Bin</c:v>
                </c:pt>
                <c:pt idx="1">
                  <c:v>Trash Burning (For Merel)</c:v>
                </c:pt>
              </c:strCache>
            </c:strRef>
          </c:cat>
          <c:val>
            <c:numRef>
              <c:f>'BACKGROUND Chart Builder'!$G$2:$G$4</c:f>
              <c:numCache>
                <c:formatCode>_-[$€-2]\ * #,##0_-;\-[$€-2]\ * #,##0_-;_-[$€-2]\ * "-"??_-;_-@_-</c:formatCode>
                <c:ptCount val="2"/>
                <c:pt idx="0">
                  <c:v>2.2016216731900004E-2</c:v>
                </c:pt>
                <c:pt idx="1">
                  <c:v>8.3569999999999998E-6</c:v>
                </c:pt>
              </c:numCache>
            </c:numRef>
          </c:val>
          <c:extLst>
            <c:ext xmlns:c16="http://schemas.microsoft.com/office/drawing/2014/chart" uri="{C3380CC4-5D6E-409C-BE32-E72D297353CC}">
              <c16:uniqueId val="{00000005-F17B-45F8-92F6-5FDE0FF81FD8}"/>
            </c:ext>
          </c:extLst>
        </c:ser>
        <c:ser>
          <c:idx val="6"/>
          <c:order val="6"/>
          <c:tx>
            <c:strRef>
              <c:f>'BACKGROUND Chart Builder'!$H$1</c:f>
              <c:strCache>
                <c:ptCount val="1"/>
                <c:pt idx="0">
                  <c:v>Som van Human Toxicity</c:v>
                </c:pt>
              </c:strCache>
            </c:strRef>
          </c:tx>
          <c:spPr>
            <a:solidFill>
              <a:schemeClr val="accent1">
                <a:lumMod val="60000"/>
              </a:schemeClr>
            </a:solidFill>
            <a:ln>
              <a:noFill/>
            </a:ln>
            <a:effectLst/>
          </c:spPr>
          <c:invertIfNegative val="0"/>
          <c:cat>
            <c:strRef>
              <c:f>'BACKGROUND Chart Builder'!$A$2:$A$4</c:f>
              <c:strCache>
                <c:ptCount val="2"/>
                <c:pt idx="0">
                  <c:v>Arson Trash Bin</c:v>
                </c:pt>
                <c:pt idx="1">
                  <c:v>Trash Burning (For Merel)</c:v>
                </c:pt>
              </c:strCache>
            </c:strRef>
          </c:cat>
          <c:val>
            <c:numRef>
              <c:f>'BACKGROUND Chart Builder'!$H$2:$H$4</c:f>
              <c:numCache>
                <c:formatCode>_-[$€-2]\ * #,##0_-;\-[$€-2]\ * #,##0_-;_-[$€-2]\ * "-"??_-;_-@_-</c:formatCode>
                <c:ptCount val="2"/>
                <c:pt idx="0">
                  <c:v>7.4980809733600005</c:v>
                </c:pt>
                <c:pt idx="1">
                  <c:v>0.33823686000000003</c:v>
                </c:pt>
              </c:numCache>
            </c:numRef>
          </c:val>
          <c:extLst>
            <c:ext xmlns:c16="http://schemas.microsoft.com/office/drawing/2014/chart" uri="{C3380CC4-5D6E-409C-BE32-E72D297353CC}">
              <c16:uniqueId val="{00000006-F17B-45F8-92F6-5FDE0FF81FD8}"/>
            </c:ext>
          </c:extLst>
        </c:ser>
        <c:dLbls>
          <c:showLegendKey val="0"/>
          <c:showVal val="0"/>
          <c:showCatName val="0"/>
          <c:showSerName val="0"/>
          <c:showPercent val="0"/>
          <c:showBubbleSize val="0"/>
        </c:dLbls>
        <c:gapWidth val="150"/>
        <c:overlap val="100"/>
        <c:axId val="675280272"/>
        <c:axId val="1705730271"/>
      </c:barChart>
      <c:catAx>
        <c:axId val="67528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705730271"/>
        <c:crosses val="autoZero"/>
        <c:auto val="1"/>
        <c:lblAlgn val="ctr"/>
        <c:lblOffset val="100"/>
        <c:noMultiLvlLbl val="0"/>
      </c:catAx>
      <c:valAx>
        <c:axId val="1705730271"/>
        <c:scaling>
          <c:orientation val="minMax"/>
        </c:scaling>
        <c:delete val="0"/>
        <c:axPos val="l"/>
        <c:majorGridlines>
          <c:spPr>
            <a:ln w="9525" cap="flat" cmpd="sng" algn="ctr">
              <a:solidFill>
                <a:schemeClr val="tx1">
                  <a:lumMod val="15000"/>
                  <a:lumOff val="85000"/>
                </a:schemeClr>
              </a:solidFill>
              <a:round/>
            </a:ln>
            <a:effectLst/>
          </c:spPr>
        </c:majorGridlines>
        <c:numFmt formatCode="_-[$€-2]\ * #,##0_-;\-[$€-2]\ * #,##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7528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[PolitieToolV6.xlsx]BACKGROUND Chart Builder!Draaitabel1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CO2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Chart Builder'!$B$38</c:f>
              <c:strCache>
                <c:ptCount val="1"/>
                <c:pt idx="0">
                  <c:v>Totaal</c:v>
                </c:pt>
              </c:strCache>
            </c:strRef>
          </c:tx>
          <c:spPr>
            <a:solidFill>
              <a:schemeClr val="accent1"/>
            </a:solidFill>
            <a:ln>
              <a:noFill/>
            </a:ln>
            <a:effectLst/>
          </c:spPr>
          <c:invertIfNegative val="0"/>
          <c:cat>
            <c:strRef>
              <c:f>'BACKGROUND Chart Builder'!$A$39:$A$41</c:f>
              <c:strCache>
                <c:ptCount val="2"/>
                <c:pt idx="0">
                  <c:v>Arson Trash Bin</c:v>
                </c:pt>
                <c:pt idx="1">
                  <c:v>Trash Burning (For Merel)</c:v>
                </c:pt>
              </c:strCache>
            </c:strRef>
          </c:cat>
          <c:val>
            <c:numRef>
              <c:f>'BACKGROUND Chart Builder'!$B$39:$B$41</c:f>
              <c:numCache>
                <c:formatCode>General</c:formatCode>
                <c:ptCount val="2"/>
                <c:pt idx="0">
                  <c:v>1.96685E-5</c:v>
                </c:pt>
                <c:pt idx="1">
                  <c:v>1.28E-6</c:v>
                </c:pt>
              </c:numCache>
            </c:numRef>
          </c:val>
          <c:extLst>
            <c:ext xmlns:c16="http://schemas.microsoft.com/office/drawing/2014/chart" uri="{C3380CC4-5D6E-409C-BE32-E72D297353CC}">
              <c16:uniqueId val="{00000000-EDB1-46DE-85F7-55F5B8C268EF}"/>
            </c:ext>
          </c:extLst>
        </c:ser>
        <c:dLbls>
          <c:showLegendKey val="0"/>
          <c:showVal val="0"/>
          <c:showCatName val="0"/>
          <c:showSerName val="0"/>
          <c:showPercent val="0"/>
          <c:showBubbleSize val="0"/>
        </c:dLbls>
        <c:gapWidth val="219"/>
        <c:overlap val="-27"/>
        <c:axId val="1742644704"/>
        <c:axId val="1742645664"/>
      </c:barChart>
      <c:catAx>
        <c:axId val="174264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742645664"/>
        <c:crosses val="autoZero"/>
        <c:auto val="1"/>
        <c:lblAlgn val="ctr"/>
        <c:lblOffset val="100"/>
        <c:noMultiLvlLbl val="0"/>
      </c:catAx>
      <c:valAx>
        <c:axId val="174264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74264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pivotSource>
    <c:name>[PolitieToolV6.xlsx]BACKGROUND Chart Builder!Draaitabel2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'BACKGROUND Chart Builder'!$B$68</c:f>
              <c:strCache>
                <c:ptCount val="1"/>
                <c:pt idx="0">
                  <c:v>Totaal</c:v>
                </c:pt>
              </c:strCache>
            </c:strRef>
          </c:tx>
          <c:spPr>
            <a:solidFill>
              <a:schemeClr val="accent1"/>
            </a:solidFill>
            <a:ln>
              <a:noFill/>
            </a:ln>
            <a:effectLst/>
          </c:spPr>
          <c:invertIfNegative val="0"/>
          <c:cat>
            <c:strRef>
              <c:f>'BACKGROUND Chart Builder'!$A$69:$A$78</c:f>
              <c:strCache>
                <c:ptCount val="9"/>
                <c:pt idx="0">
                  <c:v>Arson Car</c:v>
                </c:pt>
                <c:pt idx="1">
                  <c:v>Arson House</c:v>
                </c:pt>
                <c:pt idx="2">
                  <c:v>Arson Trash Bin</c:v>
                </c:pt>
                <c:pt idx="3">
                  <c:v>Fluorinated greenhouse gases</c:v>
                </c:pt>
                <c:pt idx="4">
                  <c:v>Littering of cigarette butts</c:v>
                </c:pt>
                <c:pt idx="5">
                  <c:v>NEW CRIME</c:v>
                </c:pt>
                <c:pt idx="6">
                  <c:v>Substances of very high concern (SVHC)</c:v>
                </c:pt>
                <c:pt idx="7">
                  <c:v>Waste crimes</c:v>
                </c:pt>
                <c:pt idx="8">
                  <c:v>Trash Burning (For Merel)</c:v>
                </c:pt>
              </c:strCache>
            </c:strRef>
          </c:cat>
          <c:val>
            <c:numRef>
              <c:f>'BACKGROUND Chart Builder'!$B$69:$B$78</c:f>
              <c:numCache>
                <c:formatCode>General</c:formatCode>
                <c:ptCount val="9"/>
                <c:pt idx="0">
                  <c:v>4795.4849999999997</c:v>
                </c:pt>
                <c:pt idx="1">
                  <c:v>23013.832237594801</c:v>
                </c:pt>
                <c:pt idx="2">
                  <c:v>35.780148820000001</c:v>
                </c:pt>
                <c:pt idx="3">
                  <c:v>15938445000.000002</c:v>
                </c:pt>
                <c:pt idx="4">
                  <c:v>6243.4752000000008</c:v>
                </c:pt>
                <c:pt idx="5">
                  <c:v>0</c:v>
                </c:pt>
                <c:pt idx="6">
                  <c:v>0</c:v>
                </c:pt>
                <c:pt idx="7">
                  <c:v>7412484114.8408203</c:v>
                </c:pt>
                <c:pt idx="8">
                  <c:v>0.67808000000000002</c:v>
                </c:pt>
              </c:numCache>
            </c:numRef>
          </c:val>
          <c:extLst>
            <c:ext xmlns:c16="http://schemas.microsoft.com/office/drawing/2014/chart" uri="{C3380CC4-5D6E-409C-BE32-E72D297353CC}">
              <c16:uniqueId val="{00000000-732E-42F5-B0B6-537C2D717815}"/>
            </c:ext>
          </c:extLst>
        </c:ser>
        <c:dLbls>
          <c:showLegendKey val="0"/>
          <c:showVal val="0"/>
          <c:showCatName val="0"/>
          <c:showSerName val="0"/>
          <c:showPercent val="0"/>
          <c:showBubbleSize val="0"/>
        </c:dLbls>
        <c:gapWidth val="219"/>
        <c:overlap val="-27"/>
        <c:axId val="1586021568"/>
        <c:axId val="1585998528"/>
      </c:barChart>
      <c:catAx>
        <c:axId val="15860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585998528"/>
        <c:crosses val="autoZero"/>
        <c:auto val="1"/>
        <c:lblAlgn val="ctr"/>
        <c:lblOffset val="100"/>
        <c:noMultiLvlLbl val="0"/>
      </c:catAx>
      <c:valAx>
        <c:axId val="158599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58602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4.png"/><Relationship Id="rId12" Type="http://schemas.openxmlformats.org/officeDocument/2006/relationships/hyperlink" Target="#END!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Risk Assessment'!A1"/><Relationship Id="rId11" Type="http://schemas.openxmlformats.org/officeDocument/2006/relationships/hyperlink" Target="#'Economic Prices'!A1"/><Relationship Id="rId5" Type="http://schemas.openxmlformats.org/officeDocument/2006/relationships/hyperlink" Target="#Dashboard!A1"/><Relationship Id="rId10" Type="http://schemas.openxmlformats.org/officeDocument/2006/relationships/hyperlink" Target="#'Environmental Impact'!A1"/><Relationship Id="rId4" Type="http://schemas.openxmlformats.org/officeDocument/2006/relationships/hyperlink" Target="#'Welcome page'!A1"/><Relationship Id="rId9" Type="http://schemas.openxmlformats.org/officeDocument/2006/relationships/hyperlink" Target="#'Selected Crimes'!A1"/></Relationships>
</file>

<file path=xl/drawings/_rels/drawing2.xml.rels><?xml version="1.0" encoding="UTF-8" standalone="yes"?>
<Relationships xmlns="http://schemas.openxmlformats.org/package/2006/relationships"><Relationship Id="rId8" Type="http://schemas.openxmlformats.org/officeDocument/2006/relationships/hyperlink" Target="#'Economic Prices'!A1"/><Relationship Id="rId3" Type="http://schemas.openxmlformats.org/officeDocument/2006/relationships/hyperlink" Target="#'Risk Assessment'!A1"/><Relationship Id="rId7" Type="http://schemas.openxmlformats.org/officeDocument/2006/relationships/hyperlink" Target="#'Environmental Impact'!A1"/><Relationship Id="rId2" Type="http://schemas.openxmlformats.org/officeDocument/2006/relationships/hyperlink" Target="#'Welcome page'!A1"/><Relationship Id="rId1" Type="http://schemas.openxmlformats.org/officeDocument/2006/relationships/chart" Target="../charts/chart1.xml"/><Relationship Id="rId6" Type="http://schemas.openxmlformats.org/officeDocument/2006/relationships/hyperlink" Target="#'Selected Crimes'!A1"/><Relationship Id="rId5" Type="http://schemas.openxmlformats.org/officeDocument/2006/relationships/image" Target="../media/image5.sv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hyperlink" Target="#END!A1"/></Relationships>
</file>

<file path=xl/drawings/_rels/drawing3.xml.rels><?xml version="1.0" encoding="UTF-8" standalone="yes"?>
<Relationships xmlns="http://schemas.openxmlformats.org/package/2006/relationships"><Relationship Id="rId8" Type="http://schemas.openxmlformats.org/officeDocument/2006/relationships/hyperlink" Target="#END!A1"/><Relationship Id="rId3" Type="http://schemas.openxmlformats.org/officeDocument/2006/relationships/image" Target="../media/image4.png"/><Relationship Id="rId7" Type="http://schemas.openxmlformats.org/officeDocument/2006/relationships/hyperlink" Target="#'Economic Prices'!A1"/><Relationship Id="rId2" Type="http://schemas.openxmlformats.org/officeDocument/2006/relationships/hyperlink" Target="#'Welcome page'!A1"/><Relationship Id="rId1" Type="http://schemas.openxmlformats.org/officeDocument/2006/relationships/hyperlink" Target="#Dashboard!A1"/><Relationship Id="rId6" Type="http://schemas.openxmlformats.org/officeDocument/2006/relationships/hyperlink" Target="#'Environmental Impact'!A1"/><Relationship Id="rId5" Type="http://schemas.openxmlformats.org/officeDocument/2006/relationships/hyperlink" Target="#'Selected Crimes'!A1"/><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8" Type="http://schemas.openxmlformats.org/officeDocument/2006/relationships/hyperlink" Target="#END!A1"/><Relationship Id="rId3" Type="http://schemas.openxmlformats.org/officeDocument/2006/relationships/image" Target="../media/image4.png"/><Relationship Id="rId7" Type="http://schemas.openxmlformats.org/officeDocument/2006/relationships/hyperlink" Target="#'Economic Prices'!A1"/><Relationship Id="rId2" Type="http://schemas.openxmlformats.org/officeDocument/2006/relationships/hyperlink" Target="#'Risk Assessment'!A1"/><Relationship Id="rId1" Type="http://schemas.openxmlformats.org/officeDocument/2006/relationships/hyperlink" Target="#Dashboard!A1"/><Relationship Id="rId6" Type="http://schemas.openxmlformats.org/officeDocument/2006/relationships/hyperlink" Target="#'Environmental Impact'!A1"/><Relationship Id="rId5" Type="http://schemas.openxmlformats.org/officeDocument/2006/relationships/hyperlink" Target="#'Welcome page'!A1"/><Relationship Id="rId4" Type="http://schemas.openxmlformats.org/officeDocument/2006/relationships/image" Target="../media/image5.svg"/></Relationships>
</file>

<file path=xl/drawings/_rels/drawing5.xml.rels><?xml version="1.0" encoding="UTF-8" standalone="yes"?>
<Relationships xmlns="http://schemas.openxmlformats.org/package/2006/relationships"><Relationship Id="rId8" Type="http://schemas.openxmlformats.org/officeDocument/2006/relationships/hyperlink" Target="#END!A1"/><Relationship Id="rId3" Type="http://schemas.openxmlformats.org/officeDocument/2006/relationships/image" Target="../media/image4.png"/><Relationship Id="rId7" Type="http://schemas.openxmlformats.org/officeDocument/2006/relationships/hyperlink" Target="#'Economic Prices'!A1"/><Relationship Id="rId2" Type="http://schemas.openxmlformats.org/officeDocument/2006/relationships/hyperlink" Target="#'Risk Assessment'!A1"/><Relationship Id="rId1" Type="http://schemas.openxmlformats.org/officeDocument/2006/relationships/hyperlink" Target="#Dashboard!A1"/><Relationship Id="rId6" Type="http://schemas.openxmlformats.org/officeDocument/2006/relationships/hyperlink" Target="#'Welcome page'!A1"/><Relationship Id="rId5" Type="http://schemas.openxmlformats.org/officeDocument/2006/relationships/hyperlink" Target="#'Selected Crimes'!A1"/><Relationship Id="rId4" Type="http://schemas.openxmlformats.org/officeDocument/2006/relationships/image" Target="../media/image5.svg"/></Relationships>
</file>

<file path=xl/drawings/_rels/drawing6.xml.rels><?xml version="1.0" encoding="UTF-8" standalone="yes"?>
<Relationships xmlns="http://schemas.openxmlformats.org/package/2006/relationships"><Relationship Id="rId8" Type="http://schemas.openxmlformats.org/officeDocument/2006/relationships/hyperlink" Target="#END!A1"/><Relationship Id="rId3" Type="http://schemas.openxmlformats.org/officeDocument/2006/relationships/image" Target="../media/image4.png"/><Relationship Id="rId7" Type="http://schemas.openxmlformats.org/officeDocument/2006/relationships/hyperlink" Target="#'Welcome page'!A1"/><Relationship Id="rId2" Type="http://schemas.openxmlformats.org/officeDocument/2006/relationships/hyperlink" Target="#'Risk Assessment'!A1"/><Relationship Id="rId1" Type="http://schemas.openxmlformats.org/officeDocument/2006/relationships/hyperlink" Target="#Dashboard!A1"/><Relationship Id="rId6" Type="http://schemas.openxmlformats.org/officeDocument/2006/relationships/hyperlink" Target="#'Environmental Impact'!A1"/><Relationship Id="rId5" Type="http://schemas.openxmlformats.org/officeDocument/2006/relationships/hyperlink" Target="#'Selected Crimes'!A1"/><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8" Type="http://schemas.openxmlformats.org/officeDocument/2006/relationships/hyperlink" Target="#'Selected Crimes'!A1"/><Relationship Id="rId3" Type="http://schemas.openxmlformats.org/officeDocument/2006/relationships/image" Target="../media/image3.png"/><Relationship Id="rId7" Type="http://schemas.openxmlformats.org/officeDocument/2006/relationships/image" Target="../media/image5.svg"/><Relationship Id="rId12"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hyperlink" Target="#'Welcome page'!A1"/><Relationship Id="rId5" Type="http://schemas.openxmlformats.org/officeDocument/2006/relationships/hyperlink" Target="#'Risk Assessment'!A1"/><Relationship Id="rId10" Type="http://schemas.openxmlformats.org/officeDocument/2006/relationships/hyperlink" Target="#'Economic Prices'!A1"/><Relationship Id="rId4" Type="http://schemas.openxmlformats.org/officeDocument/2006/relationships/hyperlink" Target="#Dashboard!A1"/><Relationship Id="rId9" Type="http://schemas.openxmlformats.org/officeDocument/2006/relationships/hyperlink" Target="#'Environmental Impact'!A1"/></Relationships>
</file>

<file path=xl/drawings/_rels/drawing9.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1074420</xdr:colOff>
      <xdr:row>91</xdr:row>
      <xdr:rowOff>7620</xdr:rowOff>
    </xdr:to>
    <xdr:sp macro="" textlink="">
      <xdr:nvSpPr>
        <xdr:cNvPr id="9" name="Rechthoek 8">
          <a:extLst>
            <a:ext uri="{FF2B5EF4-FFF2-40B4-BE49-F238E27FC236}">
              <a16:creationId xmlns:a16="http://schemas.microsoft.com/office/drawing/2014/main" id="{C56F13C6-5FA1-BE7B-E983-FB998930A021}"/>
            </a:ext>
          </a:extLst>
        </xdr:cNvPr>
        <xdr:cNvSpPr/>
      </xdr:nvSpPr>
      <xdr:spPr>
        <a:xfrm>
          <a:off x="0" y="0"/>
          <a:ext cx="2903220" cy="17244060"/>
        </a:xfrm>
        <a:prstGeom prst="rect">
          <a:avLst/>
        </a:prstGeom>
        <a:gradFill>
          <a:gsLst>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editAs="oneCell">
    <xdr:from>
      <xdr:col>11</xdr:col>
      <xdr:colOff>532311</xdr:colOff>
      <xdr:row>33</xdr:row>
      <xdr:rowOff>161108</xdr:rowOff>
    </xdr:from>
    <xdr:to>
      <xdr:col>15</xdr:col>
      <xdr:colOff>212271</xdr:colOff>
      <xdr:row>39</xdr:row>
      <xdr:rowOff>511</xdr:rowOff>
    </xdr:to>
    <xdr:pic>
      <xdr:nvPicPr>
        <xdr:cNvPr id="3" name="Graphic 2">
          <a:extLst>
            <a:ext uri="{FF2B5EF4-FFF2-40B4-BE49-F238E27FC236}">
              <a16:creationId xmlns:a16="http://schemas.microsoft.com/office/drawing/2014/main" id="{4EF9262C-6061-1581-8F11-19869E6CAA8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37911" y="6877594"/>
          <a:ext cx="2118360" cy="946905"/>
        </a:xfrm>
        <a:prstGeom prst="rect">
          <a:avLst/>
        </a:prstGeom>
      </xdr:spPr>
    </xdr:pic>
    <xdr:clientData/>
  </xdr:twoCellAnchor>
  <xdr:twoCellAnchor editAs="oneCell">
    <xdr:from>
      <xdr:col>15</xdr:col>
      <xdr:colOff>534156</xdr:colOff>
      <xdr:row>33</xdr:row>
      <xdr:rowOff>147371</xdr:rowOff>
    </xdr:from>
    <xdr:to>
      <xdr:col>19</xdr:col>
      <xdr:colOff>252216</xdr:colOff>
      <xdr:row>38</xdr:row>
      <xdr:rowOff>28165</xdr:rowOff>
    </xdr:to>
    <xdr:pic>
      <xdr:nvPicPr>
        <xdr:cNvPr id="5" name="Afbeelding 4">
          <a:extLst>
            <a:ext uri="{FF2B5EF4-FFF2-40B4-BE49-F238E27FC236}">
              <a16:creationId xmlns:a16="http://schemas.microsoft.com/office/drawing/2014/main" id="{F51CE61B-934F-3477-8DBB-F7F6A5DB8D5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49219" y="6812460"/>
          <a:ext cx="2148744" cy="797123"/>
        </a:xfrm>
        <a:prstGeom prst="rect">
          <a:avLst/>
        </a:prstGeom>
      </xdr:spPr>
    </xdr:pic>
    <xdr:clientData/>
  </xdr:twoCellAnchor>
  <xdr:twoCellAnchor>
    <xdr:from>
      <xdr:col>0</xdr:col>
      <xdr:colOff>161108</xdr:colOff>
      <xdr:row>10</xdr:row>
      <xdr:rowOff>117566</xdr:rowOff>
    </xdr:from>
    <xdr:to>
      <xdr:col>3</xdr:col>
      <xdr:colOff>587828</xdr:colOff>
      <xdr:row>12</xdr:row>
      <xdr:rowOff>119743</xdr:rowOff>
    </xdr:to>
    <xdr:sp macro="" textlink="">
      <xdr:nvSpPr>
        <xdr:cNvPr id="8" name="Rechthoek: afgeronde hoeken 7">
          <a:hlinkClick xmlns:r="http://schemas.openxmlformats.org/officeDocument/2006/relationships" r:id="rId4"/>
          <a:extLst>
            <a:ext uri="{FF2B5EF4-FFF2-40B4-BE49-F238E27FC236}">
              <a16:creationId xmlns:a16="http://schemas.microsoft.com/office/drawing/2014/main" id="{FEBB4124-0570-A37A-E1D5-2A274709EAE9}"/>
            </a:ext>
          </a:extLst>
        </xdr:cNvPr>
        <xdr:cNvSpPr/>
      </xdr:nvSpPr>
      <xdr:spPr>
        <a:xfrm>
          <a:off x="161108" y="2501537"/>
          <a:ext cx="2255520" cy="383177"/>
        </a:xfrm>
        <a:prstGeom prst="roundRect">
          <a:avLst>
            <a:gd name="adj" fmla="val 14848"/>
          </a:avLst>
        </a:prstGeom>
        <a:gradFill>
          <a:gsLst>
            <a:gs pos="90000">
              <a:srgbClr val="C8D3DD">
                <a:alpha val="0"/>
              </a:srgbClr>
            </a:gs>
            <a:gs pos="76000">
              <a:srgbClr val="B2C4D3"/>
            </a:gs>
            <a:gs pos="60000">
              <a:srgbClr val="7A9CB9"/>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Welcome page</a:t>
          </a:r>
        </a:p>
      </xdr:txBody>
    </xdr:sp>
    <xdr:clientData/>
  </xdr:twoCellAnchor>
  <xdr:twoCellAnchor>
    <xdr:from>
      <xdr:col>0</xdr:col>
      <xdr:colOff>153489</xdr:colOff>
      <xdr:row>12</xdr:row>
      <xdr:rowOff>145869</xdr:rowOff>
    </xdr:from>
    <xdr:to>
      <xdr:col>3</xdr:col>
      <xdr:colOff>587829</xdr:colOff>
      <xdr:row>15</xdr:row>
      <xdr:rowOff>4354</xdr:rowOff>
    </xdr:to>
    <xdr:sp macro="" textlink="">
      <xdr:nvSpPr>
        <xdr:cNvPr id="10" name="Rechthoek: afgeronde hoeken 9">
          <a:hlinkClick xmlns:r="http://schemas.openxmlformats.org/officeDocument/2006/relationships" r:id="rId5"/>
          <a:extLst>
            <a:ext uri="{FF2B5EF4-FFF2-40B4-BE49-F238E27FC236}">
              <a16:creationId xmlns:a16="http://schemas.microsoft.com/office/drawing/2014/main" id="{8AC6FF8F-2D4D-4E02-BA6C-526BBFDECE1F}"/>
            </a:ext>
          </a:extLst>
        </xdr:cNvPr>
        <xdr:cNvSpPr/>
      </xdr:nvSpPr>
      <xdr:spPr>
        <a:xfrm>
          <a:off x="153489" y="2910840"/>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153489</xdr:colOff>
      <xdr:row>14</xdr:row>
      <xdr:rowOff>179614</xdr:rowOff>
    </xdr:from>
    <xdr:to>
      <xdr:col>3</xdr:col>
      <xdr:colOff>587829</xdr:colOff>
      <xdr:row>17</xdr:row>
      <xdr:rowOff>29391</xdr:rowOff>
    </xdr:to>
    <xdr:sp macro="" textlink="">
      <xdr:nvSpPr>
        <xdr:cNvPr id="11" name="Rechthoek: afgeronde hoeken 10">
          <a:hlinkClick xmlns:r="http://schemas.openxmlformats.org/officeDocument/2006/relationships" r:id="rId6"/>
          <a:extLst>
            <a:ext uri="{FF2B5EF4-FFF2-40B4-BE49-F238E27FC236}">
              <a16:creationId xmlns:a16="http://schemas.microsoft.com/office/drawing/2014/main" id="{31DA1EBB-90A4-4464-B216-DE54C2AE5A73}"/>
            </a:ext>
          </a:extLst>
        </xdr:cNvPr>
        <xdr:cNvSpPr/>
      </xdr:nvSpPr>
      <xdr:spPr>
        <a:xfrm>
          <a:off x="153489" y="3336471"/>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262095</xdr:colOff>
      <xdr:row>10</xdr:row>
      <xdr:rowOff>162102</xdr:rowOff>
    </xdr:from>
    <xdr:to>
      <xdr:col>0</xdr:col>
      <xdr:colOff>469760</xdr:colOff>
      <xdr:row>12</xdr:row>
      <xdr:rowOff>56045</xdr:rowOff>
    </xdr:to>
    <xdr:pic>
      <xdr:nvPicPr>
        <xdr:cNvPr id="13" name="Graphic 12">
          <a:extLst>
            <a:ext uri="{FF2B5EF4-FFF2-40B4-BE49-F238E27FC236}">
              <a16:creationId xmlns:a16="http://schemas.microsoft.com/office/drawing/2014/main" id="{0FDFDC15-06BE-FD26-0066-957AB4925A4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2095" y="2546073"/>
          <a:ext cx="207665" cy="274943"/>
        </a:xfrm>
        <a:prstGeom prst="rect">
          <a:avLst/>
        </a:prstGeom>
      </xdr:spPr>
    </xdr:pic>
    <xdr:clientData/>
  </xdr:twoCellAnchor>
  <xdr:twoCellAnchor>
    <xdr:from>
      <xdr:col>0</xdr:col>
      <xdr:colOff>153489</xdr:colOff>
      <xdr:row>17</xdr:row>
      <xdr:rowOff>27214</xdr:rowOff>
    </xdr:from>
    <xdr:to>
      <xdr:col>3</xdr:col>
      <xdr:colOff>587829</xdr:colOff>
      <xdr:row>19</xdr:row>
      <xdr:rowOff>62048</xdr:rowOff>
    </xdr:to>
    <xdr:sp macro="" textlink="">
      <xdr:nvSpPr>
        <xdr:cNvPr id="4" name="Rechthoek: afgeronde hoeken 3">
          <a:hlinkClick xmlns:r="http://schemas.openxmlformats.org/officeDocument/2006/relationships" r:id="rId9"/>
          <a:extLst>
            <a:ext uri="{FF2B5EF4-FFF2-40B4-BE49-F238E27FC236}">
              <a16:creationId xmlns:a16="http://schemas.microsoft.com/office/drawing/2014/main" id="{C37FF053-0F1C-434E-B2E1-028C0BEB86D7}"/>
            </a:ext>
          </a:extLst>
        </xdr:cNvPr>
        <xdr:cNvSpPr/>
      </xdr:nvSpPr>
      <xdr:spPr>
        <a:xfrm>
          <a:off x="153489" y="3761014"/>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153487</xdr:colOff>
      <xdr:row>19</xdr:row>
      <xdr:rowOff>48985</xdr:rowOff>
    </xdr:from>
    <xdr:to>
      <xdr:col>4</xdr:col>
      <xdr:colOff>54428</xdr:colOff>
      <xdr:row>21</xdr:row>
      <xdr:rowOff>105591</xdr:rowOff>
    </xdr:to>
    <xdr:sp macro="" textlink="">
      <xdr:nvSpPr>
        <xdr:cNvPr id="6" name="Rechthoek: afgeronde hoeken 5">
          <a:hlinkClick xmlns:r="http://schemas.openxmlformats.org/officeDocument/2006/relationships" r:id="rId10"/>
          <a:extLst>
            <a:ext uri="{FF2B5EF4-FFF2-40B4-BE49-F238E27FC236}">
              <a16:creationId xmlns:a16="http://schemas.microsoft.com/office/drawing/2014/main" id="{93B243D2-E205-4911-A87E-C2C08E84639D}"/>
            </a:ext>
          </a:extLst>
        </xdr:cNvPr>
        <xdr:cNvSpPr/>
      </xdr:nvSpPr>
      <xdr:spPr>
        <a:xfrm>
          <a:off x="153487" y="4174671"/>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153487</xdr:colOff>
      <xdr:row>21</xdr:row>
      <xdr:rowOff>114299</xdr:rowOff>
    </xdr:from>
    <xdr:to>
      <xdr:col>4</xdr:col>
      <xdr:colOff>54428</xdr:colOff>
      <xdr:row>23</xdr:row>
      <xdr:rowOff>170905</xdr:rowOff>
    </xdr:to>
    <xdr:sp macro="" textlink="">
      <xdr:nvSpPr>
        <xdr:cNvPr id="7" name="Rechthoek: afgeronde hoeken 6">
          <a:hlinkClick xmlns:r="http://schemas.openxmlformats.org/officeDocument/2006/relationships" r:id="rId11"/>
          <a:extLst>
            <a:ext uri="{FF2B5EF4-FFF2-40B4-BE49-F238E27FC236}">
              <a16:creationId xmlns:a16="http://schemas.microsoft.com/office/drawing/2014/main" id="{83102976-97FC-4EC0-B707-8A49109410F6}"/>
            </a:ext>
          </a:extLst>
        </xdr:cNvPr>
        <xdr:cNvSpPr/>
      </xdr:nvSpPr>
      <xdr:spPr>
        <a:xfrm>
          <a:off x="153487" y="4610099"/>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153487</xdr:colOff>
      <xdr:row>23</xdr:row>
      <xdr:rowOff>168728</xdr:rowOff>
    </xdr:from>
    <xdr:to>
      <xdr:col>4</xdr:col>
      <xdr:colOff>54428</xdr:colOff>
      <xdr:row>26</xdr:row>
      <xdr:rowOff>40276</xdr:rowOff>
    </xdr:to>
    <xdr:sp macro="" textlink="">
      <xdr:nvSpPr>
        <xdr:cNvPr id="12" name="Rechthoek: afgeronde hoeken 11">
          <a:hlinkClick xmlns:r="http://schemas.openxmlformats.org/officeDocument/2006/relationships" r:id="rId12"/>
          <a:extLst>
            <a:ext uri="{FF2B5EF4-FFF2-40B4-BE49-F238E27FC236}">
              <a16:creationId xmlns:a16="http://schemas.microsoft.com/office/drawing/2014/main" id="{70D755EF-A10D-4680-8467-44977CADBD55}"/>
            </a:ext>
          </a:extLst>
        </xdr:cNvPr>
        <xdr:cNvSpPr/>
      </xdr:nvSpPr>
      <xdr:spPr>
        <a:xfrm>
          <a:off x="153487" y="5034642"/>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editAs="oneCell">
    <xdr:from>
      <xdr:col>7</xdr:col>
      <xdr:colOff>573595</xdr:colOff>
      <xdr:row>33</xdr:row>
      <xdr:rowOff>137515</xdr:rowOff>
    </xdr:from>
    <xdr:to>
      <xdr:col>11</xdr:col>
      <xdr:colOff>101712</xdr:colOff>
      <xdr:row>37</xdr:row>
      <xdr:rowOff>173801</xdr:rowOff>
    </xdr:to>
    <xdr:pic>
      <xdr:nvPicPr>
        <xdr:cNvPr id="15" name="Afbeelding 14" descr="TU Delft logo - Mediamatic">
          <a:extLst>
            <a:ext uri="{FF2B5EF4-FFF2-40B4-BE49-F238E27FC236}">
              <a16:creationId xmlns:a16="http://schemas.microsoft.com/office/drawing/2014/main" id="{207C4747-D3AC-09A4-18D9-F1285B8C566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827291" y="6802604"/>
          <a:ext cx="1958801" cy="769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29882</xdr:colOff>
      <xdr:row>9</xdr:row>
      <xdr:rowOff>1</xdr:rowOff>
    </xdr:from>
    <xdr:ext cx="8658225" cy="4467411"/>
    <xdr:sp macro="" textlink="">
      <xdr:nvSpPr>
        <xdr:cNvPr id="14" name="Shape 7">
          <a:extLst>
            <a:ext uri="{FF2B5EF4-FFF2-40B4-BE49-F238E27FC236}">
              <a16:creationId xmlns:a16="http://schemas.microsoft.com/office/drawing/2014/main" id="{A7ED89CC-9CAD-4311-8D63-FEF0C9C3B5DE}"/>
            </a:ext>
          </a:extLst>
        </xdr:cNvPr>
        <xdr:cNvSpPr txBox="1"/>
      </xdr:nvSpPr>
      <xdr:spPr>
        <a:xfrm>
          <a:off x="3092823" y="2151530"/>
          <a:ext cx="8658225" cy="4467411"/>
        </a:xfrm>
        <a:prstGeom prst="rect">
          <a:avLst/>
        </a:prstGeom>
        <a:solidFill>
          <a:srgbClr val="EFEFEF"/>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300" b="1">
              <a:solidFill>
                <a:srgbClr val="014582"/>
              </a:solidFill>
              <a:latin typeface="Hammersmith One"/>
              <a:ea typeface="Hammersmith One"/>
              <a:cs typeface="Hammersmith One"/>
              <a:sym typeface="Hammersmith One"/>
            </a:rPr>
            <a:t>Disclaimer</a:t>
          </a:r>
          <a:endParaRPr sz="1300" b="1">
            <a:solidFill>
              <a:srgbClr val="014582"/>
            </a:solidFill>
            <a:latin typeface="Hammersmith One"/>
            <a:ea typeface="Hammersmith One"/>
            <a:cs typeface="Hammersmith One"/>
            <a:sym typeface="Hammersmith One"/>
          </a:endParaRPr>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This tool has been developed by MSc students from the joint degree master programme Industrial Ecology (IE) of Leiden University (LU) and University of Technology of Delft (TUD) for the commissioners, being the Dutch Police. The tool is based on a research performed for the course Sustainability Challenge 2024.</a:t>
          </a:r>
          <a:endParaRPr sz="1400"/>
        </a:p>
        <a:p>
          <a:pPr marL="0" lvl="0" indent="0" algn="l" rtl="0">
            <a:spcBef>
              <a:spcPts val="0"/>
            </a:spcBef>
            <a:spcAft>
              <a:spcPts val="0"/>
            </a:spcAft>
            <a:buNone/>
          </a:pPr>
          <a:endParaRPr sz="1300">
            <a:solidFill>
              <a:srgbClr val="014582"/>
            </a:solidFill>
            <a:latin typeface="Hammersmith One"/>
            <a:ea typeface="Hammersmith One"/>
            <a:cs typeface="Hammersmith One"/>
            <a:sym typeface="Hammersmith One"/>
          </a:endParaRPr>
        </a:p>
        <a:p>
          <a:pPr marL="0" lvl="0" indent="0" algn="l" rtl="0">
            <a:spcBef>
              <a:spcPts val="0"/>
            </a:spcBef>
            <a:spcAft>
              <a:spcPts val="0"/>
            </a:spcAft>
            <a:buNone/>
          </a:pPr>
          <a:r>
            <a:rPr lang="en-US" sz="1300" b="1">
              <a:solidFill>
                <a:srgbClr val="014582"/>
              </a:solidFill>
              <a:latin typeface="Hammersmith One"/>
              <a:ea typeface="Hammersmith One"/>
              <a:cs typeface="Hammersmith One"/>
              <a:sym typeface="Hammersmith One"/>
            </a:rPr>
            <a:t>How does the tool work?</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The tool is based on a newly developed methodological approach to help the police understand the environmental impact of crimes. The tool consists of 5 tabs. </a:t>
          </a:r>
          <a:endParaRPr sz="1300">
            <a:solidFill>
              <a:srgbClr val="014582"/>
            </a:solidFill>
            <a:latin typeface="Hammersmith One"/>
            <a:ea typeface="Hammersmith One"/>
            <a:cs typeface="Hammersmith One"/>
            <a:sym typeface="Hammersmith One"/>
          </a:endParaRPr>
        </a:p>
        <a:p>
          <a:pPr marL="457200" lvl="0" indent="-311150" algn="l" rtl="0">
            <a:spcBef>
              <a:spcPts val="0"/>
            </a:spcBef>
            <a:spcAft>
              <a:spcPts val="0"/>
            </a:spcAft>
            <a:buClr>
              <a:srgbClr val="014582"/>
            </a:buClr>
            <a:buSzPts val="1300"/>
            <a:buFont typeface="Hammersmith One"/>
            <a:buAutoNum type="arabicParenR"/>
          </a:pPr>
          <a:r>
            <a:rPr lang="en-US" sz="1300">
              <a:solidFill>
                <a:srgbClr val="014582"/>
              </a:solidFill>
              <a:latin typeface="Hammersmith One"/>
              <a:ea typeface="Hammersmith One"/>
              <a:cs typeface="Hammersmith One"/>
              <a:sym typeface="Hammersmith One"/>
            </a:rPr>
            <a:t>The first tab is the </a:t>
          </a:r>
          <a:r>
            <a:rPr lang="en-US" sz="1300" b="1">
              <a:solidFill>
                <a:srgbClr val="014582"/>
              </a:solidFill>
              <a:latin typeface="Hammersmith One"/>
              <a:ea typeface="Hammersmith One"/>
              <a:cs typeface="Hammersmith One"/>
              <a:sym typeface="Hammersmith One"/>
            </a:rPr>
            <a:t>dashboard</a:t>
          </a:r>
          <a:r>
            <a:rPr lang="en-US" sz="1300">
              <a:solidFill>
                <a:srgbClr val="014582"/>
              </a:solidFill>
              <a:latin typeface="Hammersmith One"/>
              <a:ea typeface="Hammersmith One"/>
              <a:cs typeface="Hammersmith One"/>
              <a:sym typeface="Hammersmith One"/>
            </a:rPr>
            <a:t>. This gives an overview of all environmental impacts of crimes and their economic damage. This should be left blank and filled in at the end. </a:t>
          </a:r>
          <a:endParaRPr sz="1300">
            <a:solidFill>
              <a:srgbClr val="014582"/>
            </a:solidFill>
            <a:latin typeface="Hammersmith One"/>
            <a:ea typeface="Hammersmith One"/>
            <a:cs typeface="Hammersmith One"/>
            <a:sym typeface="Hammersmith One"/>
          </a:endParaRPr>
        </a:p>
        <a:p>
          <a:pPr marL="457200" lvl="0" indent="-311150" algn="l" rtl="0">
            <a:spcBef>
              <a:spcPts val="0"/>
            </a:spcBef>
            <a:spcAft>
              <a:spcPts val="0"/>
            </a:spcAft>
            <a:buClr>
              <a:srgbClr val="014582"/>
            </a:buClr>
            <a:buSzPts val="1300"/>
            <a:buFont typeface="Hammersmith One"/>
            <a:buAutoNum type="arabicParenR"/>
          </a:pPr>
          <a:r>
            <a:rPr lang="en-US" sz="1300">
              <a:solidFill>
                <a:srgbClr val="014582"/>
              </a:solidFill>
              <a:latin typeface="Hammersmith One"/>
              <a:ea typeface="Hammersmith One"/>
              <a:cs typeface="Hammersmith One"/>
              <a:sym typeface="Hammersmith One"/>
            </a:rPr>
            <a:t>The second tab represents the first step of the framework: a </a:t>
          </a:r>
          <a:r>
            <a:rPr lang="en-US" sz="1300" b="1">
              <a:solidFill>
                <a:srgbClr val="014582"/>
              </a:solidFill>
              <a:latin typeface="Hammersmith One"/>
              <a:ea typeface="Hammersmith One"/>
              <a:cs typeface="Hammersmith One"/>
              <a:sym typeface="Hammersmith One"/>
            </a:rPr>
            <a:t>Risk Assessment (RA)</a:t>
          </a:r>
          <a:r>
            <a:rPr lang="en-US" sz="1300">
              <a:solidFill>
                <a:srgbClr val="014582"/>
              </a:solidFill>
              <a:latin typeface="Hammersmith One"/>
              <a:ea typeface="Hammersmith One"/>
              <a:cs typeface="Hammersmith One"/>
              <a:sym typeface="Hammersmith One"/>
            </a:rPr>
            <a:t>. The assessment helps prioritize which crimes should be further researched, based on frequency and anticipated environmental effect. </a:t>
          </a:r>
          <a:endParaRPr sz="1300">
            <a:solidFill>
              <a:srgbClr val="014582"/>
            </a:solidFill>
            <a:latin typeface="Hammersmith One"/>
            <a:ea typeface="Hammersmith One"/>
            <a:cs typeface="Hammersmith One"/>
            <a:sym typeface="Hammersmith One"/>
          </a:endParaRPr>
        </a:p>
        <a:p>
          <a:pPr marL="457200" lvl="0" indent="-311150" algn="l" rtl="0">
            <a:spcBef>
              <a:spcPts val="0"/>
            </a:spcBef>
            <a:spcAft>
              <a:spcPts val="0"/>
            </a:spcAft>
            <a:buClr>
              <a:srgbClr val="014582"/>
            </a:buClr>
            <a:buSzPts val="1300"/>
            <a:buFont typeface="Hammersmith One"/>
            <a:buAutoNum type="arabicParenR"/>
          </a:pPr>
          <a:r>
            <a:rPr lang="en-US" sz="1300">
              <a:solidFill>
                <a:srgbClr val="014582"/>
              </a:solidFill>
              <a:latin typeface="Hammersmith One"/>
              <a:ea typeface="Hammersmith One"/>
              <a:cs typeface="Hammersmith One"/>
              <a:sym typeface="Hammersmith One"/>
            </a:rPr>
            <a:t>The third tab allows the user to </a:t>
          </a:r>
          <a:r>
            <a:rPr lang="en-US" sz="1300" b="1">
              <a:solidFill>
                <a:srgbClr val="014582"/>
              </a:solidFill>
              <a:latin typeface="Hammersmith One"/>
              <a:ea typeface="Hammersmith One"/>
              <a:cs typeface="Hammersmith One"/>
              <a:sym typeface="Hammersmith One"/>
            </a:rPr>
            <a:t>selec</a:t>
          </a:r>
          <a:r>
            <a:rPr lang="en-US" sz="1300">
              <a:solidFill>
                <a:srgbClr val="014582"/>
              </a:solidFill>
              <a:latin typeface="Hammersmith One"/>
              <a:ea typeface="Hammersmith One"/>
              <a:cs typeface="Hammersmith One"/>
              <a:sym typeface="Hammersmith One"/>
            </a:rPr>
            <a:t>t which of the </a:t>
          </a:r>
          <a:r>
            <a:rPr lang="en-US" sz="1300" b="1">
              <a:solidFill>
                <a:srgbClr val="014582"/>
              </a:solidFill>
              <a:latin typeface="Hammersmith One"/>
              <a:ea typeface="Hammersmith One"/>
              <a:cs typeface="Hammersmith One"/>
              <a:sym typeface="Hammersmith One"/>
            </a:rPr>
            <a:t>identified crimes</a:t>
          </a:r>
          <a:r>
            <a:rPr lang="en-US" sz="1300">
              <a:solidFill>
                <a:srgbClr val="014582"/>
              </a:solidFill>
              <a:latin typeface="Hammersmith One"/>
              <a:ea typeface="Hammersmith One"/>
              <a:cs typeface="Hammersmith One"/>
              <a:sym typeface="Hammersmith One"/>
            </a:rPr>
            <a:t> in the RA will be </a:t>
          </a:r>
          <a:r>
            <a:rPr lang="en-US" sz="1300" b="1">
              <a:solidFill>
                <a:srgbClr val="014582"/>
              </a:solidFill>
              <a:latin typeface="Hammersmith One"/>
              <a:ea typeface="Hammersmith One"/>
              <a:cs typeface="Hammersmith One"/>
              <a:sym typeface="Hammersmith One"/>
            </a:rPr>
            <a:t>quantified</a:t>
          </a:r>
          <a:r>
            <a:rPr lang="en-US" sz="1300">
              <a:solidFill>
                <a:srgbClr val="014582"/>
              </a:solidFill>
              <a:latin typeface="Hammersmith One"/>
              <a:ea typeface="Hammersmith One"/>
              <a:cs typeface="Hammersmith One"/>
              <a:sym typeface="Hammersmith One"/>
            </a:rPr>
            <a:t>. </a:t>
          </a:r>
          <a:endParaRPr sz="1300">
            <a:solidFill>
              <a:srgbClr val="014582"/>
            </a:solidFill>
            <a:latin typeface="Hammersmith One"/>
            <a:ea typeface="Hammersmith One"/>
            <a:cs typeface="Hammersmith One"/>
            <a:sym typeface="Hammersmith One"/>
          </a:endParaRPr>
        </a:p>
        <a:p>
          <a:pPr marL="457200" lvl="0" indent="-311150" algn="l" rtl="0">
            <a:spcBef>
              <a:spcPts val="0"/>
            </a:spcBef>
            <a:spcAft>
              <a:spcPts val="0"/>
            </a:spcAft>
            <a:buClr>
              <a:srgbClr val="014582"/>
            </a:buClr>
            <a:buSzPts val="1300"/>
            <a:buFont typeface="Hammersmith One"/>
            <a:buAutoNum type="arabicParenR"/>
          </a:pPr>
          <a:r>
            <a:rPr lang="en-US" sz="1300">
              <a:solidFill>
                <a:srgbClr val="014582"/>
              </a:solidFill>
              <a:latin typeface="Hammersmith One"/>
              <a:ea typeface="Hammersmith One"/>
              <a:cs typeface="Hammersmith One"/>
              <a:sym typeface="Hammersmith One"/>
            </a:rPr>
            <a:t>The fourth tab relates to an </a:t>
          </a:r>
          <a:r>
            <a:rPr lang="en-US" sz="1300" b="1">
              <a:solidFill>
                <a:srgbClr val="014582"/>
              </a:solidFill>
              <a:latin typeface="Hammersmith One"/>
              <a:ea typeface="Hammersmith One"/>
              <a:cs typeface="Hammersmith One"/>
              <a:sym typeface="Hammersmith One"/>
            </a:rPr>
            <a:t>input table</a:t>
          </a:r>
          <a:r>
            <a:rPr lang="en-US" sz="1300">
              <a:solidFill>
                <a:srgbClr val="014582"/>
              </a:solidFill>
              <a:latin typeface="Hammersmith One"/>
              <a:ea typeface="Hammersmith One"/>
              <a:cs typeface="Hammersmith One"/>
              <a:sym typeface="Hammersmith One"/>
            </a:rPr>
            <a:t>, where the user has to indicate what the emissions exist per selected crime occurrence. We recommend using a LCA to calculate these emissions. </a:t>
          </a:r>
          <a:endParaRPr sz="1300">
            <a:solidFill>
              <a:srgbClr val="014582"/>
            </a:solidFill>
            <a:latin typeface="Hammersmith One"/>
            <a:ea typeface="Hammersmith One"/>
            <a:cs typeface="Hammersmith One"/>
            <a:sym typeface="Hammersmith One"/>
          </a:endParaRPr>
        </a:p>
        <a:p>
          <a:pPr marL="457200" lvl="0" indent="-311150" algn="l" rtl="0">
            <a:spcBef>
              <a:spcPts val="0"/>
            </a:spcBef>
            <a:spcAft>
              <a:spcPts val="0"/>
            </a:spcAft>
            <a:buClr>
              <a:srgbClr val="014582"/>
            </a:buClr>
            <a:buSzPts val="1300"/>
            <a:buFont typeface="Hammersmith One"/>
            <a:buAutoNum type="arabicParenR"/>
          </a:pPr>
          <a:r>
            <a:rPr lang="en-US" sz="1300">
              <a:solidFill>
                <a:srgbClr val="014582"/>
              </a:solidFill>
              <a:latin typeface="Hammersmith One"/>
              <a:ea typeface="Hammersmith One"/>
              <a:cs typeface="Hammersmith One"/>
              <a:sym typeface="Hammersmith One"/>
            </a:rPr>
            <a:t>The fifth tab is the Economic Prices tab. This should be updated with the latest economic costs attributed to the respective emissions.</a:t>
          </a:r>
          <a:endParaRPr sz="1300">
            <a:solidFill>
              <a:srgbClr val="014582"/>
            </a:solidFill>
            <a:latin typeface="Hammersmith One"/>
            <a:ea typeface="Hammersmith One"/>
            <a:cs typeface="Hammersmith One"/>
            <a:sym typeface="Hammersmith One"/>
          </a:endParaRPr>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Return to the dashboard to see the economic cost by inputting a frequency and allocation if applicable. </a:t>
          </a:r>
          <a:endParaRPr sz="1400"/>
        </a:p>
        <a:p>
          <a:pPr marL="0" lvl="0" indent="0" algn="l" rtl="0">
            <a:spcBef>
              <a:spcPts val="0"/>
            </a:spcBef>
            <a:spcAft>
              <a:spcPts val="0"/>
            </a:spcAft>
            <a:buNone/>
          </a:pPr>
          <a:endParaRPr sz="1300">
            <a:solidFill>
              <a:srgbClr val="014582"/>
            </a:solidFill>
            <a:latin typeface="Hammersmith One"/>
            <a:ea typeface="Hammersmith One"/>
            <a:cs typeface="Hammersmith One"/>
            <a:sym typeface="Hammersmith One"/>
          </a:endParaRPr>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Note: only adjust the values in the light blue collum.  </a:t>
          </a:r>
          <a:endParaRPr sz="1300">
            <a:solidFill>
              <a:srgbClr val="014582"/>
            </a:solidFill>
            <a:latin typeface="Hammersmith One"/>
            <a:ea typeface="Hammersmith One"/>
            <a:cs typeface="Hammersmith One"/>
            <a:sym typeface="Hammersmith One"/>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113</xdr:row>
      <xdr:rowOff>53340</xdr:rowOff>
    </xdr:to>
    <xdr:sp macro="" textlink="">
      <xdr:nvSpPr>
        <xdr:cNvPr id="2" name="Rechthoek 1">
          <a:extLst>
            <a:ext uri="{FF2B5EF4-FFF2-40B4-BE49-F238E27FC236}">
              <a16:creationId xmlns:a16="http://schemas.microsoft.com/office/drawing/2014/main" id="{B926BA8D-91B5-47F2-BAC3-063DF6A5BB79}"/>
            </a:ext>
          </a:extLst>
        </xdr:cNvPr>
        <xdr:cNvSpPr/>
      </xdr:nvSpPr>
      <xdr:spPr>
        <a:xfrm>
          <a:off x="0" y="0"/>
          <a:ext cx="2438400" cy="17448711"/>
        </a:xfrm>
        <a:prstGeom prst="rect">
          <a:avLst/>
        </a:prstGeom>
        <a:gradFill>
          <a:gsLst>
            <a:gs pos="38000">
              <a:srgbClr val="4B7AA4"/>
            </a:gs>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15</xdr:col>
      <xdr:colOff>0</xdr:colOff>
      <xdr:row>16</xdr:row>
      <xdr:rowOff>10884</xdr:rowOff>
    </xdr:from>
    <xdr:to>
      <xdr:col>31</xdr:col>
      <xdr:colOff>87085</xdr:colOff>
      <xdr:row>40</xdr:row>
      <xdr:rowOff>76199</xdr:rowOff>
    </xdr:to>
    <xdr:graphicFrame macro="">
      <xdr:nvGraphicFramePr>
        <xdr:cNvPr id="30" name="Grafiek 29">
          <a:extLst>
            <a:ext uri="{FF2B5EF4-FFF2-40B4-BE49-F238E27FC236}">
              <a16:creationId xmlns:a16="http://schemas.microsoft.com/office/drawing/2014/main" id="{63C752C4-7B8E-40BE-9FC0-313220A0E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599878</xdr:colOff>
      <xdr:row>17</xdr:row>
      <xdr:rowOff>94780</xdr:rowOff>
    </xdr:from>
    <xdr:to>
      <xdr:col>8</xdr:col>
      <xdr:colOff>154652</xdr:colOff>
      <xdr:row>31</xdr:row>
      <xdr:rowOff>132880</xdr:rowOff>
    </xdr:to>
    <mc:AlternateContent xmlns:mc="http://schemas.openxmlformats.org/markup-compatibility/2006" xmlns:a14="http://schemas.microsoft.com/office/drawing/2010/main">
      <mc:Choice Requires="a14">
        <xdr:graphicFrame macro="">
          <xdr:nvGraphicFramePr>
            <xdr:cNvPr id="31" name="Selection of Crimes">
              <a:extLst>
                <a:ext uri="{FF2B5EF4-FFF2-40B4-BE49-F238E27FC236}">
                  <a16:creationId xmlns:a16="http://schemas.microsoft.com/office/drawing/2014/main" id="{A7320C53-6C24-1908-BD7E-B140F8B4F2FB}"/>
                </a:ext>
              </a:extLst>
            </xdr:cNvPr>
            <xdr:cNvGraphicFramePr/>
          </xdr:nvGraphicFramePr>
          <xdr:xfrm>
            <a:off x="0" y="0"/>
            <a:ext cx="0" cy="0"/>
          </xdr:xfrm>
          <a:graphic>
            <a:graphicData uri="http://schemas.microsoft.com/office/drawing/2010/slicer">
              <sle:slicer xmlns:sle="http://schemas.microsoft.com/office/drawing/2010/slicer" name="Selection of Crimes"/>
            </a:graphicData>
          </a:graphic>
        </xdr:graphicFrame>
      </mc:Choice>
      <mc:Fallback xmlns="">
        <xdr:sp macro="" textlink="">
          <xdr:nvSpPr>
            <xdr:cNvPr id="0" name=""/>
            <xdr:cNvSpPr>
              <a:spLocks noTextEdit="1"/>
            </xdr:cNvSpPr>
          </xdr:nvSpPr>
          <xdr:spPr>
            <a:xfrm>
              <a:off x="3022647" y="3748472"/>
              <a:ext cx="2524620" cy="3476870"/>
            </a:xfrm>
            <a:prstGeom prst="rect">
              <a:avLst/>
            </a:prstGeom>
            <a:solidFill>
              <a:prstClr val="white"/>
            </a:solidFill>
            <a:ln w="1">
              <a:solidFill>
                <a:prstClr val="green"/>
              </a:solidFill>
            </a:ln>
          </xdr:spPr>
          <xdr:txBody>
            <a:bodyPr vertOverflow="clip" horzOverflow="clip"/>
            <a:lstStyle/>
            <a:p>
              <a:r>
                <a:rPr lang="nl-NL" sz="1100"/>
                <a:t>Deze shape vertegenwoordigt een slicer. Slicers worden in Excel 2010 of hoger ondersteund.
De slicer kan niet worden gebruikt als de shape in een eerdere Excel-versie is gewijzigd of als de werkmap is opgeslagen in Excel 2003 of eerder.</a:t>
              </a:r>
            </a:p>
          </xdr:txBody>
        </xdr:sp>
      </mc:Fallback>
    </mc:AlternateContent>
    <xdr:clientData/>
  </xdr:twoCellAnchor>
  <xdr:twoCellAnchor>
    <xdr:from>
      <xdr:col>0</xdr:col>
      <xdr:colOff>192676</xdr:colOff>
      <xdr:row>13</xdr:row>
      <xdr:rowOff>43542</xdr:rowOff>
    </xdr:from>
    <xdr:to>
      <xdr:col>4</xdr:col>
      <xdr:colOff>9796</xdr:colOff>
      <xdr:row>14</xdr:row>
      <xdr:rowOff>209005</xdr:rowOff>
    </xdr:to>
    <xdr:sp macro="" textlink="">
      <xdr:nvSpPr>
        <xdr:cNvPr id="21" name="Rechthoek: afgeronde hoeken 20">
          <a:extLst>
            <a:ext uri="{FF2B5EF4-FFF2-40B4-BE49-F238E27FC236}">
              <a16:creationId xmlns:a16="http://schemas.microsoft.com/office/drawing/2014/main" id="{480CB689-96C2-46C9-A563-4DDC55635639}"/>
            </a:ext>
          </a:extLst>
        </xdr:cNvPr>
        <xdr:cNvSpPr/>
      </xdr:nvSpPr>
      <xdr:spPr>
        <a:xfrm>
          <a:off x="192676" y="2873828"/>
          <a:ext cx="2255520" cy="383177"/>
        </a:xfrm>
        <a:prstGeom prst="roundRect">
          <a:avLst>
            <a:gd name="adj" fmla="val 14848"/>
          </a:avLst>
        </a:prstGeom>
        <a:gradFill>
          <a:gsLst>
            <a:gs pos="90000">
              <a:srgbClr val="C8D3DD">
                <a:alpha val="0"/>
              </a:srgbClr>
            </a:gs>
            <a:gs pos="76000">
              <a:srgbClr val="B2C4D3"/>
            </a:gs>
            <a:gs pos="60000">
              <a:srgbClr val="7A9CB9"/>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Dashboard</a:t>
          </a:r>
        </a:p>
      </xdr:txBody>
    </xdr:sp>
    <xdr:clientData/>
  </xdr:twoCellAnchor>
  <xdr:twoCellAnchor>
    <xdr:from>
      <xdr:col>0</xdr:col>
      <xdr:colOff>206828</xdr:colOff>
      <xdr:row>11</xdr:row>
      <xdr:rowOff>28303</xdr:rowOff>
    </xdr:from>
    <xdr:to>
      <xdr:col>4</xdr:col>
      <xdr:colOff>31568</xdr:colOff>
      <xdr:row>13</xdr:row>
      <xdr:rowOff>28302</xdr:rowOff>
    </xdr:to>
    <xdr:sp macro="" textlink="">
      <xdr:nvSpPr>
        <xdr:cNvPr id="22" name="Rechthoek: afgeronde hoeken 21">
          <a:hlinkClick xmlns:r="http://schemas.openxmlformats.org/officeDocument/2006/relationships" r:id="rId2"/>
          <a:extLst>
            <a:ext uri="{FF2B5EF4-FFF2-40B4-BE49-F238E27FC236}">
              <a16:creationId xmlns:a16="http://schemas.microsoft.com/office/drawing/2014/main" id="{FA464B9E-E2C3-464F-B63B-E6BD2D3E259A}"/>
            </a:ext>
          </a:extLst>
        </xdr:cNvPr>
        <xdr:cNvSpPr/>
      </xdr:nvSpPr>
      <xdr:spPr>
        <a:xfrm>
          <a:off x="206828" y="2423160"/>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 Page</a:t>
          </a:r>
        </a:p>
      </xdr:txBody>
    </xdr:sp>
    <xdr:clientData/>
  </xdr:twoCellAnchor>
  <xdr:twoCellAnchor>
    <xdr:from>
      <xdr:col>0</xdr:col>
      <xdr:colOff>174172</xdr:colOff>
      <xdr:row>15</xdr:row>
      <xdr:rowOff>7620</xdr:rowOff>
    </xdr:from>
    <xdr:to>
      <xdr:col>3</xdr:col>
      <xdr:colOff>608512</xdr:colOff>
      <xdr:row>16</xdr:row>
      <xdr:rowOff>216625</xdr:rowOff>
    </xdr:to>
    <xdr:sp macro="" textlink="">
      <xdr:nvSpPr>
        <xdr:cNvPr id="23" name="Rechthoek: afgeronde hoeken 22">
          <a:hlinkClick xmlns:r="http://schemas.openxmlformats.org/officeDocument/2006/relationships" r:id="rId3"/>
          <a:extLst>
            <a:ext uri="{FF2B5EF4-FFF2-40B4-BE49-F238E27FC236}">
              <a16:creationId xmlns:a16="http://schemas.microsoft.com/office/drawing/2014/main" id="{89CECD25-AF55-4C2B-BC20-FCF6BCA3DE78}"/>
            </a:ext>
          </a:extLst>
        </xdr:cNvPr>
        <xdr:cNvSpPr/>
      </xdr:nvSpPr>
      <xdr:spPr>
        <a:xfrm>
          <a:off x="174172" y="3273334"/>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293663</xdr:colOff>
      <xdr:row>13</xdr:row>
      <xdr:rowOff>88078</xdr:rowOff>
    </xdr:from>
    <xdr:to>
      <xdr:col>0</xdr:col>
      <xdr:colOff>501328</xdr:colOff>
      <xdr:row>14</xdr:row>
      <xdr:rowOff>145307</xdr:rowOff>
    </xdr:to>
    <xdr:pic>
      <xdr:nvPicPr>
        <xdr:cNvPr id="24" name="Graphic 23">
          <a:extLst>
            <a:ext uri="{FF2B5EF4-FFF2-40B4-BE49-F238E27FC236}">
              <a16:creationId xmlns:a16="http://schemas.microsoft.com/office/drawing/2014/main" id="{45CD8E7C-76B0-43CD-96F3-4C8222B6ACA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3663" y="2918364"/>
          <a:ext cx="207665" cy="274943"/>
        </a:xfrm>
        <a:prstGeom prst="rect">
          <a:avLst/>
        </a:prstGeom>
      </xdr:spPr>
    </xdr:pic>
    <xdr:clientData/>
  </xdr:twoCellAnchor>
  <xdr:twoCellAnchor>
    <xdr:from>
      <xdr:col>0</xdr:col>
      <xdr:colOff>174172</xdr:colOff>
      <xdr:row>16</xdr:row>
      <xdr:rowOff>214448</xdr:rowOff>
    </xdr:from>
    <xdr:to>
      <xdr:col>3</xdr:col>
      <xdr:colOff>608512</xdr:colOff>
      <xdr:row>18</xdr:row>
      <xdr:rowOff>205740</xdr:rowOff>
    </xdr:to>
    <xdr:sp macro="" textlink="">
      <xdr:nvSpPr>
        <xdr:cNvPr id="25" name="Rechthoek: afgeronde hoeken 24">
          <a:hlinkClick xmlns:r="http://schemas.openxmlformats.org/officeDocument/2006/relationships" r:id="rId6"/>
          <a:extLst>
            <a:ext uri="{FF2B5EF4-FFF2-40B4-BE49-F238E27FC236}">
              <a16:creationId xmlns:a16="http://schemas.microsoft.com/office/drawing/2014/main" id="{D3DB14EB-C185-424D-B3E2-989AE87A5518}"/>
            </a:ext>
          </a:extLst>
        </xdr:cNvPr>
        <xdr:cNvSpPr/>
      </xdr:nvSpPr>
      <xdr:spPr>
        <a:xfrm>
          <a:off x="174172" y="3697877"/>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174170</xdr:colOff>
      <xdr:row>18</xdr:row>
      <xdr:rowOff>192677</xdr:rowOff>
    </xdr:from>
    <xdr:to>
      <xdr:col>4</xdr:col>
      <xdr:colOff>75111</xdr:colOff>
      <xdr:row>19</xdr:row>
      <xdr:rowOff>401683</xdr:rowOff>
    </xdr:to>
    <xdr:sp macro="" textlink="">
      <xdr:nvSpPr>
        <xdr:cNvPr id="26" name="Rechthoek: afgeronde hoeken 25">
          <a:hlinkClick xmlns:r="http://schemas.openxmlformats.org/officeDocument/2006/relationships" r:id="rId7"/>
          <a:extLst>
            <a:ext uri="{FF2B5EF4-FFF2-40B4-BE49-F238E27FC236}">
              <a16:creationId xmlns:a16="http://schemas.microsoft.com/office/drawing/2014/main" id="{9DA729B6-4677-4B14-B6C0-AB96C8FC5057}"/>
            </a:ext>
          </a:extLst>
        </xdr:cNvPr>
        <xdr:cNvSpPr/>
      </xdr:nvSpPr>
      <xdr:spPr>
        <a:xfrm>
          <a:off x="174170" y="4111534"/>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174170</xdr:colOff>
      <xdr:row>19</xdr:row>
      <xdr:rowOff>410391</xdr:rowOff>
    </xdr:from>
    <xdr:to>
      <xdr:col>4</xdr:col>
      <xdr:colOff>75111</xdr:colOff>
      <xdr:row>21</xdr:row>
      <xdr:rowOff>194853</xdr:rowOff>
    </xdr:to>
    <xdr:sp macro="" textlink="">
      <xdr:nvSpPr>
        <xdr:cNvPr id="27" name="Rechthoek: afgeronde hoeken 26">
          <a:hlinkClick xmlns:r="http://schemas.openxmlformats.org/officeDocument/2006/relationships" r:id="rId8"/>
          <a:extLst>
            <a:ext uri="{FF2B5EF4-FFF2-40B4-BE49-F238E27FC236}">
              <a16:creationId xmlns:a16="http://schemas.microsoft.com/office/drawing/2014/main" id="{E9107054-AFCA-4957-8A14-962796248914}"/>
            </a:ext>
          </a:extLst>
        </xdr:cNvPr>
        <xdr:cNvSpPr/>
      </xdr:nvSpPr>
      <xdr:spPr>
        <a:xfrm>
          <a:off x="174170" y="4546962"/>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174170</xdr:colOff>
      <xdr:row>21</xdr:row>
      <xdr:rowOff>192676</xdr:rowOff>
    </xdr:from>
    <xdr:to>
      <xdr:col>4</xdr:col>
      <xdr:colOff>75111</xdr:colOff>
      <xdr:row>23</xdr:row>
      <xdr:rowOff>183968</xdr:rowOff>
    </xdr:to>
    <xdr:sp macro="" textlink="">
      <xdr:nvSpPr>
        <xdr:cNvPr id="28" name="Rechthoek: afgeronde hoeken 27">
          <a:hlinkClick xmlns:r="http://schemas.openxmlformats.org/officeDocument/2006/relationships" r:id="rId9"/>
          <a:extLst>
            <a:ext uri="{FF2B5EF4-FFF2-40B4-BE49-F238E27FC236}">
              <a16:creationId xmlns:a16="http://schemas.microsoft.com/office/drawing/2014/main" id="{226ABBFF-65FA-4C3C-89CA-F06C567D1D10}"/>
            </a:ext>
          </a:extLst>
        </xdr:cNvPr>
        <xdr:cNvSpPr/>
      </xdr:nvSpPr>
      <xdr:spPr>
        <a:xfrm>
          <a:off x="174170" y="4971505"/>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xdr:from>
      <xdr:col>4</xdr:col>
      <xdr:colOff>522514</xdr:colOff>
      <xdr:row>0</xdr:row>
      <xdr:rowOff>163285</xdr:rowOff>
    </xdr:from>
    <xdr:to>
      <xdr:col>14</xdr:col>
      <xdr:colOff>489857</xdr:colOff>
      <xdr:row>3</xdr:row>
      <xdr:rowOff>130627</xdr:rowOff>
    </xdr:to>
    <xdr:sp macro="" textlink="">
      <xdr:nvSpPr>
        <xdr:cNvPr id="34" name="Tekstvak 33">
          <a:extLst>
            <a:ext uri="{FF2B5EF4-FFF2-40B4-BE49-F238E27FC236}">
              <a16:creationId xmlns:a16="http://schemas.microsoft.com/office/drawing/2014/main" id="{CC2860F2-05ED-93AC-6AD9-D94ABF500271}"/>
            </a:ext>
          </a:extLst>
        </xdr:cNvPr>
        <xdr:cNvSpPr txBox="1"/>
      </xdr:nvSpPr>
      <xdr:spPr>
        <a:xfrm>
          <a:off x="2960914" y="163285"/>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twoCellAnchor>
    <xdr:from>
      <xdr:col>15</xdr:col>
      <xdr:colOff>0</xdr:colOff>
      <xdr:row>43</xdr:row>
      <xdr:rowOff>381000</xdr:rowOff>
    </xdr:from>
    <xdr:to>
      <xdr:col>28</xdr:col>
      <xdr:colOff>518160</xdr:colOff>
      <xdr:row>53</xdr:row>
      <xdr:rowOff>326571</xdr:rowOff>
    </xdr:to>
    <xdr:graphicFrame macro="">
      <xdr:nvGraphicFramePr>
        <xdr:cNvPr id="3" name="Grafiek 2">
          <a:extLst>
            <a:ext uri="{FF2B5EF4-FFF2-40B4-BE49-F238E27FC236}">
              <a16:creationId xmlns:a16="http://schemas.microsoft.com/office/drawing/2014/main" id="{F0CCEF76-CDF0-4092-A275-8B6CFF1AA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598714</xdr:colOff>
      <xdr:row>35</xdr:row>
      <xdr:rowOff>76200</xdr:rowOff>
    </xdr:from>
    <xdr:to>
      <xdr:col>8</xdr:col>
      <xdr:colOff>174171</xdr:colOff>
      <xdr:row>43</xdr:row>
      <xdr:rowOff>141514</xdr:rowOff>
    </xdr:to>
    <xdr:sp macro="" textlink="">
      <xdr:nvSpPr>
        <xdr:cNvPr id="12" name="Tekstvak 11">
          <a:extLst>
            <a:ext uri="{FF2B5EF4-FFF2-40B4-BE49-F238E27FC236}">
              <a16:creationId xmlns:a16="http://schemas.microsoft.com/office/drawing/2014/main" id="{AEA8C716-6C28-9103-E655-024C8C9F15FA}"/>
            </a:ext>
          </a:extLst>
        </xdr:cNvPr>
        <xdr:cNvSpPr txBox="1"/>
      </xdr:nvSpPr>
      <xdr:spPr>
        <a:xfrm>
          <a:off x="3037114" y="8316686"/>
          <a:ext cx="2558143" cy="2220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kern="1200">
              <a:solidFill>
                <a:srgbClr val="014582"/>
              </a:solidFill>
              <a:latin typeface="Hamersmith one"/>
            </a:rPr>
            <a:t>The next slicer</a:t>
          </a:r>
          <a:r>
            <a:rPr lang="en-GB" sz="1200" kern="1200" baseline="0">
              <a:solidFill>
                <a:srgbClr val="014582"/>
              </a:solidFill>
              <a:latin typeface="Hamersmith one"/>
            </a:rPr>
            <a:t> currently depicst the CO2-eq emission per selected crime. To change the impact category select the graph and uncheck Climate Change (right click show list with fields). Choose only one other category and check that box. The amount of emission is represented by X with X being the represented eq per impact category shown in the table below the graph.</a:t>
          </a:r>
          <a:endParaRPr lang="en-GB" sz="1200" kern="1200">
            <a:solidFill>
              <a:srgbClr val="014582"/>
            </a:solidFill>
            <a:latin typeface="Hamersmith one"/>
          </a:endParaRPr>
        </a:p>
      </xdr:txBody>
    </xdr:sp>
    <xdr:clientData/>
  </xdr:twoCellAnchor>
  <xdr:twoCellAnchor>
    <xdr:from>
      <xdr:col>15</xdr:col>
      <xdr:colOff>0</xdr:colOff>
      <xdr:row>12</xdr:row>
      <xdr:rowOff>10886</xdr:rowOff>
    </xdr:from>
    <xdr:to>
      <xdr:col>18</xdr:col>
      <xdr:colOff>511629</xdr:colOff>
      <xdr:row>14</xdr:row>
      <xdr:rowOff>163286</xdr:rowOff>
    </xdr:to>
    <xdr:sp macro="" textlink="">
      <xdr:nvSpPr>
        <xdr:cNvPr id="13" name="Tekstvak 12">
          <a:extLst>
            <a:ext uri="{FF2B5EF4-FFF2-40B4-BE49-F238E27FC236}">
              <a16:creationId xmlns:a16="http://schemas.microsoft.com/office/drawing/2014/main" id="{7C0A8727-3352-ECFF-1C47-EA6306EBA014}"/>
            </a:ext>
          </a:extLst>
        </xdr:cNvPr>
        <xdr:cNvSpPr txBox="1"/>
      </xdr:nvSpPr>
      <xdr:spPr>
        <a:xfrm>
          <a:off x="11549743" y="2623457"/>
          <a:ext cx="6139543" cy="5878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kern="1200">
              <a:solidFill>
                <a:srgbClr val="014582"/>
              </a:solidFill>
              <a:latin typeface="Hamersmith one"/>
            </a:rPr>
            <a:t>This graph</a:t>
          </a:r>
          <a:r>
            <a:rPr lang="en-GB" sz="1200" kern="1200" baseline="0">
              <a:solidFill>
                <a:srgbClr val="014582"/>
              </a:solidFill>
              <a:latin typeface="Hamersmith one"/>
            </a:rPr>
            <a:t> shows the economic impact of each selected crime in the first crimes tab.</a:t>
          </a:r>
          <a:endParaRPr lang="en-GB" sz="1200" kern="1200">
            <a:solidFill>
              <a:srgbClr val="014582"/>
            </a:solidFill>
            <a:latin typeface="Hamersmith one"/>
          </a:endParaRPr>
        </a:p>
        <a:p>
          <a:r>
            <a:rPr lang="en-GB" sz="1200" kern="1200">
              <a:solidFill>
                <a:srgbClr val="014582"/>
              </a:solidFill>
              <a:latin typeface="Hamersmith one"/>
            </a:rPr>
            <a:t>To update the graph make sure to go to the Data (Gegevens) tab on the top and press refresh.</a:t>
          </a:r>
        </a:p>
      </xdr:txBody>
    </xdr:sp>
    <xdr:clientData/>
  </xdr:twoCellAnchor>
  <xdr:twoCellAnchor editAs="oneCell">
    <xdr:from>
      <xdr:col>5</xdr:col>
      <xdr:colOff>21771</xdr:colOff>
      <xdr:row>43</xdr:row>
      <xdr:rowOff>303711</xdr:rowOff>
    </xdr:from>
    <xdr:to>
      <xdr:col>8</xdr:col>
      <xdr:colOff>174171</xdr:colOff>
      <xdr:row>54</xdr:row>
      <xdr:rowOff>108857</xdr:rowOff>
    </xdr:to>
    <mc:AlternateContent xmlns:mc="http://schemas.openxmlformats.org/markup-compatibility/2006" xmlns:a14="http://schemas.microsoft.com/office/drawing/2010/main">
      <mc:Choice Requires="a14">
        <xdr:graphicFrame macro="">
          <xdr:nvGraphicFramePr>
            <xdr:cNvPr id="14" name="Crimes Emission">
              <a:extLst>
                <a:ext uri="{FF2B5EF4-FFF2-40B4-BE49-F238E27FC236}">
                  <a16:creationId xmlns:a16="http://schemas.microsoft.com/office/drawing/2014/main" id="{B30B6623-0B64-9D5A-A392-6A136DFD674C}"/>
                </a:ext>
              </a:extLst>
            </xdr:cNvPr>
            <xdr:cNvGraphicFramePr/>
          </xdr:nvGraphicFramePr>
          <xdr:xfrm>
            <a:off x="0" y="0"/>
            <a:ext cx="0" cy="0"/>
          </xdr:xfrm>
          <a:graphic>
            <a:graphicData uri="http://schemas.microsoft.com/office/drawing/2010/slicer">
              <sle:slicer xmlns:sle="http://schemas.microsoft.com/office/drawing/2010/slicer" name="Crimes Emission"/>
            </a:graphicData>
          </a:graphic>
        </xdr:graphicFrame>
      </mc:Choice>
      <mc:Fallback xmlns="">
        <xdr:sp macro="" textlink="">
          <xdr:nvSpPr>
            <xdr:cNvPr id="0" name=""/>
            <xdr:cNvSpPr>
              <a:spLocks noTextEdit="1"/>
            </xdr:cNvSpPr>
          </xdr:nvSpPr>
          <xdr:spPr>
            <a:xfrm>
              <a:off x="3069771" y="10699568"/>
              <a:ext cx="2525486" cy="3027318"/>
            </a:xfrm>
            <a:prstGeom prst="rect">
              <a:avLst/>
            </a:prstGeom>
            <a:solidFill>
              <a:prstClr val="white"/>
            </a:solidFill>
            <a:ln w="1">
              <a:solidFill>
                <a:prstClr val="green"/>
              </a:solidFill>
            </a:ln>
          </xdr:spPr>
          <xdr:txBody>
            <a:bodyPr vertOverflow="clip" horzOverflow="clip"/>
            <a:lstStyle/>
            <a:p>
              <a:r>
                <a:rPr lang="en-GB" sz="1100"/>
                <a:t>Deze shape vertegenwoordigt een slicer. Slicers worden in Excel 2010 of hoger ondersteund.
De slicer kan niet worden gebruikt als de shape in een eerdere Excel-versie is gewijzigd of als de werkmap is opgeslagen in Excel 2003 of eerder.</a:t>
              </a:r>
            </a:p>
          </xdr:txBody>
        </xdr:sp>
      </mc:Fallback>
    </mc:AlternateContent>
    <xdr:clientData/>
  </xdr:twoCellAnchor>
  <xdr:twoCellAnchor>
    <xdr:from>
      <xdr:col>8</xdr:col>
      <xdr:colOff>315685</xdr:colOff>
      <xdr:row>7</xdr:row>
      <xdr:rowOff>0</xdr:rowOff>
    </xdr:from>
    <xdr:to>
      <xdr:col>11</xdr:col>
      <xdr:colOff>718457</xdr:colOff>
      <xdr:row>10</xdr:row>
      <xdr:rowOff>65315</xdr:rowOff>
    </xdr:to>
    <xdr:sp macro="" textlink="">
      <xdr:nvSpPr>
        <xdr:cNvPr id="16" name="Tekstvak 15">
          <a:extLst>
            <a:ext uri="{FF2B5EF4-FFF2-40B4-BE49-F238E27FC236}">
              <a16:creationId xmlns:a16="http://schemas.microsoft.com/office/drawing/2014/main" id="{FEFE5025-6074-4046-8A34-1EED4BA64967}"/>
            </a:ext>
          </a:extLst>
        </xdr:cNvPr>
        <xdr:cNvSpPr txBox="1"/>
      </xdr:nvSpPr>
      <xdr:spPr>
        <a:xfrm>
          <a:off x="5736771" y="1524000"/>
          <a:ext cx="2928257" cy="718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kern="1200">
              <a:solidFill>
                <a:srgbClr val="014582"/>
              </a:solidFill>
              <a:latin typeface="Hamersmith one"/>
            </a:rPr>
            <a:t>This End</a:t>
          </a:r>
          <a:r>
            <a:rPr lang="en-GB" sz="1200" kern="1200" baseline="0">
              <a:solidFill>
                <a:srgbClr val="014582"/>
              </a:solidFill>
              <a:latin typeface="Hamersmith one"/>
            </a:rPr>
            <a:t> Point Impact check list allows you select which impact categories you wish to show in the dashboard</a:t>
          </a:r>
          <a:endParaRPr lang="en-GB" sz="1200" kern="1200">
            <a:solidFill>
              <a:srgbClr val="014582"/>
            </a:solidFill>
            <a:latin typeface="Hamersmith one"/>
          </a:endParaRPr>
        </a:p>
      </xdr:txBody>
    </xdr:sp>
    <xdr:clientData/>
  </xdr:twoCellAnchor>
  <xdr:twoCellAnchor>
    <xdr:from>
      <xdr:col>12</xdr:col>
      <xdr:colOff>130628</xdr:colOff>
      <xdr:row>19</xdr:row>
      <xdr:rowOff>424542</xdr:rowOff>
    </xdr:from>
    <xdr:to>
      <xdr:col>13</xdr:col>
      <xdr:colOff>511629</xdr:colOff>
      <xdr:row>23</xdr:row>
      <xdr:rowOff>97971</xdr:rowOff>
    </xdr:to>
    <xdr:sp macro="" textlink="">
      <xdr:nvSpPr>
        <xdr:cNvPr id="18" name="Tekstvak 17">
          <a:extLst>
            <a:ext uri="{FF2B5EF4-FFF2-40B4-BE49-F238E27FC236}">
              <a16:creationId xmlns:a16="http://schemas.microsoft.com/office/drawing/2014/main" id="{4139E680-382E-4C40-AA7B-BBE9400A274F}"/>
            </a:ext>
          </a:extLst>
        </xdr:cNvPr>
        <xdr:cNvSpPr txBox="1"/>
      </xdr:nvSpPr>
      <xdr:spPr>
        <a:xfrm>
          <a:off x="9851571" y="4561113"/>
          <a:ext cx="990601" cy="7511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kern="1200" baseline="0">
              <a:solidFill>
                <a:srgbClr val="014582"/>
              </a:solidFill>
              <a:latin typeface="Hamersmith one"/>
            </a:rPr>
            <a:t>A product that is brand new should have an allocation of 0. </a:t>
          </a:r>
          <a:endParaRPr lang="en-GB" sz="1000" kern="1200">
            <a:solidFill>
              <a:srgbClr val="014582"/>
            </a:solidFill>
            <a:latin typeface="Hamersmith one"/>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94</xdr:row>
      <xdr:rowOff>53340</xdr:rowOff>
    </xdr:to>
    <xdr:sp macro="" textlink="">
      <xdr:nvSpPr>
        <xdr:cNvPr id="2" name="Rechthoek 1">
          <a:extLst>
            <a:ext uri="{FF2B5EF4-FFF2-40B4-BE49-F238E27FC236}">
              <a16:creationId xmlns:a16="http://schemas.microsoft.com/office/drawing/2014/main" id="{15760346-3996-4BF6-B528-377F8CE2DADB}"/>
            </a:ext>
          </a:extLst>
        </xdr:cNvPr>
        <xdr:cNvSpPr/>
      </xdr:nvSpPr>
      <xdr:spPr>
        <a:xfrm>
          <a:off x="0" y="0"/>
          <a:ext cx="2438400" cy="17244060"/>
        </a:xfrm>
        <a:prstGeom prst="rect">
          <a:avLst/>
        </a:prstGeom>
        <a:gradFill>
          <a:gsLst>
            <a:gs pos="8000">
              <a:srgbClr val="A8BCCE"/>
            </a:gs>
            <a:gs pos="20000">
              <a:srgbClr val="6F93B4"/>
            </a:gs>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0</xdr:col>
      <xdr:colOff>138249</xdr:colOff>
      <xdr:row>14</xdr:row>
      <xdr:rowOff>10886</xdr:rowOff>
    </xdr:from>
    <xdr:to>
      <xdr:col>3</xdr:col>
      <xdr:colOff>564969</xdr:colOff>
      <xdr:row>15</xdr:row>
      <xdr:rowOff>154577</xdr:rowOff>
    </xdr:to>
    <xdr:sp macro="" textlink="">
      <xdr:nvSpPr>
        <xdr:cNvPr id="13" name="Rechthoek: afgeronde hoeken 12">
          <a:extLst>
            <a:ext uri="{FF2B5EF4-FFF2-40B4-BE49-F238E27FC236}">
              <a16:creationId xmlns:a16="http://schemas.microsoft.com/office/drawing/2014/main" id="{698C8CB7-C399-44E4-BCD7-2E3A8440EF00}"/>
            </a:ext>
          </a:extLst>
        </xdr:cNvPr>
        <xdr:cNvSpPr/>
      </xdr:nvSpPr>
      <xdr:spPr>
        <a:xfrm>
          <a:off x="138249" y="3309257"/>
          <a:ext cx="2255520" cy="383177"/>
        </a:xfrm>
        <a:prstGeom prst="roundRect">
          <a:avLst>
            <a:gd name="adj" fmla="val 14848"/>
          </a:avLst>
        </a:prstGeom>
        <a:gradFill>
          <a:gsLst>
            <a:gs pos="100000">
              <a:srgbClr val="C8D3DD">
                <a:alpha val="0"/>
              </a:srgbClr>
            </a:gs>
            <a:gs pos="64730">
              <a:srgbClr val="678EB0"/>
            </a:gs>
            <a:gs pos="84000">
              <a:srgbClr val="7A9CB9">
                <a:alpha val="74000"/>
              </a:srgbClr>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Risk Assessment</a:t>
          </a:r>
        </a:p>
      </xdr:txBody>
    </xdr:sp>
    <xdr:clientData/>
  </xdr:twoCellAnchor>
  <xdr:twoCellAnchor>
    <xdr:from>
      <xdr:col>0</xdr:col>
      <xdr:colOff>130630</xdr:colOff>
      <xdr:row>12</xdr:row>
      <xdr:rowOff>39188</xdr:rowOff>
    </xdr:from>
    <xdr:to>
      <xdr:col>3</xdr:col>
      <xdr:colOff>564970</xdr:colOff>
      <xdr:row>13</xdr:row>
      <xdr:rowOff>235130</xdr:rowOff>
    </xdr:to>
    <xdr:sp macro="" textlink="">
      <xdr:nvSpPr>
        <xdr:cNvPr id="14" name="Rechthoek: afgeronde hoeken 13">
          <a:hlinkClick xmlns:r="http://schemas.openxmlformats.org/officeDocument/2006/relationships" r:id="rId1"/>
          <a:extLst>
            <a:ext uri="{FF2B5EF4-FFF2-40B4-BE49-F238E27FC236}">
              <a16:creationId xmlns:a16="http://schemas.microsoft.com/office/drawing/2014/main" id="{A0B05289-D4C9-4ED9-889D-23D30D546250}"/>
            </a:ext>
          </a:extLst>
        </xdr:cNvPr>
        <xdr:cNvSpPr/>
      </xdr:nvSpPr>
      <xdr:spPr>
        <a:xfrm>
          <a:off x="130630" y="2858588"/>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141515</xdr:colOff>
      <xdr:row>10</xdr:row>
      <xdr:rowOff>116476</xdr:rowOff>
    </xdr:from>
    <xdr:to>
      <xdr:col>3</xdr:col>
      <xdr:colOff>575855</xdr:colOff>
      <xdr:row>12</xdr:row>
      <xdr:rowOff>64225</xdr:rowOff>
    </xdr:to>
    <xdr:sp macro="" textlink="">
      <xdr:nvSpPr>
        <xdr:cNvPr id="15" name="Rechthoek: afgeronde hoeken 14">
          <a:hlinkClick xmlns:r="http://schemas.openxmlformats.org/officeDocument/2006/relationships" r:id="rId2"/>
          <a:extLst>
            <a:ext uri="{FF2B5EF4-FFF2-40B4-BE49-F238E27FC236}">
              <a16:creationId xmlns:a16="http://schemas.microsoft.com/office/drawing/2014/main" id="{2C47F023-0FB8-43D8-997E-34A7741DFC85}"/>
            </a:ext>
          </a:extLst>
        </xdr:cNvPr>
        <xdr:cNvSpPr/>
      </xdr:nvSpPr>
      <xdr:spPr>
        <a:xfrm>
          <a:off x="141515" y="2456905"/>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a:t>
          </a:r>
          <a:r>
            <a:rPr lang="nl-NL" sz="1400" kern="1200" baseline="0">
              <a:solidFill>
                <a:srgbClr val="EFEFEF"/>
              </a:solidFill>
              <a:latin typeface="Hammersmith One" panose="02010703030501060504" pitchFamily="2" charset="0"/>
            </a:rPr>
            <a:t> Page</a:t>
          </a:r>
          <a:endParaRPr lang="nl-NL" sz="1400" kern="1200">
            <a:solidFill>
              <a:srgbClr val="EFEFEF"/>
            </a:solidFill>
            <a:latin typeface="Hammersmith One" panose="02010703030501060504" pitchFamily="2" charset="0"/>
          </a:endParaRPr>
        </a:p>
      </xdr:txBody>
    </xdr:sp>
    <xdr:clientData/>
  </xdr:twoCellAnchor>
  <xdr:twoCellAnchor editAs="oneCell">
    <xdr:from>
      <xdr:col>0</xdr:col>
      <xdr:colOff>239236</xdr:colOff>
      <xdr:row>14</xdr:row>
      <xdr:rowOff>55422</xdr:rowOff>
    </xdr:from>
    <xdr:to>
      <xdr:col>0</xdr:col>
      <xdr:colOff>446901</xdr:colOff>
      <xdr:row>15</xdr:row>
      <xdr:rowOff>90879</xdr:rowOff>
    </xdr:to>
    <xdr:pic>
      <xdr:nvPicPr>
        <xdr:cNvPr id="16" name="Graphic 15">
          <a:extLst>
            <a:ext uri="{FF2B5EF4-FFF2-40B4-BE49-F238E27FC236}">
              <a16:creationId xmlns:a16="http://schemas.microsoft.com/office/drawing/2014/main" id="{04550DFA-7929-4414-8DFB-284042D819A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9236" y="3353793"/>
          <a:ext cx="207665" cy="274943"/>
        </a:xfrm>
        <a:prstGeom prst="rect">
          <a:avLst/>
        </a:prstGeom>
      </xdr:spPr>
    </xdr:pic>
    <xdr:clientData/>
  </xdr:twoCellAnchor>
  <xdr:twoCellAnchor>
    <xdr:from>
      <xdr:col>0</xdr:col>
      <xdr:colOff>130630</xdr:colOff>
      <xdr:row>15</xdr:row>
      <xdr:rowOff>170905</xdr:rowOff>
    </xdr:from>
    <xdr:to>
      <xdr:col>3</xdr:col>
      <xdr:colOff>564970</xdr:colOff>
      <xdr:row>17</xdr:row>
      <xdr:rowOff>118653</xdr:rowOff>
    </xdr:to>
    <xdr:sp macro="" textlink="">
      <xdr:nvSpPr>
        <xdr:cNvPr id="17" name="Rechthoek: afgeronde hoeken 16">
          <a:hlinkClick xmlns:r="http://schemas.openxmlformats.org/officeDocument/2006/relationships" r:id="rId5"/>
          <a:extLst>
            <a:ext uri="{FF2B5EF4-FFF2-40B4-BE49-F238E27FC236}">
              <a16:creationId xmlns:a16="http://schemas.microsoft.com/office/drawing/2014/main" id="{E3F8B649-64B9-4BA6-AA9D-E49F3675C026}"/>
            </a:ext>
          </a:extLst>
        </xdr:cNvPr>
        <xdr:cNvSpPr/>
      </xdr:nvSpPr>
      <xdr:spPr>
        <a:xfrm>
          <a:off x="130630" y="3708762"/>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130628</xdr:colOff>
      <xdr:row>17</xdr:row>
      <xdr:rowOff>105590</xdr:rowOff>
    </xdr:from>
    <xdr:to>
      <xdr:col>4</xdr:col>
      <xdr:colOff>31569</xdr:colOff>
      <xdr:row>19</xdr:row>
      <xdr:rowOff>107768</xdr:rowOff>
    </xdr:to>
    <xdr:sp macro="" textlink="">
      <xdr:nvSpPr>
        <xdr:cNvPr id="18" name="Rechthoek: afgeronde hoeken 17">
          <a:hlinkClick xmlns:r="http://schemas.openxmlformats.org/officeDocument/2006/relationships" r:id="rId6"/>
          <a:extLst>
            <a:ext uri="{FF2B5EF4-FFF2-40B4-BE49-F238E27FC236}">
              <a16:creationId xmlns:a16="http://schemas.microsoft.com/office/drawing/2014/main" id="{70973380-9542-4EFC-899F-5E6D9E5B435E}"/>
            </a:ext>
          </a:extLst>
        </xdr:cNvPr>
        <xdr:cNvSpPr/>
      </xdr:nvSpPr>
      <xdr:spPr>
        <a:xfrm>
          <a:off x="130628" y="4122419"/>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130628</xdr:colOff>
      <xdr:row>19</xdr:row>
      <xdr:rowOff>116476</xdr:rowOff>
    </xdr:from>
    <xdr:to>
      <xdr:col>4</xdr:col>
      <xdr:colOff>31569</xdr:colOff>
      <xdr:row>21</xdr:row>
      <xdr:rowOff>64224</xdr:rowOff>
    </xdr:to>
    <xdr:sp macro="" textlink="">
      <xdr:nvSpPr>
        <xdr:cNvPr id="19" name="Rechthoek: afgeronde hoeken 18">
          <a:hlinkClick xmlns:r="http://schemas.openxmlformats.org/officeDocument/2006/relationships" r:id="rId7"/>
          <a:extLst>
            <a:ext uri="{FF2B5EF4-FFF2-40B4-BE49-F238E27FC236}">
              <a16:creationId xmlns:a16="http://schemas.microsoft.com/office/drawing/2014/main" id="{34E70F1A-0327-4255-BB85-82A45DDFBFA3}"/>
            </a:ext>
          </a:extLst>
        </xdr:cNvPr>
        <xdr:cNvSpPr/>
      </xdr:nvSpPr>
      <xdr:spPr>
        <a:xfrm>
          <a:off x="130628" y="4557847"/>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130628</xdr:colOff>
      <xdr:row>21</xdr:row>
      <xdr:rowOff>62047</xdr:rowOff>
    </xdr:from>
    <xdr:to>
      <xdr:col>4</xdr:col>
      <xdr:colOff>31569</xdr:colOff>
      <xdr:row>23</xdr:row>
      <xdr:rowOff>9796</xdr:rowOff>
    </xdr:to>
    <xdr:sp macro="" textlink="">
      <xdr:nvSpPr>
        <xdr:cNvPr id="20" name="Rechthoek: afgeronde hoeken 19">
          <a:hlinkClick xmlns:r="http://schemas.openxmlformats.org/officeDocument/2006/relationships" r:id="rId8"/>
          <a:extLst>
            <a:ext uri="{FF2B5EF4-FFF2-40B4-BE49-F238E27FC236}">
              <a16:creationId xmlns:a16="http://schemas.microsoft.com/office/drawing/2014/main" id="{A8BAB5CC-15C8-43DB-AD7B-94EB97760D85}"/>
            </a:ext>
          </a:extLst>
        </xdr:cNvPr>
        <xdr:cNvSpPr/>
      </xdr:nvSpPr>
      <xdr:spPr>
        <a:xfrm>
          <a:off x="130628" y="4982390"/>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xdr:from>
      <xdr:col>4</xdr:col>
      <xdr:colOff>522514</xdr:colOff>
      <xdr:row>0</xdr:row>
      <xdr:rowOff>195943</xdr:rowOff>
    </xdr:from>
    <xdr:to>
      <xdr:col>7</xdr:col>
      <xdr:colOff>5083629</xdr:colOff>
      <xdr:row>3</xdr:row>
      <xdr:rowOff>97971</xdr:rowOff>
    </xdr:to>
    <xdr:sp macro="" textlink="">
      <xdr:nvSpPr>
        <xdr:cNvPr id="22" name="Tekstvak 21">
          <a:extLst>
            <a:ext uri="{FF2B5EF4-FFF2-40B4-BE49-F238E27FC236}">
              <a16:creationId xmlns:a16="http://schemas.microsoft.com/office/drawing/2014/main" id="{2807D75F-EC1B-48F2-889C-56799791126C}"/>
            </a:ext>
          </a:extLst>
        </xdr:cNvPr>
        <xdr:cNvSpPr txBox="1"/>
      </xdr:nvSpPr>
      <xdr:spPr>
        <a:xfrm>
          <a:off x="2960914" y="195943"/>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oneCellAnchor>
    <xdr:from>
      <xdr:col>4</xdr:col>
      <xdr:colOff>579120</xdr:colOff>
      <xdr:row>7</xdr:row>
      <xdr:rowOff>60961</xdr:rowOff>
    </xdr:from>
    <xdr:ext cx="26243280" cy="2590800"/>
    <xdr:sp macro="" textlink="">
      <xdr:nvSpPr>
        <xdr:cNvPr id="4" name="Shape 26">
          <a:extLst>
            <a:ext uri="{FF2B5EF4-FFF2-40B4-BE49-F238E27FC236}">
              <a16:creationId xmlns:a16="http://schemas.microsoft.com/office/drawing/2014/main" id="{5E5B1FC3-28BA-46EA-A8C7-0CABA8DE75A8}"/>
            </a:ext>
          </a:extLst>
        </xdr:cNvPr>
        <xdr:cNvSpPr txBox="1"/>
      </xdr:nvSpPr>
      <xdr:spPr>
        <a:xfrm>
          <a:off x="3017520" y="1706881"/>
          <a:ext cx="26243280" cy="25908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This table provides a structured evaluation of various crimes in terms of their likelihood and environmental impact, allowing for a calculated "risk score" for the risk assessment. The table integrates likelihood (how often a crime occurs) and consequence level (severity of the environmental impact), to produce a basic risk score. This score aids in determining which crimes have the most considerable environmental risk, thereby needing more focused resources and planned interventions. Crimes with a risk score above 10 are selected to be further evaluated quantitatively in this research. This threshold suggests that these crimes have either a high likelihood, high environmental impact, or both. Gray cells are used for crimes where the environmental impact is negligible, or nonexistent. As such, they are excluded from the further quantitative analysis. </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The table is organized by columns as follows:</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Crime &amp; Crime Definition: The type of environmental crime and a brief description. The listed crimes are a combination of crimes from the official list of the Politie (data.politie), the commissioners' evaluation, as well as the crimes listed in the Environmental Crime Threat Assessment (Neve, 2021).</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Likelihood Level: Indicates how frequently the crime occurs, using a scale from 0.0001 (improbable) to 1 (frequent). This likelihood scale is based on the estimated daily frequency of occurrences.</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Consequence Level: Measures the potential environmental harm caused by each crime, scaled from 1 (Insignificant) to 10,000 (Catastrophic). This scale reflects the extent of damage to human health, nature, or both. </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Basic Risk Score (D*E): This is the likelihood level multiplied by the consequence level, providing a numerical score that reflects the environmental risk. Crimes with scores over 10 are suggested for further scrutiny, as they pose more substantial risks to the environment or public health.</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Explanations: These provide further explanation, sources, or details on the environmental impacts, linking the crime with specific aspects of environmental harm (such as water quality, biodiversity loss, etc.).</a:t>
          </a:r>
          <a:endParaRPr sz="1400"/>
        </a:p>
        <a:p>
          <a:pPr marL="0" lvl="0" indent="0" algn="l" rtl="0">
            <a:spcBef>
              <a:spcPts val="0"/>
            </a:spcBef>
            <a:spcAft>
              <a:spcPts val="0"/>
            </a:spcAft>
            <a:buNone/>
          </a:pPr>
          <a:r>
            <a:rPr lang="en-US" sz="1300">
              <a:solidFill>
                <a:srgbClr val="014582"/>
              </a:solidFill>
              <a:latin typeface="Hammersmith One"/>
              <a:ea typeface="Hammersmith One"/>
              <a:cs typeface="Hammersmith One"/>
              <a:sym typeface="Hammersmith One"/>
            </a:rPr>
            <a:t> - References: Where applicable, links to studies, government data, or official reports are included to support the assessments. This provides sources for further research or validation.</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94</xdr:row>
      <xdr:rowOff>53340</xdr:rowOff>
    </xdr:to>
    <xdr:sp macro="" textlink="">
      <xdr:nvSpPr>
        <xdr:cNvPr id="2" name="Rechthoek 1">
          <a:extLst>
            <a:ext uri="{FF2B5EF4-FFF2-40B4-BE49-F238E27FC236}">
              <a16:creationId xmlns:a16="http://schemas.microsoft.com/office/drawing/2014/main" id="{B407F73B-3CD1-41CE-9254-ACF84C77FC16}"/>
            </a:ext>
          </a:extLst>
        </xdr:cNvPr>
        <xdr:cNvSpPr/>
      </xdr:nvSpPr>
      <xdr:spPr>
        <a:xfrm>
          <a:off x="0" y="0"/>
          <a:ext cx="2438400" cy="17244060"/>
        </a:xfrm>
        <a:prstGeom prst="rect">
          <a:avLst/>
        </a:prstGeom>
        <a:gradFill>
          <a:gsLst>
            <a:gs pos="29000">
              <a:srgbClr val="8CA8C2"/>
            </a:gs>
            <a:gs pos="0">
              <a:srgbClr val="EFEFEF"/>
            </a:gs>
            <a:gs pos="62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5</xdr:col>
      <xdr:colOff>593766</xdr:colOff>
      <xdr:row>7</xdr:row>
      <xdr:rowOff>13855</xdr:rowOff>
    </xdr:from>
    <xdr:to>
      <xdr:col>12</xdr:col>
      <xdr:colOff>526472</xdr:colOff>
      <xdr:row>10</xdr:row>
      <xdr:rowOff>144484</xdr:rowOff>
    </xdr:to>
    <xdr:sp macro="" textlink="">
      <xdr:nvSpPr>
        <xdr:cNvPr id="3" name="Tekstvak 2">
          <a:extLst>
            <a:ext uri="{FF2B5EF4-FFF2-40B4-BE49-F238E27FC236}">
              <a16:creationId xmlns:a16="http://schemas.microsoft.com/office/drawing/2014/main" id="{EAF63A67-D9F0-8897-CD70-6B5718496C40}"/>
            </a:ext>
          </a:extLst>
        </xdr:cNvPr>
        <xdr:cNvSpPr txBox="1"/>
      </xdr:nvSpPr>
      <xdr:spPr>
        <a:xfrm>
          <a:off x="3641766" y="1468582"/>
          <a:ext cx="10489870" cy="7540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300" kern="1200">
              <a:solidFill>
                <a:srgbClr val="014582"/>
              </a:solidFill>
              <a:latin typeface="Hammersmith One" panose="02010703030501060504" pitchFamily="2" charset="0"/>
            </a:rPr>
            <a:t>This section is for the </a:t>
          </a:r>
          <a:r>
            <a:rPr lang="nl-NL" sz="1300" kern="1200" baseline="0">
              <a:solidFill>
                <a:srgbClr val="014582"/>
              </a:solidFill>
              <a:latin typeface="Hammersmith One" panose="02010703030501060504" pitchFamily="2" charset="0"/>
            </a:rPr>
            <a:t>crimes you wish to quantify. As an example 7 crimes have been modeled. Additional options can be added under NEW CRIME in the Risk Assesment tab. You can add a note if a crime is modled in a more specific category</a:t>
          </a:r>
          <a:endParaRPr lang="nl-NL" sz="1300" kern="1200">
            <a:solidFill>
              <a:srgbClr val="014582"/>
            </a:solidFill>
            <a:latin typeface="Hammersmith One" panose="02010703030501060504" pitchFamily="2" charset="0"/>
          </a:endParaRPr>
        </a:p>
      </xdr:txBody>
    </xdr:sp>
    <xdr:clientData/>
  </xdr:twoCellAnchor>
  <xdr:twoCellAnchor>
    <xdr:from>
      <xdr:col>0</xdr:col>
      <xdr:colOff>215439</xdr:colOff>
      <xdr:row>17</xdr:row>
      <xdr:rowOff>94012</xdr:rowOff>
    </xdr:from>
    <xdr:to>
      <xdr:col>4</xdr:col>
      <xdr:colOff>32559</xdr:colOff>
      <xdr:row>19</xdr:row>
      <xdr:rowOff>61554</xdr:rowOff>
    </xdr:to>
    <xdr:sp macro="" textlink="">
      <xdr:nvSpPr>
        <xdr:cNvPr id="4" name="Rechthoek: afgeronde hoeken 3">
          <a:extLst>
            <a:ext uri="{FF2B5EF4-FFF2-40B4-BE49-F238E27FC236}">
              <a16:creationId xmlns:a16="http://schemas.microsoft.com/office/drawing/2014/main" id="{74410B0C-A711-4C22-A2D3-E3D27957E238}"/>
            </a:ext>
          </a:extLst>
        </xdr:cNvPr>
        <xdr:cNvSpPr/>
      </xdr:nvSpPr>
      <xdr:spPr>
        <a:xfrm>
          <a:off x="215439" y="3795155"/>
          <a:ext cx="2255520" cy="402970"/>
        </a:xfrm>
        <a:prstGeom prst="roundRect">
          <a:avLst>
            <a:gd name="adj" fmla="val 14848"/>
          </a:avLst>
        </a:prstGeom>
        <a:gradFill>
          <a:gsLst>
            <a:gs pos="100000">
              <a:srgbClr val="C8D3DD">
                <a:alpha val="0"/>
              </a:srgbClr>
            </a:gs>
            <a:gs pos="84000">
              <a:srgbClr val="B2C4D3"/>
            </a:gs>
            <a:gs pos="60000">
              <a:srgbClr val="7A9CB9"/>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Selected Crimes</a:t>
          </a:r>
        </a:p>
      </xdr:txBody>
    </xdr:sp>
    <xdr:clientData/>
  </xdr:twoCellAnchor>
  <xdr:twoCellAnchor>
    <xdr:from>
      <xdr:col>0</xdr:col>
      <xdr:colOff>218706</xdr:colOff>
      <xdr:row>13</xdr:row>
      <xdr:rowOff>65908</xdr:rowOff>
    </xdr:from>
    <xdr:to>
      <xdr:col>4</xdr:col>
      <xdr:colOff>43446</xdr:colOff>
      <xdr:row>15</xdr:row>
      <xdr:rowOff>85700</xdr:rowOff>
    </xdr:to>
    <xdr:sp macro="" textlink="">
      <xdr:nvSpPr>
        <xdr:cNvPr id="5" name="Rechthoek: afgeronde hoeken 4">
          <a:hlinkClick xmlns:r="http://schemas.openxmlformats.org/officeDocument/2006/relationships" r:id="rId1"/>
          <a:extLst>
            <a:ext uri="{FF2B5EF4-FFF2-40B4-BE49-F238E27FC236}">
              <a16:creationId xmlns:a16="http://schemas.microsoft.com/office/drawing/2014/main" id="{AFC0870C-9E0F-43E7-9BF3-9080FE501177}"/>
            </a:ext>
          </a:extLst>
        </xdr:cNvPr>
        <xdr:cNvSpPr/>
      </xdr:nvSpPr>
      <xdr:spPr>
        <a:xfrm>
          <a:off x="218706" y="2896194"/>
          <a:ext cx="2263140" cy="4552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218706</xdr:colOff>
      <xdr:row>15</xdr:row>
      <xdr:rowOff>75903</xdr:rowOff>
    </xdr:from>
    <xdr:to>
      <xdr:col>4</xdr:col>
      <xdr:colOff>43446</xdr:colOff>
      <xdr:row>17</xdr:row>
      <xdr:rowOff>86986</xdr:rowOff>
    </xdr:to>
    <xdr:sp macro="" textlink="">
      <xdr:nvSpPr>
        <xdr:cNvPr id="6" name="Rechthoek: afgeronde hoeken 5">
          <a:hlinkClick xmlns:r="http://schemas.openxmlformats.org/officeDocument/2006/relationships" r:id="rId2"/>
          <a:extLst>
            <a:ext uri="{FF2B5EF4-FFF2-40B4-BE49-F238E27FC236}">
              <a16:creationId xmlns:a16="http://schemas.microsoft.com/office/drawing/2014/main" id="{BADBD4BE-6C5A-44C6-B661-3EAB3E72BA68}"/>
            </a:ext>
          </a:extLst>
        </xdr:cNvPr>
        <xdr:cNvSpPr/>
      </xdr:nvSpPr>
      <xdr:spPr>
        <a:xfrm>
          <a:off x="218706" y="3341617"/>
          <a:ext cx="2263140" cy="446512"/>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316426</xdr:colOff>
      <xdr:row>17</xdr:row>
      <xdr:rowOff>138548</xdr:rowOff>
    </xdr:from>
    <xdr:to>
      <xdr:col>0</xdr:col>
      <xdr:colOff>524091</xdr:colOff>
      <xdr:row>18</xdr:row>
      <xdr:rowOff>205674</xdr:rowOff>
    </xdr:to>
    <xdr:pic>
      <xdr:nvPicPr>
        <xdr:cNvPr id="7" name="Graphic 6">
          <a:extLst>
            <a:ext uri="{FF2B5EF4-FFF2-40B4-BE49-F238E27FC236}">
              <a16:creationId xmlns:a16="http://schemas.microsoft.com/office/drawing/2014/main" id="{FEB2A409-74EE-47B6-BBB0-4C8C55BB294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6426" y="3839691"/>
          <a:ext cx="207665" cy="284840"/>
        </a:xfrm>
        <a:prstGeom prst="rect">
          <a:avLst/>
        </a:prstGeom>
      </xdr:spPr>
    </xdr:pic>
    <xdr:clientData/>
  </xdr:twoCellAnchor>
  <xdr:twoCellAnchor>
    <xdr:from>
      <xdr:col>0</xdr:col>
      <xdr:colOff>229591</xdr:colOff>
      <xdr:row>11</xdr:row>
      <xdr:rowOff>84809</xdr:rowOff>
    </xdr:from>
    <xdr:to>
      <xdr:col>4</xdr:col>
      <xdr:colOff>54331</xdr:colOff>
      <xdr:row>13</xdr:row>
      <xdr:rowOff>95893</xdr:rowOff>
    </xdr:to>
    <xdr:sp macro="" textlink="">
      <xdr:nvSpPr>
        <xdr:cNvPr id="8" name="Rechthoek: afgeronde hoeken 7">
          <a:hlinkClick xmlns:r="http://schemas.openxmlformats.org/officeDocument/2006/relationships" r:id="rId5"/>
          <a:extLst>
            <a:ext uri="{FF2B5EF4-FFF2-40B4-BE49-F238E27FC236}">
              <a16:creationId xmlns:a16="http://schemas.microsoft.com/office/drawing/2014/main" id="{3EB383EC-C5BA-4F0B-8949-69F050186BE7}"/>
            </a:ext>
          </a:extLst>
        </xdr:cNvPr>
        <xdr:cNvSpPr/>
      </xdr:nvSpPr>
      <xdr:spPr>
        <a:xfrm>
          <a:off x="229591" y="2479666"/>
          <a:ext cx="2263140" cy="446513"/>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 Page</a:t>
          </a:r>
        </a:p>
      </xdr:txBody>
    </xdr:sp>
    <xdr:clientData/>
  </xdr:twoCellAnchor>
  <xdr:twoCellAnchor>
    <xdr:from>
      <xdr:col>0</xdr:col>
      <xdr:colOff>218704</xdr:colOff>
      <xdr:row>19</xdr:row>
      <xdr:rowOff>82831</xdr:rowOff>
    </xdr:from>
    <xdr:to>
      <xdr:col>4</xdr:col>
      <xdr:colOff>119645</xdr:colOff>
      <xdr:row>21</xdr:row>
      <xdr:rowOff>69173</xdr:rowOff>
    </xdr:to>
    <xdr:sp macro="" textlink="">
      <xdr:nvSpPr>
        <xdr:cNvPr id="9" name="Rechthoek: afgeronde hoeken 8">
          <a:hlinkClick xmlns:r="http://schemas.openxmlformats.org/officeDocument/2006/relationships" r:id="rId6"/>
          <a:extLst>
            <a:ext uri="{FF2B5EF4-FFF2-40B4-BE49-F238E27FC236}">
              <a16:creationId xmlns:a16="http://schemas.microsoft.com/office/drawing/2014/main" id="{06BD884E-3D0B-436D-BF31-67A3CFAE1C17}"/>
            </a:ext>
          </a:extLst>
        </xdr:cNvPr>
        <xdr:cNvSpPr/>
      </xdr:nvSpPr>
      <xdr:spPr>
        <a:xfrm>
          <a:off x="218704" y="4219402"/>
          <a:ext cx="2339341" cy="421771"/>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218704</xdr:colOff>
      <xdr:row>21</xdr:row>
      <xdr:rowOff>77881</xdr:rowOff>
    </xdr:from>
    <xdr:to>
      <xdr:col>4</xdr:col>
      <xdr:colOff>119645</xdr:colOff>
      <xdr:row>23</xdr:row>
      <xdr:rowOff>88965</xdr:rowOff>
    </xdr:to>
    <xdr:sp macro="" textlink="">
      <xdr:nvSpPr>
        <xdr:cNvPr id="10" name="Rechthoek: afgeronde hoeken 9">
          <a:hlinkClick xmlns:r="http://schemas.openxmlformats.org/officeDocument/2006/relationships" r:id="rId7"/>
          <a:extLst>
            <a:ext uri="{FF2B5EF4-FFF2-40B4-BE49-F238E27FC236}">
              <a16:creationId xmlns:a16="http://schemas.microsoft.com/office/drawing/2014/main" id="{41EF0C6B-19EB-473F-8B80-94B4CCCD120A}"/>
            </a:ext>
          </a:extLst>
        </xdr:cNvPr>
        <xdr:cNvSpPr/>
      </xdr:nvSpPr>
      <xdr:spPr>
        <a:xfrm>
          <a:off x="218704" y="4649881"/>
          <a:ext cx="2339341" cy="446513"/>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218704</xdr:colOff>
      <xdr:row>23</xdr:row>
      <xdr:rowOff>86788</xdr:rowOff>
    </xdr:from>
    <xdr:to>
      <xdr:col>4</xdr:col>
      <xdr:colOff>119645</xdr:colOff>
      <xdr:row>24</xdr:row>
      <xdr:rowOff>108758</xdr:rowOff>
    </xdr:to>
    <xdr:sp macro="" textlink="">
      <xdr:nvSpPr>
        <xdr:cNvPr id="11" name="Rechthoek: afgeronde hoeken 10">
          <a:hlinkClick xmlns:r="http://schemas.openxmlformats.org/officeDocument/2006/relationships" r:id="rId8"/>
          <a:extLst>
            <a:ext uri="{FF2B5EF4-FFF2-40B4-BE49-F238E27FC236}">
              <a16:creationId xmlns:a16="http://schemas.microsoft.com/office/drawing/2014/main" id="{AF36A761-FA50-4C63-A735-16C83EE730EE}"/>
            </a:ext>
          </a:extLst>
        </xdr:cNvPr>
        <xdr:cNvSpPr/>
      </xdr:nvSpPr>
      <xdr:spPr>
        <a:xfrm>
          <a:off x="218704" y="5094217"/>
          <a:ext cx="2339341" cy="446512"/>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xdr:from>
      <xdr:col>6</xdr:col>
      <xdr:colOff>0</xdr:colOff>
      <xdr:row>0</xdr:row>
      <xdr:rowOff>130629</xdr:rowOff>
    </xdr:from>
    <xdr:to>
      <xdr:col>10</xdr:col>
      <xdr:colOff>1894115</xdr:colOff>
      <xdr:row>3</xdr:row>
      <xdr:rowOff>97971</xdr:rowOff>
    </xdr:to>
    <xdr:sp macro="" textlink="">
      <xdr:nvSpPr>
        <xdr:cNvPr id="13" name="Tekstvak 12">
          <a:extLst>
            <a:ext uri="{FF2B5EF4-FFF2-40B4-BE49-F238E27FC236}">
              <a16:creationId xmlns:a16="http://schemas.microsoft.com/office/drawing/2014/main" id="{EAC1C8CB-6FE6-4AB4-84F3-6C93E713FB6B}"/>
            </a:ext>
          </a:extLst>
        </xdr:cNvPr>
        <xdr:cNvSpPr txBox="1"/>
      </xdr:nvSpPr>
      <xdr:spPr>
        <a:xfrm>
          <a:off x="3657600" y="130629"/>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94</xdr:row>
      <xdr:rowOff>53340</xdr:rowOff>
    </xdr:to>
    <xdr:sp macro="" textlink="">
      <xdr:nvSpPr>
        <xdr:cNvPr id="2" name="Rechthoek 1">
          <a:extLst>
            <a:ext uri="{FF2B5EF4-FFF2-40B4-BE49-F238E27FC236}">
              <a16:creationId xmlns:a16="http://schemas.microsoft.com/office/drawing/2014/main" id="{53A13897-4704-4C42-9D48-10A8DE602434}"/>
            </a:ext>
          </a:extLst>
        </xdr:cNvPr>
        <xdr:cNvSpPr/>
      </xdr:nvSpPr>
      <xdr:spPr>
        <a:xfrm>
          <a:off x="0" y="0"/>
          <a:ext cx="2438400" cy="20109180"/>
        </a:xfrm>
        <a:prstGeom prst="rect">
          <a:avLst/>
        </a:prstGeom>
        <a:gradFill>
          <a:gsLst>
            <a:gs pos="15000">
              <a:srgbClr val="9AB2C8"/>
            </a:gs>
            <a:gs pos="49000">
              <a:srgbClr val="4777A2"/>
            </a:gs>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0</xdr:col>
      <xdr:colOff>192677</xdr:colOff>
      <xdr:row>18</xdr:row>
      <xdr:rowOff>76199</xdr:rowOff>
    </xdr:from>
    <xdr:to>
      <xdr:col>4</xdr:col>
      <xdr:colOff>9797</xdr:colOff>
      <xdr:row>20</xdr:row>
      <xdr:rowOff>23948</xdr:rowOff>
    </xdr:to>
    <xdr:sp macro="" textlink="">
      <xdr:nvSpPr>
        <xdr:cNvPr id="13" name="Rechthoek: afgeronde hoeken 12">
          <a:extLst>
            <a:ext uri="{FF2B5EF4-FFF2-40B4-BE49-F238E27FC236}">
              <a16:creationId xmlns:a16="http://schemas.microsoft.com/office/drawing/2014/main" id="{79721A75-E579-4B57-8ACD-D736997FA993}"/>
            </a:ext>
          </a:extLst>
        </xdr:cNvPr>
        <xdr:cNvSpPr/>
      </xdr:nvSpPr>
      <xdr:spPr>
        <a:xfrm>
          <a:off x="192677" y="4201885"/>
          <a:ext cx="2255520" cy="383177"/>
        </a:xfrm>
        <a:prstGeom prst="roundRect">
          <a:avLst>
            <a:gd name="adj" fmla="val 14848"/>
          </a:avLst>
        </a:prstGeom>
        <a:gradFill>
          <a:gsLst>
            <a:gs pos="100000">
              <a:srgbClr val="C8D3DD">
                <a:alpha val="0"/>
              </a:srgbClr>
            </a:gs>
            <a:gs pos="100000">
              <a:srgbClr val="B2C4D3">
                <a:alpha val="0"/>
              </a:srgbClr>
            </a:gs>
            <a:gs pos="72000">
              <a:srgbClr val="7A9CB9">
                <a:alpha val="55000"/>
              </a:srgbClr>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Env. Impact</a:t>
          </a:r>
        </a:p>
      </xdr:txBody>
    </xdr:sp>
    <xdr:clientData/>
  </xdr:twoCellAnchor>
  <xdr:twoCellAnchor>
    <xdr:from>
      <xdr:col>0</xdr:col>
      <xdr:colOff>185058</xdr:colOff>
      <xdr:row>13</xdr:row>
      <xdr:rowOff>71845</xdr:rowOff>
    </xdr:from>
    <xdr:to>
      <xdr:col>4</xdr:col>
      <xdr:colOff>9798</xdr:colOff>
      <xdr:row>14</xdr:row>
      <xdr:rowOff>82730</xdr:rowOff>
    </xdr:to>
    <xdr:sp macro="" textlink="">
      <xdr:nvSpPr>
        <xdr:cNvPr id="14" name="Rechthoek: afgeronde hoeken 13">
          <a:hlinkClick xmlns:r="http://schemas.openxmlformats.org/officeDocument/2006/relationships" r:id="rId1"/>
          <a:extLst>
            <a:ext uri="{FF2B5EF4-FFF2-40B4-BE49-F238E27FC236}">
              <a16:creationId xmlns:a16="http://schemas.microsoft.com/office/drawing/2014/main" id="{DEDAD194-D219-469C-A000-05FD2EFE5072}"/>
            </a:ext>
          </a:extLst>
        </xdr:cNvPr>
        <xdr:cNvSpPr/>
      </xdr:nvSpPr>
      <xdr:spPr>
        <a:xfrm>
          <a:off x="185058" y="2902131"/>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185058</xdr:colOff>
      <xdr:row>14</xdr:row>
      <xdr:rowOff>72933</xdr:rowOff>
    </xdr:from>
    <xdr:to>
      <xdr:col>4</xdr:col>
      <xdr:colOff>9798</xdr:colOff>
      <xdr:row>16</xdr:row>
      <xdr:rowOff>64225</xdr:rowOff>
    </xdr:to>
    <xdr:sp macro="" textlink="">
      <xdr:nvSpPr>
        <xdr:cNvPr id="15" name="Rechthoek: afgeronde hoeken 14">
          <a:hlinkClick xmlns:r="http://schemas.openxmlformats.org/officeDocument/2006/relationships" r:id="rId2"/>
          <a:extLst>
            <a:ext uri="{FF2B5EF4-FFF2-40B4-BE49-F238E27FC236}">
              <a16:creationId xmlns:a16="http://schemas.microsoft.com/office/drawing/2014/main" id="{54E6F6A3-6A2F-42D5-A263-407C1C173228}"/>
            </a:ext>
          </a:extLst>
        </xdr:cNvPr>
        <xdr:cNvSpPr/>
      </xdr:nvSpPr>
      <xdr:spPr>
        <a:xfrm>
          <a:off x="185058" y="3327762"/>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293664</xdr:colOff>
      <xdr:row>18</xdr:row>
      <xdr:rowOff>120735</xdr:rowOff>
    </xdr:from>
    <xdr:to>
      <xdr:col>0</xdr:col>
      <xdr:colOff>501329</xdr:colOff>
      <xdr:row>19</xdr:row>
      <xdr:rowOff>177964</xdr:rowOff>
    </xdr:to>
    <xdr:pic>
      <xdr:nvPicPr>
        <xdr:cNvPr id="16" name="Graphic 15">
          <a:extLst>
            <a:ext uri="{FF2B5EF4-FFF2-40B4-BE49-F238E27FC236}">
              <a16:creationId xmlns:a16="http://schemas.microsoft.com/office/drawing/2014/main" id="{DFBB91C7-D589-404B-8A07-FF785EC64C5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3664" y="4246421"/>
          <a:ext cx="207665" cy="274943"/>
        </a:xfrm>
        <a:prstGeom prst="rect">
          <a:avLst/>
        </a:prstGeom>
      </xdr:spPr>
    </xdr:pic>
    <xdr:clientData/>
  </xdr:twoCellAnchor>
  <xdr:twoCellAnchor>
    <xdr:from>
      <xdr:col>0</xdr:col>
      <xdr:colOff>185058</xdr:colOff>
      <xdr:row>16</xdr:row>
      <xdr:rowOff>62048</xdr:rowOff>
    </xdr:from>
    <xdr:to>
      <xdr:col>4</xdr:col>
      <xdr:colOff>9798</xdr:colOff>
      <xdr:row>18</xdr:row>
      <xdr:rowOff>53339</xdr:rowOff>
    </xdr:to>
    <xdr:sp macro="" textlink="">
      <xdr:nvSpPr>
        <xdr:cNvPr id="17" name="Rechthoek: afgeronde hoeken 16">
          <a:hlinkClick xmlns:r="http://schemas.openxmlformats.org/officeDocument/2006/relationships" r:id="rId5"/>
          <a:extLst>
            <a:ext uri="{FF2B5EF4-FFF2-40B4-BE49-F238E27FC236}">
              <a16:creationId xmlns:a16="http://schemas.microsoft.com/office/drawing/2014/main" id="{40B9CACD-11B0-4A57-94F6-BC52C26A1435}"/>
            </a:ext>
          </a:extLst>
        </xdr:cNvPr>
        <xdr:cNvSpPr/>
      </xdr:nvSpPr>
      <xdr:spPr>
        <a:xfrm>
          <a:off x="185058" y="3752305"/>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185056</xdr:colOff>
      <xdr:row>11</xdr:row>
      <xdr:rowOff>94705</xdr:rowOff>
    </xdr:from>
    <xdr:to>
      <xdr:col>4</xdr:col>
      <xdr:colOff>85997</xdr:colOff>
      <xdr:row>13</xdr:row>
      <xdr:rowOff>85996</xdr:rowOff>
    </xdr:to>
    <xdr:sp macro="" textlink="">
      <xdr:nvSpPr>
        <xdr:cNvPr id="18" name="Rechthoek: afgeronde hoeken 17">
          <a:hlinkClick xmlns:r="http://schemas.openxmlformats.org/officeDocument/2006/relationships" r:id="rId6"/>
          <a:extLst>
            <a:ext uri="{FF2B5EF4-FFF2-40B4-BE49-F238E27FC236}">
              <a16:creationId xmlns:a16="http://schemas.microsoft.com/office/drawing/2014/main" id="{3C02B47A-7580-4B39-9675-EDD1B7B0DCB8}"/>
            </a:ext>
          </a:extLst>
        </xdr:cNvPr>
        <xdr:cNvSpPr/>
      </xdr:nvSpPr>
      <xdr:spPr>
        <a:xfrm>
          <a:off x="185056" y="2489562"/>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 Page</a:t>
          </a:r>
        </a:p>
      </xdr:txBody>
    </xdr:sp>
    <xdr:clientData/>
  </xdr:twoCellAnchor>
  <xdr:twoCellAnchor>
    <xdr:from>
      <xdr:col>0</xdr:col>
      <xdr:colOff>185056</xdr:colOff>
      <xdr:row>20</xdr:row>
      <xdr:rowOff>40276</xdr:rowOff>
    </xdr:from>
    <xdr:to>
      <xdr:col>4</xdr:col>
      <xdr:colOff>85997</xdr:colOff>
      <xdr:row>22</xdr:row>
      <xdr:rowOff>31567</xdr:rowOff>
    </xdr:to>
    <xdr:sp macro="" textlink="">
      <xdr:nvSpPr>
        <xdr:cNvPr id="19" name="Rechthoek: afgeronde hoeken 18">
          <a:hlinkClick xmlns:r="http://schemas.openxmlformats.org/officeDocument/2006/relationships" r:id="rId7"/>
          <a:extLst>
            <a:ext uri="{FF2B5EF4-FFF2-40B4-BE49-F238E27FC236}">
              <a16:creationId xmlns:a16="http://schemas.microsoft.com/office/drawing/2014/main" id="{4BB70794-A0B5-4A4D-A75C-C9503AB283A6}"/>
            </a:ext>
          </a:extLst>
        </xdr:cNvPr>
        <xdr:cNvSpPr/>
      </xdr:nvSpPr>
      <xdr:spPr>
        <a:xfrm>
          <a:off x="185056" y="4601390"/>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185056</xdr:colOff>
      <xdr:row>22</xdr:row>
      <xdr:rowOff>29390</xdr:rowOff>
    </xdr:from>
    <xdr:to>
      <xdr:col>4</xdr:col>
      <xdr:colOff>85997</xdr:colOff>
      <xdr:row>24</xdr:row>
      <xdr:rowOff>20682</xdr:rowOff>
    </xdr:to>
    <xdr:sp macro="" textlink="">
      <xdr:nvSpPr>
        <xdr:cNvPr id="20" name="Rechthoek: afgeronde hoeken 19">
          <a:hlinkClick xmlns:r="http://schemas.openxmlformats.org/officeDocument/2006/relationships" r:id="rId8"/>
          <a:extLst>
            <a:ext uri="{FF2B5EF4-FFF2-40B4-BE49-F238E27FC236}">
              <a16:creationId xmlns:a16="http://schemas.microsoft.com/office/drawing/2014/main" id="{60D5DD8F-518E-47BB-8F50-1631F7C6D70C}"/>
            </a:ext>
          </a:extLst>
        </xdr:cNvPr>
        <xdr:cNvSpPr/>
      </xdr:nvSpPr>
      <xdr:spPr>
        <a:xfrm>
          <a:off x="185056" y="5025933"/>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xdr:from>
      <xdr:col>5</xdr:col>
      <xdr:colOff>555172</xdr:colOff>
      <xdr:row>0</xdr:row>
      <xdr:rowOff>163285</xdr:rowOff>
    </xdr:from>
    <xdr:to>
      <xdr:col>11</xdr:col>
      <xdr:colOff>1306287</xdr:colOff>
      <xdr:row>3</xdr:row>
      <xdr:rowOff>130627</xdr:rowOff>
    </xdr:to>
    <xdr:sp macro="" textlink="">
      <xdr:nvSpPr>
        <xdr:cNvPr id="22" name="Tekstvak 21">
          <a:extLst>
            <a:ext uri="{FF2B5EF4-FFF2-40B4-BE49-F238E27FC236}">
              <a16:creationId xmlns:a16="http://schemas.microsoft.com/office/drawing/2014/main" id="{B724DB48-502B-4AB4-99AC-AB60BDC6346D}"/>
            </a:ext>
          </a:extLst>
        </xdr:cNvPr>
        <xdr:cNvSpPr txBox="1"/>
      </xdr:nvSpPr>
      <xdr:spPr>
        <a:xfrm>
          <a:off x="3603172" y="163285"/>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oneCellAnchor>
    <xdr:from>
      <xdr:col>6</xdr:col>
      <xdr:colOff>0</xdr:colOff>
      <xdr:row>5</xdr:row>
      <xdr:rowOff>0</xdr:rowOff>
    </xdr:from>
    <xdr:ext cx="11615854" cy="1096537"/>
    <xdr:sp macro="" textlink="">
      <xdr:nvSpPr>
        <xdr:cNvPr id="4" name="Shape 46">
          <a:extLst>
            <a:ext uri="{FF2B5EF4-FFF2-40B4-BE49-F238E27FC236}">
              <a16:creationId xmlns:a16="http://schemas.microsoft.com/office/drawing/2014/main" id="{63DDB811-6902-4203-BAC6-A3439FEED7EA}"/>
            </a:ext>
          </a:extLst>
        </xdr:cNvPr>
        <xdr:cNvSpPr txBox="1"/>
      </xdr:nvSpPr>
      <xdr:spPr>
        <a:xfrm>
          <a:off x="3679902" y="1022195"/>
          <a:ext cx="11615854" cy="1096537"/>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300">
              <a:solidFill>
                <a:srgbClr val="014582"/>
              </a:solidFill>
              <a:latin typeface="Arial"/>
              <a:ea typeface="Arial"/>
              <a:cs typeface="Arial"/>
              <a:sym typeface="Arial"/>
            </a:rPr>
            <a:t>This is the environmental impact quantification tab. The impact </a:t>
          </a:r>
          <a:r>
            <a:rPr lang="en-US" sz="1300">
              <a:solidFill>
                <a:srgbClr val="014582"/>
              </a:solidFill>
            </a:rPr>
            <a:t>categories</a:t>
          </a:r>
          <a:r>
            <a:rPr lang="en-US" sz="1300">
              <a:solidFill>
                <a:srgbClr val="014582"/>
              </a:solidFill>
              <a:latin typeface="Arial"/>
              <a:ea typeface="Arial"/>
              <a:cs typeface="Arial"/>
              <a:sym typeface="Arial"/>
            </a:rPr>
            <a:t> describe the type of emission that can be economically converted. To fill this in any modeling method can be used. It is however, suggested to use a simplified LCA, with the Recipe family for the best results. </a:t>
          </a:r>
          <a:endParaRPr sz="1400"/>
        </a:p>
        <a:p>
          <a:pPr marL="0" lvl="0" indent="0" algn="l" rtl="0">
            <a:spcBef>
              <a:spcPts val="0"/>
            </a:spcBef>
            <a:spcAft>
              <a:spcPts val="0"/>
            </a:spcAft>
            <a:buNone/>
          </a:pPr>
          <a:endParaRPr sz="1300">
            <a:solidFill>
              <a:srgbClr val="014582"/>
            </a:solidFill>
            <a:latin typeface="Arial"/>
            <a:ea typeface="Arial"/>
            <a:cs typeface="Arial"/>
            <a:sym typeface="Arial"/>
          </a:endParaRPr>
        </a:p>
        <a:p>
          <a:pPr marL="0" marR="0" lvl="0" indent="0" algn="l" rtl="0">
            <a:lnSpc>
              <a:spcPct val="100000"/>
            </a:lnSpc>
            <a:spcBef>
              <a:spcPts val="0"/>
            </a:spcBef>
            <a:spcAft>
              <a:spcPts val="0"/>
            </a:spcAft>
            <a:buClr>
              <a:srgbClr val="014582"/>
            </a:buClr>
            <a:buSzPts val="1300"/>
            <a:buFont typeface="Arial"/>
            <a:buNone/>
          </a:pPr>
          <a:r>
            <a:rPr lang="en-US" sz="1300">
              <a:solidFill>
                <a:srgbClr val="014582"/>
              </a:solidFill>
              <a:latin typeface="Arial"/>
              <a:ea typeface="Arial"/>
              <a:cs typeface="Arial"/>
              <a:sym typeface="Arial"/>
            </a:rPr>
            <a:t>If allocation play a role use 50% and 90% allocation to the normal use of a product. In the top table fill in the allocation of 50%, in the bottom table fill in the allocation of 90%. If there is no allocation, fill in the same results.</a:t>
          </a:r>
          <a:endParaRPr sz="1300">
            <a:solidFill>
              <a:srgbClr val="014582"/>
            </a:solidFill>
            <a:latin typeface="Arial"/>
            <a:ea typeface="Arial"/>
            <a:cs typeface="Arial"/>
            <a:sym typeface="Arial"/>
          </a:endParaRPr>
        </a:p>
        <a:p>
          <a:pPr marL="0" lvl="0" indent="0" algn="l" rtl="0">
            <a:spcBef>
              <a:spcPts val="0"/>
            </a:spcBef>
            <a:spcAft>
              <a:spcPts val="0"/>
            </a:spcAft>
            <a:buNone/>
          </a:pPr>
          <a:endParaRPr sz="1300">
            <a:solidFill>
              <a:srgbClr val="014582"/>
            </a:solidFill>
            <a:latin typeface="Arial"/>
            <a:ea typeface="Arial"/>
            <a:cs typeface="Arial"/>
            <a:sym typeface="Arial"/>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94</xdr:row>
      <xdr:rowOff>53340</xdr:rowOff>
    </xdr:to>
    <xdr:sp macro="" textlink="">
      <xdr:nvSpPr>
        <xdr:cNvPr id="2" name="Rechthoek 1">
          <a:extLst>
            <a:ext uri="{FF2B5EF4-FFF2-40B4-BE49-F238E27FC236}">
              <a16:creationId xmlns:a16="http://schemas.microsoft.com/office/drawing/2014/main" id="{708BA402-9D9B-477A-BE39-90E957B6E651}"/>
            </a:ext>
          </a:extLst>
        </xdr:cNvPr>
        <xdr:cNvSpPr/>
      </xdr:nvSpPr>
      <xdr:spPr>
        <a:xfrm>
          <a:off x="0" y="0"/>
          <a:ext cx="2438400" cy="20109180"/>
        </a:xfrm>
        <a:prstGeom prst="rect">
          <a:avLst/>
        </a:prstGeom>
        <a:gradFill>
          <a:gsLst>
            <a:gs pos="66000">
              <a:srgbClr val="1A578D"/>
            </a:gs>
            <a:gs pos="17000">
              <a:srgbClr val="9EB5CA"/>
            </a:gs>
            <a:gs pos="40000">
              <a:srgbClr val="5984AA"/>
            </a:gs>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6</xdr:col>
      <xdr:colOff>0</xdr:colOff>
      <xdr:row>5</xdr:row>
      <xdr:rowOff>108859</xdr:rowOff>
    </xdr:from>
    <xdr:to>
      <xdr:col>17</xdr:col>
      <xdr:colOff>381000</xdr:colOff>
      <xdr:row>9</xdr:row>
      <xdr:rowOff>21773</xdr:rowOff>
    </xdr:to>
    <xdr:sp macro="" textlink="">
      <xdr:nvSpPr>
        <xdr:cNvPr id="3" name="Tekstvak 2">
          <a:extLst>
            <a:ext uri="{FF2B5EF4-FFF2-40B4-BE49-F238E27FC236}">
              <a16:creationId xmlns:a16="http://schemas.microsoft.com/office/drawing/2014/main" id="{CEF2C905-910F-47F2-BE45-79206940CA4A}"/>
            </a:ext>
          </a:extLst>
        </xdr:cNvPr>
        <xdr:cNvSpPr txBox="1"/>
      </xdr:nvSpPr>
      <xdr:spPr>
        <a:xfrm>
          <a:off x="3657600" y="1197430"/>
          <a:ext cx="11658600" cy="7837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300" kern="1200">
              <a:solidFill>
                <a:srgbClr val="014582"/>
              </a:solidFill>
              <a:latin typeface="Hammersmith One" panose="02010703030501060504" pitchFamily="2" charset="0"/>
            </a:rPr>
            <a:t>This tab should be updated with</a:t>
          </a:r>
          <a:r>
            <a:rPr lang="nl-NL" sz="1300" kern="1200" baseline="0">
              <a:solidFill>
                <a:srgbClr val="014582"/>
              </a:solidFill>
              <a:latin typeface="Hammersmith One" panose="02010703030501060504" pitchFamily="2" charset="0"/>
            </a:rPr>
            <a:t> the newest economic prices for environmental emmissions. The prices shown are from the CE Delft report of 2023. These are the agreed upon prices by the Dutch government. </a:t>
          </a:r>
        </a:p>
        <a:p>
          <a:r>
            <a:rPr lang="nl-NL" sz="1300" kern="1200" baseline="0">
              <a:solidFill>
                <a:srgbClr val="014582"/>
              </a:solidFill>
              <a:latin typeface="Hammersmith One" panose="02010703030501060504" pitchFamily="2" charset="0"/>
            </a:rPr>
            <a:t>(https://ce.nl/publicaties/handboek-milieuprijzen-2023/)</a:t>
          </a:r>
          <a:endParaRPr lang="nl-NL" sz="1300" kern="1200">
            <a:solidFill>
              <a:srgbClr val="014582"/>
            </a:solidFill>
            <a:latin typeface="Hammersmith One" panose="02010703030501060504" pitchFamily="2" charset="0"/>
          </a:endParaRPr>
        </a:p>
      </xdr:txBody>
    </xdr:sp>
    <xdr:clientData/>
  </xdr:twoCellAnchor>
  <xdr:twoCellAnchor>
    <xdr:from>
      <xdr:col>0</xdr:col>
      <xdr:colOff>170906</xdr:colOff>
      <xdr:row>21</xdr:row>
      <xdr:rowOff>43545</xdr:rowOff>
    </xdr:from>
    <xdr:to>
      <xdr:col>3</xdr:col>
      <xdr:colOff>597626</xdr:colOff>
      <xdr:row>22</xdr:row>
      <xdr:rowOff>209008</xdr:rowOff>
    </xdr:to>
    <xdr:sp macro="" textlink="">
      <xdr:nvSpPr>
        <xdr:cNvPr id="4" name="Rechthoek: afgeronde hoeken 3">
          <a:extLst>
            <a:ext uri="{FF2B5EF4-FFF2-40B4-BE49-F238E27FC236}">
              <a16:creationId xmlns:a16="http://schemas.microsoft.com/office/drawing/2014/main" id="{92310C59-83AA-463C-B7F0-A7DADF34EF21}"/>
            </a:ext>
          </a:extLst>
        </xdr:cNvPr>
        <xdr:cNvSpPr/>
      </xdr:nvSpPr>
      <xdr:spPr>
        <a:xfrm>
          <a:off x="170906" y="4615545"/>
          <a:ext cx="2255520" cy="383177"/>
        </a:xfrm>
        <a:prstGeom prst="roundRect">
          <a:avLst>
            <a:gd name="adj" fmla="val 14848"/>
          </a:avLst>
        </a:prstGeom>
        <a:gradFill>
          <a:gsLst>
            <a:gs pos="100000">
              <a:srgbClr val="B2C4D3">
                <a:alpha val="0"/>
              </a:srgbClr>
            </a:gs>
            <a:gs pos="75000">
              <a:srgbClr val="7A9CB9"/>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Economic Prices</a:t>
          </a:r>
        </a:p>
      </xdr:txBody>
    </xdr:sp>
    <xdr:clientData/>
  </xdr:twoCellAnchor>
  <xdr:twoCellAnchor>
    <xdr:from>
      <xdr:col>0</xdr:col>
      <xdr:colOff>174173</xdr:colOff>
      <xdr:row>13</xdr:row>
      <xdr:rowOff>60961</xdr:rowOff>
    </xdr:from>
    <xdr:to>
      <xdr:col>3</xdr:col>
      <xdr:colOff>608513</xdr:colOff>
      <xdr:row>15</xdr:row>
      <xdr:rowOff>60961</xdr:rowOff>
    </xdr:to>
    <xdr:sp macro="" textlink="">
      <xdr:nvSpPr>
        <xdr:cNvPr id="5" name="Rechthoek: afgeronde hoeken 4">
          <a:hlinkClick xmlns:r="http://schemas.openxmlformats.org/officeDocument/2006/relationships" r:id="rId1"/>
          <a:extLst>
            <a:ext uri="{FF2B5EF4-FFF2-40B4-BE49-F238E27FC236}">
              <a16:creationId xmlns:a16="http://schemas.microsoft.com/office/drawing/2014/main" id="{8CE69942-8B6F-468C-B843-2F1BE3682A27}"/>
            </a:ext>
          </a:extLst>
        </xdr:cNvPr>
        <xdr:cNvSpPr/>
      </xdr:nvSpPr>
      <xdr:spPr>
        <a:xfrm>
          <a:off x="174173" y="2891247"/>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174173</xdr:colOff>
      <xdr:row>15</xdr:row>
      <xdr:rowOff>51164</xdr:rowOff>
    </xdr:from>
    <xdr:to>
      <xdr:col>3</xdr:col>
      <xdr:colOff>608513</xdr:colOff>
      <xdr:row>17</xdr:row>
      <xdr:rowOff>42455</xdr:rowOff>
    </xdr:to>
    <xdr:sp macro="" textlink="">
      <xdr:nvSpPr>
        <xdr:cNvPr id="6" name="Rechthoek: afgeronde hoeken 5">
          <a:hlinkClick xmlns:r="http://schemas.openxmlformats.org/officeDocument/2006/relationships" r:id="rId2"/>
          <a:extLst>
            <a:ext uri="{FF2B5EF4-FFF2-40B4-BE49-F238E27FC236}">
              <a16:creationId xmlns:a16="http://schemas.microsoft.com/office/drawing/2014/main" id="{81C31BEF-189E-45F6-B418-C03A3B78DC50}"/>
            </a:ext>
          </a:extLst>
        </xdr:cNvPr>
        <xdr:cNvSpPr/>
      </xdr:nvSpPr>
      <xdr:spPr>
        <a:xfrm>
          <a:off x="174173" y="3316878"/>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271893</xdr:colOff>
      <xdr:row>21</xdr:row>
      <xdr:rowOff>88081</xdr:rowOff>
    </xdr:from>
    <xdr:to>
      <xdr:col>0</xdr:col>
      <xdr:colOff>479558</xdr:colOff>
      <xdr:row>22</xdr:row>
      <xdr:rowOff>145310</xdr:rowOff>
    </xdr:to>
    <xdr:pic>
      <xdr:nvPicPr>
        <xdr:cNvPr id="7" name="Graphic 6">
          <a:extLst>
            <a:ext uri="{FF2B5EF4-FFF2-40B4-BE49-F238E27FC236}">
              <a16:creationId xmlns:a16="http://schemas.microsoft.com/office/drawing/2014/main" id="{94ABB121-63DF-4B85-B134-4A99EEAE8FE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71893" y="4660081"/>
          <a:ext cx="207665" cy="274943"/>
        </a:xfrm>
        <a:prstGeom prst="rect">
          <a:avLst/>
        </a:prstGeom>
      </xdr:spPr>
    </xdr:pic>
    <xdr:clientData/>
  </xdr:twoCellAnchor>
  <xdr:twoCellAnchor>
    <xdr:from>
      <xdr:col>0</xdr:col>
      <xdr:colOff>174173</xdr:colOff>
      <xdr:row>17</xdr:row>
      <xdr:rowOff>40278</xdr:rowOff>
    </xdr:from>
    <xdr:to>
      <xdr:col>3</xdr:col>
      <xdr:colOff>608513</xdr:colOff>
      <xdr:row>19</xdr:row>
      <xdr:rowOff>31570</xdr:rowOff>
    </xdr:to>
    <xdr:sp macro="" textlink="">
      <xdr:nvSpPr>
        <xdr:cNvPr id="8" name="Rechthoek: afgeronde hoeken 7">
          <a:hlinkClick xmlns:r="http://schemas.openxmlformats.org/officeDocument/2006/relationships" r:id="rId5"/>
          <a:extLst>
            <a:ext uri="{FF2B5EF4-FFF2-40B4-BE49-F238E27FC236}">
              <a16:creationId xmlns:a16="http://schemas.microsoft.com/office/drawing/2014/main" id="{CF5FF2A8-F730-472C-A880-5760F3B56ABA}"/>
            </a:ext>
          </a:extLst>
        </xdr:cNvPr>
        <xdr:cNvSpPr/>
      </xdr:nvSpPr>
      <xdr:spPr>
        <a:xfrm>
          <a:off x="174173" y="3741421"/>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174171</xdr:colOff>
      <xdr:row>19</xdr:row>
      <xdr:rowOff>18507</xdr:rowOff>
    </xdr:from>
    <xdr:to>
      <xdr:col>4</xdr:col>
      <xdr:colOff>75112</xdr:colOff>
      <xdr:row>21</xdr:row>
      <xdr:rowOff>9798</xdr:rowOff>
    </xdr:to>
    <xdr:sp macro="" textlink="">
      <xdr:nvSpPr>
        <xdr:cNvPr id="9" name="Rechthoek: afgeronde hoeken 8">
          <a:hlinkClick xmlns:r="http://schemas.openxmlformats.org/officeDocument/2006/relationships" r:id="rId6"/>
          <a:extLst>
            <a:ext uri="{FF2B5EF4-FFF2-40B4-BE49-F238E27FC236}">
              <a16:creationId xmlns:a16="http://schemas.microsoft.com/office/drawing/2014/main" id="{8B8506A0-972D-4F26-A826-C9844F46BC00}"/>
            </a:ext>
          </a:extLst>
        </xdr:cNvPr>
        <xdr:cNvSpPr/>
      </xdr:nvSpPr>
      <xdr:spPr>
        <a:xfrm>
          <a:off x="174171" y="4155078"/>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174171</xdr:colOff>
      <xdr:row>11</xdr:row>
      <xdr:rowOff>83820</xdr:rowOff>
    </xdr:from>
    <xdr:to>
      <xdr:col>4</xdr:col>
      <xdr:colOff>75112</xdr:colOff>
      <xdr:row>13</xdr:row>
      <xdr:rowOff>75111</xdr:rowOff>
    </xdr:to>
    <xdr:sp macro="" textlink="">
      <xdr:nvSpPr>
        <xdr:cNvPr id="10" name="Rechthoek: afgeronde hoeken 9">
          <a:hlinkClick xmlns:r="http://schemas.openxmlformats.org/officeDocument/2006/relationships" r:id="rId7"/>
          <a:extLst>
            <a:ext uri="{FF2B5EF4-FFF2-40B4-BE49-F238E27FC236}">
              <a16:creationId xmlns:a16="http://schemas.microsoft.com/office/drawing/2014/main" id="{FAC34A14-F67D-445D-990C-9E9340F1CB78}"/>
            </a:ext>
          </a:extLst>
        </xdr:cNvPr>
        <xdr:cNvSpPr/>
      </xdr:nvSpPr>
      <xdr:spPr>
        <a:xfrm>
          <a:off x="174171" y="2478677"/>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 Page</a:t>
          </a:r>
        </a:p>
      </xdr:txBody>
    </xdr:sp>
    <xdr:clientData/>
  </xdr:twoCellAnchor>
  <xdr:twoCellAnchor>
    <xdr:from>
      <xdr:col>0</xdr:col>
      <xdr:colOff>174171</xdr:colOff>
      <xdr:row>23</xdr:row>
      <xdr:rowOff>7620</xdr:rowOff>
    </xdr:from>
    <xdr:to>
      <xdr:col>4</xdr:col>
      <xdr:colOff>75112</xdr:colOff>
      <xdr:row>24</xdr:row>
      <xdr:rowOff>216626</xdr:rowOff>
    </xdr:to>
    <xdr:sp macro="" textlink="">
      <xdr:nvSpPr>
        <xdr:cNvPr id="11" name="Rechthoek: afgeronde hoeken 10">
          <a:hlinkClick xmlns:r="http://schemas.openxmlformats.org/officeDocument/2006/relationships" r:id="rId8"/>
          <a:extLst>
            <a:ext uri="{FF2B5EF4-FFF2-40B4-BE49-F238E27FC236}">
              <a16:creationId xmlns:a16="http://schemas.microsoft.com/office/drawing/2014/main" id="{0E99C29B-2626-4C2C-9BAA-F92A965A5612}"/>
            </a:ext>
          </a:extLst>
        </xdr:cNvPr>
        <xdr:cNvSpPr/>
      </xdr:nvSpPr>
      <xdr:spPr>
        <a:xfrm>
          <a:off x="174171" y="5015049"/>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End</a:t>
          </a:r>
        </a:p>
      </xdr:txBody>
    </xdr:sp>
    <xdr:clientData/>
  </xdr:twoCellAnchor>
  <xdr:twoCellAnchor>
    <xdr:from>
      <xdr:col>5</xdr:col>
      <xdr:colOff>555172</xdr:colOff>
      <xdr:row>0</xdr:row>
      <xdr:rowOff>174171</xdr:rowOff>
    </xdr:from>
    <xdr:to>
      <xdr:col>12</xdr:col>
      <xdr:colOff>185058</xdr:colOff>
      <xdr:row>3</xdr:row>
      <xdr:rowOff>141513</xdr:rowOff>
    </xdr:to>
    <xdr:sp macro="" textlink="">
      <xdr:nvSpPr>
        <xdr:cNvPr id="13" name="Tekstvak 12">
          <a:extLst>
            <a:ext uri="{FF2B5EF4-FFF2-40B4-BE49-F238E27FC236}">
              <a16:creationId xmlns:a16="http://schemas.microsoft.com/office/drawing/2014/main" id="{4D1CAF6D-1528-4C4F-A20B-304B043BD4A6}"/>
            </a:ext>
          </a:extLst>
        </xdr:cNvPr>
        <xdr:cNvSpPr txBox="1"/>
      </xdr:nvSpPr>
      <xdr:spPr>
        <a:xfrm>
          <a:off x="3603172" y="174171"/>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94</xdr:row>
      <xdr:rowOff>53340</xdr:rowOff>
    </xdr:to>
    <xdr:sp macro="" textlink="">
      <xdr:nvSpPr>
        <xdr:cNvPr id="2" name="Rechthoek 1">
          <a:extLst>
            <a:ext uri="{FF2B5EF4-FFF2-40B4-BE49-F238E27FC236}">
              <a16:creationId xmlns:a16="http://schemas.microsoft.com/office/drawing/2014/main" id="{774BC677-F441-4C69-AA51-CA22563B33EC}"/>
            </a:ext>
          </a:extLst>
        </xdr:cNvPr>
        <xdr:cNvSpPr/>
      </xdr:nvSpPr>
      <xdr:spPr>
        <a:xfrm>
          <a:off x="0" y="0"/>
          <a:ext cx="2438400" cy="20109180"/>
        </a:xfrm>
        <a:prstGeom prst="rect">
          <a:avLst/>
        </a:prstGeom>
        <a:gradFill>
          <a:gsLst>
            <a:gs pos="16000">
              <a:srgbClr val="AEC1D2"/>
            </a:gs>
            <a:gs pos="63000">
              <a:srgbClr val="2B6396"/>
            </a:gs>
            <a:gs pos="34000">
              <a:srgbClr val="648CB0"/>
            </a:gs>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5</xdr:col>
      <xdr:colOff>468086</xdr:colOff>
      <xdr:row>12</xdr:row>
      <xdr:rowOff>76201</xdr:rowOff>
    </xdr:from>
    <xdr:to>
      <xdr:col>16</xdr:col>
      <xdr:colOff>195942</xdr:colOff>
      <xdr:row>21</xdr:row>
      <xdr:rowOff>141514</xdr:rowOff>
    </xdr:to>
    <xdr:sp macro="" textlink="">
      <xdr:nvSpPr>
        <xdr:cNvPr id="3" name="Tekstvak 2">
          <a:extLst>
            <a:ext uri="{FF2B5EF4-FFF2-40B4-BE49-F238E27FC236}">
              <a16:creationId xmlns:a16="http://schemas.microsoft.com/office/drawing/2014/main" id="{44E125A0-5F16-4E45-87DD-53D8376665BF}"/>
            </a:ext>
          </a:extLst>
        </xdr:cNvPr>
        <xdr:cNvSpPr txBox="1"/>
      </xdr:nvSpPr>
      <xdr:spPr>
        <a:xfrm>
          <a:off x="3516086" y="2688772"/>
          <a:ext cx="8752113" cy="202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2400" kern="1200">
              <a:solidFill>
                <a:srgbClr val="D7AB13"/>
              </a:solidFill>
              <a:latin typeface="Hammersmith One" panose="02010703030501060504" pitchFamily="2" charset="0"/>
            </a:rPr>
            <a:t>You</a:t>
          </a:r>
          <a:r>
            <a:rPr lang="nl-NL" sz="2400" kern="1200" baseline="0">
              <a:solidFill>
                <a:srgbClr val="D7AB13"/>
              </a:solidFill>
              <a:latin typeface="Hammersmith One" panose="02010703030501060504" pitchFamily="2" charset="0"/>
            </a:rPr>
            <a:t> have reached the end of the modeling input. Go back to the Dashboard tab for the results!</a:t>
          </a:r>
        </a:p>
        <a:p>
          <a:endParaRPr lang="nl-NL" sz="2400" kern="1200" baseline="0">
            <a:solidFill>
              <a:srgbClr val="D7AB13"/>
            </a:solidFill>
            <a:latin typeface="Hammersmith One" panose="02010703030501060504" pitchFamily="2" charset="0"/>
          </a:endParaRPr>
        </a:p>
        <a:p>
          <a:r>
            <a:rPr lang="nl-NL" sz="1300" kern="1200" baseline="0">
              <a:solidFill>
                <a:srgbClr val="D7AB13"/>
              </a:solidFill>
              <a:latin typeface="Hammersmith One" panose="02010703030501060504" pitchFamily="2" charset="0"/>
            </a:rPr>
            <a:t>The tabs after this one are used for background calculation. These should not be edited and only viewed. </a:t>
          </a:r>
        </a:p>
        <a:p>
          <a:endParaRPr lang="nl-NL" sz="1300" kern="1200" baseline="0">
            <a:solidFill>
              <a:srgbClr val="D7AB13"/>
            </a:solidFill>
            <a:latin typeface="Hammersmith One" panose="02010703030501060504" pitchFamily="2" charset="0"/>
          </a:endParaRPr>
        </a:p>
      </xdr:txBody>
    </xdr:sp>
    <xdr:clientData/>
  </xdr:twoCellAnchor>
  <xdr:twoCellAnchor editAs="oneCell">
    <xdr:from>
      <xdr:col>9</xdr:col>
      <xdr:colOff>576942</xdr:colOff>
      <xdr:row>33</xdr:row>
      <xdr:rowOff>122595</xdr:rowOff>
    </xdr:from>
    <xdr:to>
      <xdr:col>12</xdr:col>
      <xdr:colOff>431074</xdr:colOff>
      <xdr:row>37</xdr:row>
      <xdr:rowOff>198642</xdr:rowOff>
    </xdr:to>
    <xdr:pic>
      <xdr:nvPicPr>
        <xdr:cNvPr id="4" name="Graphic 3">
          <a:extLst>
            <a:ext uri="{FF2B5EF4-FFF2-40B4-BE49-F238E27FC236}">
              <a16:creationId xmlns:a16="http://schemas.microsoft.com/office/drawing/2014/main" id="{4C8BFC21-BD73-4A52-B0C8-46E771C470F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946571" y="7307166"/>
          <a:ext cx="2118360" cy="946905"/>
        </a:xfrm>
        <a:prstGeom prst="rect">
          <a:avLst/>
        </a:prstGeom>
      </xdr:spPr>
    </xdr:pic>
    <xdr:clientData/>
  </xdr:twoCellAnchor>
  <xdr:twoCellAnchor editAs="oneCell">
    <xdr:from>
      <xdr:col>13</xdr:col>
      <xdr:colOff>191589</xdr:colOff>
      <xdr:row>33</xdr:row>
      <xdr:rowOff>108858</xdr:rowOff>
    </xdr:from>
    <xdr:to>
      <xdr:col>16</xdr:col>
      <xdr:colOff>519249</xdr:colOff>
      <xdr:row>37</xdr:row>
      <xdr:rowOff>44079</xdr:rowOff>
    </xdr:to>
    <xdr:pic>
      <xdr:nvPicPr>
        <xdr:cNvPr id="5" name="Afbeelding 4">
          <a:extLst>
            <a:ext uri="{FF2B5EF4-FFF2-40B4-BE49-F238E27FC236}">
              <a16:creationId xmlns:a16="http://schemas.microsoft.com/office/drawing/2014/main" id="{6D684F03-2B6A-4C33-A791-D59C3DB919F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35046" y="7293429"/>
          <a:ext cx="2156460" cy="806079"/>
        </a:xfrm>
        <a:prstGeom prst="rect">
          <a:avLst/>
        </a:prstGeom>
      </xdr:spPr>
    </xdr:pic>
    <xdr:clientData/>
  </xdr:twoCellAnchor>
  <xdr:twoCellAnchor>
    <xdr:from>
      <xdr:col>0</xdr:col>
      <xdr:colOff>160020</xdr:colOff>
      <xdr:row>23</xdr:row>
      <xdr:rowOff>32655</xdr:rowOff>
    </xdr:from>
    <xdr:to>
      <xdr:col>3</xdr:col>
      <xdr:colOff>586740</xdr:colOff>
      <xdr:row>24</xdr:row>
      <xdr:rowOff>198118</xdr:rowOff>
    </xdr:to>
    <xdr:sp macro="" textlink="">
      <xdr:nvSpPr>
        <xdr:cNvPr id="6" name="Rechthoek: afgeronde hoeken 5">
          <a:extLst>
            <a:ext uri="{FF2B5EF4-FFF2-40B4-BE49-F238E27FC236}">
              <a16:creationId xmlns:a16="http://schemas.microsoft.com/office/drawing/2014/main" id="{40CD1CCC-45C7-45AC-9C2B-2433F6BC66C0}"/>
            </a:ext>
          </a:extLst>
        </xdr:cNvPr>
        <xdr:cNvSpPr/>
      </xdr:nvSpPr>
      <xdr:spPr>
        <a:xfrm>
          <a:off x="160020" y="5040084"/>
          <a:ext cx="2255520" cy="383177"/>
        </a:xfrm>
        <a:prstGeom prst="roundRect">
          <a:avLst>
            <a:gd name="adj" fmla="val 14848"/>
          </a:avLst>
        </a:prstGeom>
        <a:gradFill>
          <a:gsLst>
            <a:gs pos="100000">
              <a:srgbClr val="B2C4D3">
                <a:alpha val="0"/>
              </a:srgbClr>
            </a:gs>
            <a:gs pos="65000">
              <a:srgbClr val="7A9CB9">
                <a:alpha val="67000"/>
              </a:srgbClr>
            </a:gs>
            <a:gs pos="37000">
              <a:srgbClr val="4C7BA4"/>
            </a:gs>
            <a:gs pos="7000">
              <a:srgbClr val="014582"/>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baseline="0">
              <a:solidFill>
                <a:srgbClr val="EFEFEF"/>
              </a:solidFill>
              <a:latin typeface="Hammersmith One" panose="02010703030501060504" pitchFamily="2" charset="0"/>
            </a:rPr>
            <a:t>     </a:t>
          </a:r>
          <a:r>
            <a:rPr lang="nl-NL" sz="1400" kern="1200">
              <a:solidFill>
                <a:srgbClr val="EFEFEF"/>
              </a:solidFill>
              <a:latin typeface="Hammersmith One" panose="02010703030501060504" pitchFamily="2" charset="0"/>
            </a:rPr>
            <a:t>End</a:t>
          </a:r>
        </a:p>
      </xdr:txBody>
    </xdr:sp>
    <xdr:clientData/>
  </xdr:twoCellAnchor>
  <xdr:twoCellAnchor>
    <xdr:from>
      <xdr:col>0</xdr:col>
      <xdr:colOff>152401</xdr:colOff>
      <xdr:row>13</xdr:row>
      <xdr:rowOff>60959</xdr:rowOff>
    </xdr:from>
    <xdr:to>
      <xdr:col>3</xdr:col>
      <xdr:colOff>586741</xdr:colOff>
      <xdr:row>15</xdr:row>
      <xdr:rowOff>60959</xdr:rowOff>
    </xdr:to>
    <xdr:sp macro="" textlink="">
      <xdr:nvSpPr>
        <xdr:cNvPr id="7" name="Rechthoek: afgeronde hoeken 6">
          <a:hlinkClick xmlns:r="http://schemas.openxmlformats.org/officeDocument/2006/relationships" r:id="rId4"/>
          <a:extLst>
            <a:ext uri="{FF2B5EF4-FFF2-40B4-BE49-F238E27FC236}">
              <a16:creationId xmlns:a16="http://schemas.microsoft.com/office/drawing/2014/main" id="{87FDD20F-15B0-4BF1-B02B-7189646166B9}"/>
            </a:ext>
          </a:extLst>
        </xdr:cNvPr>
        <xdr:cNvSpPr/>
      </xdr:nvSpPr>
      <xdr:spPr>
        <a:xfrm>
          <a:off x="152401" y="2891245"/>
          <a:ext cx="2263140" cy="435428"/>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D</a:t>
          </a:r>
          <a:r>
            <a:rPr lang="nl-NL" sz="1400" kern="1200" baseline="0">
              <a:solidFill>
                <a:srgbClr val="EFEFEF"/>
              </a:solidFill>
              <a:latin typeface="Hammersmith One" panose="02010703030501060504" pitchFamily="2" charset="0"/>
            </a:rPr>
            <a:t>ashboard</a:t>
          </a:r>
          <a:endParaRPr lang="nl-NL" sz="1400" kern="1200">
            <a:solidFill>
              <a:srgbClr val="EFEFEF"/>
            </a:solidFill>
            <a:latin typeface="Hammersmith One" panose="02010703030501060504" pitchFamily="2" charset="0"/>
          </a:endParaRPr>
        </a:p>
      </xdr:txBody>
    </xdr:sp>
    <xdr:clientData/>
  </xdr:twoCellAnchor>
  <xdr:twoCellAnchor>
    <xdr:from>
      <xdr:col>0</xdr:col>
      <xdr:colOff>152401</xdr:colOff>
      <xdr:row>15</xdr:row>
      <xdr:rowOff>51162</xdr:rowOff>
    </xdr:from>
    <xdr:to>
      <xdr:col>3</xdr:col>
      <xdr:colOff>586741</xdr:colOff>
      <xdr:row>17</xdr:row>
      <xdr:rowOff>42453</xdr:rowOff>
    </xdr:to>
    <xdr:sp macro="" textlink="">
      <xdr:nvSpPr>
        <xdr:cNvPr id="8" name="Rechthoek: afgeronde hoeken 7">
          <a:hlinkClick xmlns:r="http://schemas.openxmlformats.org/officeDocument/2006/relationships" r:id="rId5"/>
          <a:extLst>
            <a:ext uri="{FF2B5EF4-FFF2-40B4-BE49-F238E27FC236}">
              <a16:creationId xmlns:a16="http://schemas.microsoft.com/office/drawing/2014/main" id="{E45C3061-DD00-4C3A-A624-4ED997C8790C}"/>
            </a:ext>
          </a:extLst>
        </xdr:cNvPr>
        <xdr:cNvSpPr/>
      </xdr:nvSpPr>
      <xdr:spPr>
        <a:xfrm>
          <a:off x="152401" y="3316876"/>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Risk Assessment</a:t>
          </a:r>
        </a:p>
      </xdr:txBody>
    </xdr:sp>
    <xdr:clientData/>
  </xdr:twoCellAnchor>
  <xdr:twoCellAnchor editAs="oneCell">
    <xdr:from>
      <xdr:col>0</xdr:col>
      <xdr:colOff>261007</xdr:colOff>
      <xdr:row>23</xdr:row>
      <xdr:rowOff>77191</xdr:rowOff>
    </xdr:from>
    <xdr:to>
      <xdr:col>0</xdr:col>
      <xdr:colOff>468672</xdr:colOff>
      <xdr:row>24</xdr:row>
      <xdr:rowOff>134420</xdr:rowOff>
    </xdr:to>
    <xdr:pic>
      <xdr:nvPicPr>
        <xdr:cNvPr id="9" name="Graphic 8">
          <a:extLst>
            <a:ext uri="{FF2B5EF4-FFF2-40B4-BE49-F238E27FC236}">
              <a16:creationId xmlns:a16="http://schemas.microsoft.com/office/drawing/2014/main" id="{E394CF55-9A8D-4D86-873D-E6E379583BD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61007" y="5084620"/>
          <a:ext cx="207665" cy="274943"/>
        </a:xfrm>
        <a:prstGeom prst="rect">
          <a:avLst/>
        </a:prstGeom>
      </xdr:spPr>
    </xdr:pic>
    <xdr:clientData/>
  </xdr:twoCellAnchor>
  <xdr:twoCellAnchor>
    <xdr:from>
      <xdr:col>0</xdr:col>
      <xdr:colOff>152401</xdr:colOff>
      <xdr:row>17</xdr:row>
      <xdr:rowOff>40276</xdr:rowOff>
    </xdr:from>
    <xdr:to>
      <xdr:col>3</xdr:col>
      <xdr:colOff>586741</xdr:colOff>
      <xdr:row>19</xdr:row>
      <xdr:rowOff>31568</xdr:rowOff>
    </xdr:to>
    <xdr:sp macro="" textlink="">
      <xdr:nvSpPr>
        <xdr:cNvPr id="10" name="Rechthoek: afgeronde hoeken 9">
          <a:hlinkClick xmlns:r="http://schemas.openxmlformats.org/officeDocument/2006/relationships" r:id="rId8"/>
          <a:extLst>
            <a:ext uri="{FF2B5EF4-FFF2-40B4-BE49-F238E27FC236}">
              <a16:creationId xmlns:a16="http://schemas.microsoft.com/office/drawing/2014/main" id="{520A73D2-A98A-444A-8518-B994E697AFA7}"/>
            </a:ext>
          </a:extLst>
        </xdr:cNvPr>
        <xdr:cNvSpPr/>
      </xdr:nvSpPr>
      <xdr:spPr>
        <a:xfrm>
          <a:off x="152401" y="3741419"/>
          <a:ext cx="2263140"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Selected Crimes</a:t>
          </a:r>
        </a:p>
      </xdr:txBody>
    </xdr:sp>
    <xdr:clientData/>
  </xdr:twoCellAnchor>
  <xdr:twoCellAnchor>
    <xdr:from>
      <xdr:col>0</xdr:col>
      <xdr:colOff>152399</xdr:colOff>
      <xdr:row>19</xdr:row>
      <xdr:rowOff>18505</xdr:rowOff>
    </xdr:from>
    <xdr:to>
      <xdr:col>4</xdr:col>
      <xdr:colOff>53340</xdr:colOff>
      <xdr:row>21</xdr:row>
      <xdr:rowOff>9796</xdr:rowOff>
    </xdr:to>
    <xdr:sp macro="" textlink="">
      <xdr:nvSpPr>
        <xdr:cNvPr id="11" name="Rechthoek: afgeronde hoeken 10">
          <a:hlinkClick xmlns:r="http://schemas.openxmlformats.org/officeDocument/2006/relationships" r:id="rId9"/>
          <a:extLst>
            <a:ext uri="{FF2B5EF4-FFF2-40B4-BE49-F238E27FC236}">
              <a16:creationId xmlns:a16="http://schemas.microsoft.com/office/drawing/2014/main" id="{1BCCA416-F939-49AA-B23A-1D7BF0971E78}"/>
            </a:ext>
          </a:extLst>
        </xdr:cNvPr>
        <xdr:cNvSpPr/>
      </xdr:nvSpPr>
      <xdr:spPr>
        <a:xfrm>
          <a:off x="152399" y="4155076"/>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Env. Impact</a:t>
          </a:r>
        </a:p>
      </xdr:txBody>
    </xdr:sp>
    <xdr:clientData/>
  </xdr:twoCellAnchor>
  <xdr:twoCellAnchor>
    <xdr:from>
      <xdr:col>0</xdr:col>
      <xdr:colOff>152399</xdr:colOff>
      <xdr:row>21</xdr:row>
      <xdr:rowOff>18504</xdr:rowOff>
    </xdr:from>
    <xdr:to>
      <xdr:col>4</xdr:col>
      <xdr:colOff>53340</xdr:colOff>
      <xdr:row>23</xdr:row>
      <xdr:rowOff>9795</xdr:rowOff>
    </xdr:to>
    <xdr:sp macro="" textlink="">
      <xdr:nvSpPr>
        <xdr:cNvPr id="12" name="Rechthoek: afgeronde hoeken 11">
          <a:hlinkClick xmlns:r="http://schemas.openxmlformats.org/officeDocument/2006/relationships" r:id="rId10"/>
          <a:extLst>
            <a:ext uri="{FF2B5EF4-FFF2-40B4-BE49-F238E27FC236}">
              <a16:creationId xmlns:a16="http://schemas.microsoft.com/office/drawing/2014/main" id="{F8F69301-3086-4290-8209-09C99BFAC91C}"/>
            </a:ext>
          </a:extLst>
        </xdr:cNvPr>
        <xdr:cNvSpPr/>
      </xdr:nvSpPr>
      <xdr:spPr>
        <a:xfrm>
          <a:off x="152399" y="4590504"/>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Economic Prices</a:t>
          </a:r>
        </a:p>
      </xdr:txBody>
    </xdr:sp>
    <xdr:clientData/>
  </xdr:twoCellAnchor>
  <xdr:twoCellAnchor>
    <xdr:from>
      <xdr:col>0</xdr:col>
      <xdr:colOff>174171</xdr:colOff>
      <xdr:row>11</xdr:row>
      <xdr:rowOff>105589</xdr:rowOff>
    </xdr:from>
    <xdr:to>
      <xdr:col>4</xdr:col>
      <xdr:colOff>75112</xdr:colOff>
      <xdr:row>13</xdr:row>
      <xdr:rowOff>96880</xdr:rowOff>
    </xdr:to>
    <xdr:sp macro="" textlink="">
      <xdr:nvSpPr>
        <xdr:cNvPr id="13" name="Rechthoek: afgeronde hoeken 12">
          <a:hlinkClick xmlns:r="http://schemas.openxmlformats.org/officeDocument/2006/relationships" r:id="rId11"/>
          <a:extLst>
            <a:ext uri="{FF2B5EF4-FFF2-40B4-BE49-F238E27FC236}">
              <a16:creationId xmlns:a16="http://schemas.microsoft.com/office/drawing/2014/main" id="{27087358-C93D-4EE1-9C55-4BE124D18F60}"/>
            </a:ext>
          </a:extLst>
        </xdr:cNvPr>
        <xdr:cNvSpPr/>
      </xdr:nvSpPr>
      <xdr:spPr>
        <a:xfrm>
          <a:off x="174171" y="2500446"/>
          <a:ext cx="2339341" cy="426720"/>
        </a:xfrm>
        <a:prstGeom prst="roundRect">
          <a:avLst>
            <a:gd name="adj" fmla="val 14848"/>
          </a:avLst>
        </a:prstGeom>
        <a:gradFill>
          <a:gsLst>
            <a:gs pos="90000">
              <a:srgbClr val="C8D3DD">
                <a:lumMod val="100000"/>
                <a:alpha val="0"/>
              </a:srgbClr>
            </a:gs>
            <a:gs pos="7000">
              <a:srgbClr val="014582">
                <a:alpha val="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nl-NL" sz="1400" kern="1200">
              <a:solidFill>
                <a:srgbClr val="EFEFEF"/>
              </a:solidFill>
              <a:latin typeface="Hammersmith One" panose="02010703030501060504" pitchFamily="2" charset="0"/>
            </a:rPr>
            <a:t>     Welcome Page</a:t>
          </a:r>
        </a:p>
      </xdr:txBody>
    </xdr:sp>
    <xdr:clientData/>
  </xdr:twoCellAnchor>
  <xdr:twoCellAnchor>
    <xdr:from>
      <xdr:col>4</xdr:col>
      <xdr:colOff>97973</xdr:colOff>
      <xdr:row>13</xdr:row>
      <xdr:rowOff>119742</xdr:rowOff>
    </xdr:from>
    <xdr:to>
      <xdr:col>5</xdr:col>
      <xdr:colOff>381001</xdr:colOff>
      <xdr:row>15</xdr:row>
      <xdr:rowOff>32657</xdr:rowOff>
    </xdr:to>
    <xdr:sp macro="" textlink="">
      <xdr:nvSpPr>
        <xdr:cNvPr id="15" name="Pijl: links 14">
          <a:extLst>
            <a:ext uri="{FF2B5EF4-FFF2-40B4-BE49-F238E27FC236}">
              <a16:creationId xmlns:a16="http://schemas.microsoft.com/office/drawing/2014/main" id="{54248ED6-A415-66F2-60DF-986782353279}"/>
            </a:ext>
          </a:extLst>
        </xdr:cNvPr>
        <xdr:cNvSpPr/>
      </xdr:nvSpPr>
      <xdr:spPr>
        <a:xfrm>
          <a:off x="2536373" y="2950028"/>
          <a:ext cx="892628" cy="348343"/>
        </a:xfrm>
        <a:prstGeom prst="leftArrow">
          <a:avLst>
            <a:gd name="adj1" fmla="val 50000"/>
            <a:gd name="adj2" fmla="val 81250"/>
          </a:avLst>
        </a:prstGeom>
        <a:solidFill>
          <a:srgbClr val="D7AB13"/>
        </a:solidFill>
        <a:ln>
          <a:solidFill>
            <a:srgbClr val="F4DB80"/>
          </a:solid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GB" sz="1100" kern="1200"/>
        </a:p>
      </xdr:txBody>
    </xdr:sp>
    <xdr:clientData/>
  </xdr:twoCellAnchor>
  <xdr:twoCellAnchor>
    <xdr:from>
      <xdr:col>5</xdr:col>
      <xdr:colOff>468085</xdr:colOff>
      <xdr:row>1</xdr:row>
      <xdr:rowOff>130629</xdr:rowOff>
    </xdr:from>
    <xdr:to>
      <xdr:col>15</xdr:col>
      <xdr:colOff>522514</xdr:colOff>
      <xdr:row>4</xdr:row>
      <xdr:rowOff>97971</xdr:rowOff>
    </xdr:to>
    <xdr:sp macro="" textlink="">
      <xdr:nvSpPr>
        <xdr:cNvPr id="16" name="Tekstvak 15">
          <a:extLst>
            <a:ext uri="{FF2B5EF4-FFF2-40B4-BE49-F238E27FC236}">
              <a16:creationId xmlns:a16="http://schemas.microsoft.com/office/drawing/2014/main" id="{23B2E1EC-DABD-48BB-A67C-E879C99CDE29}"/>
            </a:ext>
          </a:extLst>
        </xdr:cNvPr>
        <xdr:cNvSpPr txBox="1"/>
      </xdr:nvSpPr>
      <xdr:spPr>
        <a:xfrm>
          <a:off x="3516085" y="348343"/>
          <a:ext cx="8469086" cy="620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rgbClr val="EFEFEF"/>
              </a:solidFill>
              <a:effectLst/>
              <a:latin typeface="Hamersmith one"/>
              <a:ea typeface="+mn-ea"/>
              <a:cs typeface="+mn-cs"/>
            </a:rPr>
            <a:t>ENVIRONMENTAL IMPACT OF CRIMES</a:t>
          </a:r>
          <a:r>
            <a:rPr lang="en-GB" sz="3200">
              <a:solidFill>
                <a:srgbClr val="EFEFEF"/>
              </a:solidFill>
              <a:latin typeface="Hamersmith one"/>
            </a:rPr>
            <a:t> </a:t>
          </a:r>
          <a:endParaRPr lang="en-GB" sz="3200" kern="1200">
            <a:solidFill>
              <a:srgbClr val="EFEFEF"/>
            </a:solidFill>
            <a:latin typeface="Hamersmith one"/>
          </a:endParaRPr>
        </a:p>
      </xdr:txBody>
    </xdr:sp>
    <xdr:clientData/>
  </xdr:twoCellAnchor>
  <xdr:twoCellAnchor editAs="oneCell">
    <xdr:from>
      <xdr:col>7</xdr:col>
      <xdr:colOff>435428</xdr:colOff>
      <xdr:row>33</xdr:row>
      <xdr:rowOff>130629</xdr:rowOff>
    </xdr:from>
    <xdr:to>
      <xdr:col>9</xdr:col>
      <xdr:colOff>40812</xdr:colOff>
      <xdr:row>37</xdr:row>
      <xdr:rowOff>13233</xdr:rowOff>
    </xdr:to>
    <xdr:pic>
      <xdr:nvPicPr>
        <xdr:cNvPr id="14" name="Afbeelding 13" descr="TU Delft logo - Mediamatic">
          <a:extLst>
            <a:ext uri="{FF2B5EF4-FFF2-40B4-BE49-F238E27FC236}">
              <a16:creationId xmlns:a16="http://schemas.microsoft.com/office/drawing/2014/main" id="{B6B5C5CD-0F80-401C-AF9F-83A830736A6C}"/>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431971" y="7315200"/>
          <a:ext cx="1978470" cy="75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333</xdr:row>
      <xdr:rowOff>0</xdr:rowOff>
    </xdr:to>
    <xdr:sp macro="" textlink="">
      <xdr:nvSpPr>
        <xdr:cNvPr id="2" name="Rechthoek 1">
          <a:extLst>
            <a:ext uri="{FF2B5EF4-FFF2-40B4-BE49-F238E27FC236}">
              <a16:creationId xmlns:a16="http://schemas.microsoft.com/office/drawing/2014/main" id="{68EBE049-960D-48D3-B27A-0E3815ABD484}"/>
            </a:ext>
          </a:extLst>
        </xdr:cNvPr>
        <xdr:cNvSpPr/>
      </xdr:nvSpPr>
      <xdr:spPr>
        <a:xfrm>
          <a:off x="0" y="0"/>
          <a:ext cx="2448393" cy="77936361"/>
        </a:xfrm>
        <a:prstGeom prst="rect">
          <a:avLst/>
        </a:prstGeom>
        <a:gradFill>
          <a:gsLst>
            <a:gs pos="0">
              <a:srgbClr val="EFEFEF"/>
            </a:gs>
            <a:gs pos="85000">
              <a:srgbClr val="014582"/>
            </a:gs>
          </a:gsLst>
          <a:lin ang="5400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kern="1200"/>
        </a:p>
      </xdr:txBody>
    </xdr:sp>
    <xdr:clientData/>
  </xdr:twoCellAnchor>
  <xdr:twoCellAnchor>
    <xdr:from>
      <xdr:col>5</xdr:col>
      <xdr:colOff>586044</xdr:colOff>
      <xdr:row>5</xdr:row>
      <xdr:rowOff>12493</xdr:rowOff>
    </xdr:from>
    <xdr:to>
      <xdr:col>19</xdr:col>
      <xdr:colOff>1024328</xdr:colOff>
      <xdr:row>9</xdr:row>
      <xdr:rowOff>124918</xdr:rowOff>
    </xdr:to>
    <xdr:sp macro="" textlink="">
      <xdr:nvSpPr>
        <xdr:cNvPr id="3" name="Tekstvak 2">
          <a:extLst>
            <a:ext uri="{FF2B5EF4-FFF2-40B4-BE49-F238E27FC236}">
              <a16:creationId xmlns:a16="http://schemas.microsoft.com/office/drawing/2014/main" id="{41B9158C-0689-4CE4-BBB1-E91718D088EF}"/>
            </a:ext>
          </a:extLst>
        </xdr:cNvPr>
        <xdr:cNvSpPr txBox="1"/>
      </xdr:nvSpPr>
      <xdr:spPr>
        <a:xfrm>
          <a:off x="3646536" y="1074296"/>
          <a:ext cx="18101694" cy="9618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300" kern="1200">
              <a:solidFill>
                <a:srgbClr val="014582"/>
              </a:solidFill>
              <a:latin typeface="Hammersmith One" panose="02010703030501060504" pitchFamily="2" charset="0"/>
            </a:rPr>
            <a:t>These are the background calculcations.</a:t>
          </a:r>
          <a:r>
            <a:rPr lang="nl-NL" sz="1300" kern="1200" baseline="0">
              <a:solidFill>
                <a:srgbClr val="014582"/>
              </a:solidFill>
              <a:latin typeface="Hammersmith One" panose="02010703030501060504" pitchFamily="2" charset="0"/>
            </a:rPr>
            <a:t> Thes first table shows the economic costs at 50% allocation and is followed by the cost of 90% allocation. The base table is the allocation to the production at 100% (this would assume that non of the production cost goes to the crime itself). the % per allocation is then calculated to allow for custom allocation percentages. This part is where the input from the dashboard is copied over and put into the formula. The total damage is then split into custom endpoints. These 7 points can be checked in the dashboard to include or exclude them from the calculations. Mulitplied by the frequency the annual cost is then represented in a transposed table. This table is the source of the graph in the Dashboard.</a:t>
          </a:r>
          <a:endParaRPr lang="nl-NL" sz="1300" kern="1200">
            <a:solidFill>
              <a:srgbClr val="014582"/>
            </a:solidFill>
            <a:latin typeface="Hammersmith One" panose="02010703030501060504" pitchFamily="2"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487680</xdr:colOff>
      <xdr:row>14</xdr:row>
      <xdr:rowOff>30480</xdr:rowOff>
    </xdr:from>
    <xdr:to>
      <xdr:col>7</xdr:col>
      <xdr:colOff>815340</xdr:colOff>
      <xdr:row>32</xdr:row>
      <xdr:rowOff>53340</xdr:rowOff>
    </xdr:to>
    <xdr:graphicFrame macro="">
      <xdr:nvGraphicFramePr>
        <xdr:cNvPr id="4" name="Grafiek 3">
          <a:extLst>
            <a:ext uri="{FF2B5EF4-FFF2-40B4-BE49-F238E27FC236}">
              <a16:creationId xmlns:a16="http://schemas.microsoft.com/office/drawing/2014/main" id="{C23CC1A5-65E2-67EF-5CD3-A5BDA4CBE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769620</xdr:colOff>
      <xdr:row>37</xdr:row>
      <xdr:rowOff>68580</xdr:rowOff>
    </xdr:from>
    <xdr:to>
      <xdr:col>7</xdr:col>
      <xdr:colOff>601980</xdr:colOff>
      <xdr:row>52</xdr:row>
      <xdr:rowOff>68580</xdr:rowOff>
    </xdr:to>
    <xdr:graphicFrame macro="">
      <xdr:nvGraphicFramePr>
        <xdr:cNvPr id="2" name="Grafiek 1">
          <a:extLst>
            <a:ext uri="{FF2B5EF4-FFF2-40B4-BE49-F238E27FC236}">
              <a16:creationId xmlns:a16="http://schemas.microsoft.com/office/drawing/2014/main" id="{83ABC1E5-02FC-49F1-F02E-8709EAA64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205740</xdr:colOff>
      <xdr:row>59</xdr:row>
      <xdr:rowOff>30480</xdr:rowOff>
    </xdr:from>
    <xdr:to>
      <xdr:col>5</xdr:col>
      <xdr:colOff>1333500</xdr:colOff>
      <xdr:row>74</xdr:row>
      <xdr:rowOff>30480</xdr:rowOff>
    </xdr:to>
    <xdr:graphicFrame macro="">
      <xdr:nvGraphicFramePr>
        <xdr:cNvPr id="5" name="Grafiek 4">
          <a:extLst>
            <a:ext uri="{FF2B5EF4-FFF2-40B4-BE49-F238E27FC236}">
              <a16:creationId xmlns:a16="http://schemas.microsoft.com/office/drawing/2014/main" id="{BAC94586-51F6-92B7-847E-44C25E518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u Yin Aaron Fung" refreshedDate="45674.865340277778" createdVersion="8" refreshedVersion="8" minRefreshableVersion="3" recordCount="12" xr:uid="{77692E1B-2A2E-43AC-905A-2F54261861DA}">
  <cacheSource type="worksheet">
    <worksheetSource ref="J306:AB318" sheet="BACKGROUND Economic cost"/>
  </cacheSource>
  <cacheFields count="19">
    <cacheField name="Crimes" numFmtId="0">
      <sharedItems count="10">
        <s v="Arson Trash Bin"/>
        <s v="Arson Car"/>
        <s v="Arson House"/>
        <s v="Littering of cigarette butts"/>
        <s v="Waste crimes"/>
        <s v="Substances of very high concern (SVHC)"/>
        <s v="Fluorinated greenhouse gases"/>
        <s v="Trash Burning (For Merel)"/>
        <s v="NEW CRIME"/>
        <s v="steen " u="1"/>
      </sharedItems>
    </cacheField>
    <cacheField name="Climate Change" numFmtId="0">
      <sharedItems containsSemiMixedTypes="0" containsString="0" containsNumber="1" minValue="0" maxValue="15938445000.000002"/>
    </cacheField>
    <cacheField name="Ozone Depletion" numFmtId="0">
      <sharedItems containsSemiMixedTypes="0" containsString="0" containsNumber="1" minValue="0" maxValue="1.5161351862732301E-2"/>
    </cacheField>
    <cacheField name="Ionizing Radiation" numFmtId="0">
      <sharedItems containsSemiMixedTypes="0" containsString="0" containsNumber="1" minValue="0" maxValue="753.57441598731805"/>
    </cacheField>
    <cacheField name="Smog Formation, Human Health" numFmtId="0">
      <sharedItems containsSemiMixedTypes="0" containsString="0" containsNumber="1" minValue="0" maxValue="101.740495424767"/>
    </cacheField>
    <cacheField name="Smog Formation, Ecosystem Land" numFmtId="0">
      <sharedItems containsSemiMixedTypes="0" containsString="0" containsNumber="1" minValue="0" maxValue="105.31116815217399"/>
    </cacheField>
    <cacheField name="Fine Particulate Matter Formation" numFmtId="0">
      <sharedItems containsSemiMixedTypes="0" containsString="0" containsNumber="1" minValue="0" maxValue="134.919187165567"/>
    </cacheField>
    <cacheField name="Acidification" numFmtId="0">
      <sharedItems containsSemiMixedTypes="0" containsString="0" containsNumber="1" minValue="0" maxValue="289.42077684760199"/>
    </cacheField>
    <cacheField name="Eutrophication, Freshwater" numFmtId="0">
      <sharedItems containsSemiMixedTypes="0" containsString="0" containsNumber="1" minValue="0" maxValue="556607.30902544502"/>
    </cacheField>
    <cacheField name="Eutrophication, Saltwater" numFmtId="0">
      <sharedItems containsSemiMixedTypes="0" containsString="0" containsNumber="1" minValue="0" maxValue="8416743.2569331285"/>
    </cacheField>
    <cacheField name="Ecotoxicity, Land" numFmtId="0">
      <sharedItems containsSemiMixedTypes="0" containsString="0" containsNumber="1" minValue="0" maxValue="1924974.34294145"/>
    </cacheField>
    <cacheField name="Ecotoxicity, Freshwater" numFmtId="0">
      <sharedItems containsSemiMixedTypes="0" containsString="0" containsNumber="1" minValue="0" maxValue="3551199188.71065"/>
    </cacheField>
    <cacheField name="Ecotoxicity, Saltwater" numFmtId="0">
      <sharedItems containsSemiMixedTypes="0" containsString="0" containsNumber="1" minValue="0" maxValue="4716942405.8698196"/>
    </cacheField>
    <cacheField name="Human Toxicity, Cancer-related" numFmtId="0">
      <sharedItems containsSemiMixedTypes="0" containsString="0" containsNumber="1" minValue="0" maxValue="95432016.35439001"/>
    </cacheField>
    <cacheField name="Human Toxicity, Non-cancer-related" numFmtId="0">
      <sharedItems containsSemiMixedTypes="0" containsString="0" containsNumber="1" minValue="0" maxValue="88595324256.849609"/>
    </cacheField>
    <cacheField name="Land Use" numFmtId="0">
      <sharedItems containsSemiMixedTypes="0" containsString="0" containsNumber="1" minValue="0" maxValue="21309439.832495611"/>
    </cacheField>
    <cacheField name="Mineral Resource Scarcity" numFmtId="0">
      <sharedItems containsSemiMixedTypes="0" containsString="0" containsNumber="1" minValue="0" maxValue="1743.49531903242"/>
    </cacheField>
    <cacheField name="Fossil Resource Scarcity" numFmtId="0">
      <sharedItems containsSemiMixedTypes="0" containsString="0" containsNumber="1" minValue="0" maxValue="4572.8545608137902"/>
    </cacheField>
    <cacheField name="Water Consumption" numFmtId="0">
      <sharedItems containsSemiMixedTypes="0" containsString="0" containsNumber="1" minValue="0" maxValue="162.10603047190597"/>
    </cacheField>
  </cacheFields>
  <extLst>
    <ext xmlns:x14="http://schemas.microsoft.com/office/spreadsheetml/2009/9/main" uri="{725AE2AE-9491-48be-B2B4-4EB974FC3084}">
      <x14:pivotCacheDefinition pivotCacheId="20054951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u Yin Aaron Fung" refreshedDate="45688.630138194443" createdVersion="8" refreshedVersion="8" minRefreshableVersion="3" recordCount="12" xr:uid="{3AD53650-0EE1-4584-A026-230CD02B10E4}">
  <cacheSource type="worksheet">
    <worksheetSource name="Tabel1"/>
  </cacheSource>
  <cacheFields count="8">
    <cacheField name="Crimes" numFmtId="0">
      <sharedItems count="13">
        <s v="Arson Trash Bin"/>
        <s v="Arson Car"/>
        <s v="Arson House"/>
        <s v="Littering of cigarette butts"/>
        <s v="Waste crimes"/>
        <s v="Substances of very high concern (SVHC)"/>
        <s v="Fluorinated greenhouse gases"/>
        <s v="Trash Burning (For Merel)"/>
        <s v="NEW CRIME"/>
        <s v="steen " u="1"/>
        <s v="Arson/explosion crimes" u="1"/>
        <s v="arson 2" u="1"/>
        <s v="arson 3" u="1"/>
      </sharedItems>
    </cacheField>
    <cacheField name="Soil Pollution" numFmtId="165">
      <sharedItems containsSemiMixedTypes="0" containsString="0" containsNumber="1" minValue="0" maxValue="311117.82155443594"/>
    </cacheField>
    <cacheField name="Water Pollution" numFmtId="165">
      <sharedItems containsSemiMixedTypes="0" containsString="0" containsNumber="1" minValue="0" maxValue="131901684.23874724"/>
    </cacheField>
    <cacheField name="Air Pollution" numFmtId="165">
      <sharedItems containsSemiMixedTypes="0" containsString="0" containsNumber="1" minValue="0" maxValue="24713.568884703414"/>
    </cacheField>
    <cacheField name="Marine Biodiversity" numFmtId="165">
      <sharedItems containsSemiMixedTypes="0" containsString="0" containsNumber="1" minValue="0" maxValue="123016629.83020779"/>
    </cacheField>
    <cacheField name="ClimateChange" numFmtId="165">
      <sharedItems containsSemiMixedTypes="0" containsString="0" containsNumber="1" minValue="0" maxValue="2071997850.0000002"/>
    </cacheField>
    <cacheField name="Resource Depletion" numFmtId="165">
      <sharedItems containsSemiMixedTypes="0" containsString="0" containsNumber="1" minValue="0" maxValue="154.6697147867051"/>
    </cacheField>
    <cacheField name="Human Toxicity" numFmtId="165">
      <sharedItems containsSemiMixedTypes="0" containsString="0" containsNumber="1" minValue="0" maxValue="9094764538.7749596"/>
    </cacheField>
  </cacheFields>
  <extLst>
    <ext xmlns:x14="http://schemas.microsoft.com/office/spreadsheetml/2009/9/main" uri="{725AE2AE-9491-48be-B2B4-4EB974FC3084}">
      <x14:pivotCacheDefinition pivotCacheId="745315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35.780148820000001"/>
    <n v="1.96685E-5"/>
    <n v="0.58658924099999998"/>
    <n v="5.5518296000000002E-2"/>
    <n v="5.8559734000000002E-2"/>
    <n v="3.4459756000000001E-2"/>
    <n v="2.7303669999999999E-2"/>
    <n v="1.6202199999999999E-3"/>
    <n v="7.484420000000001E-4"/>
    <n v="331.1474695"/>
    <n v="1.002258286"/>
    <n v="1.443264715"/>
    <n v="1.0655995549999999"/>
    <n v="19.62560113"/>
    <n v="0.117467181"/>
    <n v="8.5120220999999996E-2"/>
    <n v="0.72638104800000003"/>
    <n v="3.5464546999999999E-2"/>
  </r>
  <r>
    <x v="1"/>
    <n v="4795.4849999999997"/>
    <n v="2.1299999999999999E-3"/>
    <n v="228.0942"/>
    <n v="15.798539999999999"/>
    <n v="16.74136"/>
    <n v="11.603960000000001"/>
    <n v="21.302340000000001"/>
    <n v="2.5014370000000001"/>
    <n v="0.49217"/>
    <n v="39225.72"/>
    <n v="3437.8139999999999"/>
    <n v="3437.8139999999999"/>
    <n v="1955.0770000000002"/>
    <n v="20805.870000000003"/>
    <n v="97.845400000000012"/>
    <n v="468.02770000000004"/>
    <n v="1107.193"/>
    <n v="38.528289999999998"/>
  </r>
  <r>
    <x v="2"/>
    <n v="23013.832237594801"/>
    <n v="1.5161351862732301E-2"/>
    <n v="753.57441598731805"/>
    <n v="101.740495424767"/>
    <n v="105.31116815217399"/>
    <n v="134.919187165567"/>
    <n v="289.42077684760199"/>
    <n v="28.362133170866805"/>
    <n v="0.82640598464304094"/>
    <n v="1924974.34294145"/>
    <n v="21011.729456295499"/>
    <n v="26931.742771510799"/>
    <n v="5601.9242262109401"/>
    <n v="310838.59184896701"/>
    <n v="3800.0829022288499"/>
    <n v="1743.49531903242"/>
    <n v="4572.8545608137902"/>
    <n v="162.10603047190597"/>
  </r>
  <r>
    <x v="3"/>
    <n v="6243.4752000000008"/>
    <n v="0"/>
    <n v="0"/>
    <n v="4.0188960000000001E-3"/>
    <n v="4.0188960000000001E-3"/>
    <n v="2.596579056E-2"/>
    <n v="8.9459602560000004E-2"/>
    <n v="0"/>
    <n v="86.286614535840002"/>
    <n v="35.475886939608721"/>
    <n v="14214.037272753383"/>
    <n v="19309.486325749345"/>
    <n v="29040.375415795199"/>
    <n v="7681161.0719444407"/>
    <n v="125.141856"/>
    <n v="0"/>
    <n v="0"/>
    <n v="0"/>
  </r>
  <r>
    <x v="4"/>
    <n v="7412484114.8408203"/>
    <n v="0"/>
    <n v="0"/>
    <n v="0"/>
    <n v="0"/>
    <n v="0"/>
    <n v="0"/>
    <n v="556607.30902544502"/>
    <n v="8416743.2569331285"/>
    <n v="0"/>
    <n v="3551199188.71065"/>
    <n v="4716942405.8698196"/>
    <n v="95432016.35439001"/>
    <n v="88595324256.849609"/>
    <n v="21309439.832495611"/>
    <n v="0"/>
    <n v="0"/>
    <n v="0"/>
  </r>
  <r>
    <x v="5"/>
    <n v="0"/>
    <n v="0"/>
    <n v="0"/>
    <n v="0"/>
    <n v="0"/>
    <n v="0"/>
    <n v="0"/>
    <n v="0"/>
    <n v="0"/>
    <n v="216"/>
    <n v="7.51"/>
    <n v="4.04"/>
    <n v="84.84"/>
    <n v="102170.06999999999"/>
    <n v="0"/>
    <n v="0"/>
    <n v="0"/>
    <n v="0"/>
  </r>
  <r>
    <x v="6"/>
    <n v="15938445000.000002"/>
    <n v="0"/>
    <n v="0"/>
    <n v="0"/>
    <n v="0"/>
    <n v="0"/>
    <n v="0"/>
    <n v="0"/>
    <n v="0"/>
    <n v="0"/>
    <n v="0"/>
    <n v="0"/>
    <n v="319410"/>
    <n v="390285"/>
    <n v="0"/>
    <n v="0"/>
    <n v="0"/>
    <n v="0"/>
  </r>
  <r>
    <x v="7"/>
    <n v="0.67808000000000002"/>
    <n v="1.28E-6"/>
    <n v="0"/>
    <n v="4.9300000000000004E-3"/>
    <n v="5.1200000000000004E-3"/>
    <n v="3.8899999999999998E-3"/>
    <n v="2.1099999999999999E-3"/>
    <n v="8.8800000000000004E-5"/>
    <n v="0"/>
    <n v="3.18"/>
    <n v="1.2359999999999999E-2"/>
    <n v="1.443E-2"/>
    <n v="5.398E-2"/>
    <n v="0.56537999999999999"/>
    <n v="0"/>
    <n v="0"/>
    <n v="0"/>
    <n v="6.0999999999999997E-4"/>
  </r>
  <r>
    <x v="8"/>
    <n v="0"/>
    <n v="0"/>
    <n v="0"/>
    <n v="0"/>
    <n v="0"/>
    <n v="0"/>
    <n v="0"/>
    <n v="0"/>
    <n v="0"/>
    <n v="0"/>
    <n v="0"/>
    <n v="0"/>
    <n v="0"/>
    <n v="0"/>
    <n v="0"/>
    <n v="0"/>
    <n v="0"/>
    <n v="0"/>
  </r>
  <r>
    <x v="8"/>
    <n v="0"/>
    <n v="0"/>
    <n v="0"/>
    <n v="0"/>
    <n v="0"/>
    <n v="0"/>
    <n v="0"/>
    <n v="0"/>
    <n v="0"/>
    <n v="0"/>
    <n v="0"/>
    <n v="0"/>
    <n v="0"/>
    <n v="0"/>
    <n v="0"/>
    <n v="0"/>
    <n v="0"/>
    <n v="0"/>
  </r>
  <r>
    <x v="8"/>
    <n v="0"/>
    <n v="0"/>
    <n v="0"/>
    <n v="0"/>
    <n v="0"/>
    <n v="0"/>
    <n v="0"/>
    <n v="0"/>
    <n v="0"/>
    <n v="0"/>
    <n v="0"/>
    <n v="0"/>
    <n v="0"/>
    <n v="0"/>
    <n v="0"/>
    <n v="0"/>
    <n v="0"/>
    <n v="0"/>
  </r>
  <r>
    <x v="8"/>
    <n v="0"/>
    <n v="0"/>
    <n v="0"/>
    <n v="0"/>
    <n v="0"/>
    <n v="0"/>
    <n v="0"/>
    <n v="0"/>
    <n v="0"/>
    <n v="0"/>
    <n v="0"/>
    <n v="0"/>
    <n v="0"/>
    <n v="0"/>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0.31630511686759999"/>
    <n v="3.77531251979E-2"/>
    <n v="6.0625198879619999"/>
    <n v="1.96251151E-2"/>
    <n v="4.6772150373130001"/>
    <n v="2.2016216731900004E-2"/>
    <n v="7.4980809733600005"/>
  </r>
  <r>
    <x v="1"/>
    <n v="38.692976839999993"/>
    <n v="122.38617840000001"/>
    <n v="2114.6557928800003"/>
    <n v="20.846369110000001"/>
    <n v="633.28308360000017"/>
    <n v="38.081629372999998"/>
    <n v="12282.323639999999"/>
  </r>
  <r>
    <x v="2"/>
    <n v="1884.2068361669185"/>
    <n v="775.84163122563166"/>
    <n v="24713.568884703414"/>
    <n v="168.61888171605673"/>
    <n v="3024.6430861139847"/>
    <n v="154.6697147867051"/>
    <n v="59561.445596957245"/>
  </r>
  <r>
    <x v="3"/>
    <n v="1.8607731901926283"/>
    <n v="529.96833745910146"/>
    <n v="4.9471667823456"/>
    <n v="1229.58425713572"/>
    <n v="811.65177600000004"/>
    <n v="0"/>
    <n v="897534.5949115355"/>
  </r>
  <r>
    <x v="4"/>
    <n v="311117.82155443594"/>
    <n v="131901684.23874724"/>
    <n v="0"/>
    <n v="123016629.83020779"/>
    <n v="963622934.92930663"/>
    <n v="0"/>
    <n v="9094764538.7749596"/>
  </r>
  <r>
    <x v="5"/>
    <n v="0.20519999999999999"/>
    <n v="0.25104700000000002"/>
    <n v="0"/>
    <n v="0"/>
    <n v="0"/>
    <n v="0"/>
    <n v="10355.906790000001"/>
  </r>
  <r>
    <x v="6"/>
    <n v="0"/>
    <n v="0"/>
    <n v="0"/>
    <n v="0"/>
    <n v="2071997850.0000002"/>
    <n v="0"/>
    <n v="1714760.145"/>
  </r>
  <r>
    <x v="7"/>
    <n v="3.0210000000000002E-3"/>
    <n v="4.4974499999999998E-4"/>
    <n v="0.67575176000000003"/>
    <n v="4.9106400000000004E-4"/>
    <n v="8.8187648000000007E-2"/>
    <n v="8.3569999999999998E-6"/>
    <n v="0.33823686000000003"/>
  </r>
  <r>
    <x v="8"/>
    <n v="0"/>
    <n v="0"/>
    <n v="0"/>
    <n v="0"/>
    <n v="0"/>
    <n v="0"/>
    <n v="0"/>
  </r>
  <r>
    <x v="8"/>
    <n v="0"/>
    <n v="0"/>
    <n v="0"/>
    <n v="0"/>
    <n v="0"/>
    <n v="0"/>
    <n v="0"/>
  </r>
  <r>
    <x v="8"/>
    <n v="0"/>
    <n v="0"/>
    <n v="0"/>
    <n v="0"/>
    <n v="0"/>
    <n v="0"/>
    <n v="0"/>
  </r>
  <r>
    <x v="8"/>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9BAC98-8910-4CE8-BB50-57061C4191BC}" name="Draaitabel2" cacheId="6"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7">
  <location ref="A68:B78" firstHeaderRow="1" firstDataRow="1" firstDataCol="1"/>
  <pivotFields count="19">
    <pivotField axis="axisRow" showAll="0">
      <items count="11">
        <item x="1"/>
        <item x="2"/>
        <item x="0"/>
        <item x="6"/>
        <item x="3"/>
        <item x="8"/>
        <item x="5"/>
        <item x="4"/>
        <item m="1" x="9"/>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9"/>
    </i>
    <i t="grand">
      <x/>
    </i>
  </rowItems>
  <colItems count="1">
    <i/>
  </colItems>
  <dataFields count="1">
    <dataField name="Som van Climate Chang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85964E-1408-467B-8961-6442A28219C4}" name="Draaitabel1" cacheId="6"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6">
  <location ref="A38:B41" firstHeaderRow="1" firstDataRow="1" firstDataCol="1"/>
  <pivotFields count="19">
    <pivotField name="Crimes Emission" axis="axisRow" showAll="0">
      <items count="11">
        <item h="1" x="1"/>
        <item h="1" x="2"/>
        <item x="0"/>
        <item h="1" x="6"/>
        <item h="1" x="3"/>
        <item h="1" x="8"/>
        <item h="1" x="5"/>
        <item h="1" x="4"/>
        <item h="1" m="1" x="9"/>
        <item x="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v="2"/>
    </i>
    <i>
      <x v="9"/>
    </i>
    <i t="grand">
      <x/>
    </i>
  </rowItems>
  <colItems count="1">
    <i/>
  </colItems>
  <dataFields count="1">
    <dataField name="Som van Ozone Depletion" fld="2" baseField="0" baseItem="0"/>
  </dataFields>
  <chartFormats count="2">
    <chartFormat chart="0" format="43" series="1">
      <pivotArea type="data" outline="0" fieldPosition="0">
        <references count="1">
          <reference field="4294967294" count="1" selected="0">
            <x v="0"/>
          </reference>
        </references>
      </pivotArea>
    </chartFormat>
    <chartFormat chart="2" format="4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AEA886-69A3-4428-A5D5-E1054D23D5FD}" name="Draaitabel19" cacheId="10"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chartFormat="12">
  <location ref="A1:H4" firstHeaderRow="0" firstDataRow="1" firstDataCol="1"/>
  <pivotFields count="8">
    <pivotField axis="axisRow" showAll="0">
      <items count="14">
        <item h="1" m="1" x="11"/>
        <item h="1" m="1" x="12"/>
        <item h="1" m="1" x="10"/>
        <item h="1" x="6"/>
        <item h="1" x="3"/>
        <item h="1" x="8"/>
        <item h="1" x="5"/>
        <item h="1" x="4"/>
        <item x="0"/>
        <item h="1" x="1"/>
        <item h="1" x="2"/>
        <item h="1" m="1" x="9"/>
        <item x="7"/>
        <item t="default"/>
      </items>
    </pivotField>
    <pivotField dataField="1" numFmtId="165" showAll="0"/>
    <pivotField dataField="1" numFmtId="165" showAll="0"/>
    <pivotField dataField="1" numFmtId="165" showAll="0"/>
    <pivotField dataField="1" numFmtId="165" showAll="0"/>
    <pivotField dataField="1" numFmtId="165" showAll="0"/>
    <pivotField dataField="1" numFmtId="165" showAll="0"/>
    <pivotField dataField="1" numFmtId="165" showAll="0"/>
  </pivotFields>
  <rowFields count="1">
    <field x="0"/>
  </rowFields>
  <rowItems count="3">
    <i>
      <x v="8"/>
    </i>
    <i>
      <x v="12"/>
    </i>
    <i t="grand">
      <x/>
    </i>
  </rowItems>
  <colFields count="1">
    <field x="-2"/>
  </colFields>
  <colItems count="7">
    <i>
      <x/>
    </i>
    <i i="1">
      <x v="1"/>
    </i>
    <i i="2">
      <x v="2"/>
    </i>
    <i i="3">
      <x v="3"/>
    </i>
    <i i="4">
      <x v="4"/>
    </i>
    <i i="5">
      <x v="5"/>
    </i>
    <i i="6">
      <x v="6"/>
    </i>
  </colItems>
  <dataFields count="7">
    <dataField name="Som van Soil Pollution" fld="1" baseField="0" baseItem="0" numFmtId="165"/>
    <dataField name="Som van Water Pollution" fld="2" baseField="0" baseItem="0" numFmtId="165"/>
    <dataField name="Som van Air Pollution" fld="3" baseField="0" baseItem="0" numFmtId="165"/>
    <dataField name="Som van Marine Biodiversity" fld="4" baseField="0" baseItem="0" numFmtId="165"/>
    <dataField name="Som van ClimateChange" fld="5" baseField="0" baseItem="0" numFmtId="165"/>
    <dataField name="Som van Resource Depletion" fld="6" baseField="0" baseItem="0" numFmtId="165"/>
    <dataField name="Som van Human Toxicity" fld="7" baseField="0" baseItem="0" numFmtId="165"/>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7">
            <x v="0"/>
            <x v="1"/>
            <x v="2"/>
            <x v="3"/>
            <x v="4"/>
            <x v="5"/>
            <x v="6"/>
          </reference>
        </references>
      </pivotArea>
    </format>
  </format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5"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2"/>
          </reference>
        </references>
      </pivotArea>
    </chartFormat>
    <chartFormat chart="5" format="17" series="1">
      <pivotArea type="data" outline="0" fieldPosition="0">
        <references count="1">
          <reference field="4294967294" count="1" selected="0">
            <x v="3"/>
          </reference>
        </references>
      </pivotArea>
    </chartFormat>
    <chartFormat chart="5" format="18" series="1">
      <pivotArea type="data" outline="0" fieldPosition="0">
        <references count="1">
          <reference field="4294967294" count="1" selected="0">
            <x v="4"/>
          </reference>
        </references>
      </pivotArea>
    </chartFormat>
    <chartFormat chart="5" format="19" series="1">
      <pivotArea type="data" outline="0" fieldPosition="0">
        <references count="1">
          <reference field="4294967294" count="1" selected="0">
            <x v="5"/>
          </reference>
        </references>
      </pivotArea>
    </chartFormat>
    <chartFormat chart="5" format="20" series="1">
      <pivotArea type="data" outline="0" fieldPosition="0">
        <references count="1">
          <reference field="4294967294" count="1" selected="0">
            <x v="6"/>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6" format="5" series="1">
      <pivotArea type="data" outline="0" fieldPosition="0">
        <references count="1">
          <reference field="4294967294" count="1" selected="0">
            <x v="5"/>
          </reference>
        </references>
      </pivotArea>
    </chartFormat>
    <chartFormat chart="6"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s" xr10:uid="{799A67A3-81AA-4C5A-BE19-40EE1FA0DD2F}" sourceName="Crimes">
  <pivotTables>
    <pivotTable tabId="23" name="Draaitabel19"/>
  </pivotTables>
  <data>
    <tabular pivotCacheId="745315884" showMissing="0">
      <items count="13">
        <i x="1"/>
        <i x="2"/>
        <i x="0" s="1"/>
        <i x="6"/>
        <i x="3"/>
        <i x="8"/>
        <i x="5"/>
        <i x="7" s="1"/>
        <i x="4"/>
        <i x="11" nd="1"/>
        <i x="12" nd="1"/>
        <i x="10"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s1" xr10:uid="{591AB1A3-5312-4974-8829-780DA78ADB5A}" sourceName="Crimes">
  <pivotTables>
    <pivotTable tabId="23" name="Draaitabel1"/>
  </pivotTables>
  <data>
    <tabular pivotCacheId="2005495198" showMissing="0">
      <items count="10">
        <i x="1"/>
        <i x="2"/>
        <i x="0" s="1"/>
        <i x="6"/>
        <i x="3"/>
        <i x="8"/>
        <i x="5"/>
        <i x="7" s="1"/>
        <i x="4"/>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ion of Crimes" xr10:uid="{80C4819E-1D7A-4CF7-8CB2-35529FE9E1AC}" cache="Slicer_Crimes" caption="Crimes" rowHeight="247650"/>
  <slicer name="Crimes Emission" xr10:uid="{2DDBC64D-FB96-4F0E-A107-ED67B0ACA707}" cache="Slicer_Crimes1" caption="Crimes Emiss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3F2EE5-FFCE-466C-A4E9-0FA71B3EE418}" name="Tabel1" displayName="Tabel1" ref="I174:P186" totalsRowShown="0" headerRowDxfId="21" dataDxfId="20">
  <autoFilter ref="I174:P186" xr:uid="{363F2EE5-FFCE-466C-A4E9-0FA71B3EE418}"/>
  <tableColumns count="8">
    <tableColumn id="1" xr3:uid="{C674E286-464E-4698-AF6A-2D279F7450D3}" name="Crimes" dataDxfId="19"/>
    <tableColumn id="2" xr3:uid="{6D7C6DE1-32E7-42C7-BD69-3FAE9203DC05}" name="Soil Pollution" dataDxfId="18"/>
    <tableColumn id="3" xr3:uid="{D70B87D1-FA72-46A4-AFD1-55624B3231F9}" name="Water Pollution" dataDxfId="17"/>
    <tableColumn id="4" xr3:uid="{5BEC19F0-B0A0-4A49-A615-F2ABD73989EE}" name="Air Pollution" dataDxfId="16"/>
    <tableColumn id="5" xr3:uid="{749ECBDA-DE58-45AE-9F7F-3B8AFCF6BB8A}" name="Marine Biodiversity" dataDxfId="15"/>
    <tableColumn id="6" xr3:uid="{D021D32C-369A-489C-A0AD-39E649AB1E63}" name="ClimateChange" dataDxfId="14"/>
    <tableColumn id="7" xr3:uid="{B16B7B6E-A5AB-489E-8D6C-88E6F7B923F9}" name="Resource Depletion" dataDxfId="13"/>
    <tableColumn id="8" xr3:uid="{3D3C2E91-A60A-43D9-A70A-B1F1053F0E96}" name="Human Toxicity" dataDxfId="12"/>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F591-26B9-416A-88BB-7A2337B362CC}">
  <dimension ref="B1:I91"/>
  <sheetViews>
    <sheetView tabSelected="1" topLeftCell="A2" zoomScale="70" zoomScaleNormal="70" workbookViewId="0">
      <selection activeCell="X30" sqref="X30"/>
    </sheetView>
  </sheetViews>
  <sheetFormatPr defaultRowHeight="14.4"/>
  <cols>
    <col min="3" max="4" width="8.88671875" customWidth="1"/>
  </cols>
  <sheetData>
    <row r="1" spans="2:6" s="1" customFormat="1"/>
    <row r="2" spans="2:6" s="1" customFormat="1"/>
    <row r="3" spans="2:6" s="1" customFormat="1" ht="35.4">
      <c r="F3" s="3" t="s">
        <v>0</v>
      </c>
    </row>
    <row r="4" spans="2:6" s="1" customFormat="1" ht="35.4">
      <c r="F4" s="4" t="s">
        <v>1</v>
      </c>
    </row>
    <row r="5" spans="2:6" s="1" customFormat="1"/>
    <row r="6" spans="2:6" s="1" customFormat="1"/>
    <row r="7" spans="2:6" s="1" customFormat="1"/>
    <row r="8" spans="2:6" s="1" customFormat="1"/>
    <row r="9" spans="2:6" s="2" customFormat="1"/>
    <row r="10" spans="2:6" s="2" customFormat="1" ht="15">
      <c r="B10" s="5"/>
      <c r="F10" s="5"/>
    </row>
    <row r="11" spans="2:6" s="2" customFormat="1"/>
    <row r="12" spans="2:6" s="2" customFormat="1" ht="15">
      <c r="F12" s="5"/>
    </row>
    <row r="13" spans="2:6" s="2" customFormat="1" ht="15">
      <c r="F13" s="5"/>
    </row>
    <row r="14" spans="2:6" s="2" customFormat="1" ht="15">
      <c r="F14" s="5"/>
    </row>
    <row r="15" spans="2:6" s="2" customFormat="1"/>
    <row r="16" spans="2:6" s="2" customFormat="1" ht="15">
      <c r="F16" s="5"/>
    </row>
    <row r="17" spans="6:6" s="2" customFormat="1" ht="15">
      <c r="F17" s="5"/>
    </row>
    <row r="18" spans="6:6" s="2" customFormat="1" ht="15">
      <c r="F18" s="5"/>
    </row>
    <row r="19" spans="6:6" s="2" customFormat="1" ht="15">
      <c r="F19" s="5"/>
    </row>
    <row r="20" spans="6:6" s="2" customFormat="1"/>
    <row r="21" spans="6:6" s="2" customFormat="1"/>
    <row r="22" spans="6:6" s="2" customFormat="1"/>
    <row r="23" spans="6:6" s="2" customFormat="1"/>
    <row r="24" spans="6:6" s="2" customFormat="1"/>
    <row r="25" spans="6:6" s="2" customFormat="1"/>
    <row r="26" spans="6:6" s="2" customFormat="1"/>
    <row r="27" spans="6:6" s="2" customFormat="1"/>
    <row r="28" spans="6:6" s="2" customFormat="1"/>
    <row r="29" spans="6:6" s="2" customFormat="1"/>
    <row r="30" spans="6:6" s="2" customFormat="1"/>
    <row r="31" spans="6:6" s="2" customFormat="1"/>
    <row r="32" spans="6:6" s="2" customFormat="1"/>
    <row r="33" spans="9:9" s="2" customFormat="1"/>
    <row r="34" spans="9:9" s="2" customFormat="1"/>
    <row r="35" spans="9:9" s="2" customFormat="1">
      <c r="I35" s="109"/>
    </row>
    <row r="36" spans="9:9" s="2" customFormat="1"/>
    <row r="37" spans="9:9" s="2" customFormat="1"/>
    <row r="38" spans="9:9" s="2" customFormat="1"/>
    <row r="39" spans="9:9" s="2" customFormat="1"/>
    <row r="40" spans="9:9" s="2" customFormat="1"/>
    <row r="41" spans="9:9" s="2" customFormat="1"/>
    <row r="42" spans="9:9" s="2" customFormat="1"/>
    <row r="43" spans="9:9" s="2" customFormat="1"/>
    <row r="44" spans="9:9" s="2" customFormat="1"/>
    <row r="45" spans="9:9" s="2" customFormat="1"/>
    <row r="46" spans="9:9" s="2" customFormat="1"/>
    <row r="47" spans="9:9" s="2" customFormat="1"/>
    <row r="48" spans="9:9"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ACD78-54F9-4E99-9036-64BAE8BB98AD}">
  <dimension ref="B2:CD2159"/>
  <sheetViews>
    <sheetView workbookViewId="0">
      <selection activeCell="BJ3" sqref="BJ3"/>
    </sheetView>
  </sheetViews>
  <sheetFormatPr defaultRowHeight="14.4"/>
  <cols>
    <col min="1" max="1" width="8.88671875" style="125"/>
    <col min="2" max="2" width="24.6640625" style="125" customWidth="1"/>
    <col min="3" max="3" width="23.21875" style="125" customWidth="1"/>
    <col min="4" max="4" width="20.5546875" style="125" customWidth="1"/>
    <col min="5" max="7" width="8.88671875" style="125"/>
    <col min="8" max="8" width="16.88671875" style="125" customWidth="1"/>
    <col min="9" max="9" width="21.5546875" style="125" customWidth="1"/>
    <col min="10" max="10" width="11.77734375" style="125" bestFit="1" customWidth="1"/>
    <col min="11" max="12" width="8.88671875" style="125"/>
    <col min="13" max="13" width="15.77734375" style="125" customWidth="1"/>
    <col min="14" max="14" width="32.109375" style="125" customWidth="1"/>
    <col min="15" max="15" width="11.109375" style="125" bestFit="1" customWidth="1"/>
    <col min="16" max="18" width="8.88671875" style="125"/>
    <col min="19" max="19" width="15.33203125" style="125" customWidth="1"/>
    <col min="20" max="20" width="24" style="125" customWidth="1"/>
    <col min="21" max="23" width="8.88671875" style="125"/>
    <col min="24" max="24" width="17.33203125" style="125" customWidth="1"/>
    <col min="25" max="25" width="25.109375" style="125" customWidth="1"/>
    <col min="26" max="29" width="8.88671875" style="125"/>
    <col min="30" max="30" width="13" style="125" customWidth="1"/>
    <col min="31" max="31" width="21.44140625" style="125" customWidth="1"/>
    <col min="32" max="35" width="8.88671875" style="125"/>
    <col min="36" max="36" width="26.77734375" style="125" customWidth="1"/>
    <col min="37" max="45" width="8.88671875" style="125"/>
    <col min="46" max="46" width="18.33203125" style="125" customWidth="1"/>
    <col min="47" max="47" width="16.6640625" style="125" customWidth="1"/>
    <col min="48" max="51" width="8.88671875" style="125"/>
    <col min="52" max="52" width="14.44140625" style="125" customWidth="1"/>
    <col min="53" max="53" width="12.77734375" style="125" customWidth="1"/>
    <col min="54" max="56" width="8.88671875" style="125"/>
    <col min="57" max="57" width="11.21875" style="125" customWidth="1"/>
    <col min="58" max="58" width="20.21875" style="125" customWidth="1"/>
    <col min="59" max="62" width="8.88671875" style="125"/>
    <col min="63" max="63" width="12.88671875" style="125" customWidth="1"/>
    <col min="64" max="64" width="16.88671875" style="125" customWidth="1"/>
    <col min="65" max="67" width="8.88671875" style="125"/>
    <col min="68" max="68" width="15" style="125" customWidth="1"/>
    <col min="69" max="69" width="21.77734375" style="125" customWidth="1"/>
    <col min="70" max="78" width="8.88671875" style="125"/>
    <col min="79" max="79" width="16.33203125" style="125" customWidth="1"/>
    <col min="80" max="80" width="25.77734375" style="125" customWidth="1"/>
    <col min="81" max="16384" width="8.88671875" style="125"/>
  </cols>
  <sheetData>
    <row r="2" spans="2:82" ht="15" thickBot="1"/>
    <row r="3" spans="2:82" ht="66.599999999999994" thickBot="1">
      <c r="B3" s="125" t="s">
        <v>540</v>
      </c>
      <c r="H3" s="137" t="s">
        <v>5653</v>
      </c>
      <c r="I3" s="137"/>
      <c r="J3" s="137"/>
      <c r="K3" s="137"/>
      <c r="L3" s="137"/>
      <c r="M3" s="137"/>
      <c r="N3" s="137"/>
      <c r="O3" s="137"/>
      <c r="P3" s="137"/>
      <c r="S3" s="128" t="s">
        <v>5654</v>
      </c>
      <c r="T3" s="127"/>
      <c r="U3" s="127"/>
      <c r="V3" s="127"/>
      <c r="W3" s="127"/>
      <c r="X3" s="127"/>
      <c r="Y3" s="127"/>
      <c r="Z3" s="127"/>
      <c r="AA3" s="127"/>
      <c r="AD3" s="130" t="s">
        <v>5655</v>
      </c>
      <c r="AE3" s="131"/>
      <c r="AF3" s="131"/>
      <c r="AG3" s="131"/>
      <c r="AH3" s="131"/>
      <c r="AI3" s="131"/>
      <c r="AJ3" s="131"/>
      <c r="AK3" s="131"/>
      <c r="AL3" s="132"/>
      <c r="AO3" s="130" t="s">
        <v>5656</v>
      </c>
      <c r="AP3" s="131"/>
      <c r="AQ3" s="131"/>
      <c r="AR3" s="131"/>
      <c r="AS3" s="131"/>
      <c r="AT3" s="131"/>
      <c r="AU3" s="131"/>
      <c r="AV3" s="131"/>
      <c r="AW3" s="132"/>
      <c r="AZ3" s="130" t="s">
        <v>5662</v>
      </c>
      <c r="BA3" s="131"/>
      <c r="BB3" s="131"/>
      <c r="BC3" s="131"/>
      <c r="BD3" s="131"/>
      <c r="BE3" s="131"/>
      <c r="BF3" s="131"/>
      <c r="BG3" s="131"/>
      <c r="BH3" s="132"/>
      <c r="BK3" s="130" t="s">
        <v>6591</v>
      </c>
      <c r="BL3" s="131"/>
      <c r="BM3" s="131"/>
      <c r="BN3" s="131"/>
      <c r="BO3" s="131"/>
      <c r="BP3" s="131"/>
      <c r="BQ3" s="131"/>
      <c r="BR3" s="131"/>
      <c r="BS3" s="132"/>
      <c r="BV3" s="130" t="s">
        <v>6591</v>
      </c>
      <c r="BW3" s="131"/>
      <c r="BX3" s="131"/>
      <c r="BY3" s="131"/>
      <c r="BZ3" s="131"/>
      <c r="CA3" s="131"/>
      <c r="CB3" s="131"/>
      <c r="CC3" s="131"/>
      <c r="CD3" s="132"/>
    </row>
    <row r="4" spans="2:82" ht="15" thickBot="1">
      <c r="B4" s="110" t="s">
        <v>343</v>
      </c>
      <c r="C4" s="110" t="s">
        <v>344</v>
      </c>
      <c r="D4" s="110" t="s">
        <v>345</v>
      </c>
      <c r="E4" s="110" t="s">
        <v>224</v>
      </c>
      <c r="H4" s="118" t="s">
        <v>343</v>
      </c>
      <c r="I4" s="118" t="s">
        <v>344</v>
      </c>
      <c r="J4" s="118" t="s">
        <v>345</v>
      </c>
      <c r="K4" s="118" t="s">
        <v>224</v>
      </c>
      <c r="L4" s="117"/>
      <c r="M4" s="118" t="s">
        <v>343</v>
      </c>
      <c r="N4" s="118" t="s">
        <v>344</v>
      </c>
      <c r="O4" s="118" t="s">
        <v>345</v>
      </c>
      <c r="P4" s="118" t="s">
        <v>224</v>
      </c>
      <c r="S4" s="126" t="s">
        <v>343</v>
      </c>
      <c r="T4" s="126" t="s">
        <v>344</v>
      </c>
      <c r="U4" s="126" t="s">
        <v>345</v>
      </c>
      <c r="V4" s="126" t="s">
        <v>224</v>
      </c>
      <c r="W4" s="124"/>
      <c r="X4" s="126" t="s">
        <v>343</v>
      </c>
      <c r="Y4" s="126" t="s">
        <v>344</v>
      </c>
      <c r="Z4" s="126" t="s">
        <v>345</v>
      </c>
      <c r="AA4" s="126" t="s">
        <v>224</v>
      </c>
      <c r="AD4" s="114" t="s">
        <v>343</v>
      </c>
      <c r="AE4" s="114" t="s">
        <v>344</v>
      </c>
      <c r="AF4" s="114" t="s">
        <v>345</v>
      </c>
      <c r="AG4" s="114" t="s">
        <v>224</v>
      </c>
      <c r="AH4" s="113"/>
      <c r="AI4" s="114" t="s">
        <v>343</v>
      </c>
      <c r="AJ4" s="114" t="s">
        <v>344</v>
      </c>
      <c r="AK4" s="114" t="s">
        <v>345</v>
      </c>
      <c r="AL4" s="114" t="s">
        <v>224</v>
      </c>
      <c r="AO4" s="114" t="s">
        <v>343</v>
      </c>
      <c r="AP4" s="114" t="s">
        <v>344</v>
      </c>
      <c r="AQ4" s="114" t="s">
        <v>345</v>
      </c>
      <c r="AR4" s="114" t="s">
        <v>224</v>
      </c>
      <c r="AS4" s="113"/>
      <c r="AT4" s="114" t="s">
        <v>343</v>
      </c>
      <c r="AU4" s="114" t="s">
        <v>344</v>
      </c>
      <c r="AV4" s="114" t="s">
        <v>345</v>
      </c>
      <c r="AW4" s="114" t="s">
        <v>224</v>
      </c>
      <c r="AZ4" s="114" t="s">
        <v>343</v>
      </c>
      <c r="BA4" s="114" t="s">
        <v>344</v>
      </c>
      <c r="BB4" s="114" t="s">
        <v>345</v>
      </c>
      <c r="BC4" s="114" t="s">
        <v>224</v>
      </c>
      <c r="BD4" s="113"/>
      <c r="BE4" s="114" t="s">
        <v>343</v>
      </c>
      <c r="BF4" s="114" t="s">
        <v>344</v>
      </c>
      <c r="BG4" s="114" t="s">
        <v>345</v>
      </c>
      <c r="BH4" s="114" t="s">
        <v>224</v>
      </c>
      <c r="BK4" s="114" t="s">
        <v>343</v>
      </c>
      <c r="BL4" s="114" t="s">
        <v>344</v>
      </c>
      <c r="BM4" s="114" t="s">
        <v>345</v>
      </c>
      <c r="BN4" s="114" t="s">
        <v>224</v>
      </c>
      <c r="BO4" s="113"/>
      <c r="BP4" s="114" t="s">
        <v>343</v>
      </c>
      <c r="BQ4" s="114" t="s">
        <v>344</v>
      </c>
      <c r="BR4" s="114" t="s">
        <v>345</v>
      </c>
      <c r="BS4" s="114" t="s">
        <v>224</v>
      </c>
      <c r="BV4" s="114" t="s">
        <v>343</v>
      </c>
      <c r="BW4" s="114" t="s">
        <v>344</v>
      </c>
      <c r="BX4" s="114" t="s">
        <v>345</v>
      </c>
      <c r="BY4" s="114" t="s">
        <v>224</v>
      </c>
      <c r="BZ4" s="113"/>
      <c r="CA4" s="114" t="s">
        <v>343</v>
      </c>
      <c r="CB4" s="114" t="s">
        <v>344</v>
      </c>
      <c r="CC4" s="114" t="s">
        <v>345</v>
      </c>
      <c r="CD4" s="114" t="s">
        <v>224</v>
      </c>
    </row>
    <row r="5" spans="2:82" ht="15" customHeight="1" thickBot="1">
      <c r="B5" s="138" t="s">
        <v>346</v>
      </c>
      <c r="C5" s="138"/>
      <c r="D5" s="138"/>
      <c r="E5" s="138"/>
      <c r="H5" s="136" t="s">
        <v>346</v>
      </c>
      <c r="I5" s="136"/>
      <c r="J5" s="136"/>
      <c r="K5" s="136"/>
      <c r="L5" s="117"/>
      <c r="M5" s="136" t="s">
        <v>353</v>
      </c>
      <c r="N5" s="136"/>
      <c r="O5" s="136"/>
      <c r="P5" s="136"/>
      <c r="S5" s="136" t="s">
        <v>346</v>
      </c>
      <c r="T5" s="136"/>
      <c r="U5" s="136"/>
      <c r="V5" s="136"/>
      <c r="W5" s="117"/>
      <c r="X5" s="136" t="s">
        <v>353</v>
      </c>
      <c r="Y5" s="136"/>
      <c r="Z5" s="136"/>
      <c r="AA5" s="136"/>
      <c r="AD5" s="133" t="s">
        <v>346</v>
      </c>
      <c r="AE5" s="134"/>
      <c r="AF5" s="134"/>
      <c r="AG5" s="135"/>
      <c r="AH5" s="113"/>
      <c r="AI5" s="136" t="s">
        <v>353</v>
      </c>
      <c r="AJ5" s="136"/>
      <c r="AK5" s="136"/>
      <c r="AL5" s="136"/>
      <c r="AO5" s="133" t="s">
        <v>346</v>
      </c>
      <c r="AP5" s="134"/>
      <c r="AQ5" s="134"/>
      <c r="AR5" s="135"/>
      <c r="AS5" s="113"/>
      <c r="AT5" s="136" t="s">
        <v>353</v>
      </c>
      <c r="AU5" s="136"/>
      <c r="AV5" s="136"/>
      <c r="AW5" s="136"/>
      <c r="AZ5" s="133" t="s">
        <v>346</v>
      </c>
      <c r="BA5" s="134"/>
      <c r="BB5" s="134"/>
      <c r="BC5" s="135"/>
      <c r="BD5" s="113"/>
      <c r="BE5" s="136" t="s">
        <v>353</v>
      </c>
      <c r="BF5" s="136"/>
      <c r="BG5" s="136"/>
      <c r="BH5" s="136"/>
      <c r="BK5" s="133" t="s">
        <v>346</v>
      </c>
      <c r="BL5" s="134"/>
      <c r="BM5" s="134"/>
      <c r="BN5" s="135"/>
      <c r="BO5" s="113"/>
      <c r="BP5" s="136" t="s">
        <v>353</v>
      </c>
      <c r="BQ5" s="136"/>
      <c r="BR5" s="136"/>
      <c r="BS5" s="136"/>
      <c r="BV5" s="133" t="s">
        <v>346</v>
      </c>
      <c r="BW5" s="134"/>
      <c r="BX5" s="134"/>
      <c r="BY5" s="135"/>
      <c r="BZ5" s="113"/>
      <c r="CA5" s="136" t="s">
        <v>353</v>
      </c>
      <c r="CB5" s="136"/>
      <c r="CC5" s="136"/>
      <c r="CD5" s="136"/>
    </row>
    <row r="6" spans="2:82" ht="67.2" customHeight="1" thickBot="1">
      <c r="B6" s="111" t="s">
        <v>347</v>
      </c>
      <c r="C6" s="111"/>
      <c r="D6" s="112">
        <v>1</v>
      </c>
      <c r="E6" s="111" t="s">
        <v>348</v>
      </c>
      <c r="H6" s="121" t="s">
        <v>541</v>
      </c>
      <c r="I6" s="121" t="s">
        <v>542</v>
      </c>
      <c r="J6" s="122">
        <v>46952197</v>
      </c>
      <c r="K6" s="121" t="s">
        <v>357</v>
      </c>
      <c r="L6" s="121"/>
      <c r="M6" s="121" t="s">
        <v>543</v>
      </c>
      <c r="N6" s="121" t="s">
        <v>544</v>
      </c>
      <c r="O6" s="123" t="s">
        <v>545</v>
      </c>
      <c r="P6" s="121" t="s">
        <v>357</v>
      </c>
      <c r="S6" s="117" t="s">
        <v>541</v>
      </c>
      <c r="T6" s="117" t="s">
        <v>542</v>
      </c>
      <c r="U6" s="120" t="s">
        <v>2989</v>
      </c>
      <c r="V6" s="117" t="s">
        <v>357</v>
      </c>
      <c r="W6" s="117"/>
      <c r="X6" s="117" t="s">
        <v>543</v>
      </c>
      <c r="Y6" s="117" t="s">
        <v>544</v>
      </c>
      <c r="Z6" s="120" t="s">
        <v>2990</v>
      </c>
      <c r="AA6" s="117" t="s">
        <v>357</v>
      </c>
      <c r="AD6" s="113" t="s">
        <v>541</v>
      </c>
      <c r="AE6" s="113" t="s">
        <v>542</v>
      </c>
      <c r="AF6" s="115">
        <v>3370232</v>
      </c>
      <c r="AG6" s="113" t="s">
        <v>357</v>
      </c>
      <c r="AH6" s="113"/>
      <c r="AI6" s="113" t="s">
        <v>543</v>
      </c>
      <c r="AJ6" s="113" t="s">
        <v>544</v>
      </c>
      <c r="AK6" s="116" t="s">
        <v>979</v>
      </c>
      <c r="AL6" s="113" t="s">
        <v>357</v>
      </c>
      <c r="AO6" s="125" t="s">
        <v>5657</v>
      </c>
      <c r="AQ6" s="125">
        <v>1</v>
      </c>
      <c r="AR6" s="125" t="s">
        <v>357</v>
      </c>
      <c r="AT6" s="125" t="s">
        <v>1748</v>
      </c>
      <c r="AU6" s="125" t="s">
        <v>544</v>
      </c>
      <c r="AV6" s="125" t="s">
        <v>5658</v>
      </c>
      <c r="AW6" s="125" t="s">
        <v>357</v>
      </c>
      <c r="AZ6" s="113" t="s">
        <v>349</v>
      </c>
      <c r="BA6" s="113" t="s">
        <v>350</v>
      </c>
      <c r="BB6" s="116" t="s">
        <v>5663</v>
      </c>
      <c r="BC6" s="113" t="s">
        <v>352</v>
      </c>
      <c r="BE6" s="125" t="s">
        <v>360</v>
      </c>
      <c r="BF6" s="125" t="s">
        <v>362</v>
      </c>
      <c r="BG6" s="129">
        <v>2273635</v>
      </c>
      <c r="BH6" s="125" t="s">
        <v>357</v>
      </c>
      <c r="BK6" s="125" t="s">
        <v>541</v>
      </c>
      <c r="BL6" s="125" t="s">
        <v>542</v>
      </c>
      <c r="BM6" s="125" t="s">
        <v>5747</v>
      </c>
      <c r="BN6" s="125" t="s">
        <v>357</v>
      </c>
      <c r="BP6" s="125" t="s">
        <v>543</v>
      </c>
      <c r="BQ6" s="125" t="s">
        <v>544</v>
      </c>
      <c r="BR6" s="125" t="s">
        <v>1188</v>
      </c>
      <c r="BS6" s="125" t="s">
        <v>357</v>
      </c>
      <c r="CA6" s="125" t="s">
        <v>543</v>
      </c>
      <c r="CB6" s="125" t="s">
        <v>544</v>
      </c>
      <c r="CC6" s="125">
        <v>0</v>
      </c>
      <c r="CD6" s="125" t="s">
        <v>357</v>
      </c>
    </row>
    <row r="7" spans="2:82" ht="87" customHeight="1" thickBot="1">
      <c r="B7" s="111" t="s">
        <v>349</v>
      </c>
      <c r="C7" s="111" t="s">
        <v>350</v>
      </c>
      <c r="D7" s="112" t="s">
        <v>351</v>
      </c>
      <c r="E7" s="111" t="s">
        <v>352</v>
      </c>
      <c r="H7" s="121" t="s">
        <v>546</v>
      </c>
      <c r="I7" s="121" t="s">
        <v>542</v>
      </c>
      <c r="J7" s="123" t="s">
        <v>547</v>
      </c>
      <c r="K7" s="121" t="s">
        <v>357</v>
      </c>
      <c r="L7" s="121"/>
      <c r="M7" s="121" t="s">
        <v>543</v>
      </c>
      <c r="N7" s="121" t="s">
        <v>355</v>
      </c>
      <c r="O7" s="123" t="s">
        <v>548</v>
      </c>
      <c r="P7" s="121" t="s">
        <v>357</v>
      </c>
      <c r="S7" s="117" t="s">
        <v>546</v>
      </c>
      <c r="T7" s="117" t="s">
        <v>542</v>
      </c>
      <c r="U7" s="120" t="s">
        <v>2991</v>
      </c>
      <c r="V7" s="117" t="s">
        <v>357</v>
      </c>
      <c r="W7" s="117"/>
      <c r="X7" s="117" t="s">
        <v>543</v>
      </c>
      <c r="Y7" s="117" t="s">
        <v>355</v>
      </c>
      <c r="Z7" s="120" t="s">
        <v>2992</v>
      </c>
      <c r="AA7" s="117" t="s">
        <v>357</v>
      </c>
      <c r="AD7" s="113" t="s">
        <v>546</v>
      </c>
      <c r="AE7" s="113" t="s">
        <v>542</v>
      </c>
      <c r="AF7" s="116" t="s">
        <v>752</v>
      </c>
      <c r="AG7" s="113" t="s">
        <v>357</v>
      </c>
      <c r="AH7" s="113"/>
      <c r="AI7" s="113" t="s">
        <v>543</v>
      </c>
      <c r="AJ7" s="113" t="s">
        <v>355</v>
      </c>
      <c r="AK7" s="115">
        <v>113893</v>
      </c>
      <c r="AL7" s="113" t="s">
        <v>357</v>
      </c>
      <c r="AT7" s="125" t="s">
        <v>1762</v>
      </c>
      <c r="AU7" s="125" t="s">
        <v>544</v>
      </c>
      <c r="AV7" s="125" t="s">
        <v>5659</v>
      </c>
      <c r="AW7" s="125" t="s">
        <v>357</v>
      </c>
      <c r="BE7" s="125" t="s">
        <v>360</v>
      </c>
      <c r="BF7" s="125" t="s">
        <v>364</v>
      </c>
      <c r="BG7" s="125" t="s">
        <v>5664</v>
      </c>
      <c r="BH7" s="125" t="s">
        <v>357</v>
      </c>
      <c r="BK7" s="125" t="s">
        <v>546</v>
      </c>
      <c r="BL7" s="125" t="s">
        <v>542</v>
      </c>
      <c r="BM7" s="129">
        <v>294845</v>
      </c>
      <c r="BN7" s="125" t="s">
        <v>357</v>
      </c>
      <c r="BP7" s="125" t="s">
        <v>543</v>
      </c>
      <c r="BQ7" s="125" t="s">
        <v>355</v>
      </c>
      <c r="BR7" s="129">
        <v>10654</v>
      </c>
      <c r="BS7" s="125" t="s">
        <v>357</v>
      </c>
      <c r="CA7" s="125" t="s">
        <v>543</v>
      </c>
      <c r="CB7" s="125" t="s">
        <v>355</v>
      </c>
      <c r="CC7" s="125">
        <v>0</v>
      </c>
      <c r="CD7" s="125" t="s">
        <v>357</v>
      </c>
    </row>
    <row r="8" spans="2:82" ht="115.8" customHeight="1" thickBot="1">
      <c r="B8" s="138" t="s">
        <v>353</v>
      </c>
      <c r="C8" s="138"/>
      <c r="D8" s="138"/>
      <c r="E8" s="138"/>
      <c r="H8" s="121" t="s">
        <v>549</v>
      </c>
      <c r="I8" s="121" t="s">
        <v>542</v>
      </c>
      <c r="J8" s="123" t="s">
        <v>550</v>
      </c>
      <c r="K8" s="121" t="s">
        <v>357</v>
      </c>
      <c r="L8" s="121"/>
      <c r="M8" s="121" t="s">
        <v>551</v>
      </c>
      <c r="N8" s="121" t="s">
        <v>468</v>
      </c>
      <c r="O8" s="123" t="s">
        <v>552</v>
      </c>
      <c r="P8" s="121" t="s">
        <v>357</v>
      </c>
      <c r="S8" s="117" t="s">
        <v>549</v>
      </c>
      <c r="T8" s="117" t="s">
        <v>542</v>
      </c>
      <c r="U8" s="120" t="s">
        <v>2993</v>
      </c>
      <c r="V8" s="117" t="s">
        <v>357</v>
      </c>
      <c r="W8" s="117"/>
      <c r="X8" s="117" t="s">
        <v>551</v>
      </c>
      <c r="Y8" s="117" t="s">
        <v>468</v>
      </c>
      <c r="Z8" s="120" t="s">
        <v>2994</v>
      </c>
      <c r="AA8" s="117" t="s">
        <v>357</v>
      </c>
      <c r="AD8" s="113" t="s">
        <v>549</v>
      </c>
      <c r="AE8" s="113" t="s">
        <v>542</v>
      </c>
      <c r="AF8" s="116" t="s">
        <v>2169</v>
      </c>
      <c r="AG8" s="113" t="s">
        <v>357</v>
      </c>
      <c r="AH8" s="113"/>
      <c r="AI8" s="113" t="s">
        <v>551</v>
      </c>
      <c r="AJ8" s="113" t="s">
        <v>468</v>
      </c>
      <c r="AK8" s="116" t="s">
        <v>4516</v>
      </c>
      <c r="AL8" s="113" t="s">
        <v>357</v>
      </c>
      <c r="AT8" s="125" t="s">
        <v>1774</v>
      </c>
      <c r="AU8" s="125" t="s">
        <v>362</v>
      </c>
      <c r="AV8" s="125" t="s">
        <v>5660</v>
      </c>
      <c r="AW8" s="125" t="s">
        <v>357</v>
      </c>
      <c r="BE8" s="125" t="s">
        <v>360</v>
      </c>
      <c r="BF8" s="125" t="s">
        <v>366</v>
      </c>
      <c r="BG8" s="125" t="s">
        <v>5665</v>
      </c>
      <c r="BH8" s="125" t="s">
        <v>357</v>
      </c>
      <c r="BK8" s="125" t="s">
        <v>549</v>
      </c>
      <c r="BL8" s="125" t="s">
        <v>542</v>
      </c>
      <c r="BM8" s="125" t="s">
        <v>5748</v>
      </c>
      <c r="BN8" s="125" t="s">
        <v>357</v>
      </c>
      <c r="BP8" s="125" t="s">
        <v>551</v>
      </c>
      <c r="BQ8" s="125" t="s">
        <v>468</v>
      </c>
      <c r="BR8" s="125" t="s">
        <v>5749</v>
      </c>
      <c r="BS8" s="125" t="s">
        <v>357</v>
      </c>
      <c r="CA8" s="125" t="s">
        <v>551</v>
      </c>
      <c r="CB8" s="125" t="s">
        <v>468</v>
      </c>
      <c r="CC8" s="125">
        <v>0</v>
      </c>
      <c r="CD8" s="125" t="s">
        <v>357</v>
      </c>
    </row>
    <row r="9" spans="2:82" ht="87" customHeight="1" thickBot="1">
      <c r="B9" s="111" t="s">
        <v>354</v>
      </c>
      <c r="C9" s="111" t="s">
        <v>355</v>
      </c>
      <c r="D9" s="112" t="s">
        <v>356</v>
      </c>
      <c r="E9" s="111" t="s">
        <v>357</v>
      </c>
      <c r="H9" s="121" t="s">
        <v>553</v>
      </c>
      <c r="I9" s="121" t="s">
        <v>554</v>
      </c>
      <c r="J9" s="122">
        <v>536947</v>
      </c>
      <c r="K9" s="121" t="s">
        <v>357</v>
      </c>
      <c r="L9" s="121"/>
      <c r="M9" s="121" t="s">
        <v>555</v>
      </c>
      <c r="N9" s="121" t="s">
        <v>544</v>
      </c>
      <c r="O9" s="123" t="s">
        <v>556</v>
      </c>
      <c r="P9" s="121" t="s">
        <v>357</v>
      </c>
      <c r="S9" s="117" t="s">
        <v>553</v>
      </c>
      <c r="T9" s="117" t="s">
        <v>554</v>
      </c>
      <c r="U9" s="120" t="s">
        <v>912</v>
      </c>
      <c r="V9" s="117" t="s">
        <v>357</v>
      </c>
      <c r="W9" s="117"/>
      <c r="X9" s="117" t="s">
        <v>555</v>
      </c>
      <c r="Y9" s="117" t="s">
        <v>544</v>
      </c>
      <c r="Z9" s="120" t="s">
        <v>2995</v>
      </c>
      <c r="AA9" s="117" t="s">
        <v>357</v>
      </c>
      <c r="AD9" s="113" t="s">
        <v>553</v>
      </c>
      <c r="AE9" s="113" t="s">
        <v>554</v>
      </c>
      <c r="AF9" s="115">
        <v>184851</v>
      </c>
      <c r="AG9" s="113" t="s">
        <v>357</v>
      </c>
      <c r="AH9" s="113"/>
      <c r="AI9" s="113" t="s">
        <v>555</v>
      </c>
      <c r="AJ9" s="113" t="s">
        <v>544</v>
      </c>
      <c r="AK9" s="116" t="s">
        <v>701</v>
      </c>
      <c r="AL9" s="113" t="s">
        <v>357</v>
      </c>
      <c r="AT9" s="125" t="s">
        <v>2227</v>
      </c>
      <c r="AU9" s="125" t="s">
        <v>544</v>
      </c>
      <c r="AV9" s="125" t="s">
        <v>5661</v>
      </c>
      <c r="AW9" s="125" t="s">
        <v>357</v>
      </c>
      <c r="BE9" s="125" t="s">
        <v>368</v>
      </c>
      <c r="BF9" s="125" t="s">
        <v>364</v>
      </c>
      <c r="BG9" s="125" t="s">
        <v>5666</v>
      </c>
      <c r="BH9" s="125" t="s">
        <v>357</v>
      </c>
      <c r="BK9" s="125" t="s">
        <v>553</v>
      </c>
      <c r="BL9" s="125" t="s">
        <v>554</v>
      </c>
      <c r="BM9" s="125" t="s">
        <v>5750</v>
      </c>
      <c r="BN9" s="125" t="s">
        <v>357</v>
      </c>
      <c r="BP9" s="125" t="s">
        <v>555</v>
      </c>
      <c r="BQ9" s="125" t="s">
        <v>544</v>
      </c>
      <c r="BR9" s="125" t="s">
        <v>864</v>
      </c>
      <c r="BS9" s="125" t="s">
        <v>357</v>
      </c>
      <c r="CA9" s="125" t="s">
        <v>555</v>
      </c>
      <c r="CB9" s="125" t="s">
        <v>362</v>
      </c>
      <c r="CC9" s="125">
        <v>0</v>
      </c>
      <c r="CD9" s="125" t="s">
        <v>357</v>
      </c>
    </row>
    <row r="10" spans="2:82" ht="115.8" customHeight="1" thickBot="1">
      <c r="B10" s="111" t="s">
        <v>358</v>
      </c>
      <c r="C10" s="111" t="s">
        <v>355</v>
      </c>
      <c r="D10" s="112" t="s">
        <v>359</v>
      </c>
      <c r="E10" s="111" t="s">
        <v>357</v>
      </c>
      <c r="H10" s="121" t="s">
        <v>557</v>
      </c>
      <c r="I10" s="121" t="s">
        <v>542</v>
      </c>
      <c r="J10" s="123" t="s">
        <v>558</v>
      </c>
      <c r="K10" s="121" t="s">
        <v>357</v>
      </c>
      <c r="L10" s="121"/>
      <c r="M10" s="121" t="s">
        <v>555</v>
      </c>
      <c r="N10" s="121" t="s">
        <v>355</v>
      </c>
      <c r="O10" s="123" t="s">
        <v>559</v>
      </c>
      <c r="P10" s="121" t="s">
        <v>357</v>
      </c>
      <c r="S10" s="117" t="s">
        <v>557</v>
      </c>
      <c r="T10" s="117" t="s">
        <v>542</v>
      </c>
      <c r="U10" s="120" t="s">
        <v>2996</v>
      </c>
      <c r="V10" s="117" t="s">
        <v>357</v>
      </c>
      <c r="W10" s="117"/>
      <c r="X10" s="117" t="s">
        <v>555</v>
      </c>
      <c r="Y10" s="117" t="s">
        <v>355</v>
      </c>
      <c r="Z10" s="120" t="s">
        <v>2997</v>
      </c>
      <c r="AA10" s="117" t="s">
        <v>357</v>
      </c>
      <c r="AD10" s="113" t="s">
        <v>557</v>
      </c>
      <c r="AE10" s="113" t="s">
        <v>542</v>
      </c>
      <c r="AF10" s="116" t="s">
        <v>912</v>
      </c>
      <c r="AG10" s="113" t="s">
        <v>357</v>
      </c>
      <c r="AH10" s="113"/>
      <c r="AI10" s="113" t="s">
        <v>555</v>
      </c>
      <c r="AJ10" s="113" t="s">
        <v>355</v>
      </c>
      <c r="AK10" s="116" t="s">
        <v>1043</v>
      </c>
      <c r="AL10" s="113" t="s">
        <v>357</v>
      </c>
      <c r="BE10" s="125" t="s">
        <v>368</v>
      </c>
      <c r="BF10" s="125" t="s">
        <v>366</v>
      </c>
      <c r="BG10" s="125" t="s">
        <v>5667</v>
      </c>
      <c r="BH10" s="125" t="s">
        <v>357</v>
      </c>
      <c r="BK10" s="125" t="s">
        <v>557</v>
      </c>
      <c r="BL10" s="125" t="s">
        <v>542</v>
      </c>
      <c r="BM10" s="129">
        <v>180215</v>
      </c>
      <c r="BN10" s="125" t="s">
        <v>357</v>
      </c>
      <c r="BP10" s="125" t="s">
        <v>555</v>
      </c>
      <c r="BQ10" s="125" t="s">
        <v>355</v>
      </c>
      <c r="BR10" s="125" t="s">
        <v>2672</v>
      </c>
      <c r="BS10" s="125" t="s">
        <v>357</v>
      </c>
      <c r="CA10" s="125" t="s">
        <v>555</v>
      </c>
      <c r="CB10" s="125" t="s">
        <v>544</v>
      </c>
      <c r="CC10" s="125">
        <v>0</v>
      </c>
      <c r="CD10" s="125" t="s">
        <v>357</v>
      </c>
    </row>
    <row r="11" spans="2:82" ht="101.4" customHeight="1" thickBot="1">
      <c r="B11" s="111" t="s">
        <v>360</v>
      </c>
      <c r="C11" s="111" t="s">
        <v>355</v>
      </c>
      <c r="D11" s="112" t="s">
        <v>361</v>
      </c>
      <c r="E11" s="111" t="s">
        <v>357</v>
      </c>
      <c r="H11" s="121" t="s">
        <v>560</v>
      </c>
      <c r="I11" s="121" t="s">
        <v>542</v>
      </c>
      <c r="J11" s="122">
        <v>1452949</v>
      </c>
      <c r="K11" s="121" t="s">
        <v>357</v>
      </c>
      <c r="L11" s="121"/>
      <c r="M11" s="121" t="s">
        <v>561</v>
      </c>
      <c r="N11" s="121" t="s">
        <v>544</v>
      </c>
      <c r="O11" s="123" t="s">
        <v>562</v>
      </c>
      <c r="P11" s="121" t="s">
        <v>357</v>
      </c>
      <c r="S11" s="117" t="s">
        <v>560</v>
      </c>
      <c r="T11" s="117" t="s">
        <v>542</v>
      </c>
      <c r="U11" s="120" t="s">
        <v>2998</v>
      </c>
      <c r="V11" s="117" t="s">
        <v>357</v>
      </c>
      <c r="W11" s="117"/>
      <c r="X11" s="117" t="s">
        <v>561</v>
      </c>
      <c r="Y11" s="117" t="s">
        <v>544</v>
      </c>
      <c r="Z11" s="120" t="s">
        <v>2999</v>
      </c>
      <c r="AA11" s="117" t="s">
        <v>357</v>
      </c>
      <c r="AD11" s="113" t="s">
        <v>4517</v>
      </c>
      <c r="AE11" s="113"/>
      <c r="AF11" s="116">
        <v>1</v>
      </c>
      <c r="AG11" s="113" t="s">
        <v>348</v>
      </c>
      <c r="AH11" s="113"/>
      <c r="AI11" s="113" t="s">
        <v>561</v>
      </c>
      <c r="AJ11" s="113" t="s">
        <v>544</v>
      </c>
      <c r="AK11" s="116" t="s">
        <v>4518</v>
      </c>
      <c r="AL11" s="113" t="s">
        <v>357</v>
      </c>
      <c r="BE11" s="125" t="s">
        <v>373</v>
      </c>
      <c r="BF11" s="125" t="s">
        <v>362</v>
      </c>
      <c r="BG11" s="125" t="s">
        <v>5668</v>
      </c>
      <c r="BH11" s="125" t="s">
        <v>357</v>
      </c>
      <c r="BK11" s="125" t="s">
        <v>560</v>
      </c>
      <c r="BL11" s="125" t="s">
        <v>542</v>
      </c>
      <c r="BM11" s="125" t="s">
        <v>5751</v>
      </c>
      <c r="BN11" s="125" t="s">
        <v>357</v>
      </c>
      <c r="BP11" s="125" t="s">
        <v>561</v>
      </c>
      <c r="BQ11" s="125" t="s">
        <v>544</v>
      </c>
      <c r="BR11" s="125" t="s">
        <v>2220</v>
      </c>
      <c r="BS11" s="125" t="s">
        <v>357</v>
      </c>
      <c r="CA11" s="125" t="s">
        <v>555</v>
      </c>
      <c r="CB11" s="125" t="s">
        <v>355</v>
      </c>
      <c r="CC11" s="125">
        <v>0</v>
      </c>
      <c r="CD11" s="125" t="s">
        <v>357</v>
      </c>
    </row>
    <row r="12" spans="2:82" ht="115.8" customHeight="1" thickBot="1">
      <c r="B12" s="111" t="s">
        <v>360</v>
      </c>
      <c r="C12" s="111" t="s">
        <v>362</v>
      </c>
      <c r="D12" s="112" t="s">
        <v>363</v>
      </c>
      <c r="E12" s="111" t="s">
        <v>357</v>
      </c>
      <c r="H12" s="121" t="s">
        <v>563</v>
      </c>
      <c r="I12" s="121" t="s">
        <v>542</v>
      </c>
      <c r="J12" s="122">
        <v>6292159</v>
      </c>
      <c r="K12" s="121" t="s">
        <v>357</v>
      </c>
      <c r="L12" s="121"/>
      <c r="M12" s="121" t="s">
        <v>561</v>
      </c>
      <c r="N12" s="121" t="s">
        <v>355</v>
      </c>
      <c r="O12" s="123" t="s">
        <v>564</v>
      </c>
      <c r="P12" s="121" t="s">
        <v>357</v>
      </c>
      <c r="S12" s="117" t="s">
        <v>563</v>
      </c>
      <c r="T12" s="117" t="s">
        <v>542</v>
      </c>
      <c r="U12" s="120" t="s">
        <v>1158</v>
      </c>
      <c r="V12" s="117" t="s">
        <v>357</v>
      </c>
      <c r="W12" s="117"/>
      <c r="X12" s="117" t="s">
        <v>561</v>
      </c>
      <c r="Y12" s="117" t="s">
        <v>355</v>
      </c>
      <c r="Z12" s="120" t="s">
        <v>3000</v>
      </c>
      <c r="AA12" s="117" t="s">
        <v>357</v>
      </c>
      <c r="AD12" s="113" t="s">
        <v>560</v>
      </c>
      <c r="AE12" s="113" t="s">
        <v>542</v>
      </c>
      <c r="AF12" s="115">
        <v>275691</v>
      </c>
      <c r="AG12" s="113" t="s">
        <v>357</v>
      </c>
      <c r="AH12" s="113"/>
      <c r="AI12" s="113" t="s">
        <v>561</v>
      </c>
      <c r="AJ12" s="113" t="s">
        <v>355</v>
      </c>
      <c r="AK12" s="116" t="s">
        <v>1278</v>
      </c>
      <c r="AL12" s="113" t="s">
        <v>357</v>
      </c>
      <c r="BE12" s="125" t="s">
        <v>373</v>
      </c>
      <c r="BF12" s="125" t="s">
        <v>366</v>
      </c>
      <c r="BG12" s="125" t="s">
        <v>5669</v>
      </c>
      <c r="BH12" s="125" t="s">
        <v>357</v>
      </c>
      <c r="BK12" s="125" t="s">
        <v>563</v>
      </c>
      <c r="BL12" s="125" t="s">
        <v>542</v>
      </c>
      <c r="BM12" s="129">
        <v>607163388</v>
      </c>
      <c r="BN12" s="125" t="s">
        <v>357</v>
      </c>
      <c r="BP12" s="125" t="s">
        <v>561</v>
      </c>
      <c r="BQ12" s="125" t="s">
        <v>355</v>
      </c>
      <c r="BR12" s="125" t="s">
        <v>764</v>
      </c>
      <c r="BS12" s="125" t="s">
        <v>357</v>
      </c>
      <c r="CA12" s="125" t="s">
        <v>561</v>
      </c>
      <c r="CB12" s="125" t="s">
        <v>544</v>
      </c>
      <c r="CC12" s="125">
        <v>0</v>
      </c>
      <c r="CD12" s="125" t="s">
        <v>357</v>
      </c>
    </row>
    <row r="13" spans="2:82" ht="87" customHeight="1" thickBot="1">
      <c r="B13" s="111" t="s">
        <v>360</v>
      </c>
      <c r="C13" s="111" t="s">
        <v>364</v>
      </c>
      <c r="D13" s="112" t="s">
        <v>365</v>
      </c>
      <c r="E13" s="111" t="s">
        <v>357</v>
      </c>
      <c r="H13" s="121" t="s">
        <v>565</v>
      </c>
      <c r="I13" s="121" t="s">
        <v>542</v>
      </c>
      <c r="J13" s="123" t="s">
        <v>566</v>
      </c>
      <c r="K13" s="121" t="s">
        <v>357</v>
      </c>
      <c r="L13" s="121"/>
      <c r="M13" s="121" t="s">
        <v>567</v>
      </c>
      <c r="N13" s="121" t="s">
        <v>544</v>
      </c>
      <c r="O13" s="123" t="s">
        <v>568</v>
      </c>
      <c r="P13" s="121" t="s">
        <v>357</v>
      </c>
      <c r="S13" s="117" t="s">
        <v>565</v>
      </c>
      <c r="T13" s="117" t="s">
        <v>542</v>
      </c>
      <c r="U13" s="120" t="s">
        <v>3001</v>
      </c>
      <c r="V13" s="117" t="s">
        <v>357</v>
      </c>
      <c r="W13" s="117"/>
      <c r="X13" s="117" t="s">
        <v>567</v>
      </c>
      <c r="Y13" s="117" t="s">
        <v>544</v>
      </c>
      <c r="Z13" s="120" t="s">
        <v>1688</v>
      </c>
      <c r="AA13" s="117" t="s">
        <v>357</v>
      </c>
      <c r="AD13" s="113" t="s">
        <v>563</v>
      </c>
      <c r="AE13" s="113" t="s">
        <v>542</v>
      </c>
      <c r="AF13" s="116" t="s">
        <v>4519</v>
      </c>
      <c r="AG13" s="113" t="s">
        <v>357</v>
      </c>
      <c r="AH13" s="113"/>
      <c r="AI13" s="113" t="s">
        <v>567</v>
      </c>
      <c r="AJ13" s="113" t="s">
        <v>544</v>
      </c>
      <c r="AK13" s="116" t="s">
        <v>3948</v>
      </c>
      <c r="AL13" s="113" t="s">
        <v>357</v>
      </c>
      <c r="BE13" s="125" t="s">
        <v>373</v>
      </c>
      <c r="BF13" s="125" t="s">
        <v>364</v>
      </c>
      <c r="BG13" s="125" t="s">
        <v>5670</v>
      </c>
      <c r="BH13" s="125" t="s">
        <v>357</v>
      </c>
      <c r="BK13" s="125" t="s">
        <v>565</v>
      </c>
      <c r="BL13" s="125" t="s">
        <v>542</v>
      </c>
      <c r="BM13" s="125" t="s">
        <v>1984</v>
      </c>
      <c r="BN13" s="125" t="s">
        <v>357</v>
      </c>
      <c r="BP13" s="125" t="s">
        <v>567</v>
      </c>
      <c r="BQ13" s="125" t="s">
        <v>544</v>
      </c>
      <c r="BR13" s="125" t="s">
        <v>864</v>
      </c>
      <c r="BS13" s="125" t="s">
        <v>357</v>
      </c>
      <c r="CA13" s="125" t="s">
        <v>561</v>
      </c>
      <c r="CB13" s="125" t="s">
        <v>355</v>
      </c>
      <c r="CC13" s="125">
        <v>0</v>
      </c>
      <c r="CD13" s="125" t="s">
        <v>357</v>
      </c>
    </row>
    <row r="14" spans="2:82" ht="87" customHeight="1" thickBot="1">
      <c r="B14" s="111" t="s">
        <v>360</v>
      </c>
      <c r="C14" s="111" t="s">
        <v>366</v>
      </c>
      <c r="D14" s="112" t="s">
        <v>367</v>
      </c>
      <c r="E14" s="111" t="s">
        <v>357</v>
      </c>
      <c r="H14" s="121" t="s">
        <v>569</v>
      </c>
      <c r="I14" s="121" t="s">
        <v>542</v>
      </c>
      <c r="J14" s="123" t="s">
        <v>570</v>
      </c>
      <c r="K14" s="121" t="s">
        <v>357</v>
      </c>
      <c r="L14" s="121"/>
      <c r="M14" s="121" t="s">
        <v>567</v>
      </c>
      <c r="N14" s="121" t="s">
        <v>355</v>
      </c>
      <c r="O14" s="123" t="s">
        <v>571</v>
      </c>
      <c r="P14" s="121" t="s">
        <v>357</v>
      </c>
      <c r="S14" s="117" t="s">
        <v>569</v>
      </c>
      <c r="T14" s="117" t="s">
        <v>542</v>
      </c>
      <c r="U14" s="120" t="s">
        <v>3002</v>
      </c>
      <c r="V14" s="117" t="s">
        <v>357</v>
      </c>
      <c r="W14" s="117"/>
      <c r="X14" s="117" t="s">
        <v>567</v>
      </c>
      <c r="Y14" s="117" t="s">
        <v>355</v>
      </c>
      <c r="Z14" s="120" t="s">
        <v>3003</v>
      </c>
      <c r="AA14" s="117" t="s">
        <v>357</v>
      </c>
      <c r="AD14" s="113" t="s">
        <v>565</v>
      </c>
      <c r="AE14" s="113" t="s">
        <v>542</v>
      </c>
      <c r="AF14" s="116" t="s">
        <v>1869</v>
      </c>
      <c r="AG14" s="113" t="s">
        <v>357</v>
      </c>
      <c r="AH14" s="113"/>
      <c r="AI14" s="113" t="s">
        <v>567</v>
      </c>
      <c r="AJ14" s="113" t="s">
        <v>355</v>
      </c>
      <c r="AK14" s="116" t="s">
        <v>2228</v>
      </c>
      <c r="AL14" s="113" t="s">
        <v>357</v>
      </c>
      <c r="BE14" s="125" t="s">
        <v>377</v>
      </c>
      <c r="BF14" s="125" t="s">
        <v>364</v>
      </c>
      <c r="BG14" s="129">
        <v>285019</v>
      </c>
      <c r="BH14" s="125" t="s">
        <v>357</v>
      </c>
      <c r="BK14" s="125" t="s">
        <v>569</v>
      </c>
      <c r="BL14" s="125" t="s">
        <v>542</v>
      </c>
      <c r="BM14" s="129">
        <v>2461582</v>
      </c>
      <c r="BN14" s="125" t="s">
        <v>357</v>
      </c>
      <c r="BP14" s="125" t="s">
        <v>567</v>
      </c>
      <c r="BQ14" s="125" t="s">
        <v>355</v>
      </c>
      <c r="BR14" s="125" t="s">
        <v>2392</v>
      </c>
      <c r="BS14" s="125" t="s">
        <v>357</v>
      </c>
      <c r="CA14" s="125" t="s">
        <v>567</v>
      </c>
      <c r="CB14" s="125" t="s">
        <v>544</v>
      </c>
      <c r="CC14" s="125">
        <v>0</v>
      </c>
      <c r="CD14" s="125" t="s">
        <v>357</v>
      </c>
    </row>
    <row r="15" spans="2:82" ht="101.4" customHeight="1" thickBot="1">
      <c r="B15" s="111" t="s">
        <v>368</v>
      </c>
      <c r="C15" s="111" t="s">
        <v>364</v>
      </c>
      <c r="D15" s="112" t="s">
        <v>369</v>
      </c>
      <c r="E15" s="111" t="s">
        <v>357</v>
      </c>
      <c r="H15" s="121" t="s">
        <v>402</v>
      </c>
      <c r="I15" s="121" t="s">
        <v>572</v>
      </c>
      <c r="J15" s="123" t="s">
        <v>573</v>
      </c>
      <c r="K15" s="121" t="s">
        <v>357</v>
      </c>
      <c r="L15" s="121"/>
      <c r="M15" s="121" t="s">
        <v>574</v>
      </c>
      <c r="N15" s="121" t="s">
        <v>575</v>
      </c>
      <c r="O15" s="123" t="s">
        <v>576</v>
      </c>
      <c r="P15" s="121" t="s">
        <v>357</v>
      </c>
      <c r="S15" s="117" t="s">
        <v>402</v>
      </c>
      <c r="T15" s="117" t="s">
        <v>572</v>
      </c>
      <c r="U15" s="120" t="s">
        <v>3004</v>
      </c>
      <c r="V15" s="117" t="s">
        <v>357</v>
      </c>
      <c r="W15" s="117"/>
      <c r="X15" s="117" t="s">
        <v>574</v>
      </c>
      <c r="Y15" s="117" t="s">
        <v>575</v>
      </c>
      <c r="Z15" s="120" t="s">
        <v>3005</v>
      </c>
      <c r="AA15" s="117" t="s">
        <v>357</v>
      </c>
      <c r="AD15" s="113" t="s">
        <v>569</v>
      </c>
      <c r="AE15" s="113" t="s">
        <v>542</v>
      </c>
      <c r="AF15" s="116" t="s">
        <v>4520</v>
      </c>
      <c r="AG15" s="113" t="s">
        <v>357</v>
      </c>
      <c r="AH15" s="113"/>
      <c r="AI15" s="113" t="s">
        <v>574</v>
      </c>
      <c r="AJ15" s="113" t="s">
        <v>575</v>
      </c>
      <c r="AK15" s="116" t="s">
        <v>4521</v>
      </c>
      <c r="AL15" s="113" t="s">
        <v>357</v>
      </c>
      <c r="BE15" s="125" t="s">
        <v>377</v>
      </c>
      <c r="BF15" s="125" t="s">
        <v>362</v>
      </c>
      <c r="BG15" s="129">
        <v>399551</v>
      </c>
      <c r="BH15" s="125" t="s">
        <v>357</v>
      </c>
      <c r="BK15" s="125" t="s">
        <v>402</v>
      </c>
      <c r="BL15" s="125" t="s">
        <v>572</v>
      </c>
      <c r="BM15" s="129">
        <v>271545</v>
      </c>
      <c r="BN15" s="125" t="s">
        <v>357</v>
      </c>
      <c r="BP15" s="125" t="s">
        <v>574</v>
      </c>
      <c r="BQ15" s="125" t="s">
        <v>575</v>
      </c>
      <c r="BR15" s="125" t="s">
        <v>5752</v>
      </c>
      <c r="BS15" s="125" t="s">
        <v>357</v>
      </c>
      <c r="CA15" s="125" t="s">
        <v>567</v>
      </c>
      <c r="CB15" s="125" t="s">
        <v>355</v>
      </c>
      <c r="CC15" s="125">
        <v>0</v>
      </c>
      <c r="CD15" s="125" t="s">
        <v>357</v>
      </c>
    </row>
    <row r="16" spans="2:82" ht="115.8" customHeight="1" thickBot="1">
      <c r="B16" s="111" t="s">
        <v>368</v>
      </c>
      <c r="C16" s="111" t="s">
        <v>366</v>
      </c>
      <c r="D16" s="112" t="s">
        <v>370</v>
      </c>
      <c r="E16" s="111" t="s">
        <v>357</v>
      </c>
      <c r="H16" s="121" t="s">
        <v>577</v>
      </c>
      <c r="I16" s="121" t="s">
        <v>542</v>
      </c>
      <c r="J16" s="123" t="s">
        <v>578</v>
      </c>
      <c r="K16" s="121" t="s">
        <v>357</v>
      </c>
      <c r="L16" s="121"/>
      <c r="M16" s="121" t="s">
        <v>579</v>
      </c>
      <c r="N16" s="121" t="s">
        <v>362</v>
      </c>
      <c r="O16" s="123" t="s">
        <v>580</v>
      </c>
      <c r="P16" s="121" t="s">
        <v>357</v>
      </c>
      <c r="S16" s="117" t="s">
        <v>577</v>
      </c>
      <c r="T16" s="117" t="s">
        <v>542</v>
      </c>
      <c r="U16" s="120" t="s">
        <v>3006</v>
      </c>
      <c r="V16" s="117" t="s">
        <v>357</v>
      </c>
      <c r="W16" s="117"/>
      <c r="X16" s="117" t="s">
        <v>579</v>
      </c>
      <c r="Y16" s="117" t="s">
        <v>362</v>
      </c>
      <c r="Z16" s="120" t="s">
        <v>3007</v>
      </c>
      <c r="AA16" s="117" t="s">
        <v>357</v>
      </c>
      <c r="AD16" s="113" t="s">
        <v>402</v>
      </c>
      <c r="AE16" s="113" t="s">
        <v>572</v>
      </c>
      <c r="AF16" s="116" t="s">
        <v>4522</v>
      </c>
      <c r="AG16" s="113" t="s">
        <v>357</v>
      </c>
      <c r="AH16" s="113"/>
      <c r="AI16" s="113" t="s">
        <v>579</v>
      </c>
      <c r="AJ16" s="113" t="s">
        <v>362</v>
      </c>
      <c r="AK16" s="116" t="s">
        <v>3031</v>
      </c>
      <c r="AL16" s="113" t="s">
        <v>357</v>
      </c>
      <c r="BE16" s="125" t="s">
        <v>377</v>
      </c>
      <c r="BF16" s="125" t="s">
        <v>366</v>
      </c>
      <c r="BG16" s="129">
        <v>5650505</v>
      </c>
      <c r="BH16" s="125" t="s">
        <v>357</v>
      </c>
      <c r="BK16" s="125" t="s">
        <v>577</v>
      </c>
      <c r="BL16" s="125" t="s">
        <v>542</v>
      </c>
      <c r="BM16" s="129">
        <v>132819</v>
      </c>
      <c r="BN16" s="125" t="s">
        <v>357</v>
      </c>
      <c r="BP16" s="125" t="s">
        <v>579</v>
      </c>
      <c r="BQ16" s="125" t="s">
        <v>362</v>
      </c>
      <c r="BR16" s="125" t="s">
        <v>5753</v>
      </c>
      <c r="BS16" s="125" t="s">
        <v>357</v>
      </c>
      <c r="CA16" s="125" t="s">
        <v>574</v>
      </c>
      <c r="CB16" s="125" t="s">
        <v>575</v>
      </c>
      <c r="CC16" s="125">
        <v>0</v>
      </c>
      <c r="CD16" s="125" t="s">
        <v>357</v>
      </c>
    </row>
    <row r="17" spans="2:82" ht="101.4" customHeight="1" thickBot="1">
      <c r="B17" s="111" t="s">
        <v>371</v>
      </c>
      <c r="C17" s="111" t="s">
        <v>355</v>
      </c>
      <c r="D17" s="112" t="s">
        <v>372</v>
      </c>
      <c r="E17" s="111" t="s">
        <v>357</v>
      </c>
      <c r="H17" s="121" t="s">
        <v>581</v>
      </c>
      <c r="I17" s="121" t="s">
        <v>542</v>
      </c>
      <c r="J17" s="122">
        <v>416567948</v>
      </c>
      <c r="K17" s="121" t="s">
        <v>357</v>
      </c>
      <c r="L17" s="121"/>
      <c r="M17" s="121" t="s">
        <v>579</v>
      </c>
      <c r="N17" s="121" t="s">
        <v>582</v>
      </c>
      <c r="O17" s="123" t="s">
        <v>583</v>
      </c>
      <c r="P17" s="121" t="s">
        <v>357</v>
      </c>
      <c r="S17" s="117" t="s">
        <v>581</v>
      </c>
      <c r="T17" s="117" t="s">
        <v>542</v>
      </c>
      <c r="U17" s="120" t="s">
        <v>3008</v>
      </c>
      <c r="V17" s="117" t="s">
        <v>357</v>
      </c>
      <c r="W17" s="117"/>
      <c r="X17" s="117" t="s">
        <v>579</v>
      </c>
      <c r="Y17" s="117" t="s">
        <v>582</v>
      </c>
      <c r="Z17" s="120" t="s">
        <v>3009</v>
      </c>
      <c r="AA17" s="117" t="s">
        <v>357</v>
      </c>
      <c r="AD17" s="113" t="s">
        <v>577</v>
      </c>
      <c r="AE17" s="113" t="s">
        <v>542</v>
      </c>
      <c r="AF17" s="116" t="s">
        <v>1908</v>
      </c>
      <c r="AG17" s="113" t="s">
        <v>357</v>
      </c>
      <c r="AH17" s="113"/>
      <c r="AI17" s="113" t="s">
        <v>579</v>
      </c>
      <c r="AJ17" s="113" t="s">
        <v>582</v>
      </c>
      <c r="AK17" s="116" t="s">
        <v>4203</v>
      </c>
      <c r="AL17" s="113" t="s">
        <v>357</v>
      </c>
      <c r="BE17" s="125" t="s">
        <v>382</v>
      </c>
      <c r="BF17" s="125" t="s">
        <v>362</v>
      </c>
      <c r="BG17" s="129">
        <v>260338</v>
      </c>
      <c r="BH17" s="125" t="s">
        <v>357</v>
      </c>
      <c r="BK17" s="125" t="s">
        <v>581</v>
      </c>
      <c r="BL17" s="125" t="s">
        <v>542</v>
      </c>
      <c r="BM17" s="125" t="s">
        <v>5754</v>
      </c>
      <c r="BN17" s="125" t="s">
        <v>357</v>
      </c>
      <c r="BP17" s="125" t="s">
        <v>579</v>
      </c>
      <c r="BQ17" s="125" t="s">
        <v>582</v>
      </c>
      <c r="BR17" s="125" t="s">
        <v>5755</v>
      </c>
      <c r="BS17" s="125" t="s">
        <v>357</v>
      </c>
      <c r="CA17" s="125" t="s">
        <v>579</v>
      </c>
      <c r="CB17" s="125" t="s">
        <v>362</v>
      </c>
      <c r="CC17" s="125">
        <v>0</v>
      </c>
      <c r="CD17" s="125" t="s">
        <v>357</v>
      </c>
    </row>
    <row r="18" spans="2:82" ht="115.8" customHeight="1" thickBot="1">
      <c r="B18" s="111" t="s">
        <v>373</v>
      </c>
      <c r="C18" s="111" t="s">
        <v>362</v>
      </c>
      <c r="D18" s="112" t="s">
        <v>374</v>
      </c>
      <c r="E18" s="111" t="s">
        <v>357</v>
      </c>
      <c r="H18" s="121" t="s">
        <v>584</v>
      </c>
      <c r="I18" s="121" t="s">
        <v>542</v>
      </c>
      <c r="J18" s="122">
        <v>489139</v>
      </c>
      <c r="K18" s="121" t="s">
        <v>357</v>
      </c>
      <c r="L18" s="121"/>
      <c r="M18" s="121" t="s">
        <v>579</v>
      </c>
      <c r="N18" s="121" t="s">
        <v>364</v>
      </c>
      <c r="O18" s="123" t="s">
        <v>585</v>
      </c>
      <c r="P18" s="121" t="s">
        <v>357</v>
      </c>
      <c r="S18" s="117" t="s">
        <v>584</v>
      </c>
      <c r="T18" s="117" t="s">
        <v>542</v>
      </c>
      <c r="U18" s="120" t="s">
        <v>3010</v>
      </c>
      <c r="V18" s="117" t="s">
        <v>357</v>
      </c>
      <c r="W18" s="117"/>
      <c r="X18" s="117" t="s">
        <v>579</v>
      </c>
      <c r="Y18" s="117" t="s">
        <v>364</v>
      </c>
      <c r="Z18" s="120" t="s">
        <v>3011</v>
      </c>
      <c r="AA18" s="117" t="s">
        <v>357</v>
      </c>
      <c r="AD18" s="113" t="s">
        <v>581</v>
      </c>
      <c r="AE18" s="113" t="s">
        <v>542</v>
      </c>
      <c r="AF18" s="115">
        <v>27817177</v>
      </c>
      <c r="AG18" s="113" t="s">
        <v>357</v>
      </c>
      <c r="AH18" s="113"/>
      <c r="AI18" s="113" t="s">
        <v>579</v>
      </c>
      <c r="AJ18" s="113" t="s">
        <v>364</v>
      </c>
      <c r="AK18" s="116" t="s">
        <v>4523</v>
      </c>
      <c r="AL18" s="113" t="s">
        <v>357</v>
      </c>
      <c r="BE18" s="125" t="s">
        <v>382</v>
      </c>
      <c r="BF18" s="125" t="s">
        <v>366</v>
      </c>
      <c r="BG18" s="125" t="s">
        <v>5671</v>
      </c>
      <c r="BH18" s="125" t="s">
        <v>357</v>
      </c>
      <c r="BK18" s="125" t="s">
        <v>584</v>
      </c>
      <c r="BL18" s="125" t="s">
        <v>542</v>
      </c>
      <c r="BM18" s="129">
        <v>151709321</v>
      </c>
      <c r="BN18" s="125" t="s">
        <v>357</v>
      </c>
      <c r="BP18" s="125" t="s">
        <v>579</v>
      </c>
      <c r="BQ18" s="125" t="s">
        <v>364</v>
      </c>
      <c r="BR18" s="125" t="s">
        <v>5756</v>
      </c>
      <c r="BS18" s="125" t="s">
        <v>357</v>
      </c>
      <c r="CA18" s="125" t="s">
        <v>579</v>
      </c>
      <c r="CB18" s="125" t="s">
        <v>582</v>
      </c>
      <c r="CC18" s="125">
        <v>0</v>
      </c>
      <c r="CD18" s="125" t="s">
        <v>357</v>
      </c>
    </row>
    <row r="19" spans="2:82" ht="87" customHeight="1" thickBot="1">
      <c r="B19" s="111" t="s">
        <v>373</v>
      </c>
      <c r="C19" s="111" t="s">
        <v>366</v>
      </c>
      <c r="D19" s="112" t="s">
        <v>375</v>
      </c>
      <c r="E19" s="111" t="s">
        <v>357</v>
      </c>
      <c r="H19" s="121" t="s">
        <v>586</v>
      </c>
      <c r="I19" s="121" t="s">
        <v>554</v>
      </c>
      <c r="J19" s="122">
        <v>610168077</v>
      </c>
      <c r="K19" s="121" t="s">
        <v>357</v>
      </c>
      <c r="L19" s="121"/>
      <c r="M19" s="121" t="s">
        <v>579</v>
      </c>
      <c r="N19" s="121" t="s">
        <v>468</v>
      </c>
      <c r="O19" s="123" t="s">
        <v>587</v>
      </c>
      <c r="P19" s="121" t="s">
        <v>357</v>
      </c>
      <c r="S19" s="117" t="s">
        <v>586</v>
      </c>
      <c r="T19" s="117" t="s">
        <v>554</v>
      </c>
      <c r="U19" s="120" t="s">
        <v>3012</v>
      </c>
      <c r="V19" s="117" t="s">
        <v>357</v>
      </c>
      <c r="W19" s="117"/>
      <c r="X19" s="117" t="s">
        <v>579</v>
      </c>
      <c r="Y19" s="117" t="s">
        <v>468</v>
      </c>
      <c r="Z19" s="120" t="s">
        <v>3013</v>
      </c>
      <c r="AA19" s="117" t="s">
        <v>357</v>
      </c>
      <c r="AD19" s="113" t="s">
        <v>584</v>
      </c>
      <c r="AE19" s="113" t="s">
        <v>542</v>
      </c>
      <c r="AF19" s="116" t="s">
        <v>4524</v>
      </c>
      <c r="AG19" s="113" t="s">
        <v>357</v>
      </c>
      <c r="AH19" s="113"/>
      <c r="AI19" s="113" t="s">
        <v>579</v>
      </c>
      <c r="AJ19" s="113" t="s">
        <v>468</v>
      </c>
      <c r="AK19" s="116" t="s">
        <v>4525</v>
      </c>
      <c r="AL19" s="113" t="s">
        <v>357</v>
      </c>
      <c r="BE19" s="125" t="s">
        <v>382</v>
      </c>
      <c r="BF19" s="125" t="s">
        <v>364</v>
      </c>
      <c r="BG19" s="125" t="s">
        <v>5672</v>
      </c>
      <c r="BH19" s="125" t="s">
        <v>357</v>
      </c>
      <c r="BK19" s="125" t="s">
        <v>586</v>
      </c>
      <c r="BL19" s="125" t="s">
        <v>554</v>
      </c>
      <c r="BM19" s="125" t="s">
        <v>5757</v>
      </c>
      <c r="BN19" s="125" t="s">
        <v>357</v>
      </c>
      <c r="BP19" s="125" t="s">
        <v>579</v>
      </c>
      <c r="BQ19" s="125" t="s">
        <v>468</v>
      </c>
      <c r="BR19" s="125" t="s">
        <v>2392</v>
      </c>
      <c r="BS19" s="125" t="s">
        <v>357</v>
      </c>
      <c r="CA19" s="125" t="s">
        <v>579</v>
      </c>
      <c r="CB19" s="125" t="s">
        <v>364</v>
      </c>
      <c r="CC19" s="125">
        <v>0</v>
      </c>
      <c r="CD19" s="125" t="s">
        <v>357</v>
      </c>
    </row>
    <row r="20" spans="2:82" ht="87" customHeight="1" thickBot="1">
      <c r="B20" s="111" t="s">
        <v>373</v>
      </c>
      <c r="C20" s="111" t="s">
        <v>364</v>
      </c>
      <c r="D20" s="112" t="s">
        <v>376</v>
      </c>
      <c r="E20" s="111" t="s">
        <v>357</v>
      </c>
      <c r="H20" s="121" t="s">
        <v>588</v>
      </c>
      <c r="I20" s="121" t="s">
        <v>554</v>
      </c>
      <c r="J20" s="122">
        <v>-201744057</v>
      </c>
      <c r="K20" s="121" t="s">
        <v>357</v>
      </c>
      <c r="L20" s="121"/>
      <c r="M20" s="121" t="s">
        <v>579</v>
      </c>
      <c r="N20" s="121" t="s">
        <v>589</v>
      </c>
      <c r="O20" s="123" t="s">
        <v>590</v>
      </c>
      <c r="P20" s="121" t="s">
        <v>357</v>
      </c>
      <c r="S20" s="117" t="s">
        <v>588</v>
      </c>
      <c r="T20" s="117" t="s">
        <v>554</v>
      </c>
      <c r="U20" s="120" t="s">
        <v>3014</v>
      </c>
      <c r="V20" s="117" t="s">
        <v>357</v>
      </c>
      <c r="W20" s="117"/>
      <c r="X20" s="117" t="s">
        <v>579</v>
      </c>
      <c r="Y20" s="117" t="s">
        <v>589</v>
      </c>
      <c r="Z20" s="120" t="s">
        <v>3015</v>
      </c>
      <c r="AA20" s="117" t="s">
        <v>357</v>
      </c>
      <c r="AD20" s="113" t="s">
        <v>586</v>
      </c>
      <c r="AE20" s="113" t="s">
        <v>554</v>
      </c>
      <c r="AF20" s="115">
        <v>10824433</v>
      </c>
      <c r="AG20" s="113" t="s">
        <v>357</v>
      </c>
      <c r="AH20" s="113"/>
      <c r="AI20" s="113" t="s">
        <v>579</v>
      </c>
      <c r="AJ20" s="113" t="s">
        <v>589</v>
      </c>
      <c r="AK20" s="116" t="s">
        <v>4526</v>
      </c>
      <c r="AL20" s="113" t="s">
        <v>357</v>
      </c>
      <c r="BE20" s="125" t="s">
        <v>399</v>
      </c>
      <c r="BF20" s="125" t="s">
        <v>364</v>
      </c>
      <c r="BG20" s="125" t="s">
        <v>5673</v>
      </c>
      <c r="BH20" s="125" t="s">
        <v>357</v>
      </c>
      <c r="BK20" s="125" t="s">
        <v>588</v>
      </c>
      <c r="BL20" s="125" t="s">
        <v>554</v>
      </c>
      <c r="BM20" s="125" t="s">
        <v>5758</v>
      </c>
      <c r="BN20" s="125" t="s">
        <v>357</v>
      </c>
      <c r="BP20" s="125" t="s">
        <v>579</v>
      </c>
      <c r="BQ20" s="125" t="s">
        <v>589</v>
      </c>
      <c r="BR20" s="125" t="s">
        <v>5759</v>
      </c>
      <c r="BS20" s="125" t="s">
        <v>357</v>
      </c>
      <c r="CA20" s="125" t="s">
        <v>579</v>
      </c>
      <c r="CB20" s="125" t="s">
        <v>468</v>
      </c>
      <c r="CC20" s="125">
        <v>0</v>
      </c>
      <c r="CD20" s="125" t="s">
        <v>357</v>
      </c>
    </row>
    <row r="21" spans="2:82" ht="115.8" customHeight="1" thickBot="1">
      <c r="B21" s="111" t="s">
        <v>377</v>
      </c>
      <c r="C21" s="111" t="s">
        <v>355</v>
      </c>
      <c r="D21" s="112" t="s">
        <v>378</v>
      </c>
      <c r="E21" s="111" t="s">
        <v>357</v>
      </c>
      <c r="H21" s="121" t="s">
        <v>591</v>
      </c>
      <c r="I21" s="121" t="s">
        <v>542</v>
      </c>
      <c r="J21" s="122">
        <v>143576</v>
      </c>
      <c r="K21" s="121" t="s">
        <v>357</v>
      </c>
      <c r="L21" s="121"/>
      <c r="M21" s="121" t="s">
        <v>592</v>
      </c>
      <c r="N21" s="121" t="s">
        <v>362</v>
      </c>
      <c r="O21" s="123" t="s">
        <v>593</v>
      </c>
      <c r="P21" s="121" t="s">
        <v>357</v>
      </c>
      <c r="S21" s="117" t="s">
        <v>591</v>
      </c>
      <c r="T21" s="117" t="s">
        <v>542</v>
      </c>
      <c r="U21" s="120" t="s">
        <v>2220</v>
      </c>
      <c r="V21" s="117" t="s">
        <v>357</v>
      </c>
      <c r="W21" s="117"/>
      <c r="X21" s="117" t="s">
        <v>592</v>
      </c>
      <c r="Y21" s="117" t="s">
        <v>362</v>
      </c>
      <c r="Z21" s="120" t="s">
        <v>3016</v>
      </c>
      <c r="AA21" s="117" t="s">
        <v>357</v>
      </c>
      <c r="AD21" s="113" t="s">
        <v>588</v>
      </c>
      <c r="AE21" s="113" t="s">
        <v>554</v>
      </c>
      <c r="AF21" s="115">
        <v>632909</v>
      </c>
      <c r="AG21" s="113" t="s">
        <v>357</v>
      </c>
      <c r="AH21" s="113"/>
      <c r="AI21" s="113" t="s">
        <v>592</v>
      </c>
      <c r="AJ21" s="113" t="s">
        <v>362</v>
      </c>
      <c r="AK21" s="116" t="s">
        <v>4527</v>
      </c>
      <c r="AL21" s="113" t="s">
        <v>357</v>
      </c>
      <c r="BE21" s="125" t="s">
        <v>399</v>
      </c>
      <c r="BF21" s="125" t="s">
        <v>366</v>
      </c>
      <c r="BG21" s="125" t="s">
        <v>5674</v>
      </c>
      <c r="BH21" s="125" t="s">
        <v>357</v>
      </c>
      <c r="BK21" s="125" t="s">
        <v>591</v>
      </c>
      <c r="BL21" s="125" t="s">
        <v>542</v>
      </c>
      <c r="BM21" s="129">
        <v>283976265</v>
      </c>
      <c r="BN21" s="125" t="s">
        <v>357</v>
      </c>
      <c r="BP21" s="125" t="s">
        <v>592</v>
      </c>
      <c r="BQ21" s="125" t="s">
        <v>362</v>
      </c>
      <c r="BR21" s="125" t="s">
        <v>4405</v>
      </c>
      <c r="BS21" s="125" t="s">
        <v>357</v>
      </c>
      <c r="CA21" s="125" t="s">
        <v>579</v>
      </c>
      <c r="CB21" s="125" t="s">
        <v>589</v>
      </c>
      <c r="CC21" s="125">
        <v>0</v>
      </c>
      <c r="CD21" s="125" t="s">
        <v>357</v>
      </c>
    </row>
    <row r="22" spans="2:82" ht="87" customHeight="1" thickBot="1">
      <c r="B22" s="111" t="s">
        <v>377</v>
      </c>
      <c r="C22" s="111" t="s">
        <v>364</v>
      </c>
      <c r="D22" s="112" t="s">
        <v>379</v>
      </c>
      <c r="E22" s="111" t="s">
        <v>357</v>
      </c>
      <c r="H22" s="121" t="s">
        <v>594</v>
      </c>
      <c r="I22" s="121" t="s">
        <v>572</v>
      </c>
      <c r="J22" s="123" t="s">
        <v>595</v>
      </c>
      <c r="K22" s="121" t="s">
        <v>357</v>
      </c>
      <c r="L22" s="121"/>
      <c r="M22" s="121" t="s">
        <v>592</v>
      </c>
      <c r="N22" s="121" t="s">
        <v>589</v>
      </c>
      <c r="O22" s="123" t="s">
        <v>596</v>
      </c>
      <c r="P22" s="121" t="s">
        <v>357</v>
      </c>
      <c r="S22" s="117" t="s">
        <v>594</v>
      </c>
      <c r="T22" s="117" t="s">
        <v>572</v>
      </c>
      <c r="U22" s="120" t="s">
        <v>3017</v>
      </c>
      <c r="V22" s="117" t="s">
        <v>357</v>
      </c>
      <c r="W22" s="117"/>
      <c r="X22" s="117" t="s">
        <v>592</v>
      </c>
      <c r="Y22" s="117" t="s">
        <v>589</v>
      </c>
      <c r="Z22" s="120" t="s">
        <v>3018</v>
      </c>
      <c r="AA22" s="117" t="s">
        <v>357</v>
      </c>
      <c r="AD22" s="113" t="s">
        <v>591</v>
      </c>
      <c r="AE22" s="113" t="s">
        <v>542</v>
      </c>
      <c r="AF22" s="116" t="s">
        <v>4528</v>
      </c>
      <c r="AG22" s="113" t="s">
        <v>357</v>
      </c>
      <c r="AH22" s="113"/>
      <c r="AI22" s="113" t="s">
        <v>592</v>
      </c>
      <c r="AJ22" s="113" t="s">
        <v>589</v>
      </c>
      <c r="AK22" s="116" t="s">
        <v>4529</v>
      </c>
      <c r="AL22" s="113" t="s">
        <v>357</v>
      </c>
      <c r="BE22" s="125" t="s">
        <v>569</v>
      </c>
      <c r="BF22" s="125" t="s">
        <v>364</v>
      </c>
      <c r="BG22" s="125" t="s">
        <v>5675</v>
      </c>
      <c r="BH22" s="125" t="s">
        <v>357</v>
      </c>
      <c r="BK22" s="125" t="s">
        <v>594</v>
      </c>
      <c r="BL22" s="125" t="s">
        <v>572</v>
      </c>
      <c r="BM22" s="129">
        <v>73021635</v>
      </c>
      <c r="BN22" s="125" t="s">
        <v>357</v>
      </c>
      <c r="BP22" s="125" t="s">
        <v>592</v>
      </c>
      <c r="BQ22" s="125" t="s">
        <v>589</v>
      </c>
      <c r="BR22" s="125" t="s">
        <v>5760</v>
      </c>
      <c r="BS22" s="125" t="s">
        <v>357</v>
      </c>
      <c r="CA22" s="125" t="s">
        <v>592</v>
      </c>
      <c r="CB22" s="125" t="s">
        <v>362</v>
      </c>
      <c r="CC22" s="125">
        <v>0</v>
      </c>
      <c r="CD22" s="125" t="s">
        <v>357</v>
      </c>
    </row>
    <row r="23" spans="2:82" ht="115.8" customHeight="1" thickBot="1">
      <c r="B23" s="111" t="s">
        <v>377</v>
      </c>
      <c r="C23" s="111" t="s">
        <v>362</v>
      </c>
      <c r="D23" s="112" t="s">
        <v>380</v>
      </c>
      <c r="E23" s="111" t="s">
        <v>357</v>
      </c>
      <c r="H23" s="121" t="s">
        <v>597</v>
      </c>
      <c r="I23" s="121" t="s">
        <v>542</v>
      </c>
      <c r="J23" s="123" t="s">
        <v>598</v>
      </c>
      <c r="K23" s="121" t="s">
        <v>357</v>
      </c>
      <c r="L23" s="121"/>
      <c r="M23" s="121" t="s">
        <v>592</v>
      </c>
      <c r="N23" s="121" t="s">
        <v>364</v>
      </c>
      <c r="O23" s="123" t="s">
        <v>599</v>
      </c>
      <c r="P23" s="121" t="s">
        <v>357</v>
      </c>
      <c r="S23" s="117" t="s">
        <v>597</v>
      </c>
      <c r="T23" s="117" t="s">
        <v>542</v>
      </c>
      <c r="U23" s="120" t="s">
        <v>3019</v>
      </c>
      <c r="V23" s="117" t="s">
        <v>357</v>
      </c>
      <c r="W23" s="117"/>
      <c r="X23" s="117" t="s">
        <v>592</v>
      </c>
      <c r="Y23" s="117" t="s">
        <v>364</v>
      </c>
      <c r="Z23" s="120" t="s">
        <v>3020</v>
      </c>
      <c r="AA23" s="117" t="s">
        <v>357</v>
      </c>
      <c r="AD23" s="113" t="s">
        <v>594</v>
      </c>
      <c r="AE23" s="113" t="s">
        <v>572</v>
      </c>
      <c r="AF23" s="116" t="s">
        <v>4530</v>
      </c>
      <c r="AG23" s="113" t="s">
        <v>357</v>
      </c>
      <c r="AH23" s="113"/>
      <c r="AI23" s="113" t="s">
        <v>592</v>
      </c>
      <c r="AJ23" s="113" t="s">
        <v>364</v>
      </c>
      <c r="AK23" s="116" t="s">
        <v>4531</v>
      </c>
      <c r="AL23" s="113" t="s">
        <v>357</v>
      </c>
      <c r="BE23" s="125" t="s">
        <v>569</v>
      </c>
      <c r="BF23" s="125" t="s">
        <v>366</v>
      </c>
      <c r="BG23" s="125" t="s">
        <v>5676</v>
      </c>
      <c r="BH23" s="125" t="s">
        <v>357</v>
      </c>
      <c r="BK23" s="125" t="s">
        <v>597</v>
      </c>
      <c r="BL23" s="125" t="s">
        <v>542</v>
      </c>
      <c r="BM23" s="129">
        <v>3566394</v>
      </c>
      <c r="BN23" s="125" t="s">
        <v>357</v>
      </c>
      <c r="BP23" s="125" t="s">
        <v>592</v>
      </c>
      <c r="BQ23" s="125" t="s">
        <v>364</v>
      </c>
      <c r="BR23" s="125" t="s">
        <v>385</v>
      </c>
      <c r="BS23" s="125" t="s">
        <v>357</v>
      </c>
      <c r="CA23" s="125" t="s">
        <v>592</v>
      </c>
      <c r="CB23" s="125" t="s">
        <v>589</v>
      </c>
      <c r="CC23" s="125">
        <v>0</v>
      </c>
      <c r="CD23" s="125" t="s">
        <v>357</v>
      </c>
    </row>
    <row r="24" spans="2:82" ht="101.4" customHeight="1" thickBot="1">
      <c r="B24" s="111" t="s">
        <v>377</v>
      </c>
      <c r="C24" s="111" t="s">
        <v>366</v>
      </c>
      <c r="D24" s="112" t="s">
        <v>381</v>
      </c>
      <c r="E24" s="111" t="s">
        <v>357</v>
      </c>
      <c r="H24" s="121" t="s">
        <v>600</v>
      </c>
      <c r="I24" s="121" t="s">
        <v>542</v>
      </c>
      <c r="J24" s="122">
        <v>1391439</v>
      </c>
      <c r="K24" s="121" t="s">
        <v>357</v>
      </c>
      <c r="L24" s="121"/>
      <c r="M24" s="121" t="s">
        <v>592</v>
      </c>
      <c r="N24" s="121" t="s">
        <v>355</v>
      </c>
      <c r="O24" s="123" t="s">
        <v>601</v>
      </c>
      <c r="P24" s="121" t="s">
        <v>357</v>
      </c>
      <c r="S24" s="117" t="s">
        <v>600</v>
      </c>
      <c r="T24" s="117" t="s">
        <v>542</v>
      </c>
      <c r="U24" s="120" t="s">
        <v>2132</v>
      </c>
      <c r="V24" s="117" t="s">
        <v>357</v>
      </c>
      <c r="W24" s="117"/>
      <c r="X24" s="117" t="s">
        <v>592</v>
      </c>
      <c r="Y24" s="117" t="s">
        <v>355</v>
      </c>
      <c r="Z24" s="120" t="s">
        <v>3021</v>
      </c>
      <c r="AA24" s="117" t="s">
        <v>357</v>
      </c>
      <c r="AD24" s="113" t="s">
        <v>597</v>
      </c>
      <c r="AE24" s="113" t="s">
        <v>542</v>
      </c>
      <c r="AF24" s="116" t="s">
        <v>4532</v>
      </c>
      <c r="AG24" s="113" t="s">
        <v>357</v>
      </c>
      <c r="AH24" s="113"/>
      <c r="AI24" s="113" t="s">
        <v>592</v>
      </c>
      <c r="AJ24" s="113" t="s">
        <v>355</v>
      </c>
      <c r="AK24" s="116" t="s">
        <v>4533</v>
      </c>
      <c r="AL24" s="113" t="s">
        <v>357</v>
      </c>
      <c r="BE24" s="125" t="s">
        <v>402</v>
      </c>
      <c r="BF24" s="125" t="s">
        <v>362</v>
      </c>
      <c r="BG24" s="129">
        <v>2244565</v>
      </c>
      <c r="BH24" s="125" t="s">
        <v>357</v>
      </c>
      <c r="BK24" s="125" t="s">
        <v>600</v>
      </c>
      <c r="BL24" s="125" t="s">
        <v>542</v>
      </c>
      <c r="BM24" s="125" t="s">
        <v>5761</v>
      </c>
      <c r="BN24" s="125" t="s">
        <v>357</v>
      </c>
      <c r="BP24" s="125" t="s">
        <v>592</v>
      </c>
      <c r="BQ24" s="125" t="s">
        <v>355</v>
      </c>
      <c r="BR24" s="125" t="s">
        <v>5762</v>
      </c>
      <c r="BS24" s="125" t="s">
        <v>357</v>
      </c>
      <c r="CA24" s="125" t="s">
        <v>592</v>
      </c>
      <c r="CB24" s="125" t="s">
        <v>364</v>
      </c>
      <c r="CC24" s="125">
        <v>0</v>
      </c>
      <c r="CD24" s="125" t="s">
        <v>357</v>
      </c>
    </row>
    <row r="25" spans="2:82" ht="115.8" customHeight="1" thickBot="1">
      <c r="B25" s="111" t="s">
        <v>382</v>
      </c>
      <c r="C25" s="111" t="s">
        <v>362</v>
      </c>
      <c r="D25" s="112" t="s">
        <v>383</v>
      </c>
      <c r="E25" s="111" t="s">
        <v>357</v>
      </c>
      <c r="H25" s="121" t="s">
        <v>602</v>
      </c>
      <c r="I25" s="121" t="s">
        <v>542</v>
      </c>
      <c r="J25" s="123" t="s">
        <v>603</v>
      </c>
      <c r="K25" s="121" t="s">
        <v>357</v>
      </c>
      <c r="L25" s="121"/>
      <c r="M25" s="121" t="s">
        <v>604</v>
      </c>
      <c r="N25" s="121" t="s">
        <v>362</v>
      </c>
      <c r="O25" s="123" t="s">
        <v>605</v>
      </c>
      <c r="P25" s="121" t="s">
        <v>357</v>
      </c>
      <c r="S25" s="117" t="s">
        <v>602</v>
      </c>
      <c r="T25" s="117" t="s">
        <v>542</v>
      </c>
      <c r="U25" s="120" t="s">
        <v>3022</v>
      </c>
      <c r="V25" s="117" t="s">
        <v>357</v>
      </c>
      <c r="W25" s="117"/>
      <c r="X25" s="117" t="s">
        <v>604</v>
      </c>
      <c r="Y25" s="117" t="s">
        <v>362</v>
      </c>
      <c r="Z25" s="120" t="s">
        <v>3023</v>
      </c>
      <c r="AA25" s="117" t="s">
        <v>357</v>
      </c>
      <c r="AD25" s="113" t="s">
        <v>600</v>
      </c>
      <c r="AE25" s="113" t="s">
        <v>542</v>
      </c>
      <c r="AF25" s="115">
        <v>28944</v>
      </c>
      <c r="AG25" s="113" t="s">
        <v>357</v>
      </c>
      <c r="AH25" s="113"/>
      <c r="AI25" s="113" t="s">
        <v>604</v>
      </c>
      <c r="AJ25" s="113" t="s">
        <v>362</v>
      </c>
      <c r="AK25" s="116" t="s">
        <v>4255</v>
      </c>
      <c r="AL25" s="113" t="s">
        <v>357</v>
      </c>
      <c r="BE25" s="125" t="s">
        <v>402</v>
      </c>
      <c r="BF25" s="125" t="s">
        <v>366</v>
      </c>
      <c r="BG25" s="125" t="s">
        <v>5677</v>
      </c>
      <c r="BH25" s="125" t="s">
        <v>357</v>
      </c>
      <c r="BK25" s="125" t="s">
        <v>602</v>
      </c>
      <c r="BL25" s="125" t="s">
        <v>542</v>
      </c>
      <c r="BM25" s="129">
        <v>18894992</v>
      </c>
      <c r="BN25" s="125" t="s">
        <v>357</v>
      </c>
      <c r="BP25" s="125" t="s">
        <v>604</v>
      </c>
      <c r="BQ25" s="125" t="s">
        <v>362</v>
      </c>
      <c r="BR25" s="125" t="s">
        <v>3606</v>
      </c>
      <c r="BS25" s="125" t="s">
        <v>357</v>
      </c>
      <c r="CA25" s="125" t="s">
        <v>592</v>
      </c>
      <c r="CB25" s="125" t="s">
        <v>355</v>
      </c>
      <c r="CC25" s="125">
        <v>0</v>
      </c>
      <c r="CD25" s="125" t="s">
        <v>357</v>
      </c>
    </row>
    <row r="26" spans="2:82" ht="87" customHeight="1" thickBot="1">
      <c r="B26" s="111" t="s">
        <v>382</v>
      </c>
      <c r="C26" s="111" t="s">
        <v>366</v>
      </c>
      <c r="D26" s="112" t="s">
        <v>384</v>
      </c>
      <c r="E26" s="111" t="s">
        <v>357</v>
      </c>
      <c r="H26" s="121" t="s">
        <v>606</v>
      </c>
      <c r="I26" s="121" t="s">
        <v>542</v>
      </c>
      <c r="J26" s="122">
        <v>916005</v>
      </c>
      <c r="K26" s="121" t="s">
        <v>357</v>
      </c>
      <c r="L26" s="121"/>
      <c r="M26" s="121" t="s">
        <v>604</v>
      </c>
      <c r="N26" s="121" t="s">
        <v>589</v>
      </c>
      <c r="O26" s="123" t="s">
        <v>607</v>
      </c>
      <c r="P26" s="121" t="s">
        <v>357</v>
      </c>
      <c r="S26" s="117" t="s">
        <v>606</v>
      </c>
      <c r="T26" s="117" t="s">
        <v>542</v>
      </c>
      <c r="U26" s="120" t="s">
        <v>1210</v>
      </c>
      <c r="V26" s="117" t="s">
        <v>357</v>
      </c>
      <c r="W26" s="117"/>
      <c r="X26" s="117" t="s">
        <v>604</v>
      </c>
      <c r="Y26" s="117" t="s">
        <v>589</v>
      </c>
      <c r="Z26" s="120" t="s">
        <v>3024</v>
      </c>
      <c r="AA26" s="117" t="s">
        <v>357</v>
      </c>
      <c r="AD26" s="113" t="s">
        <v>602</v>
      </c>
      <c r="AE26" s="113" t="s">
        <v>542</v>
      </c>
      <c r="AF26" s="116" t="s">
        <v>4534</v>
      </c>
      <c r="AG26" s="113" t="s">
        <v>357</v>
      </c>
      <c r="AH26" s="113"/>
      <c r="AI26" s="113" t="s">
        <v>604</v>
      </c>
      <c r="AJ26" s="113" t="s">
        <v>589</v>
      </c>
      <c r="AK26" s="116" t="s">
        <v>4535</v>
      </c>
      <c r="AL26" s="113" t="s">
        <v>357</v>
      </c>
      <c r="BE26" s="125" t="s">
        <v>402</v>
      </c>
      <c r="BF26" s="125" t="s">
        <v>364</v>
      </c>
      <c r="BG26" s="125" t="s">
        <v>5678</v>
      </c>
      <c r="BH26" s="125" t="s">
        <v>357</v>
      </c>
      <c r="BK26" s="125" t="s">
        <v>606</v>
      </c>
      <c r="BL26" s="125" t="s">
        <v>542</v>
      </c>
      <c r="BM26" s="125" t="s">
        <v>5763</v>
      </c>
      <c r="BN26" s="125" t="s">
        <v>357</v>
      </c>
      <c r="BP26" s="125" t="s">
        <v>604</v>
      </c>
      <c r="BQ26" s="125" t="s">
        <v>589</v>
      </c>
      <c r="BR26" s="125" t="s">
        <v>5764</v>
      </c>
      <c r="BS26" s="125" t="s">
        <v>357</v>
      </c>
      <c r="CA26" s="125" t="s">
        <v>6592</v>
      </c>
      <c r="CB26" s="125" t="s">
        <v>575</v>
      </c>
      <c r="CC26" s="125">
        <v>0</v>
      </c>
      <c r="CD26" s="125" t="s">
        <v>357</v>
      </c>
    </row>
    <row r="27" spans="2:82" ht="87" customHeight="1" thickBot="1">
      <c r="B27" s="111" t="s">
        <v>382</v>
      </c>
      <c r="C27" s="111" t="s">
        <v>355</v>
      </c>
      <c r="D27" s="112" t="s">
        <v>385</v>
      </c>
      <c r="E27" s="111" t="s">
        <v>357</v>
      </c>
      <c r="H27" s="121" t="s">
        <v>608</v>
      </c>
      <c r="I27" s="121" t="s">
        <v>542</v>
      </c>
      <c r="J27" s="123" t="s">
        <v>609</v>
      </c>
      <c r="K27" s="121" t="s">
        <v>357</v>
      </c>
      <c r="L27" s="121"/>
      <c r="M27" s="121" t="s">
        <v>604</v>
      </c>
      <c r="N27" s="121" t="s">
        <v>364</v>
      </c>
      <c r="O27" s="123" t="s">
        <v>610</v>
      </c>
      <c r="P27" s="121" t="s">
        <v>357</v>
      </c>
      <c r="S27" s="117" t="s">
        <v>608</v>
      </c>
      <c r="T27" s="117" t="s">
        <v>542</v>
      </c>
      <c r="U27" s="120" t="s">
        <v>3025</v>
      </c>
      <c r="V27" s="117" t="s">
        <v>357</v>
      </c>
      <c r="W27" s="117"/>
      <c r="X27" s="117" t="s">
        <v>604</v>
      </c>
      <c r="Y27" s="117" t="s">
        <v>364</v>
      </c>
      <c r="Z27" s="120" t="s">
        <v>3026</v>
      </c>
      <c r="AA27" s="117" t="s">
        <v>357</v>
      </c>
      <c r="AD27" s="113" t="s">
        <v>606</v>
      </c>
      <c r="AE27" s="113" t="s">
        <v>542</v>
      </c>
      <c r="AF27" s="115">
        <v>72716</v>
      </c>
      <c r="AG27" s="113" t="s">
        <v>357</v>
      </c>
      <c r="AH27" s="113"/>
      <c r="AI27" s="113" t="s">
        <v>604</v>
      </c>
      <c r="AJ27" s="113" t="s">
        <v>364</v>
      </c>
      <c r="AK27" s="116" t="s">
        <v>4536</v>
      </c>
      <c r="AL27" s="113" t="s">
        <v>357</v>
      </c>
      <c r="BE27" s="125" t="s">
        <v>406</v>
      </c>
      <c r="BF27" s="125" t="s">
        <v>364</v>
      </c>
      <c r="BG27" s="129">
        <v>1323825</v>
      </c>
      <c r="BH27" s="125" t="s">
        <v>357</v>
      </c>
      <c r="BK27" s="125" t="s">
        <v>608</v>
      </c>
      <c r="BL27" s="125" t="s">
        <v>542</v>
      </c>
      <c r="BM27" s="125" t="s">
        <v>5765</v>
      </c>
      <c r="BN27" s="125" t="s">
        <v>357</v>
      </c>
      <c r="BP27" s="125" t="s">
        <v>604</v>
      </c>
      <c r="BQ27" s="125" t="s">
        <v>364</v>
      </c>
      <c r="BR27" s="125" t="s">
        <v>1832</v>
      </c>
      <c r="BS27" s="125" t="s">
        <v>357</v>
      </c>
      <c r="CA27" s="125" t="s">
        <v>6592</v>
      </c>
      <c r="CB27" s="125" t="s">
        <v>589</v>
      </c>
      <c r="CC27" s="125">
        <v>0</v>
      </c>
      <c r="CD27" s="125" t="s">
        <v>357</v>
      </c>
    </row>
    <row r="28" spans="2:82" ht="101.4" customHeight="1" thickBot="1">
      <c r="B28" s="111" t="s">
        <v>382</v>
      </c>
      <c r="C28" s="111" t="s">
        <v>364</v>
      </c>
      <c r="D28" s="112" t="s">
        <v>386</v>
      </c>
      <c r="E28" s="111" t="s">
        <v>357</v>
      </c>
      <c r="H28" s="121" t="s">
        <v>611</v>
      </c>
      <c r="I28" s="121" t="s">
        <v>542</v>
      </c>
      <c r="J28" s="122">
        <v>82206627</v>
      </c>
      <c r="K28" s="121" t="s">
        <v>357</v>
      </c>
      <c r="L28" s="121"/>
      <c r="M28" s="121" t="s">
        <v>604</v>
      </c>
      <c r="N28" s="121" t="s">
        <v>355</v>
      </c>
      <c r="O28" s="123" t="s">
        <v>612</v>
      </c>
      <c r="P28" s="121" t="s">
        <v>357</v>
      </c>
      <c r="S28" s="117" t="s">
        <v>611</v>
      </c>
      <c r="T28" s="117" t="s">
        <v>542</v>
      </c>
      <c r="U28" s="120" t="s">
        <v>3027</v>
      </c>
      <c r="V28" s="117" t="s">
        <v>357</v>
      </c>
      <c r="W28" s="117"/>
      <c r="X28" s="117" t="s">
        <v>604</v>
      </c>
      <c r="Y28" s="117" t="s">
        <v>355</v>
      </c>
      <c r="Z28" s="120" t="s">
        <v>3028</v>
      </c>
      <c r="AA28" s="117" t="s">
        <v>357</v>
      </c>
      <c r="AD28" s="113" t="s">
        <v>608</v>
      </c>
      <c r="AE28" s="113" t="s">
        <v>542</v>
      </c>
      <c r="AF28" s="115">
        <v>5087452</v>
      </c>
      <c r="AG28" s="113" t="s">
        <v>357</v>
      </c>
      <c r="AH28" s="113"/>
      <c r="AI28" s="113" t="s">
        <v>604</v>
      </c>
      <c r="AJ28" s="113" t="s">
        <v>355</v>
      </c>
      <c r="AK28" s="116" t="s">
        <v>2146</v>
      </c>
      <c r="AL28" s="113" t="s">
        <v>357</v>
      </c>
      <c r="BE28" s="125" t="s">
        <v>406</v>
      </c>
      <c r="BF28" s="125" t="s">
        <v>362</v>
      </c>
      <c r="BG28" s="129">
        <v>88255</v>
      </c>
      <c r="BH28" s="125" t="s">
        <v>357</v>
      </c>
      <c r="BK28" s="125" t="s">
        <v>611</v>
      </c>
      <c r="BL28" s="125" t="s">
        <v>542</v>
      </c>
      <c r="BM28" s="125" t="s">
        <v>5766</v>
      </c>
      <c r="BN28" s="125" t="s">
        <v>357</v>
      </c>
      <c r="BP28" s="125" t="s">
        <v>604</v>
      </c>
      <c r="BQ28" s="125" t="s">
        <v>355</v>
      </c>
      <c r="BR28" s="125" t="s">
        <v>5767</v>
      </c>
      <c r="BS28" s="125" t="s">
        <v>357</v>
      </c>
      <c r="CA28" s="125" t="s">
        <v>6592</v>
      </c>
      <c r="CB28" s="125" t="s">
        <v>355</v>
      </c>
      <c r="CC28" s="125">
        <v>0</v>
      </c>
      <c r="CD28" s="125" t="s">
        <v>357</v>
      </c>
    </row>
    <row r="29" spans="2:82" ht="115.8" customHeight="1" thickBot="1">
      <c r="B29" s="111" t="s">
        <v>387</v>
      </c>
      <c r="C29" s="111" t="s">
        <v>355</v>
      </c>
      <c r="D29" s="112" t="s">
        <v>388</v>
      </c>
      <c r="E29" s="111" t="s">
        <v>357</v>
      </c>
      <c r="H29" s="121" t="s">
        <v>613</v>
      </c>
      <c r="I29" s="121" t="s">
        <v>542</v>
      </c>
      <c r="J29" s="122">
        <v>436833859</v>
      </c>
      <c r="K29" s="121" t="s">
        <v>357</v>
      </c>
      <c r="L29" s="121"/>
      <c r="M29" s="121" t="s">
        <v>614</v>
      </c>
      <c r="N29" s="121" t="s">
        <v>362</v>
      </c>
      <c r="O29" s="123" t="s">
        <v>615</v>
      </c>
      <c r="P29" s="121" t="s">
        <v>357</v>
      </c>
      <c r="S29" s="117" t="s">
        <v>613</v>
      </c>
      <c r="T29" s="117" t="s">
        <v>542</v>
      </c>
      <c r="U29" s="120" t="s">
        <v>3029</v>
      </c>
      <c r="V29" s="117" t="s">
        <v>357</v>
      </c>
      <c r="W29" s="117"/>
      <c r="X29" s="117" t="s">
        <v>614</v>
      </c>
      <c r="Y29" s="117" t="s">
        <v>362</v>
      </c>
      <c r="Z29" s="120" t="s">
        <v>3030</v>
      </c>
      <c r="AA29" s="117" t="s">
        <v>357</v>
      </c>
      <c r="AD29" s="113" t="s">
        <v>611</v>
      </c>
      <c r="AE29" s="113" t="s">
        <v>542</v>
      </c>
      <c r="AF29" s="115">
        <v>21762667</v>
      </c>
      <c r="AG29" s="113" t="s">
        <v>357</v>
      </c>
      <c r="AH29" s="113"/>
      <c r="AI29" s="113" t="s">
        <v>614</v>
      </c>
      <c r="AJ29" s="113" t="s">
        <v>362</v>
      </c>
      <c r="AK29" s="116" t="s">
        <v>4247</v>
      </c>
      <c r="AL29" s="113" t="s">
        <v>357</v>
      </c>
      <c r="BE29" s="125" t="s">
        <v>406</v>
      </c>
      <c r="BF29" s="125" t="s">
        <v>366</v>
      </c>
      <c r="BG29" s="125" t="s">
        <v>5679</v>
      </c>
      <c r="BH29" s="125" t="s">
        <v>357</v>
      </c>
      <c r="BK29" s="125" t="s">
        <v>613</v>
      </c>
      <c r="BL29" s="125" t="s">
        <v>542</v>
      </c>
      <c r="BM29" s="125" t="s">
        <v>5768</v>
      </c>
      <c r="BN29" s="125" t="s">
        <v>357</v>
      </c>
      <c r="BP29" s="125" t="s">
        <v>614</v>
      </c>
      <c r="BQ29" s="125" t="s">
        <v>362</v>
      </c>
      <c r="BR29" s="125" t="s">
        <v>5769</v>
      </c>
      <c r="BS29" s="125" t="s">
        <v>357</v>
      </c>
      <c r="CA29" s="125" t="s">
        <v>604</v>
      </c>
      <c r="CB29" s="125" t="s">
        <v>362</v>
      </c>
      <c r="CC29" s="125">
        <v>0</v>
      </c>
      <c r="CD29" s="125" t="s">
        <v>357</v>
      </c>
    </row>
    <row r="30" spans="2:82" ht="101.4" customHeight="1" thickBot="1">
      <c r="B30" s="111" t="s">
        <v>389</v>
      </c>
      <c r="C30" s="111" t="s">
        <v>355</v>
      </c>
      <c r="D30" s="112" t="s">
        <v>390</v>
      </c>
      <c r="E30" s="111" t="s">
        <v>357</v>
      </c>
      <c r="H30" s="121" t="s">
        <v>616</v>
      </c>
      <c r="I30" s="121" t="s">
        <v>542</v>
      </c>
      <c r="J30" s="123" t="s">
        <v>617</v>
      </c>
      <c r="K30" s="121" t="s">
        <v>357</v>
      </c>
      <c r="L30" s="121"/>
      <c r="M30" s="121" t="s">
        <v>614</v>
      </c>
      <c r="N30" s="121" t="s">
        <v>589</v>
      </c>
      <c r="O30" s="123" t="s">
        <v>618</v>
      </c>
      <c r="P30" s="121" t="s">
        <v>357</v>
      </c>
      <c r="S30" s="117" t="s">
        <v>616</v>
      </c>
      <c r="T30" s="117" t="s">
        <v>542</v>
      </c>
      <c r="U30" s="120" t="s">
        <v>3031</v>
      </c>
      <c r="V30" s="117" t="s">
        <v>357</v>
      </c>
      <c r="W30" s="117"/>
      <c r="X30" s="117" t="s">
        <v>614</v>
      </c>
      <c r="Y30" s="117" t="s">
        <v>589</v>
      </c>
      <c r="Z30" s="120" t="s">
        <v>3032</v>
      </c>
      <c r="AA30" s="117" t="s">
        <v>357</v>
      </c>
      <c r="AD30" s="113" t="s">
        <v>613</v>
      </c>
      <c r="AE30" s="113" t="s">
        <v>542</v>
      </c>
      <c r="AF30" s="115">
        <v>116543893</v>
      </c>
      <c r="AG30" s="113" t="s">
        <v>357</v>
      </c>
      <c r="AH30" s="113"/>
      <c r="AI30" s="113" t="s">
        <v>614</v>
      </c>
      <c r="AJ30" s="113" t="s">
        <v>589</v>
      </c>
      <c r="AK30" s="116" t="s">
        <v>4537</v>
      </c>
      <c r="AL30" s="113" t="s">
        <v>357</v>
      </c>
      <c r="BE30" s="125" t="s">
        <v>584</v>
      </c>
      <c r="BF30" s="125" t="s">
        <v>362</v>
      </c>
      <c r="BG30" s="129">
        <v>7435935</v>
      </c>
      <c r="BH30" s="125" t="s">
        <v>357</v>
      </c>
      <c r="BK30" s="125" t="s">
        <v>616</v>
      </c>
      <c r="BL30" s="125" t="s">
        <v>542</v>
      </c>
      <c r="BM30" s="129">
        <v>9296088</v>
      </c>
      <c r="BN30" s="125" t="s">
        <v>357</v>
      </c>
      <c r="BP30" s="125" t="s">
        <v>614</v>
      </c>
      <c r="BQ30" s="125" t="s">
        <v>589</v>
      </c>
      <c r="BR30" s="125" t="s">
        <v>3643</v>
      </c>
      <c r="BS30" s="125" t="s">
        <v>357</v>
      </c>
      <c r="CA30" s="125" t="s">
        <v>604</v>
      </c>
      <c r="CB30" s="125" t="s">
        <v>589</v>
      </c>
      <c r="CC30" s="125">
        <v>0</v>
      </c>
      <c r="CD30" s="125" t="s">
        <v>357</v>
      </c>
    </row>
    <row r="31" spans="2:82" ht="87" customHeight="1" thickBot="1">
      <c r="B31" s="111" t="s">
        <v>391</v>
      </c>
      <c r="C31" s="111" t="s">
        <v>355</v>
      </c>
      <c r="D31" s="112" t="s">
        <v>392</v>
      </c>
      <c r="E31" s="111" t="s">
        <v>357</v>
      </c>
      <c r="H31" s="121" t="s">
        <v>619</v>
      </c>
      <c r="I31" s="121" t="s">
        <v>542</v>
      </c>
      <c r="J31" s="122">
        <v>45962108</v>
      </c>
      <c r="K31" s="121" t="s">
        <v>357</v>
      </c>
      <c r="L31" s="121"/>
      <c r="M31" s="121" t="s">
        <v>614</v>
      </c>
      <c r="N31" s="121" t="s">
        <v>364</v>
      </c>
      <c r="O31" s="123" t="s">
        <v>620</v>
      </c>
      <c r="P31" s="121" t="s">
        <v>357</v>
      </c>
      <c r="S31" s="117" t="s">
        <v>619</v>
      </c>
      <c r="T31" s="117" t="s">
        <v>542</v>
      </c>
      <c r="U31" s="120" t="s">
        <v>3033</v>
      </c>
      <c r="V31" s="117" t="s">
        <v>357</v>
      </c>
      <c r="W31" s="117"/>
      <c r="X31" s="117" t="s">
        <v>614</v>
      </c>
      <c r="Y31" s="117" t="s">
        <v>364</v>
      </c>
      <c r="Z31" s="120" t="s">
        <v>3034</v>
      </c>
      <c r="AA31" s="117" t="s">
        <v>357</v>
      </c>
      <c r="AD31" s="113" t="s">
        <v>616</v>
      </c>
      <c r="AE31" s="113" t="s">
        <v>542</v>
      </c>
      <c r="AF31" s="116" t="s">
        <v>4538</v>
      </c>
      <c r="AG31" s="113" t="s">
        <v>357</v>
      </c>
      <c r="AH31" s="113"/>
      <c r="AI31" s="113" t="s">
        <v>614</v>
      </c>
      <c r="AJ31" s="113" t="s">
        <v>364</v>
      </c>
      <c r="AK31" s="116" t="s">
        <v>4539</v>
      </c>
      <c r="AL31" s="113" t="s">
        <v>357</v>
      </c>
      <c r="BE31" s="125" t="s">
        <v>1362</v>
      </c>
      <c r="BF31" s="125" t="s">
        <v>364</v>
      </c>
      <c r="BG31" s="125" t="s">
        <v>5680</v>
      </c>
      <c r="BH31" s="125" t="s">
        <v>357</v>
      </c>
      <c r="BK31" s="125" t="s">
        <v>619</v>
      </c>
      <c r="BL31" s="125" t="s">
        <v>542</v>
      </c>
      <c r="BM31" s="125" t="s">
        <v>5770</v>
      </c>
      <c r="BN31" s="125" t="s">
        <v>357</v>
      </c>
      <c r="BP31" s="125" t="s">
        <v>614</v>
      </c>
      <c r="BQ31" s="125" t="s">
        <v>364</v>
      </c>
      <c r="BR31" s="125" t="s">
        <v>5771</v>
      </c>
      <c r="BS31" s="125" t="s">
        <v>357</v>
      </c>
      <c r="CA31" s="125" t="s">
        <v>604</v>
      </c>
      <c r="CB31" s="125" t="s">
        <v>364</v>
      </c>
      <c r="CC31" s="125">
        <v>0</v>
      </c>
      <c r="CD31" s="125" t="s">
        <v>357</v>
      </c>
    </row>
    <row r="32" spans="2:82" ht="115.8" customHeight="1" thickBot="1">
      <c r="B32" s="111" t="s">
        <v>393</v>
      </c>
      <c r="C32" s="111" t="s">
        <v>355</v>
      </c>
      <c r="D32" s="112" t="s">
        <v>394</v>
      </c>
      <c r="E32" s="111" t="s">
        <v>357</v>
      </c>
      <c r="H32" s="121" t="s">
        <v>621</v>
      </c>
      <c r="I32" s="121" t="s">
        <v>542</v>
      </c>
      <c r="J32" s="123" t="s">
        <v>622</v>
      </c>
      <c r="K32" s="121" t="s">
        <v>357</v>
      </c>
      <c r="L32" s="121"/>
      <c r="M32" s="121" t="s">
        <v>614</v>
      </c>
      <c r="N32" s="121" t="s">
        <v>355</v>
      </c>
      <c r="O32" s="123" t="s">
        <v>623</v>
      </c>
      <c r="P32" s="121" t="s">
        <v>357</v>
      </c>
      <c r="S32" s="117" t="s">
        <v>621</v>
      </c>
      <c r="T32" s="117" t="s">
        <v>542</v>
      </c>
      <c r="U32" s="120" t="s">
        <v>3035</v>
      </c>
      <c r="V32" s="117" t="s">
        <v>357</v>
      </c>
      <c r="W32" s="117"/>
      <c r="X32" s="117" t="s">
        <v>614</v>
      </c>
      <c r="Y32" s="117" t="s">
        <v>355</v>
      </c>
      <c r="Z32" s="120" t="s">
        <v>3036</v>
      </c>
      <c r="AA32" s="117" t="s">
        <v>357</v>
      </c>
      <c r="AD32" s="113" t="s">
        <v>619</v>
      </c>
      <c r="AE32" s="113" t="s">
        <v>542</v>
      </c>
      <c r="AF32" s="115">
        <v>678736</v>
      </c>
      <c r="AG32" s="113" t="s">
        <v>357</v>
      </c>
      <c r="AH32" s="113"/>
      <c r="AI32" s="113" t="s">
        <v>614</v>
      </c>
      <c r="AJ32" s="113" t="s">
        <v>355</v>
      </c>
      <c r="AK32" s="116" t="s">
        <v>4540</v>
      </c>
      <c r="AL32" s="113" t="s">
        <v>357</v>
      </c>
      <c r="BE32" s="125" t="s">
        <v>1362</v>
      </c>
      <c r="BF32" s="125" t="s">
        <v>366</v>
      </c>
      <c r="BG32" s="125" t="s">
        <v>5681</v>
      </c>
      <c r="BH32" s="125" t="s">
        <v>357</v>
      </c>
      <c r="BK32" s="125" t="s">
        <v>621</v>
      </c>
      <c r="BL32" s="125" t="s">
        <v>542</v>
      </c>
      <c r="BM32" s="125" t="s">
        <v>5772</v>
      </c>
      <c r="BN32" s="125" t="s">
        <v>357</v>
      </c>
      <c r="BP32" s="125" t="s">
        <v>614</v>
      </c>
      <c r="BQ32" s="125" t="s">
        <v>355</v>
      </c>
      <c r="BR32" s="125" t="s">
        <v>5773</v>
      </c>
      <c r="BS32" s="125" t="s">
        <v>357</v>
      </c>
      <c r="CA32" s="125" t="s">
        <v>604</v>
      </c>
      <c r="CB32" s="125" t="s">
        <v>355</v>
      </c>
      <c r="CC32" s="125">
        <v>0</v>
      </c>
      <c r="CD32" s="125" t="s">
        <v>357</v>
      </c>
    </row>
    <row r="33" spans="2:82" ht="101.4" customHeight="1" thickBot="1">
      <c r="B33" s="111" t="s">
        <v>395</v>
      </c>
      <c r="C33" s="111" t="s">
        <v>366</v>
      </c>
      <c r="D33" s="112" t="s">
        <v>396</v>
      </c>
      <c r="E33" s="111" t="s">
        <v>357</v>
      </c>
      <c r="H33" s="121" t="s">
        <v>624</v>
      </c>
      <c r="I33" s="121" t="s">
        <v>542</v>
      </c>
      <c r="J33" s="122">
        <v>1593785</v>
      </c>
      <c r="K33" s="121" t="s">
        <v>357</v>
      </c>
      <c r="L33" s="121"/>
      <c r="M33" s="121" t="s">
        <v>625</v>
      </c>
      <c r="N33" s="121" t="s">
        <v>544</v>
      </c>
      <c r="O33" s="123" t="s">
        <v>626</v>
      </c>
      <c r="P33" s="121" t="s">
        <v>357</v>
      </c>
      <c r="S33" s="117" t="s">
        <v>624</v>
      </c>
      <c r="T33" s="117" t="s">
        <v>542</v>
      </c>
      <c r="U33" s="120" t="s">
        <v>1972</v>
      </c>
      <c r="V33" s="117" t="s">
        <v>357</v>
      </c>
      <c r="W33" s="117"/>
      <c r="X33" s="117" t="s">
        <v>625</v>
      </c>
      <c r="Y33" s="117" t="s">
        <v>544</v>
      </c>
      <c r="Z33" s="120" t="s">
        <v>2999</v>
      </c>
      <c r="AA33" s="117" t="s">
        <v>357</v>
      </c>
      <c r="AD33" s="113" t="s">
        <v>621</v>
      </c>
      <c r="AE33" s="113" t="s">
        <v>542</v>
      </c>
      <c r="AF33" s="116" t="s">
        <v>4541</v>
      </c>
      <c r="AG33" s="113" t="s">
        <v>357</v>
      </c>
      <c r="AH33" s="113"/>
      <c r="AI33" s="113" t="s">
        <v>625</v>
      </c>
      <c r="AJ33" s="113" t="s">
        <v>544</v>
      </c>
      <c r="AK33" s="116" t="s">
        <v>4542</v>
      </c>
      <c r="AL33" s="113" t="s">
        <v>357</v>
      </c>
      <c r="BE33" s="125" t="s">
        <v>410</v>
      </c>
      <c r="BF33" s="125" t="s">
        <v>362</v>
      </c>
      <c r="BG33" s="125" t="s">
        <v>5682</v>
      </c>
      <c r="BH33" s="125" t="s">
        <v>357</v>
      </c>
      <c r="BK33" s="125" t="s">
        <v>624</v>
      </c>
      <c r="BL33" s="125" t="s">
        <v>542</v>
      </c>
      <c r="BM33" s="125" t="s">
        <v>5774</v>
      </c>
      <c r="BN33" s="125" t="s">
        <v>357</v>
      </c>
      <c r="BP33" s="125" t="s">
        <v>625</v>
      </c>
      <c r="BQ33" s="125" t="s">
        <v>544</v>
      </c>
      <c r="BR33" s="125" t="s">
        <v>2220</v>
      </c>
      <c r="BS33" s="125" t="s">
        <v>357</v>
      </c>
      <c r="CA33" s="125" t="s">
        <v>614</v>
      </c>
      <c r="CB33" s="125" t="s">
        <v>362</v>
      </c>
      <c r="CC33" s="125">
        <v>0</v>
      </c>
      <c r="CD33" s="125" t="s">
        <v>357</v>
      </c>
    </row>
    <row r="34" spans="2:82" ht="101.4" customHeight="1" thickBot="1">
      <c r="B34" s="111" t="s">
        <v>395</v>
      </c>
      <c r="C34" s="111" t="s">
        <v>362</v>
      </c>
      <c r="D34" s="112" t="s">
        <v>397</v>
      </c>
      <c r="E34" s="111" t="s">
        <v>357</v>
      </c>
      <c r="H34" s="121" t="s">
        <v>627</v>
      </c>
      <c r="I34" s="121" t="s">
        <v>542</v>
      </c>
      <c r="J34" s="123" t="s">
        <v>628</v>
      </c>
      <c r="K34" s="121" t="s">
        <v>357</v>
      </c>
      <c r="L34" s="121"/>
      <c r="M34" s="121" t="s">
        <v>625</v>
      </c>
      <c r="N34" s="121" t="s">
        <v>355</v>
      </c>
      <c r="O34" s="123" t="s">
        <v>629</v>
      </c>
      <c r="P34" s="121" t="s">
        <v>357</v>
      </c>
      <c r="S34" s="117" t="s">
        <v>627</v>
      </c>
      <c r="T34" s="117" t="s">
        <v>542</v>
      </c>
      <c r="U34" s="120" t="s">
        <v>3037</v>
      </c>
      <c r="V34" s="117" t="s">
        <v>357</v>
      </c>
      <c r="W34" s="117"/>
      <c r="X34" s="117" t="s">
        <v>625</v>
      </c>
      <c r="Y34" s="117" t="s">
        <v>355</v>
      </c>
      <c r="Z34" s="120" t="s">
        <v>3038</v>
      </c>
      <c r="AA34" s="117" t="s">
        <v>357</v>
      </c>
      <c r="AD34" s="113" t="s">
        <v>624</v>
      </c>
      <c r="AE34" s="113" t="s">
        <v>542</v>
      </c>
      <c r="AF34" s="115">
        <v>108777</v>
      </c>
      <c r="AG34" s="113" t="s">
        <v>357</v>
      </c>
      <c r="AH34" s="113"/>
      <c r="AI34" s="113" t="s">
        <v>625</v>
      </c>
      <c r="AJ34" s="113" t="s">
        <v>355</v>
      </c>
      <c r="AK34" s="116" t="s">
        <v>4543</v>
      </c>
      <c r="AL34" s="113" t="s">
        <v>357</v>
      </c>
      <c r="BE34" s="125" t="s">
        <v>1386</v>
      </c>
      <c r="BF34" s="125" t="s">
        <v>362</v>
      </c>
      <c r="BG34" s="125" t="s">
        <v>5683</v>
      </c>
      <c r="BH34" s="125" t="s">
        <v>357</v>
      </c>
      <c r="BK34" s="125" t="s">
        <v>627</v>
      </c>
      <c r="BL34" s="125" t="s">
        <v>542</v>
      </c>
      <c r="BM34" s="125" t="s">
        <v>5775</v>
      </c>
      <c r="BN34" s="125" t="s">
        <v>357</v>
      </c>
      <c r="BP34" s="125" t="s">
        <v>625</v>
      </c>
      <c r="BQ34" s="125" t="s">
        <v>355</v>
      </c>
      <c r="BR34" s="125" t="s">
        <v>847</v>
      </c>
      <c r="BS34" s="125" t="s">
        <v>357</v>
      </c>
      <c r="CA34" s="125" t="s">
        <v>614</v>
      </c>
      <c r="CB34" s="125" t="s">
        <v>589</v>
      </c>
      <c r="CC34" s="125">
        <v>0</v>
      </c>
      <c r="CD34" s="125" t="s">
        <v>357</v>
      </c>
    </row>
    <row r="35" spans="2:82" ht="87" customHeight="1" thickBot="1">
      <c r="B35" s="111" t="s">
        <v>395</v>
      </c>
      <c r="C35" s="111" t="s">
        <v>364</v>
      </c>
      <c r="D35" s="112" t="s">
        <v>398</v>
      </c>
      <c r="E35" s="111" t="s">
        <v>357</v>
      </c>
      <c r="H35" s="121" t="s">
        <v>630</v>
      </c>
      <c r="I35" s="121" t="s">
        <v>542</v>
      </c>
      <c r="J35" s="122">
        <v>13670359</v>
      </c>
      <c r="K35" s="121" t="s">
        <v>448</v>
      </c>
      <c r="L35" s="121"/>
      <c r="M35" s="121" t="s">
        <v>631</v>
      </c>
      <c r="N35" s="121" t="s">
        <v>544</v>
      </c>
      <c r="O35" s="123" t="s">
        <v>632</v>
      </c>
      <c r="P35" s="121" t="s">
        <v>357</v>
      </c>
      <c r="S35" s="117" t="s">
        <v>630</v>
      </c>
      <c r="T35" s="117" t="s">
        <v>542</v>
      </c>
      <c r="U35" s="120" t="s">
        <v>3039</v>
      </c>
      <c r="V35" s="117" t="s">
        <v>448</v>
      </c>
      <c r="W35" s="117"/>
      <c r="X35" s="117" t="s">
        <v>631</v>
      </c>
      <c r="Y35" s="117" t="s">
        <v>544</v>
      </c>
      <c r="Z35" s="120" t="s">
        <v>3040</v>
      </c>
      <c r="AA35" s="117" t="s">
        <v>357</v>
      </c>
      <c r="AD35" s="113" t="s">
        <v>627</v>
      </c>
      <c r="AE35" s="113" t="s">
        <v>542</v>
      </c>
      <c r="AF35" s="116" t="s">
        <v>4544</v>
      </c>
      <c r="AG35" s="113" t="s">
        <v>357</v>
      </c>
      <c r="AH35" s="113"/>
      <c r="AI35" s="113" t="s">
        <v>631</v>
      </c>
      <c r="AJ35" s="113" t="s">
        <v>544</v>
      </c>
      <c r="AK35" s="116" t="s">
        <v>4545</v>
      </c>
      <c r="AL35" s="113" t="s">
        <v>357</v>
      </c>
      <c r="BE35" s="125" t="s">
        <v>412</v>
      </c>
      <c r="BF35" s="125" t="s">
        <v>364</v>
      </c>
      <c r="BG35" s="125" t="s">
        <v>5684</v>
      </c>
      <c r="BH35" s="125" t="s">
        <v>357</v>
      </c>
      <c r="BK35" s="125" t="s">
        <v>630</v>
      </c>
      <c r="BL35" s="125" t="s">
        <v>542</v>
      </c>
      <c r="BM35" s="125" t="s">
        <v>5776</v>
      </c>
      <c r="BN35" s="125" t="s">
        <v>448</v>
      </c>
      <c r="BP35" s="125" t="s">
        <v>631</v>
      </c>
      <c r="BQ35" s="125" t="s">
        <v>544</v>
      </c>
      <c r="BR35" s="125" t="s">
        <v>4869</v>
      </c>
      <c r="BS35" s="125" t="s">
        <v>448</v>
      </c>
      <c r="CA35" s="125" t="s">
        <v>614</v>
      </c>
      <c r="CB35" s="125" t="s">
        <v>364</v>
      </c>
      <c r="CC35" s="125">
        <v>0</v>
      </c>
      <c r="CD35" s="125" t="s">
        <v>357</v>
      </c>
    </row>
    <row r="36" spans="2:82" ht="115.8" customHeight="1" thickBot="1">
      <c r="B36" s="111" t="s">
        <v>399</v>
      </c>
      <c r="C36" s="111" t="s">
        <v>364</v>
      </c>
      <c r="D36" s="112" t="s">
        <v>400</v>
      </c>
      <c r="E36" s="111" t="s">
        <v>357</v>
      </c>
      <c r="H36" s="121" t="s">
        <v>633</v>
      </c>
      <c r="I36" s="121" t="s">
        <v>634</v>
      </c>
      <c r="J36" s="123" t="s">
        <v>635</v>
      </c>
      <c r="K36" s="121" t="s">
        <v>448</v>
      </c>
      <c r="L36" s="121"/>
      <c r="M36" s="121" t="s">
        <v>631</v>
      </c>
      <c r="N36" s="121" t="s">
        <v>355</v>
      </c>
      <c r="O36" s="123" t="s">
        <v>636</v>
      </c>
      <c r="P36" s="121" t="s">
        <v>357</v>
      </c>
      <c r="S36" s="117" t="s">
        <v>633</v>
      </c>
      <c r="T36" s="117" t="s">
        <v>634</v>
      </c>
      <c r="U36" s="120" t="s">
        <v>3041</v>
      </c>
      <c r="V36" s="117" t="s">
        <v>448</v>
      </c>
      <c r="W36" s="117"/>
      <c r="X36" s="117" t="s">
        <v>631</v>
      </c>
      <c r="Y36" s="117" t="s">
        <v>355</v>
      </c>
      <c r="Z36" s="120" t="s">
        <v>3042</v>
      </c>
      <c r="AA36" s="117" t="s">
        <v>357</v>
      </c>
      <c r="AD36" s="113" t="s">
        <v>630</v>
      </c>
      <c r="AE36" s="113" t="s">
        <v>542</v>
      </c>
      <c r="AF36" s="115">
        <v>5637739</v>
      </c>
      <c r="AG36" s="113" t="s">
        <v>448</v>
      </c>
      <c r="AH36" s="113"/>
      <c r="AI36" s="113" t="s">
        <v>631</v>
      </c>
      <c r="AJ36" s="113" t="s">
        <v>355</v>
      </c>
      <c r="AK36" s="116" t="s">
        <v>4115</v>
      </c>
      <c r="AL36" s="113" t="s">
        <v>357</v>
      </c>
      <c r="BE36" s="125" t="s">
        <v>412</v>
      </c>
      <c r="BF36" s="125" t="s">
        <v>366</v>
      </c>
      <c r="BG36" s="125" t="s">
        <v>5685</v>
      </c>
      <c r="BH36" s="125" t="s">
        <v>357</v>
      </c>
      <c r="BK36" s="125" t="s">
        <v>633</v>
      </c>
      <c r="BL36" s="125" t="s">
        <v>634</v>
      </c>
      <c r="BM36" s="125" t="s">
        <v>5777</v>
      </c>
      <c r="BN36" s="125" t="s">
        <v>448</v>
      </c>
      <c r="BP36" s="125" t="s">
        <v>631</v>
      </c>
      <c r="BQ36" s="125" t="s">
        <v>355</v>
      </c>
      <c r="BR36" s="125" t="s">
        <v>1135</v>
      </c>
      <c r="BS36" s="125" t="s">
        <v>448</v>
      </c>
      <c r="CA36" s="125" t="s">
        <v>614</v>
      </c>
      <c r="CB36" s="125" t="s">
        <v>355</v>
      </c>
      <c r="CC36" s="125">
        <v>0</v>
      </c>
      <c r="CD36" s="125" t="s">
        <v>357</v>
      </c>
    </row>
    <row r="37" spans="2:82" ht="101.4" customHeight="1" thickBot="1">
      <c r="B37" s="111" t="s">
        <v>399</v>
      </c>
      <c r="C37" s="111" t="s">
        <v>366</v>
      </c>
      <c r="D37" s="112" t="s">
        <v>401</v>
      </c>
      <c r="E37" s="111" t="s">
        <v>357</v>
      </c>
      <c r="H37" s="121" t="s">
        <v>637</v>
      </c>
      <c r="I37" s="121" t="s">
        <v>634</v>
      </c>
      <c r="J37" s="122">
        <v>2527074</v>
      </c>
      <c r="K37" s="121" t="s">
        <v>448</v>
      </c>
      <c r="L37" s="121"/>
      <c r="M37" s="121" t="s">
        <v>638</v>
      </c>
      <c r="N37" s="121" t="s">
        <v>544</v>
      </c>
      <c r="O37" s="123" t="s">
        <v>639</v>
      </c>
      <c r="P37" s="121" t="s">
        <v>357</v>
      </c>
      <c r="S37" s="117" t="s">
        <v>637</v>
      </c>
      <c r="T37" s="117" t="s">
        <v>634</v>
      </c>
      <c r="U37" s="120" t="s">
        <v>3043</v>
      </c>
      <c r="V37" s="117" t="s">
        <v>448</v>
      </c>
      <c r="W37" s="117"/>
      <c r="X37" s="117" t="s">
        <v>638</v>
      </c>
      <c r="Y37" s="117" t="s">
        <v>544</v>
      </c>
      <c r="Z37" s="120" t="s">
        <v>3044</v>
      </c>
      <c r="AA37" s="117" t="s">
        <v>357</v>
      </c>
      <c r="AD37" s="113" t="s">
        <v>633</v>
      </c>
      <c r="AE37" s="113" t="s">
        <v>634</v>
      </c>
      <c r="AF37" s="115">
        <v>128195159</v>
      </c>
      <c r="AG37" s="113" t="s">
        <v>448</v>
      </c>
      <c r="AH37" s="113"/>
      <c r="AI37" s="113" t="s">
        <v>638</v>
      </c>
      <c r="AJ37" s="113" t="s">
        <v>544</v>
      </c>
      <c r="AK37" s="116" t="s">
        <v>2652</v>
      </c>
      <c r="AL37" s="113" t="s">
        <v>357</v>
      </c>
      <c r="BE37" s="125" t="s">
        <v>415</v>
      </c>
      <c r="BF37" s="125" t="s">
        <v>362</v>
      </c>
      <c r="BG37" s="125" t="s">
        <v>5686</v>
      </c>
      <c r="BH37" s="125" t="s">
        <v>357</v>
      </c>
      <c r="BK37" s="125" t="s">
        <v>637</v>
      </c>
      <c r="BL37" s="125" t="s">
        <v>634</v>
      </c>
      <c r="BM37" s="125" t="s">
        <v>5778</v>
      </c>
      <c r="BN37" s="125" t="s">
        <v>448</v>
      </c>
      <c r="BP37" s="125" t="s">
        <v>638</v>
      </c>
      <c r="BQ37" s="125" t="s">
        <v>544</v>
      </c>
      <c r="BR37" s="125" t="s">
        <v>5779</v>
      </c>
      <c r="BS37" s="125" t="s">
        <v>448</v>
      </c>
      <c r="CA37" s="125" t="s">
        <v>6593</v>
      </c>
      <c r="CB37" s="125" t="s">
        <v>468</v>
      </c>
      <c r="CC37" s="125">
        <v>0</v>
      </c>
      <c r="CD37" s="125" t="s">
        <v>357</v>
      </c>
    </row>
    <row r="38" spans="2:82" ht="87" customHeight="1" thickBot="1">
      <c r="B38" s="111" t="s">
        <v>402</v>
      </c>
      <c r="C38" s="111" t="s">
        <v>362</v>
      </c>
      <c r="D38" s="112" t="s">
        <v>403</v>
      </c>
      <c r="E38" s="111" t="s">
        <v>357</v>
      </c>
      <c r="H38" s="121" t="s">
        <v>640</v>
      </c>
      <c r="I38" s="121" t="s">
        <v>554</v>
      </c>
      <c r="J38" s="122">
        <v>178747132</v>
      </c>
      <c r="K38" s="121" t="s">
        <v>448</v>
      </c>
      <c r="L38" s="121"/>
      <c r="M38" s="121" t="s">
        <v>638</v>
      </c>
      <c r="N38" s="121" t="s">
        <v>355</v>
      </c>
      <c r="O38" s="123" t="s">
        <v>641</v>
      </c>
      <c r="P38" s="121" t="s">
        <v>357</v>
      </c>
      <c r="S38" s="117" t="s">
        <v>640</v>
      </c>
      <c r="T38" s="117" t="s">
        <v>554</v>
      </c>
      <c r="U38" s="119">
        <v>154996</v>
      </c>
      <c r="V38" s="117" t="s">
        <v>448</v>
      </c>
      <c r="W38" s="117"/>
      <c r="X38" s="117" t="s">
        <v>638</v>
      </c>
      <c r="Y38" s="117" t="s">
        <v>355</v>
      </c>
      <c r="Z38" s="120" t="s">
        <v>3045</v>
      </c>
      <c r="AA38" s="117" t="s">
        <v>357</v>
      </c>
      <c r="AD38" s="113" t="s">
        <v>637</v>
      </c>
      <c r="AE38" s="113" t="s">
        <v>634</v>
      </c>
      <c r="AF38" s="115">
        <v>31087</v>
      </c>
      <c r="AG38" s="113" t="s">
        <v>448</v>
      </c>
      <c r="AH38" s="113"/>
      <c r="AI38" s="113" t="s">
        <v>638</v>
      </c>
      <c r="AJ38" s="113" t="s">
        <v>355</v>
      </c>
      <c r="AK38" s="116" t="s">
        <v>4546</v>
      </c>
      <c r="AL38" s="113" t="s">
        <v>357</v>
      </c>
      <c r="BE38" s="125" t="s">
        <v>417</v>
      </c>
      <c r="BF38" s="125" t="s">
        <v>364</v>
      </c>
      <c r="BG38" s="129">
        <v>3198365</v>
      </c>
      <c r="BH38" s="125" t="s">
        <v>357</v>
      </c>
      <c r="BK38" s="125" t="s">
        <v>640</v>
      </c>
      <c r="BL38" s="125" t="s">
        <v>554</v>
      </c>
      <c r="BM38" s="125" t="s">
        <v>5780</v>
      </c>
      <c r="BN38" s="125" t="s">
        <v>448</v>
      </c>
      <c r="BP38" s="125" t="s">
        <v>638</v>
      </c>
      <c r="BQ38" s="125" t="s">
        <v>355</v>
      </c>
      <c r="BR38" s="125" t="s">
        <v>1248</v>
      </c>
      <c r="BS38" s="125" t="s">
        <v>448</v>
      </c>
      <c r="CA38" s="125" t="s">
        <v>625</v>
      </c>
      <c r="CB38" s="125" t="s">
        <v>544</v>
      </c>
      <c r="CC38" s="125">
        <v>0</v>
      </c>
      <c r="CD38" s="125" t="s">
        <v>357</v>
      </c>
    </row>
    <row r="39" spans="2:82" ht="115.8" customHeight="1" thickBot="1">
      <c r="B39" s="111" t="s">
        <v>402</v>
      </c>
      <c r="C39" s="111" t="s">
        <v>366</v>
      </c>
      <c r="D39" s="112" t="s">
        <v>404</v>
      </c>
      <c r="E39" s="111" t="s">
        <v>357</v>
      </c>
      <c r="H39" s="121" t="s">
        <v>642</v>
      </c>
      <c r="I39" s="121" t="s">
        <v>572</v>
      </c>
      <c r="J39" s="123" t="s">
        <v>643</v>
      </c>
      <c r="K39" s="121" t="s">
        <v>448</v>
      </c>
      <c r="L39" s="121"/>
      <c r="M39" s="121" t="s">
        <v>644</v>
      </c>
      <c r="N39" s="121" t="s">
        <v>544</v>
      </c>
      <c r="O39" s="123" t="s">
        <v>645</v>
      </c>
      <c r="P39" s="121" t="s">
        <v>357</v>
      </c>
      <c r="S39" s="117" t="s">
        <v>642</v>
      </c>
      <c r="T39" s="117" t="s">
        <v>572</v>
      </c>
      <c r="U39" s="119">
        <v>217883</v>
      </c>
      <c r="V39" s="117" t="s">
        <v>448</v>
      </c>
      <c r="W39" s="117"/>
      <c r="X39" s="117" t="s">
        <v>644</v>
      </c>
      <c r="Y39" s="117" t="s">
        <v>544</v>
      </c>
      <c r="Z39" s="120" t="s">
        <v>3046</v>
      </c>
      <c r="AA39" s="117" t="s">
        <v>357</v>
      </c>
      <c r="AD39" s="113" t="s">
        <v>640</v>
      </c>
      <c r="AE39" s="113" t="s">
        <v>554</v>
      </c>
      <c r="AF39" s="115">
        <v>64899305</v>
      </c>
      <c r="AG39" s="113" t="s">
        <v>448</v>
      </c>
      <c r="AH39" s="113"/>
      <c r="AI39" s="113" t="s">
        <v>644</v>
      </c>
      <c r="AJ39" s="113" t="s">
        <v>544</v>
      </c>
      <c r="AK39" s="116" t="s">
        <v>4547</v>
      </c>
      <c r="AL39" s="113" t="s">
        <v>357</v>
      </c>
      <c r="BE39" s="125" t="s">
        <v>417</v>
      </c>
      <c r="BF39" s="125" t="s">
        <v>366</v>
      </c>
      <c r="BG39" s="125" t="s">
        <v>5687</v>
      </c>
      <c r="BH39" s="125" t="s">
        <v>357</v>
      </c>
      <c r="BK39" s="125" t="s">
        <v>642</v>
      </c>
      <c r="BL39" s="125" t="s">
        <v>572</v>
      </c>
      <c r="BM39" s="125" t="s">
        <v>5781</v>
      </c>
      <c r="BN39" s="125" t="s">
        <v>448</v>
      </c>
      <c r="BP39" s="125" t="s">
        <v>644</v>
      </c>
      <c r="BQ39" s="125" t="s">
        <v>544</v>
      </c>
      <c r="BR39" s="125" t="s">
        <v>5782</v>
      </c>
      <c r="BS39" s="125" t="s">
        <v>448</v>
      </c>
      <c r="CA39" s="125" t="s">
        <v>625</v>
      </c>
      <c r="CB39" s="125" t="s">
        <v>355</v>
      </c>
      <c r="CC39" s="125">
        <v>0</v>
      </c>
      <c r="CD39" s="125" t="s">
        <v>357</v>
      </c>
    </row>
    <row r="40" spans="2:82" ht="101.4" customHeight="1" thickBot="1">
      <c r="B40" s="111" t="s">
        <v>402</v>
      </c>
      <c r="C40" s="111" t="s">
        <v>364</v>
      </c>
      <c r="D40" s="112" t="s">
        <v>405</v>
      </c>
      <c r="E40" s="111" t="s">
        <v>357</v>
      </c>
      <c r="H40" s="121" t="s">
        <v>646</v>
      </c>
      <c r="I40" s="121" t="s">
        <v>554</v>
      </c>
      <c r="J40" s="122">
        <v>265936</v>
      </c>
      <c r="K40" s="121" t="s">
        <v>448</v>
      </c>
      <c r="L40" s="121"/>
      <c r="M40" s="121" t="s">
        <v>644</v>
      </c>
      <c r="N40" s="121" t="s">
        <v>355</v>
      </c>
      <c r="O40" s="123" t="s">
        <v>647</v>
      </c>
      <c r="P40" s="121" t="s">
        <v>357</v>
      </c>
      <c r="S40" s="117" t="s">
        <v>646</v>
      </c>
      <c r="T40" s="117" t="s">
        <v>554</v>
      </c>
      <c r="U40" s="120" t="s">
        <v>3047</v>
      </c>
      <c r="V40" s="117" t="s">
        <v>448</v>
      </c>
      <c r="W40" s="117"/>
      <c r="X40" s="117" t="s">
        <v>644</v>
      </c>
      <c r="Y40" s="117" t="s">
        <v>355</v>
      </c>
      <c r="Z40" s="120" t="s">
        <v>3048</v>
      </c>
      <c r="AA40" s="117" t="s">
        <v>357</v>
      </c>
      <c r="AD40" s="113" t="s">
        <v>642</v>
      </c>
      <c r="AE40" s="113" t="s">
        <v>572</v>
      </c>
      <c r="AF40" s="115">
        <v>267030346</v>
      </c>
      <c r="AG40" s="113" t="s">
        <v>448</v>
      </c>
      <c r="AH40" s="113"/>
      <c r="AI40" s="113" t="s">
        <v>644</v>
      </c>
      <c r="AJ40" s="113" t="s">
        <v>355</v>
      </c>
      <c r="AK40" s="116" t="s">
        <v>745</v>
      </c>
      <c r="AL40" s="113" t="s">
        <v>357</v>
      </c>
      <c r="BE40" s="125" t="s">
        <v>422</v>
      </c>
      <c r="BF40" s="125" t="s">
        <v>362</v>
      </c>
      <c r="BG40" s="125" t="s">
        <v>5688</v>
      </c>
      <c r="BH40" s="125" t="s">
        <v>357</v>
      </c>
      <c r="BK40" s="125" t="s">
        <v>646</v>
      </c>
      <c r="BL40" s="125" t="s">
        <v>554</v>
      </c>
      <c r="BM40" s="125" t="s">
        <v>5783</v>
      </c>
      <c r="BN40" s="125" t="s">
        <v>448</v>
      </c>
      <c r="BP40" s="125" t="s">
        <v>644</v>
      </c>
      <c r="BQ40" s="125" t="s">
        <v>355</v>
      </c>
      <c r="BR40" s="125" t="s">
        <v>4703</v>
      </c>
      <c r="BS40" s="125" t="s">
        <v>448</v>
      </c>
      <c r="CA40" s="125" t="s">
        <v>6594</v>
      </c>
      <c r="CB40" s="125" t="s">
        <v>468</v>
      </c>
      <c r="CC40" s="125">
        <v>0</v>
      </c>
      <c r="CD40" s="125" t="s">
        <v>357</v>
      </c>
    </row>
    <row r="41" spans="2:82" ht="87" customHeight="1" thickBot="1">
      <c r="B41" s="111" t="s">
        <v>406</v>
      </c>
      <c r="C41" s="111" t="s">
        <v>364</v>
      </c>
      <c r="D41" s="112" t="s">
        <v>407</v>
      </c>
      <c r="E41" s="111" t="s">
        <v>357</v>
      </c>
      <c r="H41" s="121" t="s">
        <v>648</v>
      </c>
      <c r="I41" s="121" t="s">
        <v>542</v>
      </c>
      <c r="J41" s="123" t="s">
        <v>649</v>
      </c>
      <c r="K41" s="121" t="s">
        <v>357</v>
      </c>
      <c r="L41" s="121"/>
      <c r="M41" s="121" t="s">
        <v>650</v>
      </c>
      <c r="N41" s="121" t="s">
        <v>544</v>
      </c>
      <c r="O41" s="123" t="s">
        <v>651</v>
      </c>
      <c r="P41" s="121" t="s">
        <v>357</v>
      </c>
      <c r="S41" s="117" t="s">
        <v>648</v>
      </c>
      <c r="T41" s="117" t="s">
        <v>542</v>
      </c>
      <c r="U41" s="120" t="s">
        <v>3049</v>
      </c>
      <c r="V41" s="117" t="s">
        <v>357</v>
      </c>
      <c r="W41" s="117"/>
      <c r="X41" s="117" t="s">
        <v>650</v>
      </c>
      <c r="Y41" s="117" t="s">
        <v>544</v>
      </c>
      <c r="Z41" s="120" t="s">
        <v>3050</v>
      </c>
      <c r="AA41" s="117" t="s">
        <v>357</v>
      </c>
      <c r="AD41" s="113" t="s">
        <v>646</v>
      </c>
      <c r="AE41" s="113" t="s">
        <v>554</v>
      </c>
      <c r="AF41" s="115">
        <v>384303</v>
      </c>
      <c r="AG41" s="113" t="s">
        <v>448</v>
      </c>
      <c r="AH41" s="113"/>
      <c r="AI41" s="113" t="s">
        <v>650</v>
      </c>
      <c r="AJ41" s="113" t="s">
        <v>544</v>
      </c>
      <c r="AK41" s="116" t="s">
        <v>4548</v>
      </c>
      <c r="AL41" s="113" t="s">
        <v>357</v>
      </c>
      <c r="BE41" s="125" t="s">
        <v>422</v>
      </c>
      <c r="BF41" s="125" t="s">
        <v>364</v>
      </c>
      <c r="BG41" s="129">
        <v>1102285</v>
      </c>
      <c r="BH41" s="125" t="s">
        <v>357</v>
      </c>
      <c r="BK41" s="125" t="s">
        <v>648</v>
      </c>
      <c r="BL41" s="125" t="s">
        <v>542</v>
      </c>
      <c r="BM41" s="129">
        <v>149087</v>
      </c>
      <c r="BN41" s="125" t="s">
        <v>357</v>
      </c>
      <c r="BP41" s="125" t="s">
        <v>650</v>
      </c>
      <c r="BQ41" s="125" t="s">
        <v>544</v>
      </c>
      <c r="BR41" s="125" t="s">
        <v>764</v>
      </c>
      <c r="BS41" s="125" t="s">
        <v>357</v>
      </c>
      <c r="CA41" s="125" t="s">
        <v>631</v>
      </c>
      <c r="CB41" s="125" t="s">
        <v>362</v>
      </c>
      <c r="CC41" s="125">
        <v>0</v>
      </c>
      <c r="CD41" s="125" t="s">
        <v>357</v>
      </c>
    </row>
    <row r="42" spans="2:82" ht="115.8" customHeight="1" thickBot="1">
      <c r="B42" s="111" t="s">
        <v>406</v>
      </c>
      <c r="C42" s="111" t="s">
        <v>362</v>
      </c>
      <c r="D42" s="112" t="s">
        <v>408</v>
      </c>
      <c r="E42" s="111" t="s">
        <v>357</v>
      </c>
      <c r="H42" s="121" t="s">
        <v>652</v>
      </c>
      <c r="I42" s="121" t="s">
        <v>542</v>
      </c>
      <c r="J42" s="123" t="s">
        <v>653</v>
      </c>
      <c r="K42" s="121" t="s">
        <v>357</v>
      </c>
      <c r="L42" s="121"/>
      <c r="M42" s="121" t="s">
        <v>654</v>
      </c>
      <c r="N42" s="121" t="s">
        <v>362</v>
      </c>
      <c r="O42" s="123" t="s">
        <v>372</v>
      </c>
      <c r="P42" s="121" t="s">
        <v>357</v>
      </c>
      <c r="S42" s="117" t="s">
        <v>652</v>
      </c>
      <c r="T42" s="117" t="s">
        <v>542</v>
      </c>
      <c r="U42" s="120" t="s">
        <v>3051</v>
      </c>
      <c r="V42" s="117" t="s">
        <v>357</v>
      </c>
      <c r="W42" s="117"/>
      <c r="X42" s="117" t="s">
        <v>654</v>
      </c>
      <c r="Y42" s="117" t="s">
        <v>362</v>
      </c>
      <c r="Z42" s="120" t="s">
        <v>3052</v>
      </c>
      <c r="AA42" s="117" t="s">
        <v>357</v>
      </c>
      <c r="AD42" s="113" t="s">
        <v>648</v>
      </c>
      <c r="AE42" s="113" t="s">
        <v>542</v>
      </c>
      <c r="AF42" s="116" t="s">
        <v>437</v>
      </c>
      <c r="AG42" s="113" t="s">
        <v>357</v>
      </c>
      <c r="AH42" s="113"/>
      <c r="AI42" s="113" t="s">
        <v>654</v>
      </c>
      <c r="AJ42" s="113" t="s">
        <v>362</v>
      </c>
      <c r="AK42" s="116" t="s">
        <v>1278</v>
      </c>
      <c r="AL42" s="113" t="s">
        <v>357</v>
      </c>
      <c r="BE42" s="125" t="s">
        <v>422</v>
      </c>
      <c r="BF42" s="125" t="s">
        <v>366</v>
      </c>
      <c r="BG42" s="125" t="s">
        <v>5689</v>
      </c>
      <c r="BH42" s="125" t="s">
        <v>357</v>
      </c>
      <c r="BK42" s="125" t="s">
        <v>652</v>
      </c>
      <c r="BL42" s="125" t="s">
        <v>542</v>
      </c>
      <c r="BM42" s="125" t="s">
        <v>5784</v>
      </c>
      <c r="BN42" s="125" t="s">
        <v>357</v>
      </c>
      <c r="BP42" s="125" t="s">
        <v>654</v>
      </c>
      <c r="BQ42" s="125" t="s">
        <v>362</v>
      </c>
      <c r="BR42" s="125" t="s">
        <v>590</v>
      </c>
      <c r="BS42" s="125" t="s">
        <v>357</v>
      </c>
      <c r="CA42" s="125" t="s">
        <v>631</v>
      </c>
      <c r="CB42" s="125" t="s">
        <v>544</v>
      </c>
      <c r="CC42" s="125">
        <v>0</v>
      </c>
      <c r="CD42" s="125" t="s">
        <v>357</v>
      </c>
    </row>
    <row r="43" spans="2:82" ht="87" customHeight="1" thickBot="1">
      <c r="B43" s="111" t="s">
        <v>406</v>
      </c>
      <c r="C43" s="111" t="s">
        <v>366</v>
      </c>
      <c r="D43" s="112" t="s">
        <v>409</v>
      </c>
      <c r="E43" s="111" t="s">
        <v>357</v>
      </c>
      <c r="H43" s="121" t="s">
        <v>655</v>
      </c>
      <c r="I43" s="121" t="s">
        <v>634</v>
      </c>
      <c r="J43" s="123" t="s">
        <v>656</v>
      </c>
      <c r="K43" s="121" t="s">
        <v>357</v>
      </c>
      <c r="L43" s="121"/>
      <c r="M43" s="121" t="s">
        <v>654</v>
      </c>
      <c r="N43" s="121" t="s">
        <v>575</v>
      </c>
      <c r="O43" s="123" t="s">
        <v>657</v>
      </c>
      <c r="P43" s="121" t="s">
        <v>357</v>
      </c>
      <c r="S43" s="117" t="s">
        <v>655</v>
      </c>
      <c r="T43" s="117" t="s">
        <v>634</v>
      </c>
      <c r="U43" s="120" t="s">
        <v>3053</v>
      </c>
      <c r="V43" s="117" t="s">
        <v>357</v>
      </c>
      <c r="W43" s="117"/>
      <c r="X43" s="117" t="s">
        <v>654</v>
      </c>
      <c r="Y43" s="117" t="s">
        <v>575</v>
      </c>
      <c r="Z43" s="120" t="s">
        <v>2746</v>
      </c>
      <c r="AA43" s="117" t="s">
        <v>357</v>
      </c>
      <c r="AD43" s="113" t="s">
        <v>652</v>
      </c>
      <c r="AE43" s="113" t="s">
        <v>542</v>
      </c>
      <c r="AF43" s="116" t="s">
        <v>4549</v>
      </c>
      <c r="AG43" s="113" t="s">
        <v>357</v>
      </c>
      <c r="AH43" s="113"/>
      <c r="AI43" s="113" t="s">
        <v>654</v>
      </c>
      <c r="AJ43" s="113" t="s">
        <v>575</v>
      </c>
      <c r="AK43" s="116" t="s">
        <v>4550</v>
      </c>
      <c r="AL43" s="113" t="s">
        <v>357</v>
      </c>
      <c r="BE43" s="125" t="s">
        <v>426</v>
      </c>
      <c r="BF43" s="125" t="s">
        <v>364</v>
      </c>
      <c r="BG43" s="125" t="s">
        <v>5690</v>
      </c>
      <c r="BH43" s="125" t="s">
        <v>357</v>
      </c>
      <c r="BK43" s="125" t="s">
        <v>655</v>
      </c>
      <c r="BL43" s="125" t="s">
        <v>634</v>
      </c>
      <c r="BM43" s="125" t="s">
        <v>5785</v>
      </c>
      <c r="BN43" s="125" t="s">
        <v>357</v>
      </c>
      <c r="BP43" s="125" t="s">
        <v>654</v>
      </c>
      <c r="BQ43" s="125" t="s">
        <v>575</v>
      </c>
      <c r="BR43" s="129">
        <v>808404</v>
      </c>
      <c r="BS43" s="125" t="s">
        <v>357</v>
      </c>
      <c r="CA43" s="125" t="s">
        <v>631</v>
      </c>
      <c r="CB43" s="125" t="s">
        <v>355</v>
      </c>
      <c r="CC43" s="125">
        <v>0</v>
      </c>
      <c r="CD43" s="125" t="s">
        <v>357</v>
      </c>
    </row>
    <row r="44" spans="2:82" ht="115.8" customHeight="1" thickBot="1">
      <c r="B44" s="111" t="s">
        <v>410</v>
      </c>
      <c r="C44" s="111" t="s">
        <v>362</v>
      </c>
      <c r="D44" s="112" t="s">
        <v>411</v>
      </c>
      <c r="E44" s="111" t="s">
        <v>357</v>
      </c>
      <c r="H44" s="121" t="s">
        <v>658</v>
      </c>
      <c r="I44" s="121" t="s">
        <v>634</v>
      </c>
      <c r="J44" s="123" t="s">
        <v>659</v>
      </c>
      <c r="K44" s="121" t="s">
        <v>357</v>
      </c>
      <c r="L44" s="121"/>
      <c r="M44" s="121" t="s">
        <v>654</v>
      </c>
      <c r="N44" s="121" t="s">
        <v>355</v>
      </c>
      <c r="O44" s="123" t="s">
        <v>660</v>
      </c>
      <c r="P44" s="121" t="s">
        <v>357</v>
      </c>
      <c r="S44" s="117" t="s">
        <v>658</v>
      </c>
      <c r="T44" s="117" t="s">
        <v>634</v>
      </c>
      <c r="U44" s="120" t="s">
        <v>3054</v>
      </c>
      <c r="V44" s="117" t="s">
        <v>357</v>
      </c>
      <c r="W44" s="117"/>
      <c r="X44" s="117" t="s">
        <v>654</v>
      </c>
      <c r="Y44" s="117" t="s">
        <v>355</v>
      </c>
      <c r="Z44" s="120" t="s">
        <v>3055</v>
      </c>
      <c r="AA44" s="117" t="s">
        <v>357</v>
      </c>
      <c r="AD44" s="113" t="s">
        <v>655</v>
      </c>
      <c r="AE44" s="113" t="s">
        <v>634</v>
      </c>
      <c r="AF44" s="116" t="s">
        <v>4551</v>
      </c>
      <c r="AG44" s="113" t="s">
        <v>357</v>
      </c>
      <c r="AH44" s="113"/>
      <c r="AI44" s="113" t="s">
        <v>654</v>
      </c>
      <c r="AJ44" s="113" t="s">
        <v>355</v>
      </c>
      <c r="AK44" s="116" t="s">
        <v>4552</v>
      </c>
      <c r="AL44" s="113" t="s">
        <v>357</v>
      </c>
      <c r="BE44" s="125" t="s">
        <v>426</v>
      </c>
      <c r="BF44" s="125" t="s">
        <v>366</v>
      </c>
      <c r="BG44" s="125" t="s">
        <v>5691</v>
      </c>
      <c r="BH44" s="125" t="s">
        <v>357</v>
      </c>
      <c r="BK44" s="125" t="s">
        <v>658</v>
      </c>
      <c r="BL44" s="125" t="s">
        <v>634</v>
      </c>
      <c r="BM44" s="125" t="s">
        <v>5786</v>
      </c>
      <c r="BN44" s="125" t="s">
        <v>357</v>
      </c>
      <c r="BP44" s="125" t="s">
        <v>654</v>
      </c>
      <c r="BQ44" s="125" t="s">
        <v>355</v>
      </c>
      <c r="BR44" s="125" t="s">
        <v>2083</v>
      </c>
      <c r="BS44" s="125" t="s">
        <v>357</v>
      </c>
      <c r="CA44" s="125" t="s">
        <v>638</v>
      </c>
      <c r="CB44" s="125" t="s">
        <v>544</v>
      </c>
      <c r="CC44" s="125">
        <v>0</v>
      </c>
      <c r="CD44" s="125" t="s">
        <v>357</v>
      </c>
    </row>
    <row r="45" spans="2:82" ht="101.4" customHeight="1" thickBot="1">
      <c r="B45" s="111" t="s">
        <v>412</v>
      </c>
      <c r="C45" s="111" t="s">
        <v>364</v>
      </c>
      <c r="D45" s="112" t="s">
        <v>413</v>
      </c>
      <c r="E45" s="111" t="s">
        <v>357</v>
      </c>
      <c r="H45" s="121" t="s">
        <v>661</v>
      </c>
      <c r="I45" s="121" t="s">
        <v>542</v>
      </c>
      <c r="J45" s="123" t="s">
        <v>662</v>
      </c>
      <c r="K45" s="121" t="s">
        <v>357</v>
      </c>
      <c r="L45" s="121"/>
      <c r="M45" s="121" t="s">
        <v>654</v>
      </c>
      <c r="N45" s="121" t="s">
        <v>468</v>
      </c>
      <c r="O45" s="123" t="s">
        <v>663</v>
      </c>
      <c r="P45" s="121" t="s">
        <v>357</v>
      </c>
      <c r="S45" s="117" t="s">
        <v>661</v>
      </c>
      <c r="T45" s="117" t="s">
        <v>542</v>
      </c>
      <c r="U45" s="120" t="s">
        <v>1461</v>
      </c>
      <c r="V45" s="117" t="s">
        <v>357</v>
      </c>
      <c r="W45" s="117"/>
      <c r="X45" s="117" t="s">
        <v>654</v>
      </c>
      <c r="Y45" s="117" t="s">
        <v>468</v>
      </c>
      <c r="Z45" s="120" t="s">
        <v>2812</v>
      </c>
      <c r="AA45" s="117" t="s">
        <v>357</v>
      </c>
      <c r="AD45" s="113" t="s">
        <v>658</v>
      </c>
      <c r="AE45" s="113" t="s">
        <v>634</v>
      </c>
      <c r="AF45" s="116" t="s">
        <v>4553</v>
      </c>
      <c r="AG45" s="113" t="s">
        <v>357</v>
      </c>
      <c r="AH45" s="113"/>
      <c r="AI45" s="113" t="s">
        <v>654</v>
      </c>
      <c r="AJ45" s="113" t="s">
        <v>468</v>
      </c>
      <c r="AK45" s="116" t="s">
        <v>4295</v>
      </c>
      <c r="AL45" s="113" t="s">
        <v>357</v>
      </c>
      <c r="BE45" s="125" t="s">
        <v>429</v>
      </c>
      <c r="BF45" s="125" t="s">
        <v>362</v>
      </c>
      <c r="BG45" s="125" t="s">
        <v>5692</v>
      </c>
      <c r="BH45" s="125" t="s">
        <v>357</v>
      </c>
      <c r="BK45" s="125" t="s">
        <v>661</v>
      </c>
      <c r="BL45" s="125" t="s">
        <v>542</v>
      </c>
      <c r="BM45" s="129">
        <v>17468507</v>
      </c>
      <c r="BN45" s="125" t="s">
        <v>357</v>
      </c>
      <c r="BP45" s="125" t="s">
        <v>654</v>
      </c>
      <c r="BQ45" s="125" t="s">
        <v>468</v>
      </c>
      <c r="BR45" s="125" t="s">
        <v>5787</v>
      </c>
      <c r="BS45" s="125" t="s">
        <v>357</v>
      </c>
      <c r="CA45" s="125" t="s">
        <v>638</v>
      </c>
      <c r="CB45" s="125" t="s">
        <v>355</v>
      </c>
      <c r="CC45" s="125">
        <v>0</v>
      </c>
      <c r="CD45" s="125" t="s">
        <v>357</v>
      </c>
    </row>
    <row r="46" spans="2:82" ht="87" customHeight="1" thickBot="1">
      <c r="B46" s="111" t="s">
        <v>412</v>
      </c>
      <c r="C46" s="111" t="s">
        <v>366</v>
      </c>
      <c r="D46" s="112" t="s">
        <v>414</v>
      </c>
      <c r="E46" s="111" t="s">
        <v>357</v>
      </c>
      <c r="H46" s="121" t="s">
        <v>664</v>
      </c>
      <c r="I46" s="121" t="s">
        <v>542</v>
      </c>
      <c r="J46" s="122">
        <v>535712</v>
      </c>
      <c r="K46" s="121" t="s">
        <v>357</v>
      </c>
      <c r="L46" s="121"/>
      <c r="M46" s="121" t="s">
        <v>654</v>
      </c>
      <c r="N46" s="121" t="s">
        <v>544</v>
      </c>
      <c r="O46" s="123" t="s">
        <v>665</v>
      </c>
      <c r="P46" s="121" t="s">
        <v>357</v>
      </c>
      <c r="S46" s="117" t="s">
        <v>664</v>
      </c>
      <c r="T46" s="117" t="s">
        <v>542</v>
      </c>
      <c r="U46" s="120" t="s">
        <v>1363</v>
      </c>
      <c r="V46" s="117" t="s">
        <v>357</v>
      </c>
      <c r="W46" s="117"/>
      <c r="X46" s="117" t="s">
        <v>654</v>
      </c>
      <c r="Y46" s="117" t="s">
        <v>544</v>
      </c>
      <c r="Z46" s="120" t="s">
        <v>3056</v>
      </c>
      <c r="AA46" s="117" t="s">
        <v>357</v>
      </c>
      <c r="AD46" s="113" t="s">
        <v>661</v>
      </c>
      <c r="AE46" s="113" t="s">
        <v>542</v>
      </c>
      <c r="AF46" s="116" t="s">
        <v>4554</v>
      </c>
      <c r="AG46" s="113" t="s">
        <v>357</v>
      </c>
      <c r="AH46" s="113"/>
      <c r="AI46" s="113" t="s">
        <v>654</v>
      </c>
      <c r="AJ46" s="113" t="s">
        <v>544</v>
      </c>
      <c r="AK46" s="116" t="s">
        <v>4555</v>
      </c>
      <c r="AL46" s="113" t="s">
        <v>357</v>
      </c>
      <c r="BE46" s="125" t="s">
        <v>429</v>
      </c>
      <c r="BF46" s="125" t="s">
        <v>364</v>
      </c>
      <c r="BG46" s="129">
        <v>2762315</v>
      </c>
      <c r="BH46" s="125" t="s">
        <v>357</v>
      </c>
      <c r="BK46" s="125" t="s">
        <v>664</v>
      </c>
      <c r="BL46" s="125" t="s">
        <v>542</v>
      </c>
      <c r="BM46" s="125" t="s">
        <v>5788</v>
      </c>
      <c r="BN46" s="125" t="s">
        <v>357</v>
      </c>
      <c r="BP46" s="125" t="s">
        <v>654</v>
      </c>
      <c r="BQ46" s="125" t="s">
        <v>544</v>
      </c>
      <c r="BR46" s="129">
        <v>355095</v>
      </c>
      <c r="BS46" s="125" t="s">
        <v>357</v>
      </c>
      <c r="CA46" s="125" t="s">
        <v>644</v>
      </c>
      <c r="CB46" s="125" t="s">
        <v>544</v>
      </c>
      <c r="CC46" s="125">
        <v>0</v>
      </c>
      <c r="CD46" s="125" t="s">
        <v>357</v>
      </c>
    </row>
    <row r="47" spans="2:82" ht="115.8" customHeight="1" thickBot="1">
      <c r="B47" s="111" t="s">
        <v>415</v>
      </c>
      <c r="C47" s="111" t="s">
        <v>362</v>
      </c>
      <c r="D47" s="112" t="s">
        <v>416</v>
      </c>
      <c r="E47" s="111" t="s">
        <v>357</v>
      </c>
      <c r="H47" s="121" t="s">
        <v>666</v>
      </c>
      <c r="I47" s="121" t="s">
        <v>542</v>
      </c>
      <c r="J47" s="123" t="s">
        <v>667</v>
      </c>
      <c r="K47" s="121" t="s">
        <v>357</v>
      </c>
      <c r="L47" s="121"/>
      <c r="M47" s="121" t="s">
        <v>668</v>
      </c>
      <c r="N47" s="121" t="s">
        <v>355</v>
      </c>
      <c r="O47" s="123" t="s">
        <v>669</v>
      </c>
      <c r="P47" s="121" t="s">
        <v>357</v>
      </c>
      <c r="S47" s="117" t="s">
        <v>666</v>
      </c>
      <c r="T47" s="117" t="s">
        <v>542</v>
      </c>
      <c r="U47" s="120" t="s">
        <v>3057</v>
      </c>
      <c r="V47" s="117" t="s">
        <v>357</v>
      </c>
      <c r="W47" s="117"/>
      <c r="X47" s="117" t="s">
        <v>668</v>
      </c>
      <c r="Y47" s="117" t="s">
        <v>355</v>
      </c>
      <c r="Z47" s="120" t="s">
        <v>3038</v>
      </c>
      <c r="AA47" s="117" t="s">
        <v>357</v>
      </c>
      <c r="AD47" s="113" t="s">
        <v>664</v>
      </c>
      <c r="AE47" s="113" t="s">
        <v>542</v>
      </c>
      <c r="AF47" s="116" t="s">
        <v>4556</v>
      </c>
      <c r="AG47" s="113" t="s">
        <v>357</v>
      </c>
      <c r="AH47" s="113"/>
      <c r="AI47" s="113" t="s">
        <v>668</v>
      </c>
      <c r="AJ47" s="113" t="s">
        <v>355</v>
      </c>
      <c r="AK47" s="116" t="s">
        <v>3121</v>
      </c>
      <c r="AL47" s="113" t="s">
        <v>357</v>
      </c>
      <c r="BE47" s="125" t="s">
        <v>429</v>
      </c>
      <c r="BF47" s="125" t="s">
        <v>366</v>
      </c>
      <c r="BG47" s="125" t="s">
        <v>5693</v>
      </c>
      <c r="BH47" s="125" t="s">
        <v>357</v>
      </c>
      <c r="BK47" s="125" t="s">
        <v>666</v>
      </c>
      <c r="BL47" s="125" t="s">
        <v>542</v>
      </c>
      <c r="BM47" s="129">
        <v>491867</v>
      </c>
      <c r="BN47" s="125" t="s">
        <v>357</v>
      </c>
      <c r="BP47" s="125" t="s">
        <v>668</v>
      </c>
      <c r="BQ47" s="125" t="s">
        <v>355</v>
      </c>
      <c r="BR47" s="125" t="s">
        <v>5789</v>
      </c>
      <c r="BS47" s="125" t="s">
        <v>357</v>
      </c>
      <c r="CA47" s="125" t="s">
        <v>644</v>
      </c>
      <c r="CB47" s="125" t="s">
        <v>355</v>
      </c>
      <c r="CC47" s="125">
        <v>0</v>
      </c>
      <c r="CD47" s="125" t="s">
        <v>357</v>
      </c>
    </row>
    <row r="48" spans="2:82" ht="87" customHeight="1" thickBot="1">
      <c r="B48" s="111" t="s">
        <v>417</v>
      </c>
      <c r="C48" s="111" t="s">
        <v>364</v>
      </c>
      <c r="D48" s="112" t="s">
        <v>418</v>
      </c>
      <c r="E48" s="111" t="s">
        <v>357</v>
      </c>
      <c r="H48" s="121" t="s">
        <v>670</v>
      </c>
      <c r="I48" s="121" t="s">
        <v>542</v>
      </c>
      <c r="J48" s="123" t="s">
        <v>671</v>
      </c>
      <c r="K48" s="121" t="s">
        <v>357</v>
      </c>
      <c r="L48" s="121"/>
      <c r="M48" s="121" t="s">
        <v>672</v>
      </c>
      <c r="N48" s="121" t="s">
        <v>362</v>
      </c>
      <c r="O48" s="123" t="s">
        <v>673</v>
      </c>
      <c r="P48" s="121" t="s">
        <v>357</v>
      </c>
      <c r="S48" s="117" t="s">
        <v>670</v>
      </c>
      <c r="T48" s="117" t="s">
        <v>542</v>
      </c>
      <c r="U48" s="120" t="s">
        <v>3058</v>
      </c>
      <c r="V48" s="117" t="s">
        <v>357</v>
      </c>
      <c r="W48" s="117"/>
      <c r="X48" s="117" t="s">
        <v>672</v>
      </c>
      <c r="Y48" s="117" t="s">
        <v>362</v>
      </c>
      <c r="Z48" s="120" t="s">
        <v>3059</v>
      </c>
      <c r="AA48" s="117" t="s">
        <v>357</v>
      </c>
      <c r="AD48" s="113" t="s">
        <v>666</v>
      </c>
      <c r="AE48" s="113" t="s">
        <v>542</v>
      </c>
      <c r="AF48" s="116" t="s">
        <v>864</v>
      </c>
      <c r="AG48" s="113" t="s">
        <v>357</v>
      </c>
      <c r="AH48" s="113"/>
      <c r="AI48" s="113" t="s">
        <v>672</v>
      </c>
      <c r="AJ48" s="113" t="s">
        <v>362</v>
      </c>
      <c r="AK48" s="116" t="s">
        <v>4557</v>
      </c>
      <c r="AL48" s="113" t="s">
        <v>357</v>
      </c>
      <c r="BE48" s="125" t="s">
        <v>435</v>
      </c>
      <c r="BF48" s="125" t="s">
        <v>364</v>
      </c>
      <c r="BG48" s="125" t="s">
        <v>5694</v>
      </c>
      <c r="BH48" s="125" t="s">
        <v>357</v>
      </c>
      <c r="BK48" s="125" t="s">
        <v>670</v>
      </c>
      <c r="BL48" s="125" t="s">
        <v>542</v>
      </c>
      <c r="BM48" s="129">
        <v>974888</v>
      </c>
      <c r="BN48" s="125" t="s">
        <v>357</v>
      </c>
      <c r="BP48" s="125" t="s">
        <v>672</v>
      </c>
      <c r="BQ48" s="125" t="s">
        <v>362</v>
      </c>
      <c r="BR48" s="125" t="s">
        <v>5790</v>
      </c>
      <c r="BS48" s="125" t="s">
        <v>357</v>
      </c>
      <c r="CA48" s="125" t="s">
        <v>650</v>
      </c>
      <c r="CB48" s="125" t="s">
        <v>544</v>
      </c>
      <c r="CC48" s="125">
        <v>0</v>
      </c>
      <c r="CD48" s="125" t="s">
        <v>357</v>
      </c>
    </row>
    <row r="49" spans="2:82" ht="115.8" customHeight="1" thickBot="1">
      <c r="B49" s="111" t="s">
        <v>417</v>
      </c>
      <c r="C49" s="111" t="s">
        <v>366</v>
      </c>
      <c r="D49" s="112" t="s">
        <v>419</v>
      </c>
      <c r="E49" s="111" t="s">
        <v>357</v>
      </c>
      <c r="H49" s="121" t="s">
        <v>674</v>
      </c>
      <c r="I49" s="121" t="s">
        <v>542</v>
      </c>
      <c r="J49" s="123" t="s">
        <v>675</v>
      </c>
      <c r="K49" s="121" t="s">
        <v>357</v>
      </c>
      <c r="L49" s="121"/>
      <c r="M49" s="121" t="s">
        <v>672</v>
      </c>
      <c r="N49" s="121" t="s">
        <v>544</v>
      </c>
      <c r="O49" s="123" t="s">
        <v>676</v>
      </c>
      <c r="P49" s="121" t="s">
        <v>357</v>
      </c>
      <c r="S49" s="117" t="s">
        <v>674</v>
      </c>
      <c r="T49" s="117" t="s">
        <v>542</v>
      </c>
      <c r="U49" s="120" t="s">
        <v>3060</v>
      </c>
      <c r="V49" s="117" t="s">
        <v>357</v>
      </c>
      <c r="W49" s="117"/>
      <c r="X49" s="117" t="s">
        <v>672</v>
      </c>
      <c r="Y49" s="117" t="s">
        <v>544</v>
      </c>
      <c r="Z49" s="120" t="s">
        <v>3061</v>
      </c>
      <c r="AA49" s="117" t="s">
        <v>357</v>
      </c>
      <c r="AD49" s="113" t="s">
        <v>670</v>
      </c>
      <c r="AE49" s="113" t="s">
        <v>542</v>
      </c>
      <c r="AF49" s="116" t="s">
        <v>4558</v>
      </c>
      <c r="AG49" s="113" t="s">
        <v>357</v>
      </c>
      <c r="AH49" s="113"/>
      <c r="AI49" s="113" t="s">
        <v>672</v>
      </c>
      <c r="AJ49" s="113" t="s">
        <v>544</v>
      </c>
      <c r="AK49" s="116" t="s">
        <v>4559</v>
      </c>
      <c r="AL49" s="113" t="s">
        <v>357</v>
      </c>
      <c r="BE49" s="125" t="s">
        <v>435</v>
      </c>
      <c r="BF49" s="125" t="s">
        <v>366</v>
      </c>
      <c r="BG49" s="125" t="s">
        <v>5695</v>
      </c>
      <c r="BH49" s="125" t="s">
        <v>357</v>
      </c>
      <c r="BK49" s="125" t="s">
        <v>674</v>
      </c>
      <c r="BL49" s="125" t="s">
        <v>542</v>
      </c>
      <c r="BM49" s="125" t="s">
        <v>5791</v>
      </c>
      <c r="BN49" s="125" t="s">
        <v>357</v>
      </c>
      <c r="BP49" s="125" t="s">
        <v>672</v>
      </c>
      <c r="BQ49" s="125" t="s">
        <v>544</v>
      </c>
      <c r="BR49" s="125" t="s">
        <v>2641</v>
      </c>
      <c r="BS49" s="125" t="s">
        <v>357</v>
      </c>
      <c r="CA49" s="125" t="s">
        <v>654</v>
      </c>
      <c r="CB49" s="125" t="s">
        <v>362</v>
      </c>
      <c r="CC49" s="125">
        <v>0</v>
      </c>
      <c r="CD49" s="125" t="s">
        <v>357</v>
      </c>
    </row>
    <row r="50" spans="2:82" ht="87" customHeight="1" thickBot="1">
      <c r="B50" s="111" t="s">
        <v>420</v>
      </c>
      <c r="C50" s="111" t="s">
        <v>355</v>
      </c>
      <c r="D50" s="112" t="s">
        <v>421</v>
      </c>
      <c r="E50" s="111" t="s">
        <v>357</v>
      </c>
      <c r="H50" s="121" t="s">
        <v>677</v>
      </c>
      <c r="I50" s="121" t="s">
        <v>542</v>
      </c>
      <c r="J50" s="122">
        <v>4004866</v>
      </c>
      <c r="K50" s="121" t="s">
        <v>678</v>
      </c>
      <c r="L50" s="121"/>
      <c r="M50" s="121" t="s">
        <v>672</v>
      </c>
      <c r="N50" s="121" t="s">
        <v>355</v>
      </c>
      <c r="O50" s="123" t="s">
        <v>679</v>
      </c>
      <c r="P50" s="121" t="s">
        <v>357</v>
      </c>
      <c r="S50" s="117" t="s">
        <v>677</v>
      </c>
      <c r="T50" s="117" t="s">
        <v>542</v>
      </c>
      <c r="U50" s="120" t="s">
        <v>811</v>
      </c>
      <c r="V50" s="117" t="s">
        <v>678</v>
      </c>
      <c r="W50" s="117"/>
      <c r="X50" s="117" t="s">
        <v>672</v>
      </c>
      <c r="Y50" s="117" t="s">
        <v>355</v>
      </c>
      <c r="Z50" s="120" t="s">
        <v>3062</v>
      </c>
      <c r="AA50" s="117" t="s">
        <v>357</v>
      </c>
      <c r="AD50" s="113" t="s">
        <v>674</v>
      </c>
      <c r="AE50" s="113" t="s">
        <v>542</v>
      </c>
      <c r="AF50" s="115">
        <v>245078681</v>
      </c>
      <c r="AG50" s="113" t="s">
        <v>357</v>
      </c>
      <c r="AH50" s="113"/>
      <c r="AI50" s="113" t="s">
        <v>672</v>
      </c>
      <c r="AJ50" s="113" t="s">
        <v>355</v>
      </c>
      <c r="AK50" s="116" t="s">
        <v>2315</v>
      </c>
      <c r="AL50" s="113" t="s">
        <v>357</v>
      </c>
      <c r="BE50" s="125" t="s">
        <v>442</v>
      </c>
      <c r="BF50" s="125" t="s">
        <v>364</v>
      </c>
      <c r="BG50" s="125" t="s">
        <v>5696</v>
      </c>
      <c r="BH50" s="125" t="s">
        <v>357</v>
      </c>
      <c r="BK50" s="125" t="s">
        <v>677</v>
      </c>
      <c r="BL50" s="125" t="s">
        <v>542</v>
      </c>
      <c r="BM50" s="125" t="s">
        <v>5792</v>
      </c>
      <c r="BN50" s="125" t="s">
        <v>678</v>
      </c>
      <c r="BP50" s="125" t="s">
        <v>672</v>
      </c>
      <c r="BQ50" s="125" t="s">
        <v>355</v>
      </c>
      <c r="BR50" s="125" t="s">
        <v>5793</v>
      </c>
      <c r="BS50" s="125" t="s">
        <v>678</v>
      </c>
      <c r="CA50" s="125" t="s">
        <v>654</v>
      </c>
      <c r="CB50" s="125" t="s">
        <v>575</v>
      </c>
      <c r="CC50" s="125">
        <v>0</v>
      </c>
      <c r="CD50" s="125" t="s">
        <v>357</v>
      </c>
    </row>
    <row r="51" spans="2:82" ht="115.8" customHeight="1" thickBot="1">
      <c r="B51" s="111" t="s">
        <v>422</v>
      </c>
      <c r="C51" s="111" t="s">
        <v>362</v>
      </c>
      <c r="D51" s="112" t="s">
        <v>423</v>
      </c>
      <c r="E51" s="111" t="s">
        <v>357</v>
      </c>
      <c r="H51" s="121" t="s">
        <v>680</v>
      </c>
      <c r="I51" s="121" t="s">
        <v>542</v>
      </c>
      <c r="J51" s="122">
        <v>137136424</v>
      </c>
      <c r="K51" s="121" t="s">
        <v>678</v>
      </c>
      <c r="L51" s="121"/>
      <c r="M51" s="121" t="s">
        <v>672</v>
      </c>
      <c r="N51" s="121" t="s">
        <v>468</v>
      </c>
      <c r="O51" s="123" t="s">
        <v>681</v>
      </c>
      <c r="P51" s="121" t="s">
        <v>357</v>
      </c>
      <c r="S51" s="117" t="s">
        <v>680</v>
      </c>
      <c r="T51" s="117" t="s">
        <v>542</v>
      </c>
      <c r="U51" s="120" t="s">
        <v>3063</v>
      </c>
      <c r="V51" s="117" t="s">
        <v>678</v>
      </c>
      <c r="W51" s="117"/>
      <c r="X51" s="117" t="s">
        <v>672</v>
      </c>
      <c r="Y51" s="117" t="s">
        <v>468</v>
      </c>
      <c r="Z51" s="120" t="s">
        <v>1893</v>
      </c>
      <c r="AA51" s="117" t="s">
        <v>357</v>
      </c>
      <c r="AD51" s="113" t="s">
        <v>677</v>
      </c>
      <c r="AE51" s="113" t="s">
        <v>542</v>
      </c>
      <c r="AF51" s="115">
        <v>997277</v>
      </c>
      <c r="AG51" s="113" t="s">
        <v>678</v>
      </c>
      <c r="AH51" s="113"/>
      <c r="AI51" s="113" t="s">
        <v>672</v>
      </c>
      <c r="AJ51" s="113" t="s">
        <v>468</v>
      </c>
      <c r="AK51" s="116" t="s">
        <v>3714</v>
      </c>
      <c r="AL51" s="113" t="s">
        <v>357</v>
      </c>
      <c r="BE51" s="125" t="s">
        <v>442</v>
      </c>
      <c r="BF51" s="125" t="s">
        <v>366</v>
      </c>
      <c r="BG51" s="125" t="s">
        <v>5697</v>
      </c>
      <c r="BH51" s="125" t="s">
        <v>357</v>
      </c>
      <c r="BK51" s="125" t="s">
        <v>680</v>
      </c>
      <c r="BL51" s="125" t="s">
        <v>542</v>
      </c>
      <c r="BM51" s="125" t="s">
        <v>5794</v>
      </c>
      <c r="BN51" s="125" t="s">
        <v>678</v>
      </c>
      <c r="BP51" s="125" t="s">
        <v>672</v>
      </c>
      <c r="BQ51" s="125" t="s">
        <v>468</v>
      </c>
      <c r="BR51" s="125" t="s">
        <v>5795</v>
      </c>
      <c r="BS51" s="125" t="s">
        <v>678</v>
      </c>
      <c r="CA51" s="125" t="s">
        <v>654</v>
      </c>
      <c r="CB51" s="125" t="s">
        <v>355</v>
      </c>
      <c r="CC51" s="125">
        <v>0</v>
      </c>
      <c r="CD51" s="125" t="s">
        <v>357</v>
      </c>
    </row>
    <row r="52" spans="2:82" ht="87" customHeight="1" thickBot="1">
      <c r="B52" s="111" t="s">
        <v>422</v>
      </c>
      <c r="C52" s="111" t="s">
        <v>364</v>
      </c>
      <c r="D52" s="112" t="s">
        <v>424</v>
      </c>
      <c r="E52" s="111" t="s">
        <v>357</v>
      </c>
      <c r="H52" s="121" t="s">
        <v>682</v>
      </c>
      <c r="I52" s="121" t="s">
        <v>542</v>
      </c>
      <c r="J52" s="123" t="s">
        <v>683</v>
      </c>
      <c r="K52" s="121" t="s">
        <v>357</v>
      </c>
      <c r="L52" s="121"/>
      <c r="M52" s="121" t="s">
        <v>684</v>
      </c>
      <c r="N52" s="121" t="s">
        <v>362</v>
      </c>
      <c r="O52" s="123" t="s">
        <v>685</v>
      </c>
      <c r="P52" s="121" t="s">
        <v>357</v>
      </c>
      <c r="S52" s="117" t="s">
        <v>682</v>
      </c>
      <c r="T52" s="117" t="s">
        <v>542</v>
      </c>
      <c r="U52" s="120" t="s">
        <v>3064</v>
      </c>
      <c r="V52" s="117" t="s">
        <v>357</v>
      </c>
      <c r="W52" s="117"/>
      <c r="X52" s="117" t="s">
        <v>684</v>
      </c>
      <c r="Y52" s="117" t="s">
        <v>362</v>
      </c>
      <c r="Z52" s="120" t="s">
        <v>2470</v>
      </c>
      <c r="AA52" s="117" t="s">
        <v>357</v>
      </c>
      <c r="AD52" s="113" t="s">
        <v>680</v>
      </c>
      <c r="AE52" s="113" t="s">
        <v>542</v>
      </c>
      <c r="AF52" s="115">
        <v>34425923</v>
      </c>
      <c r="AG52" s="113" t="s">
        <v>678</v>
      </c>
      <c r="AH52" s="113"/>
      <c r="AI52" s="113" t="s">
        <v>684</v>
      </c>
      <c r="AJ52" s="113" t="s">
        <v>362</v>
      </c>
      <c r="AK52" s="116" t="s">
        <v>4560</v>
      </c>
      <c r="AL52" s="113" t="s">
        <v>357</v>
      </c>
      <c r="BE52" s="125" t="s">
        <v>445</v>
      </c>
      <c r="BF52" s="125" t="s">
        <v>446</v>
      </c>
      <c r="BG52" s="125" t="s">
        <v>5698</v>
      </c>
      <c r="BH52" s="125" t="s">
        <v>448</v>
      </c>
      <c r="BK52" s="125" t="s">
        <v>682</v>
      </c>
      <c r="BL52" s="125" t="s">
        <v>542</v>
      </c>
      <c r="BM52" s="125" t="s">
        <v>5796</v>
      </c>
      <c r="BN52" s="125" t="s">
        <v>357</v>
      </c>
      <c r="BP52" s="125" t="s">
        <v>684</v>
      </c>
      <c r="BQ52" s="125" t="s">
        <v>362</v>
      </c>
      <c r="BR52" s="125" t="s">
        <v>2392</v>
      </c>
      <c r="BS52" s="125" t="s">
        <v>357</v>
      </c>
      <c r="CA52" s="125" t="s">
        <v>654</v>
      </c>
      <c r="CB52" s="125" t="s">
        <v>468</v>
      </c>
      <c r="CC52" s="125">
        <v>0</v>
      </c>
      <c r="CD52" s="125" t="s">
        <v>357</v>
      </c>
    </row>
    <row r="53" spans="2:82" ht="115.8" customHeight="1" thickBot="1">
      <c r="B53" s="111" t="s">
        <v>422</v>
      </c>
      <c r="C53" s="111" t="s">
        <v>366</v>
      </c>
      <c r="D53" s="112" t="s">
        <v>425</v>
      </c>
      <c r="E53" s="111" t="s">
        <v>357</v>
      </c>
      <c r="H53" s="121" t="s">
        <v>686</v>
      </c>
      <c r="I53" s="121" t="s">
        <v>542</v>
      </c>
      <c r="J53" s="122">
        <v>8093359</v>
      </c>
      <c r="K53" s="121" t="s">
        <v>357</v>
      </c>
      <c r="L53" s="121"/>
      <c r="M53" s="121" t="s">
        <v>684</v>
      </c>
      <c r="N53" s="121" t="s">
        <v>589</v>
      </c>
      <c r="O53" s="123" t="s">
        <v>687</v>
      </c>
      <c r="P53" s="121" t="s">
        <v>357</v>
      </c>
      <c r="S53" s="117" t="s">
        <v>686</v>
      </c>
      <c r="T53" s="117" t="s">
        <v>542</v>
      </c>
      <c r="U53" s="120" t="s">
        <v>3065</v>
      </c>
      <c r="V53" s="117" t="s">
        <v>357</v>
      </c>
      <c r="W53" s="117"/>
      <c r="X53" s="117" t="s">
        <v>684</v>
      </c>
      <c r="Y53" s="117" t="s">
        <v>589</v>
      </c>
      <c r="Z53" s="120" t="s">
        <v>3066</v>
      </c>
      <c r="AA53" s="117" t="s">
        <v>357</v>
      </c>
      <c r="AD53" s="113" t="s">
        <v>682</v>
      </c>
      <c r="AE53" s="113" t="s">
        <v>542</v>
      </c>
      <c r="AF53" s="116" t="s">
        <v>4268</v>
      </c>
      <c r="AG53" s="113" t="s">
        <v>357</v>
      </c>
      <c r="AH53" s="113"/>
      <c r="AI53" s="113" t="s">
        <v>684</v>
      </c>
      <c r="AJ53" s="113" t="s">
        <v>589</v>
      </c>
      <c r="AK53" s="116" t="s">
        <v>4561</v>
      </c>
      <c r="AL53" s="113" t="s">
        <v>357</v>
      </c>
      <c r="BE53" s="125" t="s">
        <v>445</v>
      </c>
      <c r="BF53" s="125" t="s">
        <v>366</v>
      </c>
      <c r="BG53" s="125" t="s">
        <v>5699</v>
      </c>
      <c r="BH53" s="125" t="s">
        <v>448</v>
      </c>
      <c r="BK53" s="125" t="s">
        <v>686</v>
      </c>
      <c r="BL53" s="125" t="s">
        <v>542</v>
      </c>
      <c r="BM53" s="125" t="s">
        <v>5797</v>
      </c>
      <c r="BN53" s="125" t="s">
        <v>357</v>
      </c>
      <c r="BP53" s="125" t="s">
        <v>684</v>
      </c>
      <c r="BQ53" s="125" t="s">
        <v>589</v>
      </c>
      <c r="BR53" s="125" t="s">
        <v>5798</v>
      </c>
      <c r="BS53" s="125" t="s">
        <v>357</v>
      </c>
      <c r="CA53" s="125" t="s">
        <v>654</v>
      </c>
      <c r="CB53" s="125" t="s">
        <v>544</v>
      </c>
      <c r="CC53" s="125">
        <v>0</v>
      </c>
      <c r="CD53" s="125" t="s">
        <v>357</v>
      </c>
    </row>
    <row r="54" spans="2:82" ht="101.4" customHeight="1" thickBot="1">
      <c r="B54" s="111" t="s">
        <v>426</v>
      </c>
      <c r="C54" s="111" t="s">
        <v>364</v>
      </c>
      <c r="D54" s="112" t="s">
        <v>427</v>
      </c>
      <c r="E54" s="111" t="s">
        <v>357</v>
      </c>
      <c r="H54" s="121" t="s">
        <v>688</v>
      </c>
      <c r="I54" s="121" t="s">
        <v>542</v>
      </c>
      <c r="J54" s="123" t="s">
        <v>689</v>
      </c>
      <c r="K54" s="121" t="s">
        <v>357</v>
      </c>
      <c r="L54" s="121"/>
      <c r="M54" s="121" t="s">
        <v>684</v>
      </c>
      <c r="N54" s="121" t="s">
        <v>582</v>
      </c>
      <c r="O54" s="123" t="s">
        <v>690</v>
      </c>
      <c r="P54" s="121" t="s">
        <v>357</v>
      </c>
      <c r="S54" s="117" t="s">
        <v>688</v>
      </c>
      <c r="T54" s="117" t="s">
        <v>542</v>
      </c>
      <c r="U54" s="120" t="s">
        <v>3067</v>
      </c>
      <c r="V54" s="117" t="s">
        <v>357</v>
      </c>
      <c r="W54" s="117"/>
      <c r="X54" s="117" t="s">
        <v>684</v>
      </c>
      <c r="Y54" s="117" t="s">
        <v>582</v>
      </c>
      <c r="Z54" s="120" t="s">
        <v>3068</v>
      </c>
      <c r="AA54" s="117" t="s">
        <v>357</v>
      </c>
      <c r="AD54" s="113" t="s">
        <v>686</v>
      </c>
      <c r="AE54" s="113" t="s">
        <v>542</v>
      </c>
      <c r="AF54" s="115">
        <v>1288941</v>
      </c>
      <c r="AG54" s="113" t="s">
        <v>357</v>
      </c>
      <c r="AH54" s="113"/>
      <c r="AI54" s="113" t="s">
        <v>684</v>
      </c>
      <c r="AJ54" s="113" t="s">
        <v>582</v>
      </c>
      <c r="AK54" s="116" t="s">
        <v>4562</v>
      </c>
      <c r="AL54" s="113" t="s">
        <v>357</v>
      </c>
      <c r="BE54" s="125" t="s">
        <v>450</v>
      </c>
      <c r="BF54" s="125" t="s">
        <v>362</v>
      </c>
      <c r="BG54" s="125" t="s">
        <v>5700</v>
      </c>
      <c r="BH54" s="125" t="s">
        <v>357</v>
      </c>
      <c r="BK54" s="125" t="s">
        <v>688</v>
      </c>
      <c r="BL54" s="125" t="s">
        <v>542</v>
      </c>
      <c r="BM54" s="129">
        <v>7070213</v>
      </c>
      <c r="BN54" s="125" t="s">
        <v>357</v>
      </c>
      <c r="BP54" s="125" t="s">
        <v>684</v>
      </c>
      <c r="BQ54" s="125" t="s">
        <v>582</v>
      </c>
      <c r="BR54" s="125" t="s">
        <v>5799</v>
      </c>
      <c r="BS54" s="125" t="s">
        <v>357</v>
      </c>
      <c r="CA54" s="125" t="s">
        <v>6595</v>
      </c>
      <c r="CB54" s="125" t="s">
        <v>544</v>
      </c>
      <c r="CC54" s="125">
        <v>0</v>
      </c>
      <c r="CD54" s="125" t="s">
        <v>357</v>
      </c>
    </row>
    <row r="55" spans="2:82" ht="101.4" customHeight="1" thickBot="1">
      <c r="B55" s="111" t="s">
        <v>426</v>
      </c>
      <c r="C55" s="111" t="s">
        <v>366</v>
      </c>
      <c r="D55" s="112" t="s">
        <v>428</v>
      </c>
      <c r="E55" s="111" t="s">
        <v>357</v>
      </c>
      <c r="H55" s="121" t="s">
        <v>691</v>
      </c>
      <c r="I55" s="121" t="s">
        <v>542</v>
      </c>
      <c r="J55" s="123" t="s">
        <v>692</v>
      </c>
      <c r="K55" s="121" t="s">
        <v>357</v>
      </c>
      <c r="L55" s="121"/>
      <c r="M55" s="121" t="s">
        <v>684</v>
      </c>
      <c r="N55" s="121" t="s">
        <v>364</v>
      </c>
      <c r="O55" s="123" t="s">
        <v>693</v>
      </c>
      <c r="P55" s="121" t="s">
        <v>357</v>
      </c>
      <c r="S55" s="117" t="s">
        <v>691</v>
      </c>
      <c r="T55" s="117" t="s">
        <v>542</v>
      </c>
      <c r="U55" s="119">
        <v>101249</v>
      </c>
      <c r="V55" s="117" t="s">
        <v>357</v>
      </c>
      <c r="W55" s="117"/>
      <c r="X55" s="117" t="s">
        <v>684</v>
      </c>
      <c r="Y55" s="117" t="s">
        <v>364</v>
      </c>
      <c r="Z55" s="120" t="s">
        <v>3069</v>
      </c>
      <c r="AA55" s="117" t="s">
        <v>357</v>
      </c>
      <c r="AD55" s="113" t="s">
        <v>688</v>
      </c>
      <c r="AE55" s="113" t="s">
        <v>542</v>
      </c>
      <c r="AF55" s="116" t="s">
        <v>4563</v>
      </c>
      <c r="AG55" s="113" t="s">
        <v>357</v>
      </c>
      <c r="AH55" s="113"/>
      <c r="AI55" s="113" t="s">
        <v>684</v>
      </c>
      <c r="AJ55" s="113" t="s">
        <v>364</v>
      </c>
      <c r="AK55" s="116" t="s">
        <v>3637</v>
      </c>
      <c r="AL55" s="113" t="s">
        <v>357</v>
      </c>
      <c r="BE55" s="125" t="s">
        <v>452</v>
      </c>
      <c r="BF55" s="125" t="s">
        <v>362</v>
      </c>
      <c r="BG55" s="125" t="s">
        <v>5701</v>
      </c>
      <c r="BH55" s="125" t="s">
        <v>357</v>
      </c>
      <c r="BK55" s="125" t="s">
        <v>691</v>
      </c>
      <c r="BL55" s="125" t="s">
        <v>542</v>
      </c>
      <c r="BM55" s="125" t="s">
        <v>5800</v>
      </c>
      <c r="BN55" s="125" t="s">
        <v>357</v>
      </c>
      <c r="BP55" s="125" t="s">
        <v>684</v>
      </c>
      <c r="BQ55" s="125" t="s">
        <v>364</v>
      </c>
      <c r="BR55" s="125" t="s">
        <v>5801</v>
      </c>
      <c r="BS55" s="125" t="s">
        <v>357</v>
      </c>
      <c r="CA55" s="125" t="s">
        <v>6595</v>
      </c>
      <c r="CB55" s="125" t="s">
        <v>355</v>
      </c>
      <c r="CC55" s="125">
        <v>0</v>
      </c>
      <c r="CD55" s="125" t="s">
        <v>357</v>
      </c>
    </row>
    <row r="56" spans="2:82" ht="87" customHeight="1" thickBot="1">
      <c r="B56" s="111" t="s">
        <v>429</v>
      </c>
      <c r="C56" s="111" t="s">
        <v>362</v>
      </c>
      <c r="D56" s="112" t="s">
        <v>430</v>
      </c>
      <c r="E56" s="111" t="s">
        <v>357</v>
      </c>
      <c r="H56" s="121" t="s">
        <v>694</v>
      </c>
      <c r="I56" s="121" t="s">
        <v>542</v>
      </c>
      <c r="J56" s="122">
        <v>11204524</v>
      </c>
      <c r="K56" s="121" t="s">
        <v>357</v>
      </c>
      <c r="L56" s="121"/>
      <c r="M56" s="121" t="s">
        <v>684</v>
      </c>
      <c r="N56" s="121" t="s">
        <v>468</v>
      </c>
      <c r="O56" s="123" t="s">
        <v>695</v>
      </c>
      <c r="P56" s="121" t="s">
        <v>357</v>
      </c>
      <c r="S56" s="117" t="s">
        <v>694</v>
      </c>
      <c r="T56" s="117" t="s">
        <v>542</v>
      </c>
      <c r="U56" s="120" t="s">
        <v>1363</v>
      </c>
      <c r="V56" s="117" t="s">
        <v>357</v>
      </c>
      <c r="W56" s="117"/>
      <c r="X56" s="117" t="s">
        <v>684</v>
      </c>
      <c r="Y56" s="117" t="s">
        <v>468</v>
      </c>
      <c r="Z56" s="120" t="s">
        <v>3070</v>
      </c>
      <c r="AA56" s="117" t="s">
        <v>357</v>
      </c>
      <c r="AD56" s="113" t="s">
        <v>691</v>
      </c>
      <c r="AE56" s="113" t="s">
        <v>542</v>
      </c>
      <c r="AF56" s="115">
        <v>55679663</v>
      </c>
      <c r="AG56" s="113" t="s">
        <v>357</v>
      </c>
      <c r="AH56" s="113"/>
      <c r="AI56" s="113" t="s">
        <v>684</v>
      </c>
      <c r="AJ56" s="113" t="s">
        <v>468</v>
      </c>
      <c r="AK56" s="116" t="s">
        <v>365</v>
      </c>
      <c r="AL56" s="113" t="s">
        <v>357</v>
      </c>
      <c r="BE56" s="125" t="s">
        <v>454</v>
      </c>
      <c r="BF56" s="125" t="s">
        <v>364</v>
      </c>
      <c r="BG56" s="125" t="s">
        <v>5702</v>
      </c>
      <c r="BH56" s="125" t="s">
        <v>357</v>
      </c>
      <c r="BK56" s="125" t="s">
        <v>694</v>
      </c>
      <c r="BL56" s="125" t="s">
        <v>542</v>
      </c>
      <c r="BM56" s="125" t="s">
        <v>5802</v>
      </c>
      <c r="BN56" s="125" t="s">
        <v>357</v>
      </c>
      <c r="BP56" s="125" t="s">
        <v>684</v>
      </c>
      <c r="BQ56" s="125" t="s">
        <v>468</v>
      </c>
      <c r="BR56" s="125" t="s">
        <v>5803</v>
      </c>
      <c r="BS56" s="125" t="s">
        <v>357</v>
      </c>
      <c r="CA56" s="125" t="s">
        <v>668</v>
      </c>
      <c r="CB56" s="125" t="s">
        <v>355</v>
      </c>
      <c r="CC56" s="125">
        <v>0</v>
      </c>
      <c r="CD56" s="125" t="s">
        <v>357</v>
      </c>
    </row>
    <row r="57" spans="2:82" ht="115.8" customHeight="1" thickBot="1">
      <c r="B57" s="111" t="s">
        <v>429</v>
      </c>
      <c r="C57" s="111" t="s">
        <v>364</v>
      </c>
      <c r="D57" s="112" t="s">
        <v>431</v>
      </c>
      <c r="E57" s="111" t="s">
        <v>357</v>
      </c>
      <c r="H57" s="121" t="s">
        <v>696</v>
      </c>
      <c r="I57" s="121" t="s">
        <v>542</v>
      </c>
      <c r="J57" s="123" t="s">
        <v>697</v>
      </c>
      <c r="K57" s="121" t="s">
        <v>357</v>
      </c>
      <c r="L57" s="121"/>
      <c r="M57" s="121" t="s">
        <v>354</v>
      </c>
      <c r="N57" s="121" t="s">
        <v>362</v>
      </c>
      <c r="O57" s="123" t="s">
        <v>698</v>
      </c>
      <c r="P57" s="121" t="s">
        <v>357</v>
      </c>
      <c r="S57" s="117" t="s">
        <v>696</v>
      </c>
      <c r="T57" s="117" t="s">
        <v>542</v>
      </c>
      <c r="U57" s="120" t="s">
        <v>3071</v>
      </c>
      <c r="V57" s="117" t="s">
        <v>357</v>
      </c>
      <c r="W57" s="117"/>
      <c r="X57" s="117" t="s">
        <v>354</v>
      </c>
      <c r="Y57" s="117" t="s">
        <v>362</v>
      </c>
      <c r="Z57" s="120" t="s">
        <v>3072</v>
      </c>
      <c r="AA57" s="117" t="s">
        <v>357</v>
      </c>
      <c r="AD57" s="113" t="s">
        <v>694</v>
      </c>
      <c r="AE57" s="113" t="s">
        <v>542</v>
      </c>
      <c r="AF57" s="115">
        <v>299529</v>
      </c>
      <c r="AG57" s="113" t="s">
        <v>357</v>
      </c>
      <c r="AH57" s="113"/>
      <c r="AI57" s="113" t="s">
        <v>354</v>
      </c>
      <c r="AJ57" s="113" t="s">
        <v>362</v>
      </c>
      <c r="AK57" s="116" t="s">
        <v>4564</v>
      </c>
      <c r="AL57" s="113" t="s">
        <v>357</v>
      </c>
      <c r="BE57" s="125" t="s">
        <v>454</v>
      </c>
      <c r="BF57" s="125" t="s">
        <v>366</v>
      </c>
      <c r="BG57" s="125" t="s">
        <v>5703</v>
      </c>
      <c r="BH57" s="125" t="s">
        <v>357</v>
      </c>
      <c r="BK57" s="125" t="s">
        <v>696</v>
      </c>
      <c r="BL57" s="125" t="s">
        <v>542</v>
      </c>
      <c r="BM57" s="129">
        <v>26145451</v>
      </c>
      <c r="BN57" s="125" t="s">
        <v>357</v>
      </c>
      <c r="BP57" s="125" t="s">
        <v>354</v>
      </c>
      <c r="BQ57" s="125" t="s">
        <v>362</v>
      </c>
      <c r="BR57" s="125" t="s">
        <v>1137</v>
      </c>
      <c r="BS57" s="125" t="s">
        <v>357</v>
      </c>
      <c r="CA57" s="125" t="s">
        <v>672</v>
      </c>
      <c r="CB57" s="125" t="s">
        <v>362</v>
      </c>
      <c r="CC57" s="125">
        <v>0</v>
      </c>
      <c r="CD57" s="125" t="s">
        <v>357</v>
      </c>
    </row>
    <row r="58" spans="2:82" ht="115.8" customHeight="1" thickBot="1">
      <c r="B58" s="111" t="s">
        <v>429</v>
      </c>
      <c r="C58" s="111" t="s">
        <v>366</v>
      </c>
      <c r="D58" s="112" t="s">
        <v>432</v>
      </c>
      <c r="E58" s="111" t="s">
        <v>357</v>
      </c>
      <c r="H58" s="121" t="s">
        <v>699</v>
      </c>
      <c r="I58" s="121" t="s">
        <v>572</v>
      </c>
      <c r="J58" s="123" t="s">
        <v>700</v>
      </c>
      <c r="K58" s="121" t="s">
        <v>357</v>
      </c>
      <c r="L58" s="121"/>
      <c r="M58" s="121" t="s">
        <v>354</v>
      </c>
      <c r="N58" s="121" t="s">
        <v>575</v>
      </c>
      <c r="O58" s="123" t="s">
        <v>701</v>
      </c>
      <c r="P58" s="121" t="s">
        <v>357</v>
      </c>
      <c r="S58" s="117" t="s">
        <v>699</v>
      </c>
      <c r="T58" s="117" t="s">
        <v>572</v>
      </c>
      <c r="U58" s="120" t="s">
        <v>3073</v>
      </c>
      <c r="V58" s="117" t="s">
        <v>357</v>
      </c>
      <c r="W58" s="117"/>
      <c r="X58" s="117" t="s">
        <v>354</v>
      </c>
      <c r="Y58" s="117" t="s">
        <v>575</v>
      </c>
      <c r="Z58" s="120" t="s">
        <v>3074</v>
      </c>
      <c r="AA58" s="117" t="s">
        <v>357</v>
      </c>
      <c r="AD58" s="113" t="s">
        <v>696</v>
      </c>
      <c r="AE58" s="113" t="s">
        <v>542</v>
      </c>
      <c r="AF58" s="116" t="s">
        <v>4565</v>
      </c>
      <c r="AG58" s="113" t="s">
        <v>357</v>
      </c>
      <c r="AH58" s="113"/>
      <c r="AI58" s="113" t="s">
        <v>354</v>
      </c>
      <c r="AJ58" s="113" t="s">
        <v>575</v>
      </c>
      <c r="AK58" s="116" t="s">
        <v>4566</v>
      </c>
      <c r="AL58" s="113" t="s">
        <v>357</v>
      </c>
      <c r="BE58" s="125" t="s">
        <v>2018</v>
      </c>
      <c r="BF58" s="125" t="s">
        <v>366</v>
      </c>
      <c r="BG58" s="129">
        <v>3579125</v>
      </c>
      <c r="BH58" s="125" t="s">
        <v>357</v>
      </c>
      <c r="BK58" s="125" t="s">
        <v>699</v>
      </c>
      <c r="BL58" s="125" t="s">
        <v>572</v>
      </c>
      <c r="BM58" s="125" t="s">
        <v>5804</v>
      </c>
      <c r="BN58" s="125" t="s">
        <v>357</v>
      </c>
      <c r="BP58" s="125" t="s">
        <v>354</v>
      </c>
      <c r="BQ58" s="125" t="s">
        <v>575</v>
      </c>
      <c r="BR58" s="125" t="s">
        <v>5805</v>
      </c>
      <c r="BS58" s="125" t="s">
        <v>357</v>
      </c>
      <c r="CA58" s="125" t="s">
        <v>672</v>
      </c>
      <c r="CB58" s="125" t="s">
        <v>544</v>
      </c>
      <c r="CC58" s="125">
        <v>0</v>
      </c>
      <c r="CD58" s="125" t="s">
        <v>357</v>
      </c>
    </row>
    <row r="59" spans="2:82" ht="87" customHeight="1" thickBot="1">
      <c r="B59" s="111" t="s">
        <v>433</v>
      </c>
      <c r="C59" s="111" t="s">
        <v>355</v>
      </c>
      <c r="D59" s="112" t="s">
        <v>434</v>
      </c>
      <c r="E59" s="111" t="s">
        <v>357</v>
      </c>
      <c r="H59" s="121" t="s">
        <v>702</v>
      </c>
      <c r="I59" s="121" t="s">
        <v>542</v>
      </c>
      <c r="J59" s="122">
        <v>86884239</v>
      </c>
      <c r="K59" s="121" t="s">
        <v>357</v>
      </c>
      <c r="L59" s="121"/>
      <c r="M59" s="121" t="s">
        <v>354</v>
      </c>
      <c r="N59" s="121" t="s">
        <v>703</v>
      </c>
      <c r="O59" s="123" t="s">
        <v>704</v>
      </c>
      <c r="P59" s="121" t="s">
        <v>357</v>
      </c>
      <c r="S59" s="117" t="s">
        <v>702</v>
      </c>
      <c r="T59" s="117" t="s">
        <v>542</v>
      </c>
      <c r="U59" s="120" t="s">
        <v>3075</v>
      </c>
      <c r="V59" s="117" t="s">
        <v>357</v>
      </c>
      <c r="W59" s="117"/>
      <c r="X59" s="117" t="s">
        <v>354</v>
      </c>
      <c r="Y59" s="117" t="s">
        <v>703</v>
      </c>
      <c r="Z59" s="120" t="s">
        <v>3076</v>
      </c>
      <c r="AA59" s="117" t="s">
        <v>357</v>
      </c>
      <c r="AD59" s="113" t="s">
        <v>699</v>
      </c>
      <c r="AE59" s="113" t="s">
        <v>572</v>
      </c>
      <c r="AF59" s="116" t="s">
        <v>736</v>
      </c>
      <c r="AG59" s="113" t="s">
        <v>357</v>
      </c>
      <c r="AH59" s="113"/>
      <c r="AI59" s="113" t="s">
        <v>354</v>
      </c>
      <c r="AJ59" s="113" t="s">
        <v>703</v>
      </c>
      <c r="AK59" s="116" t="s">
        <v>2352</v>
      </c>
      <c r="AL59" s="113" t="s">
        <v>357</v>
      </c>
      <c r="BE59" s="125" t="s">
        <v>2018</v>
      </c>
      <c r="BF59" s="125" t="s">
        <v>364</v>
      </c>
      <c r="BG59" s="129">
        <v>7806435</v>
      </c>
      <c r="BH59" s="125" t="s">
        <v>357</v>
      </c>
      <c r="BK59" s="125" t="s">
        <v>702</v>
      </c>
      <c r="BL59" s="125" t="s">
        <v>542</v>
      </c>
      <c r="BM59" s="125" t="s">
        <v>5806</v>
      </c>
      <c r="BN59" s="125" t="s">
        <v>357</v>
      </c>
      <c r="BP59" s="125" t="s">
        <v>354</v>
      </c>
      <c r="BQ59" s="125" t="s">
        <v>703</v>
      </c>
      <c r="BR59" s="125" t="s">
        <v>5807</v>
      </c>
      <c r="BS59" s="125" t="s">
        <v>357</v>
      </c>
      <c r="CA59" s="125" t="s">
        <v>672</v>
      </c>
      <c r="CB59" s="125" t="s">
        <v>355</v>
      </c>
      <c r="CC59" s="125">
        <v>0</v>
      </c>
      <c r="CD59" s="125" t="s">
        <v>357</v>
      </c>
    </row>
    <row r="60" spans="2:82" ht="101.4" customHeight="1" thickBot="1">
      <c r="B60" s="111" t="s">
        <v>435</v>
      </c>
      <c r="C60" s="111" t="s">
        <v>364</v>
      </c>
      <c r="D60" s="112" t="s">
        <v>436</v>
      </c>
      <c r="E60" s="111" t="s">
        <v>357</v>
      </c>
      <c r="H60" s="121" t="s">
        <v>705</v>
      </c>
      <c r="I60" s="121" t="s">
        <v>542</v>
      </c>
      <c r="J60" s="123" t="s">
        <v>706</v>
      </c>
      <c r="K60" s="121" t="s">
        <v>357</v>
      </c>
      <c r="L60" s="121"/>
      <c r="M60" s="121" t="s">
        <v>354</v>
      </c>
      <c r="N60" s="121" t="s">
        <v>355</v>
      </c>
      <c r="O60" s="123" t="s">
        <v>649</v>
      </c>
      <c r="P60" s="121" t="s">
        <v>357</v>
      </c>
      <c r="S60" s="117" t="s">
        <v>705</v>
      </c>
      <c r="T60" s="117" t="s">
        <v>542</v>
      </c>
      <c r="U60" s="120" t="s">
        <v>3077</v>
      </c>
      <c r="V60" s="117" t="s">
        <v>357</v>
      </c>
      <c r="W60" s="117"/>
      <c r="X60" s="117" t="s">
        <v>354</v>
      </c>
      <c r="Y60" s="117" t="s">
        <v>355</v>
      </c>
      <c r="Z60" s="120" t="s">
        <v>3078</v>
      </c>
      <c r="AA60" s="117" t="s">
        <v>357</v>
      </c>
      <c r="AD60" s="113" t="s">
        <v>702</v>
      </c>
      <c r="AE60" s="113" t="s">
        <v>542</v>
      </c>
      <c r="AF60" s="115">
        <v>58938154</v>
      </c>
      <c r="AG60" s="113" t="s">
        <v>357</v>
      </c>
      <c r="AH60" s="113"/>
      <c r="AI60" s="113" t="s">
        <v>354</v>
      </c>
      <c r="AJ60" s="113" t="s">
        <v>355</v>
      </c>
      <c r="AK60" s="116" t="s">
        <v>4567</v>
      </c>
      <c r="AL60" s="113" t="s">
        <v>357</v>
      </c>
      <c r="BE60" s="125" t="s">
        <v>699</v>
      </c>
      <c r="BF60" s="125" t="s">
        <v>362</v>
      </c>
      <c r="BG60" s="129">
        <v>10944</v>
      </c>
      <c r="BH60" s="125" t="s">
        <v>357</v>
      </c>
      <c r="BK60" s="125" t="s">
        <v>705</v>
      </c>
      <c r="BL60" s="125" t="s">
        <v>542</v>
      </c>
      <c r="BM60" s="129">
        <v>32818598</v>
      </c>
      <c r="BN60" s="125" t="s">
        <v>357</v>
      </c>
      <c r="BP60" s="125" t="s">
        <v>354</v>
      </c>
      <c r="BQ60" s="125" t="s">
        <v>355</v>
      </c>
      <c r="BR60" s="125" t="s">
        <v>5808</v>
      </c>
      <c r="BS60" s="125" t="s">
        <v>357</v>
      </c>
      <c r="CA60" s="125" t="s">
        <v>672</v>
      </c>
      <c r="CB60" s="125" t="s">
        <v>468</v>
      </c>
      <c r="CC60" s="125">
        <v>0</v>
      </c>
      <c r="CD60" s="125" t="s">
        <v>357</v>
      </c>
    </row>
    <row r="61" spans="2:82" ht="101.4" customHeight="1" thickBot="1">
      <c r="B61" s="111" t="s">
        <v>435</v>
      </c>
      <c r="C61" s="111" t="s">
        <v>366</v>
      </c>
      <c r="D61" s="112" t="s">
        <v>437</v>
      </c>
      <c r="E61" s="111" t="s">
        <v>357</v>
      </c>
      <c r="H61" s="121" t="s">
        <v>707</v>
      </c>
      <c r="I61" s="121" t="s">
        <v>542</v>
      </c>
      <c r="J61" s="123" t="s">
        <v>708</v>
      </c>
      <c r="K61" s="121" t="s">
        <v>357</v>
      </c>
      <c r="L61" s="121"/>
      <c r="M61" s="121" t="s">
        <v>358</v>
      </c>
      <c r="N61" s="121" t="s">
        <v>575</v>
      </c>
      <c r="O61" s="123" t="s">
        <v>432</v>
      </c>
      <c r="P61" s="121" t="s">
        <v>357</v>
      </c>
      <c r="S61" s="117" t="s">
        <v>707</v>
      </c>
      <c r="T61" s="117" t="s">
        <v>542</v>
      </c>
      <c r="U61" s="120" t="s">
        <v>3079</v>
      </c>
      <c r="V61" s="117" t="s">
        <v>357</v>
      </c>
      <c r="W61" s="117"/>
      <c r="X61" s="117" t="s">
        <v>358</v>
      </c>
      <c r="Y61" s="117" t="s">
        <v>575</v>
      </c>
      <c r="Z61" s="120" t="s">
        <v>3080</v>
      </c>
      <c r="AA61" s="117" t="s">
        <v>357</v>
      </c>
      <c r="AD61" s="113" t="s">
        <v>705</v>
      </c>
      <c r="AE61" s="113" t="s">
        <v>542</v>
      </c>
      <c r="AF61" s="116" t="s">
        <v>4568</v>
      </c>
      <c r="AG61" s="113" t="s">
        <v>357</v>
      </c>
      <c r="AH61" s="113"/>
      <c r="AI61" s="113" t="s">
        <v>358</v>
      </c>
      <c r="AJ61" s="113" t="s">
        <v>575</v>
      </c>
      <c r="AK61" s="116" t="s">
        <v>1859</v>
      </c>
      <c r="AL61" s="113" t="s">
        <v>357</v>
      </c>
      <c r="BE61" s="125" t="s">
        <v>458</v>
      </c>
      <c r="BF61" s="125" t="s">
        <v>362</v>
      </c>
      <c r="BG61" s="129">
        <v>7372095</v>
      </c>
      <c r="BH61" s="125" t="s">
        <v>357</v>
      </c>
      <c r="BK61" s="125" t="s">
        <v>707</v>
      </c>
      <c r="BL61" s="125" t="s">
        <v>542</v>
      </c>
      <c r="BM61" s="125" t="s">
        <v>5809</v>
      </c>
      <c r="BN61" s="125" t="s">
        <v>357</v>
      </c>
      <c r="BP61" s="125" t="s">
        <v>358</v>
      </c>
      <c r="BQ61" s="125" t="s">
        <v>575</v>
      </c>
      <c r="BR61" s="125" t="s">
        <v>2672</v>
      </c>
      <c r="BS61" s="125" t="s">
        <v>357</v>
      </c>
      <c r="CA61" s="125" t="s">
        <v>684</v>
      </c>
      <c r="CB61" s="125" t="s">
        <v>362</v>
      </c>
      <c r="CC61" s="125">
        <v>0</v>
      </c>
      <c r="CD61" s="125" t="s">
        <v>357</v>
      </c>
    </row>
    <row r="62" spans="2:82" ht="87" customHeight="1" thickBot="1">
      <c r="B62" s="111" t="s">
        <v>438</v>
      </c>
      <c r="C62" s="111" t="s">
        <v>355</v>
      </c>
      <c r="D62" s="112" t="s">
        <v>439</v>
      </c>
      <c r="E62" s="111" t="s">
        <v>357</v>
      </c>
      <c r="H62" s="121" t="s">
        <v>709</v>
      </c>
      <c r="I62" s="121" t="s">
        <v>554</v>
      </c>
      <c r="J62" s="123" t="s">
        <v>710</v>
      </c>
      <c r="K62" s="121" t="s">
        <v>357</v>
      </c>
      <c r="L62" s="121"/>
      <c r="M62" s="121" t="s">
        <v>358</v>
      </c>
      <c r="N62" s="121" t="s">
        <v>703</v>
      </c>
      <c r="O62" s="123" t="s">
        <v>711</v>
      </c>
      <c r="P62" s="121" t="s">
        <v>357</v>
      </c>
      <c r="S62" s="117" t="s">
        <v>709</v>
      </c>
      <c r="T62" s="117" t="s">
        <v>554</v>
      </c>
      <c r="U62" s="120" t="s">
        <v>3081</v>
      </c>
      <c r="V62" s="117" t="s">
        <v>357</v>
      </c>
      <c r="W62" s="117"/>
      <c r="X62" s="117" t="s">
        <v>358</v>
      </c>
      <c r="Y62" s="117" t="s">
        <v>703</v>
      </c>
      <c r="Z62" s="120" t="s">
        <v>3082</v>
      </c>
      <c r="AA62" s="117" t="s">
        <v>357</v>
      </c>
      <c r="AD62" s="113" t="s">
        <v>707</v>
      </c>
      <c r="AE62" s="113" t="s">
        <v>542</v>
      </c>
      <c r="AF62" s="116" t="s">
        <v>4569</v>
      </c>
      <c r="AG62" s="113" t="s">
        <v>357</v>
      </c>
      <c r="AH62" s="113"/>
      <c r="AI62" s="113" t="s">
        <v>358</v>
      </c>
      <c r="AJ62" s="113" t="s">
        <v>703</v>
      </c>
      <c r="AK62" s="116" t="s">
        <v>4570</v>
      </c>
      <c r="AL62" s="113" t="s">
        <v>357</v>
      </c>
      <c r="BE62" s="125" t="s">
        <v>458</v>
      </c>
      <c r="BF62" s="125" t="s">
        <v>364</v>
      </c>
      <c r="BG62" s="125" t="s">
        <v>5704</v>
      </c>
      <c r="BH62" s="125" t="s">
        <v>357</v>
      </c>
      <c r="BK62" s="125" t="s">
        <v>709</v>
      </c>
      <c r="BL62" s="125" t="s">
        <v>554</v>
      </c>
      <c r="BM62" s="125" t="s">
        <v>3137</v>
      </c>
      <c r="BN62" s="125" t="s">
        <v>357</v>
      </c>
      <c r="BP62" s="125" t="s">
        <v>358</v>
      </c>
      <c r="BQ62" s="125" t="s">
        <v>703</v>
      </c>
      <c r="BR62" s="125" t="s">
        <v>4821</v>
      </c>
      <c r="BS62" s="125" t="s">
        <v>357</v>
      </c>
      <c r="CA62" s="125" t="s">
        <v>684</v>
      </c>
      <c r="CB62" s="125" t="s">
        <v>589</v>
      </c>
      <c r="CC62" s="125">
        <v>0</v>
      </c>
      <c r="CD62" s="125" t="s">
        <v>357</v>
      </c>
    </row>
    <row r="63" spans="2:82" ht="115.8" customHeight="1" thickBot="1">
      <c r="B63" s="111" t="s">
        <v>440</v>
      </c>
      <c r="C63" s="111" t="s">
        <v>355</v>
      </c>
      <c r="D63" s="112" t="s">
        <v>441</v>
      </c>
      <c r="E63" s="111" t="s">
        <v>357</v>
      </c>
      <c r="H63" s="121" t="s">
        <v>712</v>
      </c>
      <c r="I63" s="121" t="s">
        <v>542</v>
      </c>
      <c r="J63" s="123" t="s">
        <v>713</v>
      </c>
      <c r="K63" s="121" t="s">
        <v>357</v>
      </c>
      <c r="L63" s="121"/>
      <c r="M63" s="121" t="s">
        <v>358</v>
      </c>
      <c r="N63" s="121" t="s">
        <v>355</v>
      </c>
      <c r="O63" s="123" t="s">
        <v>714</v>
      </c>
      <c r="P63" s="121" t="s">
        <v>357</v>
      </c>
      <c r="S63" s="117" t="s">
        <v>712</v>
      </c>
      <c r="T63" s="117" t="s">
        <v>542</v>
      </c>
      <c r="U63" s="120" t="s">
        <v>3083</v>
      </c>
      <c r="V63" s="117" t="s">
        <v>357</v>
      </c>
      <c r="W63" s="117"/>
      <c r="X63" s="117" t="s">
        <v>358</v>
      </c>
      <c r="Y63" s="117" t="s">
        <v>355</v>
      </c>
      <c r="Z63" s="120" t="s">
        <v>3084</v>
      </c>
      <c r="AA63" s="117" t="s">
        <v>357</v>
      </c>
      <c r="AD63" s="113" t="s">
        <v>709</v>
      </c>
      <c r="AE63" s="113" t="s">
        <v>554</v>
      </c>
      <c r="AF63" s="116" t="s">
        <v>4454</v>
      </c>
      <c r="AG63" s="113" t="s">
        <v>357</v>
      </c>
      <c r="AH63" s="113"/>
      <c r="AI63" s="113" t="s">
        <v>358</v>
      </c>
      <c r="AJ63" s="113" t="s">
        <v>355</v>
      </c>
      <c r="AK63" s="116" t="s">
        <v>4571</v>
      </c>
      <c r="AL63" s="113" t="s">
        <v>357</v>
      </c>
      <c r="BE63" s="125" t="s">
        <v>458</v>
      </c>
      <c r="BF63" s="125" t="s">
        <v>366</v>
      </c>
      <c r="BG63" s="125" t="s">
        <v>5705</v>
      </c>
      <c r="BH63" s="125" t="s">
        <v>357</v>
      </c>
      <c r="BK63" s="125" t="s">
        <v>712</v>
      </c>
      <c r="BL63" s="125" t="s">
        <v>542</v>
      </c>
      <c r="BM63" s="129">
        <v>17976435</v>
      </c>
      <c r="BN63" s="125" t="s">
        <v>357</v>
      </c>
      <c r="BP63" s="125" t="s">
        <v>358</v>
      </c>
      <c r="BQ63" s="125" t="s">
        <v>355</v>
      </c>
      <c r="BR63" s="125" t="s">
        <v>5810</v>
      </c>
      <c r="BS63" s="125" t="s">
        <v>357</v>
      </c>
      <c r="CA63" s="125" t="s">
        <v>684</v>
      </c>
      <c r="CB63" s="125" t="s">
        <v>582</v>
      </c>
      <c r="CC63" s="125">
        <v>0</v>
      </c>
      <c r="CD63" s="125" t="s">
        <v>357</v>
      </c>
    </row>
    <row r="64" spans="2:82" ht="87" customHeight="1" thickBot="1">
      <c r="B64" s="111" t="s">
        <v>442</v>
      </c>
      <c r="C64" s="111" t="s">
        <v>364</v>
      </c>
      <c r="D64" s="112" t="s">
        <v>443</v>
      </c>
      <c r="E64" s="111" t="s">
        <v>357</v>
      </c>
      <c r="H64" s="121" t="s">
        <v>715</v>
      </c>
      <c r="I64" s="121" t="s">
        <v>542</v>
      </c>
      <c r="J64" s="122">
        <v>128827</v>
      </c>
      <c r="K64" s="121" t="s">
        <v>357</v>
      </c>
      <c r="L64" s="121"/>
      <c r="M64" s="121" t="s">
        <v>716</v>
      </c>
      <c r="N64" s="121" t="s">
        <v>362</v>
      </c>
      <c r="O64" s="123" t="s">
        <v>717</v>
      </c>
      <c r="P64" s="121" t="s">
        <v>357</v>
      </c>
      <c r="S64" s="117" t="s">
        <v>715</v>
      </c>
      <c r="T64" s="117" t="s">
        <v>542</v>
      </c>
      <c r="U64" s="120" t="s">
        <v>1131</v>
      </c>
      <c r="V64" s="117" t="s">
        <v>357</v>
      </c>
      <c r="W64" s="117"/>
      <c r="X64" s="117" t="s">
        <v>716</v>
      </c>
      <c r="Y64" s="117" t="s">
        <v>362</v>
      </c>
      <c r="Z64" s="120" t="s">
        <v>2072</v>
      </c>
      <c r="AA64" s="117" t="s">
        <v>357</v>
      </c>
      <c r="AD64" s="113" t="s">
        <v>712</v>
      </c>
      <c r="AE64" s="113" t="s">
        <v>542</v>
      </c>
      <c r="AF64" s="116" t="s">
        <v>4572</v>
      </c>
      <c r="AG64" s="113" t="s">
        <v>357</v>
      </c>
      <c r="AH64" s="113"/>
      <c r="AI64" s="113" t="s">
        <v>716</v>
      </c>
      <c r="AJ64" s="113" t="s">
        <v>362</v>
      </c>
      <c r="AK64" s="116" t="s">
        <v>4573</v>
      </c>
      <c r="AL64" s="113" t="s">
        <v>357</v>
      </c>
      <c r="BE64" s="125" t="s">
        <v>463</v>
      </c>
      <c r="BF64" s="125" t="s">
        <v>364</v>
      </c>
      <c r="BG64" s="125" t="s">
        <v>5706</v>
      </c>
      <c r="BH64" s="125" t="s">
        <v>357</v>
      </c>
      <c r="BK64" s="125" t="s">
        <v>715</v>
      </c>
      <c r="BL64" s="125" t="s">
        <v>542</v>
      </c>
      <c r="BM64" s="125" t="s">
        <v>5811</v>
      </c>
      <c r="BN64" s="125" t="s">
        <v>357</v>
      </c>
      <c r="BP64" s="125" t="s">
        <v>716</v>
      </c>
      <c r="BQ64" s="125" t="s">
        <v>362</v>
      </c>
      <c r="BR64" s="125" t="s">
        <v>5812</v>
      </c>
      <c r="BS64" s="125" t="s">
        <v>357</v>
      </c>
      <c r="CA64" s="125" t="s">
        <v>684</v>
      </c>
      <c r="CB64" s="125" t="s">
        <v>364</v>
      </c>
      <c r="CC64" s="125">
        <v>0</v>
      </c>
      <c r="CD64" s="125" t="s">
        <v>357</v>
      </c>
    </row>
    <row r="65" spans="2:82" ht="101.4" customHeight="1" thickBot="1">
      <c r="B65" s="111" t="s">
        <v>442</v>
      </c>
      <c r="C65" s="111" t="s">
        <v>366</v>
      </c>
      <c r="D65" s="112" t="s">
        <v>444</v>
      </c>
      <c r="E65" s="111" t="s">
        <v>357</v>
      </c>
      <c r="H65" s="121" t="s">
        <v>718</v>
      </c>
      <c r="I65" s="121" t="s">
        <v>542</v>
      </c>
      <c r="J65" s="122">
        <v>74813</v>
      </c>
      <c r="K65" s="121" t="s">
        <v>357</v>
      </c>
      <c r="L65" s="121"/>
      <c r="M65" s="121" t="s">
        <v>716</v>
      </c>
      <c r="N65" s="121" t="s">
        <v>582</v>
      </c>
      <c r="O65" s="123" t="s">
        <v>719</v>
      </c>
      <c r="P65" s="121" t="s">
        <v>357</v>
      </c>
      <c r="S65" s="117" t="s">
        <v>718</v>
      </c>
      <c r="T65" s="117" t="s">
        <v>542</v>
      </c>
      <c r="U65" s="120" t="s">
        <v>428</v>
      </c>
      <c r="V65" s="117" t="s">
        <v>357</v>
      </c>
      <c r="W65" s="117"/>
      <c r="X65" s="117" t="s">
        <v>716</v>
      </c>
      <c r="Y65" s="117" t="s">
        <v>582</v>
      </c>
      <c r="Z65" s="120" t="s">
        <v>2032</v>
      </c>
      <c r="AA65" s="117" t="s">
        <v>357</v>
      </c>
      <c r="AD65" s="113" t="s">
        <v>715</v>
      </c>
      <c r="AE65" s="113" t="s">
        <v>542</v>
      </c>
      <c r="AF65" s="116" t="s">
        <v>4574</v>
      </c>
      <c r="AG65" s="113" t="s">
        <v>357</v>
      </c>
      <c r="AH65" s="113"/>
      <c r="AI65" s="113" t="s">
        <v>716</v>
      </c>
      <c r="AJ65" s="113" t="s">
        <v>582</v>
      </c>
      <c r="AK65" s="116" t="s">
        <v>4575</v>
      </c>
      <c r="AL65" s="113" t="s">
        <v>357</v>
      </c>
      <c r="BE65" s="125" t="s">
        <v>463</v>
      </c>
      <c r="BF65" s="125" t="s">
        <v>362</v>
      </c>
      <c r="BG65" s="125" t="s">
        <v>5707</v>
      </c>
      <c r="BH65" s="125" t="s">
        <v>357</v>
      </c>
      <c r="BK65" s="125" t="s">
        <v>718</v>
      </c>
      <c r="BL65" s="125" t="s">
        <v>542</v>
      </c>
      <c r="BM65" s="129">
        <v>250869954</v>
      </c>
      <c r="BN65" s="125" t="s">
        <v>357</v>
      </c>
      <c r="BP65" s="125" t="s">
        <v>716</v>
      </c>
      <c r="BQ65" s="125" t="s">
        <v>582</v>
      </c>
      <c r="BR65" s="125" t="s">
        <v>5813</v>
      </c>
      <c r="BS65" s="125" t="s">
        <v>357</v>
      </c>
      <c r="CA65" s="125" t="s">
        <v>684</v>
      </c>
      <c r="CB65" s="125" t="s">
        <v>468</v>
      </c>
      <c r="CC65" s="125">
        <v>0</v>
      </c>
      <c r="CD65" s="125" t="s">
        <v>357</v>
      </c>
    </row>
    <row r="66" spans="2:82" ht="115.8" customHeight="1" thickBot="1">
      <c r="B66" s="111" t="s">
        <v>445</v>
      </c>
      <c r="C66" s="111" t="s">
        <v>446</v>
      </c>
      <c r="D66" s="112" t="s">
        <v>447</v>
      </c>
      <c r="E66" s="111" t="s">
        <v>448</v>
      </c>
      <c r="H66" s="121" t="s">
        <v>720</v>
      </c>
      <c r="I66" s="121" t="s">
        <v>542</v>
      </c>
      <c r="J66" s="123" t="s">
        <v>721</v>
      </c>
      <c r="K66" s="121" t="s">
        <v>357</v>
      </c>
      <c r="L66" s="121"/>
      <c r="M66" s="121" t="s">
        <v>716</v>
      </c>
      <c r="N66" s="121" t="s">
        <v>364</v>
      </c>
      <c r="O66" s="123" t="s">
        <v>722</v>
      </c>
      <c r="P66" s="121" t="s">
        <v>357</v>
      </c>
      <c r="S66" s="117" t="s">
        <v>720</v>
      </c>
      <c r="T66" s="117" t="s">
        <v>542</v>
      </c>
      <c r="U66" s="120" t="s">
        <v>3085</v>
      </c>
      <c r="V66" s="117" t="s">
        <v>357</v>
      </c>
      <c r="W66" s="117"/>
      <c r="X66" s="117" t="s">
        <v>716</v>
      </c>
      <c r="Y66" s="117" t="s">
        <v>364</v>
      </c>
      <c r="Z66" s="120" t="s">
        <v>3086</v>
      </c>
      <c r="AA66" s="117" t="s">
        <v>357</v>
      </c>
      <c r="AD66" s="113" t="s">
        <v>718</v>
      </c>
      <c r="AE66" s="113" t="s">
        <v>542</v>
      </c>
      <c r="AF66" s="115">
        <v>143406</v>
      </c>
      <c r="AG66" s="113" t="s">
        <v>357</v>
      </c>
      <c r="AH66" s="113"/>
      <c r="AI66" s="113" t="s">
        <v>716</v>
      </c>
      <c r="AJ66" s="113" t="s">
        <v>364</v>
      </c>
      <c r="AK66" s="116" t="s">
        <v>3323</v>
      </c>
      <c r="AL66" s="113" t="s">
        <v>357</v>
      </c>
      <c r="BE66" s="125" t="s">
        <v>463</v>
      </c>
      <c r="BF66" s="125" t="s">
        <v>366</v>
      </c>
      <c r="BG66" s="125" t="s">
        <v>5708</v>
      </c>
      <c r="BH66" s="125" t="s">
        <v>357</v>
      </c>
      <c r="BK66" s="125" t="s">
        <v>720</v>
      </c>
      <c r="BL66" s="125" t="s">
        <v>542</v>
      </c>
      <c r="BM66" s="125" t="s">
        <v>5814</v>
      </c>
      <c r="BN66" s="125" t="s">
        <v>357</v>
      </c>
      <c r="BP66" s="125" t="s">
        <v>716</v>
      </c>
      <c r="BQ66" s="125" t="s">
        <v>364</v>
      </c>
      <c r="BR66" s="125" t="s">
        <v>5500</v>
      </c>
      <c r="BS66" s="125" t="s">
        <v>357</v>
      </c>
      <c r="CA66" s="125" t="s">
        <v>354</v>
      </c>
      <c r="CB66" s="125" t="s">
        <v>362</v>
      </c>
      <c r="CC66" s="125">
        <v>0</v>
      </c>
      <c r="CD66" s="125" t="s">
        <v>357</v>
      </c>
    </row>
    <row r="67" spans="2:82" ht="101.4" customHeight="1" thickBot="1">
      <c r="B67" s="111" t="s">
        <v>445</v>
      </c>
      <c r="C67" s="111" t="s">
        <v>366</v>
      </c>
      <c r="D67" s="112" t="s">
        <v>449</v>
      </c>
      <c r="E67" s="111" t="s">
        <v>448</v>
      </c>
      <c r="H67" s="121" t="s">
        <v>723</v>
      </c>
      <c r="I67" s="121" t="s">
        <v>542</v>
      </c>
      <c r="J67" s="122">
        <v>647572</v>
      </c>
      <c r="K67" s="121" t="s">
        <v>357</v>
      </c>
      <c r="L67" s="121"/>
      <c r="M67" s="121" t="s">
        <v>716</v>
      </c>
      <c r="N67" s="121" t="s">
        <v>468</v>
      </c>
      <c r="O67" s="123" t="s">
        <v>724</v>
      </c>
      <c r="P67" s="121" t="s">
        <v>357</v>
      </c>
      <c r="S67" s="117" t="s">
        <v>723</v>
      </c>
      <c r="T67" s="117" t="s">
        <v>542</v>
      </c>
      <c r="U67" s="120" t="s">
        <v>3087</v>
      </c>
      <c r="V67" s="117" t="s">
        <v>357</v>
      </c>
      <c r="W67" s="117"/>
      <c r="X67" s="117" t="s">
        <v>716</v>
      </c>
      <c r="Y67" s="117" t="s">
        <v>468</v>
      </c>
      <c r="Z67" s="120" t="s">
        <v>3088</v>
      </c>
      <c r="AA67" s="117" t="s">
        <v>357</v>
      </c>
      <c r="AD67" s="113" t="s">
        <v>720</v>
      </c>
      <c r="AE67" s="113" t="s">
        <v>542</v>
      </c>
      <c r="AF67" s="116" t="s">
        <v>4576</v>
      </c>
      <c r="AG67" s="113" t="s">
        <v>357</v>
      </c>
      <c r="AH67" s="113"/>
      <c r="AI67" s="113" t="s">
        <v>716</v>
      </c>
      <c r="AJ67" s="113" t="s">
        <v>468</v>
      </c>
      <c r="AK67" s="116" t="s">
        <v>4577</v>
      </c>
      <c r="AL67" s="113" t="s">
        <v>357</v>
      </c>
      <c r="BE67" s="125" t="s">
        <v>725</v>
      </c>
      <c r="BF67" s="125" t="s">
        <v>362</v>
      </c>
      <c r="BG67" s="125" t="s">
        <v>5709</v>
      </c>
      <c r="BH67" s="125" t="s">
        <v>357</v>
      </c>
      <c r="BK67" s="125" t="s">
        <v>723</v>
      </c>
      <c r="BL67" s="125" t="s">
        <v>542</v>
      </c>
      <c r="BM67" s="125" t="s">
        <v>5815</v>
      </c>
      <c r="BN67" s="125" t="s">
        <v>357</v>
      </c>
      <c r="BP67" s="125" t="s">
        <v>716</v>
      </c>
      <c r="BQ67" s="125" t="s">
        <v>468</v>
      </c>
      <c r="BR67" s="125" t="s">
        <v>2392</v>
      </c>
      <c r="BS67" s="125" t="s">
        <v>357</v>
      </c>
      <c r="CA67" s="125" t="s">
        <v>354</v>
      </c>
      <c r="CB67" s="125" t="s">
        <v>544</v>
      </c>
      <c r="CC67" s="125">
        <v>0</v>
      </c>
      <c r="CD67" s="125" t="s">
        <v>357</v>
      </c>
    </row>
    <row r="68" spans="2:82" ht="87" customHeight="1" thickBot="1">
      <c r="B68" s="111" t="s">
        <v>450</v>
      </c>
      <c r="C68" s="111" t="s">
        <v>362</v>
      </c>
      <c r="D68" s="112" t="s">
        <v>451</v>
      </c>
      <c r="E68" s="111" t="s">
        <v>357</v>
      </c>
      <c r="H68" s="121" t="s">
        <v>725</v>
      </c>
      <c r="I68" s="121" t="s">
        <v>542</v>
      </c>
      <c r="J68" s="122">
        <v>1086567</v>
      </c>
      <c r="K68" s="121" t="s">
        <v>357</v>
      </c>
      <c r="L68" s="121"/>
      <c r="M68" s="121" t="s">
        <v>716</v>
      </c>
      <c r="N68" s="121" t="s">
        <v>589</v>
      </c>
      <c r="O68" s="123" t="s">
        <v>726</v>
      </c>
      <c r="P68" s="121" t="s">
        <v>357</v>
      </c>
      <c r="S68" s="117" t="s">
        <v>725</v>
      </c>
      <c r="T68" s="117" t="s">
        <v>542</v>
      </c>
      <c r="U68" s="120" t="s">
        <v>1576</v>
      </c>
      <c r="V68" s="117" t="s">
        <v>357</v>
      </c>
      <c r="W68" s="117"/>
      <c r="X68" s="117" t="s">
        <v>716</v>
      </c>
      <c r="Y68" s="117" t="s">
        <v>589</v>
      </c>
      <c r="Z68" s="120" t="s">
        <v>3089</v>
      </c>
      <c r="AA68" s="117" t="s">
        <v>357</v>
      </c>
      <c r="AD68" s="113" t="s">
        <v>723</v>
      </c>
      <c r="AE68" s="113" t="s">
        <v>542</v>
      </c>
      <c r="AF68" s="115">
        <v>335383</v>
      </c>
      <c r="AG68" s="113" t="s">
        <v>357</v>
      </c>
      <c r="AH68" s="113"/>
      <c r="AI68" s="113" t="s">
        <v>716</v>
      </c>
      <c r="AJ68" s="113" t="s">
        <v>589</v>
      </c>
      <c r="AK68" s="116" t="s">
        <v>3222</v>
      </c>
      <c r="AL68" s="113" t="s">
        <v>357</v>
      </c>
      <c r="BE68" s="125" t="s">
        <v>725</v>
      </c>
      <c r="BF68" s="125" t="s">
        <v>364</v>
      </c>
      <c r="BG68" s="125" t="s">
        <v>5710</v>
      </c>
      <c r="BH68" s="125" t="s">
        <v>357</v>
      </c>
      <c r="BK68" s="125" t="s">
        <v>725</v>
      </c>
      <c r="BL68" s="125" t="s">
        <v>542</v>
      </c>
      <c r="BM68" s="129">
        <v>275413698</v>
      </c>
      <c r="BN68" s="125" t="s">
        <v>357</v>
      </c>
      <c r="BP68" s="125" t="s">
        <v>716</v>
      </c>
      <c r="BQ68" s="125" t="s">
        <v>589</v>
      </c>
      <c r="BR68" s="125" t="s">
        <v>5816</v>
      </c>
      <c r="BS68" s="125" t="s">
        <v>357</v>
      </c>
      <c r="CA68" s="125" t="s">
        <v>354</v>
      </c>
      <c r="CB68" s="125" t="s">
        <v>575</v>
      </c>
      <c r="CC68" s="125">
        <v>0</v>
      </c>
      <c r="CD68" s="125" t="s">
        <v>357</v>
      </c>
    </row>
    <row r="69" spans="2:82" ht="115.8" customHeight="1" thickBot="1">
      <c r="B69" s="111" t="s">
        <v>452</v>
      </c>
      <c r="C69" s="111" t="s">
        <v>362</v>
      </c>
      <c r="D69" s="112" t="s">
        <v>453</v>
      </c>
      <c r="E69" s="111" t="s">
        <v>357</v>
      </c>
      <c r="H69" s="121" t="s">
        <v>727</v>
      </c>
      <c r="I69" s="121" t="s">
        <v>542</v>
      </c>
      <c r="J69" s="122">
        <v>966832</v>
      </c>
      <c r="K69" s="121" t="s">
        <v>357</v>
      </c>
      <c r="L69" s="121"/>
      <c r="M69" s="121" t="s">
        <v>728</v>
      </c>
      <c r="N69" s="121" t="s">
        <v>362</v>
      </c>
      <c r="O69" s="123" t="s">
        <v>729</v>
      </c>
      <c r="P69" s="121" t="s">
        <v>357</v>
      </c>
      <c r="S69" s="117" t="s">
        <v>727</v>
      </c>
      <c r="T69" s="117" t="s">
        <v>542</v>
      </c>
      <c r="U69" s="120" t="s">
        <v>2432</v>
      </c>
      <c r="V69" s="117" t="s">
        <v>357</v>
      </c>
      <c r="W69" s="117"/>
      <c r="X69" s="117" t="s">
        <v>728</v>
      </c>
      <c r="Y69" s="117" t="s">
        <v>362</v>
      </c>
      <c r="Z69" s="120" t="s">
        <v>3090</v>
      </c>
      <c r="AA69" s="117" t="s">
        <v>357</v>
      </c>
      <c r="AD69" s="113" t="s">
        <v>725</v>
      </c>
      <c r="AE69" s="113" t="s">
        <v>542</v>
      </c>
      <c r="AF69" s="115">
        <v>162339</v>
      </c>
      <c r="AG69" s="113" t="s">
        <v>357</v>
      </c>
      <c r="AH69" s="113"/>
      <c r="AI69" s="113" t="s">
        <v>728</v>
      </c>
      <c r="AJ69" s="113" t="s">
        <v>362</v>
      </c>
      <c r="AK69" s="116" t="s">
        <v>1002</v>
      </c>
      <c r="AL69" s="113" t="s">
        <v>357</v>
      </c>
      <c r="BE69" s="125" t="s">
        <v>725</v>
      </c>
      <c r="BF69" s="125" t="s">
        <v>366</v>
      </c>
      <c r="BG69" s="125" t="s">
        <v>5711</v>
      </c>
      <c r="BH69" s="125" t="s">
        <v>357</v>
      </c>
      <c r="BK69" s="125" t="s">
        <v>727</v>
      </c>
      <c r="BL69" s="125" t="s">
        <v>542</v>
      </c>
      <c r="BM69" s="125" t="s">
        <v>5817</v>
      </c>
      <c r="BN69" s="125" t="s">
        <v>357</v>
      </c>
      <c r="BP69" s="125" t="s">
        <v>728</v>
      </c>
      <c r="BQ69" s="125" t="s">
        <v>362</v>
      </c>
      <c r="BR69" s="129">
        <v>949175</v>
      </c>
      <c r="BS69" s="125" t="s">
        <v>357</v>
      </c>
      <c r="CA69" s="125" t="s">
        <v>354</v>
      </c>
      <c r="CB69" s="125" t="s">
        <v>703</v>
      </c>
      <c r="CC69" s="125">
        <v>0</v>
      </c>
      <c r="CD69" s="125" t="s">
        <v>357</v>
      </c>
    </row>
    <row r="70" spans="2:82" ht="115.8" customHeight="1" thickBot="1">
      <c r="B70" s="111" t="s">
        <v>454</v>
      </c>
      <c r="C70" s="111" t="s">
        <v>364</v>
      </c>
      <c r="D70" s="112" t="s">
        <v>455</v>
      </c>
      <c r="E70" s="111" t="s">
        <v>357</v>
      </c>
      <c r="H70" s="121" t="s">
        <v>730</v>
      </c>
      <c r="I70" s="121" t="s">
        <v>542</v>
      </c>
      <c r="J70" s="123" t="s">
        <v>731</v>
      </c>
      <c r="K70" s="121" t="s">
        <v>357</v>
      </c>
      <c r="L70" s="121"/>
      <c r="M70" s="121" t="s">
        <v>728</v>
      </c>
      <c r="N70" s="121" t="s">
        <v>575</v>
      </c>
      <c r="O70" s="123" t="s">
        <v>732</v>
      </c>
      <c r="P70" s="121" t="s">
        <v>357</v>
      </c>
      <c r="S70" s="117" t="s">
        <v>730</v>
      </c>
      <c r="T70" s="117" t="s">
        <v>542</v>
      </c>
      <c r="U70" s="120" t="s">
        <v>2442</v>
      </c>
      <c r="V70" s="117" t="s">
        <v>357</v>
      </c>
      <c r="W70" s="117"/>
      <c r="X70" s="117" t="s">
        <v>728</v>
      </c>
      <c r="Y70" s="117" t="s">
        <v>575</v>
      </c>
      <c r="Z70" s="120" t="s">
        <v>3091</v>
      </c>
      <c r="AA70" s="117" t="s">
        <v>357</v>
      </c>
      <c r="AD70" s="113" t="s">
        <v>727</v>
      </c>
      <c r="AE70" s="113" t="s">
        <v>542</v>
      </c>
      <c r="AF70" s="115">
        <v>822755</v>
      </c>
      <c r="AG70" s="113" t="s">
        <v>357</v>
      </c>
      <c r="AH70" s="113"/>
      <c r="AI70" s="113" t="s">
        <v>728</v>
      </c>
      <c r="AJ70" s="113" t="s">
        <v>575</v>
      </c>
      <c r="AK70" s="116" t="s">
        <v>3918</v>
      </c>
      <c r="AL70" s="113" t="s">
        <v>357</v>
      </c>
      <c r="BE70" s="125" t="s">
        <v>470</v>
      </c>
      <c r="BF70" s="125" t="s">
        <v>366</v>
      </c>
      <c r="BG70" s="125" t="s">
        <v>5712</v>
      </c>
      <c r="BH70" s="125" t="s">
        <v>357</v>
      </c>
      <c r="BK70" s="125" t="s">
        <v>730</v>
      </c>
      <c r="BL70" s="125" t="s">
        <v>542</v>
      </c>
      <c r="BM70" s="125" t="s">
        <v>5818</v>
      </c>
      <c r="BN70" s="125" t="s">
        <v>357</v>
      </c>
      <c r="BP70" s="125" t="s">
        <v>728</v>
      </c>
      <c r="BQ70" s="125" t="s">
        <v>575</v>
      </c>
      <c r="BR70" s="129">
        <v>6918714</v>
      </c>
      <c r="BS70" s="125" t="s">
        <v>357</v>
      </c>
      <c r="CA70" s="125" t="s">
        <v>354</v>
      </c>
      <c r="CB70" s="125" t="s">
        <v>355</v>
      </c>
      <c r="CC70" s="125">
        <v>0</v>
      </c>
      <c r="CD70" s="125" t="s">
        <v>357</v>
      </c>
    </row>
    <row r="71" spans="2:82" ht="87" customHeight="1" thickBot="1">
      <c r="B71" s="111" t="s">
        <v>454</v>
      </c>
      <c r="C71" s="111" t="s">
        <v>366</v>
      </c>
      <c r="D71" s="112" t="s">
        <v>456</v>
      </c>
      <c r="E71" s="111" t="s">
        <v>357</v>
      </c>
      <c r="H71" s="121" t="s">
        <v>733</v>
      </c>
      <c r="I71" s="121" t="s">
        <v>542</v>
      </c>
      <c r="J71" s="122">
        <v>1034956</v>
      </c>
      <c r="K71" s="121" t="s">
        <v>357</v>
      </c>
      <c r="L71" s="121"/>
      <c r="M71" s="121" t="s">
        <v>728</v>
      </c>
      <c r="N71" s="121" t="s">
        <v>544</v>
      </c>
      <c r="O71" s="122">
        <v>250668</v>
      </c>
      <c r="P71" s="121" t="s">
        <v>357</v>
      </c>
      <c r="S71" s="117" t="s">
        <v>733</v>
      </c>
      <c r="T71" s="117" t="s">
        <v>542</v>
      </c>
      <c r="U71" s="120" t="s">
        <v>3092</v>
      </c>
      <c r="V71" s="117" t="s">
        <v>357</v>
      </c>
      <c r="W71" s="117"/>
      <c r="X71" s="117" t="s">
        <v>728</v>
      </c>
      <c r="Y71" s="117" t="s">
        <v>544</v>
      </c>
      <c r="Z71" s="120" t="s">
        <v>3093</v>
      </c>
      <c r="AA71" s="117" t="s">
        <v>357</v>
      </c>
      <c r="AD71" s="113" t="s">
        <v>730</v>
      </c>
      <c r="AE71" s="113" t="s">
        <v>542</v>
      </c>
      <c r="AF71" s="116" t="s">
        <v>4578</v>
      </c>
      <c r="AG71" s="113" t="s">
        <v>357</v>
      </c>
      <c r="AH71" s="113"/>
      <c r="AI71" s="113" t="s">
        <v>728</v>
      </c>
      <c r="AJ71" s="113" t="s">
        <v>544</v>
      </c>
      <c r="AK71" s="116" t="s">
        <v>4579</v>
      </c>
      <c r="AL71" s="113" t="s">
        <v>357</v>
      </c>
      <c r="BE71" s="125" t="s">
        <v>470</v>
      </c>
      <c r="BF71" s="125" t="s">
        <v>364</v>
      </c>
      <c r="BG71" s="125" t="s">
        <v>5713</v>
      </c>
      <c r="BH71" s="125" t="s">
        <v>357</v>
      </c>
      <c r="BK71" s="125" t="s">
        <v>733</v>
      </c>
      <c r="BL71" s="125" t="s">
        <v>542</v>
      </c>
      <c r="BM71" s="129">
        <v>45351413</v>
      </c>
      <c r="BN71" s="125" t="s">
        <v>357</v>
      </c>
      <c r="BP71" s="125" t="s">
        <v>728</v>
      </c>
      <c r="BQ71" s="125" t="s">
        <v>544</v>
      </c>
      <c r="BR71" s="129">
        <v>556899</v>
      </c>
      <c r="BS71" s="125" t="s">
        <v>357</v>
      </c>
      <c r="CA71" s="125" t="s">
        <v>358</v>
      </c>
      <c r="CB71" s="125" t="s">
        <v>575</v>
      </c>
      <c r="CC71" s="125">
        <v>0</v>
      </c>
      <c r="CD71" s="125" t="s">
        <v>357</v>
      </c>
    </row>
    <row r="72" spans="2:82" ht="101.4" customHeight="1" thickBot="1">
      <c r="B72" s="111" t="s">
        <v>457</v>
      </c>
      <c r="C72" s="111" t="s">
        <v>355</v>
      </c>
      <c r="D72" s="112" t="s">
        <v>434</v>
      </c>
      <c r="E72" s="111" t="s">
        <v>357</v>
      </c>
      <c r="H72" s="121" t="s">
        <v>734</v>
      </c>
      <c r="I72" s="121" t="s">
        <v>542</v>
      </c>
      <c r="J72" s="123" t="s">
        <v>735</v>
      </c>
      <c r="K72" s="121" t="s">
        <v>357</v>
      </c>
      <c r="L72" s="121"/>
      <c r="M72" s="121" t="s">
        <v>728</v>
      </c>
      <c r="N72" s="121" t="s">
        <v>355</v>
      </c>
      <c r="O72" s="123" t="s">
        <v>736</v>
      </c>
      <c r="P72" s="121" t="s">
        <v>357</v>
      </c>
      <c r="S72" s="117" t="s">
        <v>734</v>
      </c>
      <c r="T72" s="117" t="s">
        <v>542</v>
      </c>
      <c r="U72" s="120" t="s">
        <v>3094</v>
      </c>
      <c r="V72" s="117" t="s">
        <v>357</v>
      </c>
      <c r="W72" s="117"/>
      <c r="X72" s="117" t="s">
        <v>728</v>
      </c>
      <c r="Y72" s="117" t="s">
        <v>355</v>
      </c>
      <c r="Z72" s="120" t="s">
        <v>3095</v>
      </c>
      <c r="AA72" s="117" t="s">
        <v>357</v>
      </c>
      <c r="AD72" s="113" t="s">
        <v>733</v>
      </c>
      <c r="AE72" s="113" t="s">
        <v>542</v>
      </c>
      <c r="AF72" s="116" t="s">
        <v>2694</v>
      </c>
      <c r="AG72" s="113" t="s">
        <v>357</v>
      </c>
      <c r="AH72" s="113"/>
      <c r="AI72" s="113" t="s">
        <v>728</v>
      </c>
      <c r="AJ72" s="113" t="s">
        <v>355</v>
      </c>
      <c r="AK72" s="116" t="s">
        <v>1808</v>
      </c>
      <c r="AL72" s="113" t="s">
        <v>357</v>
      </c>
      <c r="BE72" s="125" t="s">
        <v>470</v>
      </c>
      <c r="BF72" s="125" t="s">
        <v>362</v>
      </c>
      <c r="BG72" s="129">
        <v>14098</v>
      </c>
      <c r="BH72" s="125" t="s">
        <v>357</v>
      </c>
      <c r="BK72" s="125" t="s">
        <v>734</v>
      </c>
      <c r="BL72" s="125" t="s">
        <v>542</v>
      </c>
      <c r="BM72" s="129">
        <v>12816888</v>
      </c>
      <c r="BN72" s="125" t="s">
        <v>357</v>
      </c>
      <c r="BP72" s="125" t="s">
        <v>728</v>
      </c>
      <c r="BQ72" s="125" t="s">
        <v>355</v>
      </c>
      <c r="BR72" s="129">
        <v>226587</v>
      </c>
      <c r="BS72" s="125" t="s">
        <v>357</v>
      </c>
      <c r="CA72" s="125" t="s">
        <v>358</v>
      </c>
      <c r="CB72" s="125" t="s">
        <v>703</v>
      </c>
      <c r="CC72" s="125">
        <v>0</v>
      </c>
      <c r="CD72" s="125" t="s">
        <v>357</v>
      </c>
    </row>
    <row r="73" spans="2:82" ht="115.8" customHeight="1" thickBot="1">
      <c r="B73" s="111" t="s">
        <v>458</v>
      </c>
      <c r="C73" s="111" t="s">
        <v>362</v>
      </c>
      <c r="D73" s="112" t="s">
        <v>459</v>
      </c>
      <c r="E73" s="111" t="s">
        <v>357</v>
      </c>
      <c r="H73" s="121" t="s">
        <v>737</v>
      </c>
      <c r="I73" s="121" t="s">
        <v>542</v>
      </c>
      <c r="J73" s="122">
        <v>2057148</v>
      </c>
      <c r="K73" s="121" t="s">
        <v>357</v>
      </c>
      <c r="L73" s="121"/>
      <c r="M73" s="121" t="s">
        <v>738</v>
      </c>
      <c r="N73" s="121" t="s">
        <v>362</v>
      </c>
      <c r="O73" s="123" t="s">
        <v>739</v>
      </c>
      <c r="P73" s="121" t="s">
        <v>357</v>
      </c>
      <c r="S73" s="117" t="s">
        <v>737</v>
      </c>
      <c r="T73" s="117" t="s">
        <v>542</v>
      </c>
      <c r="U73" s="120" t="s">
        <v>1363</v>
      </c>
      <c r="V73" s="117" t="s">
        <v>357</v>
      </c>
      <c r="W73" s="117"/>
      <c r="X73" s="117" t="s">
        <v>738</v>
      </c>
      <c r="Y73" s="117" t="s">
        <v>362</v>
      </c>
      <c r="Z73" s="120" t="s">
        <v>3096</v>
      </c>
      <c r="AA73" s="117" t="s">
        <v>357</v>
      </c>
      <c r="AD73" s="113" t="s">
        <v>734</v>
      </c>
      <c r="AE73" s="113" t="s">
        <v>542</v>
      </c>
      <c r="AF73" s="116" t="s">
        <v>4580</v>
      </c>
      <c r="AG73" s="113" t="s">
        <v>357</v>
      </c>
      <c r="AH73" s="113"/>
      <c r="AI73" s="113" t="s">
        <v>738</v>
      </c>
      <c r="AJ73" s="113" t="s">
        <v>362</v>
      </c>
      <c r="AK73" s="116" t="s">
        <v>1656</v>
      </c>
      <c r="AL73" s="113" t="s">
        <v>357</v>
      </c>
      <c r="BE73" s="125" t="s">
        <v>474</v>
      </c>
      <c r="BF73" s="125" t="s">
        <v>366</v>
      </c>
      <c r="BG73" s="125" t="s">
        <v>5714</v>
      </c>
      <c r="BH73" s="125" t="s">
        <v>357</v>
      </c>
      <c r="BK73" s="125" t="s">
        <v>737</v>
      </c>
      <c r="BL73" s="125" t="s">
        <v>542</v>
      </c>
      <c r="BM73" s="125" t="s">
        <v>5819</v>
      </c>
      <c r="BN73" s="125" t="s">
        <v>357</v>
      </c>
      <c r="BP73" s="125" t="s">
        <v>738</v>
      </c>
      <c r="BQ73" s="125" t="s">
        <v>362</v>
      </c>
      <c r="BR73" s="125" t="s">
        <v>4324</v>
      </c>
      <c r="BS73" s="125" t="s">
        <v>357</v>
      </c>
      <c r="CA73" s="125" t="s">
        <v>358</v>
      </c>
      <c r="CB73" s="125" t="s">
        <v>355</v>
      </c>
      <c r="CC73" s="125">
        <v>0</v>
      </c>
      <c r="CD73" s="125" t="s">
        <v>357</v>
      </c>
    </row>
    <row r="74" spans="2:82" ht="87" customHeight="1" thickBot="1">
      <c r="B74" s="111" t="s">
        <v>458</v>
      </c>
      <c r="C74" s="111" t="s">
        <v>364</v>
      </c>
      <c r="D74" s="112" t="s">
        <v>460</v>
      </c>
      <c r="E74" s="111" t="s">
        <v>357</v>
      </c>
      <c r="H74" s="121" t="s">
        <v>740</v>
      </c>
      <c r="I74" s="121" t="s">
        <v>542</v>
      </c>
      <c r="J74" s="123" t="s">
        <v>741</v>
      </c>
      <c r="K74" s="121" t="s">
        <v>357</v>
      </c>
      <c r="L74" s="121"/>
      <c r="M74" s="121" t="s">
        <v>738</v>
      </c>
      <c r="N74" s="121" t="s">
        <v>589</v>
      </c>
      <c r="O74" s="123" t="s">
        <v>742</v>
      </c>
      <c r="P74" s="121" t="s">
        <v>357</v>
      </c>
      <c r="S74" s="117" t="s">
        <v>740</v>
      </c>
      <c r="T74" s="117" t="s">
        <v>542</v>
      </c>
      <c r="U74" s="120" t="s">
        <v>3097</v>
      </c>
      <c r="V74" s="117" t="s">
        <v>357</v>
      </c>
      <c r="W74" s="117"/>
      <c r="X74" s="117" t="s">
        <v>738</v>
      </c>
      <c r="Y74" s="117" t="s">
        <v>589</v>
      </c>
      <c r="Z74" s="120" t="s">
        <v>3098</v>
      </c>
      <c r="AA74" s="117" t="s">
        <v>357</v>
      </c>
      <c r="AD74" s="113" t="s">
        <v>737</v>
      </c>
      <c r="AE74" s="113" t="s">
        <v>542</v>
      </c>
      <c r="AF74" s="115">
        <v>636939</v>
      </c>
      <c r="AG74" s="113" t="s">
        <v>357</v>
      </c>
      <c r="AH74" s="113"/>
      <c r="AI74" s="113" t="s">
        <v>738</v>
      </c>
      <c r="AJ74" s="113" t="s">
        <v>589</v>
      </c>
      <c r="AK74" s="116" t="s">
        <v>4581</v>
      </c>
      <c r="AL74" s="113" t="s">
        <v>357</v>
      </c>
      <c r="BE74" s="125" t="s">
        <v>474</v>
      </c>
      <c r="BF74" s="125" t="s">
        <v>364</v>
      </c>
      <c r="BG74" s="129">
        <v>284145</v>
      </c>
      <c r="BH74" s="125" t="s">
        <v>357</v>
      </c>
      <c r="BK74" s="125" t="s">
        <v>740</v>
      </c>
      <c r="BL74" s="125" t="s">
        <v>542</v>
      </c>
      <c r="BM74" s="129">
        <v>5673845</v>
      </c>
      <c r="BN74" s="125" t="s">
        <v>357</v>
      </c>
      <c r="BP74" s="125" t="s">
        <v>738</v>
      </c>
      <c r="BQ74" s="125" t="s">
        <v>589</v>
      </c>
      <c r="BR74" s="125" t="s">
        <v>2220</v>
      </c>
      <c r="BS74" s="125" t="s">
        <v>357</v>
      </c>
      <c r="CA74" s="125" t="s">
        <v>716</v>
      </c>
      <c r="CB74" s="125" t="s">
        <v>362</v>
      </c>
      <c r="CC74" s="125">
        <v>0</v>
      </c>
      <c r="CD74" s="125" t="s">
        <v>357</v>
      </c>
    </row>
    <row r="75" spans="2:82" ht="101.4" customHeight="1" thickBot="1">
      <c r="B75" s="111" t="s">
        <v>458</v>
      </c>
      <c r="C75" s="111" t="s">
        <v>366</v>
      </c>
      <c r="D75" s="112" t="s">
        <v>461</v>
      </c>
      <c r="E75" s="111" t="s">
        <v>357</v>
      </c>
      <c r="H75" s="121" t="s">
        <v>743</v>
      </c>
      <c r="I75" s="121" t="s">
        <v>554</v>
      </c>
      <c r="J75" s="122">
        <v>28956783</v>
      </c>
      <c r="K75" s="121" t="s">
        <v>357</v>
      </c>
      <c r="L75" s="121"/>
      <c r="M75" s="121" t="s">
        <v>744</v>
      </c>
      <c r="N75" s="121" t="s">
        <v>362</v>
      </c>
      <c r="O75" s="123" t="s">
        <v>745</v>
      </c>
      <c r="P75" s="121" t="s">
        <v>357</v>
      </c>
      <c r="S75" s="117" t="s">
        <v>743</v>
      </c>
      <c r="T75" s="117" t="s">
        <v>554</v>
      </c>
      <c r="U75" s="120" t="s">
        <v>3099</v>
      </c>
      <c r="V75" s="117" t="s">
        <v>357</v>
      </c>
      <c r="W75" s="117"/>
      <c r="X75" s="117" t="s">
        <v>744</v>
      </c>
      <c r="Y75" s="117" t="s">
        <v>362</v>
      </c>
      <c r="Z75" s="120" t="s">
        <v>3100</v>
      </c>
      <c r="AA75" s="117" t="s">
        <v>357</v>
      </c>
      <c r="AD75" s="113" t="s">
        <v>740</v>
      </c>
      <c r="AE75" s="113" t="s">
        <v>542</v>
      </c>
      <c r="AF75" s="116" t="s">
        <v>4582</v>
      </c>
      <c r="AG75" s="113" t="s">
        <v>357</v>
      </c>
      <c r="AH75" s="113"/>
      <c r="AI75" s="113" t="s">
        <v>744</v>
      </c>
      <c r="AJ75" s="113" t="s">
        <v>362</v>
      </c>
      <c r="AK75" s="116" t="s">
        <v>1479</v>
      </c>
      <c r="AL75" s="113" t="s">
        <v>357</v>
      </c>
      <c r="BE75" s="125" t="s">
        <v>474</v>
      </c>
      <c r="BF75" s="125" t="s">
        <v>362</v>
      </c>
      <c r="BG75" s="129">
        <v>113658</v>
      </c>
      <c r="BH75" s="125" t="s">
        <v>357</v>
      </c>
      <c r="BK75" s="125" t="s">
        <v>743</v>
      </c>
      <c r="BL75" s="125" t="s">
        <v>554</v>
      </c>
      <c r="BM75" s="125" t="s">
        <v>5820</v>
      </c>
      <c r="BN75" s="125" t="s">
        <v>357</v>
      </c>
      <c r="BP75" s="125" t="s">
        <v>744</v>
      </c>
      <c r="BQ75" s="125" t="s">
        <v>362</v>
      </c>
      <c r="BR75" s="125" t="s">
        <v>5821</v>
      </c>
      <c r="BS75" s="125" t="s">
        <v>357</v>
      </c>
      <c r="CA75" s="125" t="s">
        <v>716</v>
      </c>
      <c r="CB75" s="125" t="s">
        <v>582</v>
      </c>
      <c r="CC75" s="125">
        <v>0</v>
      </c>
      <c r="CD75" s="125" t="s">
        <v>357</v>
      </c>
    </row>
    <row r="76" spans="2:82" ht="101.4" customHeight="1" thickBot="1">
      <c r="B76" s="111" t="s">
        <v>458</v>
      </c>
      <c r="C76" s="111" t="s">
        <v>355</v>
      </c>
      <c r="D76" s="112" t="s">
        <v>462</v>
      </c>
      <c r="E76" s="111" t="s">
        <v>357</v>
      </c>
      <c r="H76" s="121" t="s">
        <v>746</v>
      </c>
      <c r="I76" s="121" t="s">
        <v>350</v>
      </c>
      <c r="J76" s="122">
        <v>371708</v>
      </c>
      <c r="K76" s="121" t="s">
        <v>352</v>
      </c>
      <c r="L76" s="121"/>
      <c r="M76" s="121" t="s">
        <v>744</v>
      </c>
      <c r="N76" s="121" t="s">
        <v>589</v>
      </c>
      <c r="O76" s="123" t="s">
        <v>747</v>
      </c>
      <c r="P76" s="121" t="s">
        <v>357</v>
      </c>
      <c r="S76" s="117" t="s">
        <v>746</v>
      </c>
      <c r="T76" s="117" t="s">
        <v>350</v>
      </c>
      <c r="U76" s="120" t="s">
        <v>1538</v>
      </c>
      <c r="V76" s="117" t="s">
        <v>352</v>
      </c>
      <c r="W76" s="117"/>
      <c r="X76" s="117" t="s">
        <v>744</v>
      </c>
      <c r="Y76" s="117" t="s">
        <v>589</v>
      </c>
      <c r="Z76" s="120" t="s">
        <v>3101</v>
      </c>
      <c r="AA76" s="117" t="s">
        <v>357</v>
      </c>
      <c r="AD76" s="113" t="s">
        <v>743</v>
      </c>
      <c r="AE76" s="113" t="s">
        <v>554</v>
      </c>
      <c r="AF76" s="115">
        <v>996876</v>
      </c>
      <c r="AG76" s="113" t="s">
        <v>357</v>
      </c>
      <c r="AH76" s="113"/>
      <c r="AI76" s="113" t="s">
        <v>744</v>
      </c>
      <c r="AJ76" s="113" t="s">
        <v>589</v>
      </c>
      <c r="AK76" s="116" t="s">
        <v>2625</v>
      </c>
      <c r="AL76" s="113" t="s">
        <v>357</v>
      </c>
      <c r="BE76" s="125" t="s">
        <v>479</v>
      </c>
      <c r="BF76" s="125" t="s">
        <v>362</v>
      </c>
      <c r="BG76" s="125" t="s">
        <v>5715</v>
      </c>
      <c r="BH76" s="125" t="s">
        <v>357</v>
      </c>
      <c r="BK76" s="125" t="s">
        <v>746</v>
      </c>
      <c r="BL76" s="125" t="s">
        <v>350</v>
      </c>
      <c r="BM76" s="129">
        <v>344783212</v>
      </c>
      <c r="BN76" s="125" t="s">
        <v>352</v>
      </c>
      <c r="BP76" s="125" t="s">
        <v>744</v>
      </c>
      <c r="BQ76" s="125" t="s">
        <v>589</v>
      </c>
      <c r="BR76" s="125" t="s">
        <v>1195</v>
      </c>
      <c r="BS76" s="125" t="s">
        <v>352</v>
      </c>
      <c r="CA76" s="125" t="s">
        <v>716</v>
      </c>
      <c r="CB76" s="125" t="s">
        <v>364</v>
      </c>
      <c r="CC76" s="125">
        <v>0</v>
      </c>
      <c r="CD76" s="125" t="s">
        <v>357</v>
      </c>
    </row>
    <row r="77" spans="2:82" ht="101.4" customHeight="1" thickBot="1">
      <c r="B77" s="111" t="s">
        <v>463</v>
      </c>
      <c r="C77" s="111" t="s">
        <v>364</v>
      </c>
      <c r="D77" s="112" t="s">
        <v>464</v>
      </c>
      <c r="E77" s="111" t="s">
        <v>357</v>
      </c>
      <c r="H77" s="121" t="s">
        <v>748</v>
      </c>
      <c r="I77" s="121" t="s">
        <v>350</v>
      </c>
      <c r="J77" s="123" t="s">
        <v>749</v>
      </c>
      <c r="K77" s="121" t="s">
        <v>352</v>
      </c>
      <c r="L77" s="121"/>
      <c r="M77" s="121" t="s">
        <v>744</v>
      </c>
      <c r="N77" s="121" t="s">
        <v>582</v>
      </c>
      <c r="O77" s="123" t="s">
        <v>750</v>
      </c>
      <c r="P77" s="121" t="s">
        <v>357</v>
      </c>
      <c r="S77" s="117" t="s">
        <v>748</v>
      </c>
      <c r="T77" s="117" t="s">
        <v>350</v>
      </c>
      <c r="U77" s="120" t="s">
        <v>663</v>
      </c>
      <c r="V77" s="117" t="s">
        <v>352</v>
      </c>
      <c r="W77" s="117"/>
      <c r="X77" s="117" t="s">
        <v>744</v>
      </c>
      <c r="Y77" s="117" t="s">
        <v>582</v>
      </c>
      <c r="Z77" s="120" t="s">
        <v>3102</v>
      </c>
      <c r="AA77" s="117" t="s">
        <v>357</v>
      </c>
      <c r="AD77" s="113" t="s">
        <v>746</v>
      </c>
      <c r="AE77" s="113" t="s">
        <v>350</v>
      </c>
      <c r="AF77" s="116" t="s">
        <v>4583</v>
      </c>
      <c r="AG77" s="113" t="s">
        <v>352</v>
      </c>
      <c r="AH77" s="113"/>
      <c r="AI77" s="113" t="s">
        <v>744</v>
      </c>
      <c r="AJ77" s="113" t="s">
        <v>582</v>
      </c>
      <c r="AK77" s="116" t="s">
        <v>3378</v>
      </c>
      <c r="AL77" s="113" t="s">
        <v>357</v>
      </c>
      <c r="BE77" s="125" t="s">
        <v>2218</v>
      </c>
      <c r="BF77" s="125" t="s">
        <v>362</v>
      </c>
      <c r="BG77" s="125" t="s">
        <v>5716</v>
      </c>
      <c r="BH77" s="125" t="s">
        <v>357</v>
      </c>
      <c r="BK77" s="125" t="s">
        <v>748</v>
      </c>
      <c r="BL77" s="125" t="s">
        <v>350</v>
      </c>
      <c r="BM77" s="129">
        <v>34869403</v>
      </c>
      <c r="BN77" s="125" t="s">
        <v>352</v>
      </c>
      <c r="BP77" s="125" t="s">
        <v>744</v>
      </c>
      <c r="BQ77" s="125" t="s">
        <v>582</v>
      </c>
      <c r="BR77" s="125" t="s">
        <v>4869</v>
      </c>
      <c r="BS77" s="125" t="s">
        <v>352</v>
      </c>
      <c r="CA77" s="125" t="s">
        <v>716</v>
      </c>
      <c r="CB77" s="125" t="s">
        <v>468</v>
      </c>
      <c r="CC77" s="125">
        <v>0</v>
      </c>
      <c r="CD77" s="125" t="s">
        <v>357</v>
      </c>
    </row>
    <row r="78" spans="2:82" ht="87" customHeight="1" thickBot="1">
      <c r="B78" s="111" t="s">
        <v>463</v>
      </c>
      <c r="C78" s="111" t="s">
        <v>362</v>
      </c>
      <c r="D78" s="112" t="s">
        <v>465</v>
      </c>
      <c r="E78" s="111" t="s">
        <v>357</v>
      </c>
      <c r="H78" s="121" t="s">
        <v>751</v>
      </c>
      <c r="I78" s="121" t="s">
        <v>350</v>
      </c>
      <c r="J78" s="123" t="s">
        <v>752</v>
      </c>
      <c r="K78" s="121" t="s">
        <v>352</v>
      </c>
      <c r="L78" s="121"/>
      <c r="M78" s="121" t="s">
        <v>744</v>
      </c>
      <c r="N78" s="121" t="s">
        <v>364</v>
      </c>
      <c r="O78" s="123" t="s">
        <v>753</v>
      </c>
      <c r="P78" s="121" t="s">
        <v>357</v>
      </c>
      <c r="S78" s="117" t="s">
        <v>751</v>
      </c>
      <c r="T78" s="117" t="s">
        <v>350</v>
      </c>
      <c r="U78" s="120" t="s">
        <v>3103</v>
      </c>
      <c r="V78" s="117" t="s">
        <v>352</v>
      </c>
      <c r="W78" s="117"/>
      <c r="X78" s="117" t="s">
        <v>744</v>
      </c>
      <c r="Y78" s="117" t="s">
        <v>364</v>
      </c>
      <c r="Z78" s="120" t="s">
        <v>3104</v>
      </c>
      <c r="AA78" s="117" t="s">
        <v>357</v>
      </c>
      <c r="AD78" s="113" t="s">
        <v>748</v>
      </c>
      <c r="AE78" s="113" t="s">
        <v>350</v>
      </c>
      <c r="AF78" s="116" t="s">
        <v>4584</v>
      </c>
      <c r="AG78" s="113" t="s">
        <v>352</v>
      </c>
      <c r="AH78" s="113"/>
      <c r="AI78" s="113" t="s">
        <v>744</v>
      </c>
      <c r="AJ78" s="113" t="s">
        <v>364</v>
      </c>
      <c r="AK78" s="116" t="s">
        <v>4585</v>
      </c>
      <c r="AL78" s="113" t="s">
        <v>357</v>
      </c>
      <c r="BE78" s="125" t="s">
        <v>2286</v>
      </c>
      <c r="BF78" s="125" t="s">
        <v>364</v>
      </c>
      <c r="BG78" s="129">
        <v>534508</v>
      </c>
      <c r="BH78" s="125" t="s">
        <v>357</v>
      </c>
      <c r="BK78" s="125" t="s">
        <v>751</v>
      </c>
      <c r="BL78" s="125" t="s">
        <v>350</v>
      </c>
      <c r="BM78" s="129">
        <v>115616</v>
      </c>
      <c r="BN78" s="125" t="s">
        <v>352</v>
      </c>
      <c r="BP78" s="125" t="s">
        <v>744</v>
      </c>
      <c r="BQ78" s="125" t="s">
        <v>364</v>
      </c>
      <c r="BR78" s="125" t="s">
        <v>1596</v>
      </c>
      <c r="BS78" s="125" t="s">
        <v>352</v>
      </c>
      <c r="CA78" s="125" t="s">
        <v>716</v>
      </c>
      <c r="CB78" s="125" t="s">
        <v>589</v>
      </c>
      <c r="CC78" s="125">
        <v>0</v>
      </c>
      <c r="CD78" s="125" t="s">
        <v>357</v>
      </c>
    </row>
    <row r="79" spans="2:82" ht="115.8" customHeight="1" thickBot="1">
      <c r="B79" s="111" t="s">
        <v>463</v>
      </c>
      <c r="C79" s="111" t="s">
        <v>366</v>
      </c>
      <c r="D79" s="112" t="s">
        <v>466</v>
      </c>
      <c r="E79" s="111" t="s">
        <v>357</v>
      </c>
      <c r="H79" s="121" t="s">
        <v>754</v>
      </c>
      <c r="I79" s="121" t="s">
        <v>350</v>
      </c>
      <c r="J79" s="123" t="s">
        <v>755</v>
      </c>
      <c r="K79" s="121" t="s">
        <v>352</v>
      </c>
      <c r="L79" s="121"/>
      <c r="M79" s="121" t="s">
        <v>744</v>
      </c>
      <c r="N79" s="121" t="s">
        <v>468</v>
      </c>
      <c r="O79" s="123" t="s">
        <v>756</v>
      </c>
      <c r="P79" s="121" t="s">
        <v>357</v>
      </c>
      <c r="S79" s="117" t="s">
        <v>754</v>
      </c>
      <c r="T79" s="117" t="s">
        <v>350</v>
      </c>
      <c r="U79" s="120" t="s">
        <v>3105</v>
      </c>
      <c r="V79" s="117" t="s">
        <v>352</v>
      </c>
      <c r="W79" s="117"/>
      <c r="X79" s="117" t="s">
        <v>744</v>
      </c>
      <c r="Y79" s="117" t="s">
        <v>468</v>
      </c>
      <c r="Z79" s="120" t="s">
        <v>3106</v>
      </c>
      <c r="AA79" s="117" t="s">
        <v>357</v>
      </c>
      <c r="AD79" s="113" t="s">
        <v>751</v>
      </c>
      <c r="AE79" s="113" t="s">
        <v>350</v>
      </c>
      <c r="AF79" s="116" t="s">
        <v>428</v>
      </c>
      <c r="AG79" s="113" t="s">
        <v>352</v>
      </c>
      <c r="AH79" s="113"/>
      <c r="AI79" s="113" t="s">
        <v>744</v>
      </c>
      <c r="AJ79" s="113" t="s">
        <v>468</v>
      </c>
      <c r="AK79" s="116" t="s">
        <v>4586</v>
      </c>
      <c r="AL79" s="113" t="s">
        <v>357</v>
      </c>
      <c r="BE79" s="125" t="s">
        <v>2286</v>
      </c>
      <c r="BF79" s="125" t="s">
        <v>366</v>
      </c>
      <c r="BG79" s="125" t="s">
        <v>5717</v>
      </c>
      <c r="BH79" s="125" t="s">
        <v>357</v>
      </c>
      <c r="BK79" s="125" t="s">
        <v>754</v>
      </c>
      <c r="BL79" s="125" t="s">
        <v>350</v>
      </c>
      <c r="BM79" s="129">
        <v>3614983</v>
      </c>
      <c r="BN79" s="125" t="s">
        <v>352</v>
      </c>
      <c r="BP79" s="125" t="s">
        <v>744</v>
      </c>
      <c r="BQ79" s="125" t="s">
        <v>468</v>
      </c>
      <c r="BR79" s="125" t="s">
        <v>3186</v>
      </c>
      <c r="BS79" s="125" t="s">
        <v>352</v>
      </c>
      <c r="CA79" s="125" t="s">
        <v>728</v>
      </c>
      <c r="CB79" s="125" t="s">
        <v>362</v>
      </c>
      <c r="CC79" s="125">
        <v>0</v>
      </c>
      <c r="CD79" s="125" t="s">
        <v>357</v>
      </c>
    </row>
    <row r="80" spans="2:82" ht="101.4" customHeight="1" thickBot="1">
      <c r="B80" s="111" t="s">
        <v>467</v>
      </c>
      <c r="C80" s="111" t="s">
        <v>468</v>
      </c>
      <c r="D80" s="112" t="s">
        <v>469</v>
      </c>
      <c r="E80" s="111" t="s">
        <v>357</v>
      </c>
      <c r="H80" s="121" t="s">
        <v>757</v>
      </c>
      <c r="I80" s="121" t="s">
        <v>350</v>
      </c>
      <c r="J80" s="123" t="s">
        <v>758</v>
      </c>
      <c r="K80" s="121" t="s">
        <v>352</v>
      </c>
      <c r="L80" s="121"/>
      <c r="M80" s="121" t="s">
        <v>759</v>
      </c>
      <c r="N80" s="121" t="s">
        <v>362</v>
      </c>
      <c r="O80" s="123" t="s">
        <v>760</v>
      </c>
      <c r="P80" s="121" t="s">
        <v>357</v>
      </c>
      <c r="S80" s="117" t="s">
        <v>757</v>
      </c>
      <c r="T80" s="117" t="s">
        <v>350</v>
      </c>
      <c r="U80" s="120" t="s">
        <v>3107</v>
      </c>
      <c r="V80" s="117" t="s">
        <v>352</v>
      </c>
      <c r="W80" s="117"/>
      <c r="X80" s="117" t="s">
        <v>759</v>
      </c>
      <c r="Y80" s="117" t="s">
        <v>362</v>
      </c>
      <c r="Z80" s="120" t="s">
        <v>3108</v>
      </c>
      <c r="AA80" s="117" t="s">
        <v>357</v>
      </c>
      <c r="AD80" s="113" t="s">
        <v>754</v>
      </c>
      <c r="AE80" s="113" t="s">
        <v>350</v>
      </c>
      <c r="AF80" s="116" t="s">
        <v>4169</v>
      </c>
      <c r="AG80" s="113" t="s">
        <v>352</v>
      </c>
      <c r="AH80" s="113"/>
      <c r="AI80" s="113" t="s">
        <v>759</v>
      </c>
      <c r="AJ80" s="113" t="s">
        <v>362</v>
      </c>
      <c r="AK80" s="116" t="s">
        <v>2609</v>
      </c>
      <c r="AL80" s="113" t="s">
        <v>357</v>
      </c>
      <c r="BE80" s="125" t="s">
        <v>2286</v>
      </c>
      <c r="BF80" s="125" t="s">
        <v>362</v>
      </c>
      <c r="BG80" s="125" t="s">
        <v>5718</v>
      </c>
      <c r="BH80" s="125" t="s">
        <v>357</v>
      </c>
      <c r="BK80" s="125" t="s">
        <v>757</v>
      </c>
      <c r="BL80" s="125" t="s">
        <v>350</v>
      </c>
      <c r="BM80" s="129">
        <v>9881309</v>
      </c>
      <c r="BN80" s="125" t="s">
        <v>352</v>
      </c>
      <c r="BP80" s="125" t="s">
        <v>759</v>
      </c>
      <c r="BQ80" s="125" t="s">
        <v>362</v>
      </c>
      <c r="BR80" s="129">
        <v>2134885</v>
      </c>
      <c r="BS80" s="125" t="s">
        <v>352</v>
      </c>
      <c r="CA80" s="125" t="s">
        <v>728</v>
      </c>
      <c r="CB80" s="125" t="s">
        <v>575</v>
      </c>
      <c r="CC80" s="125">
        <v>0</v>
      </c>
      <c r="CD80" s="125" t="s">
        <v>357</v>
      </c>
    </row>
    <row r="81" spans="2:82" ht="115.8" customHeight="1" thickBot="1">
      <c r="B81" s="111" t="s">
        <v>470</v>
      </c>
      <c r="C81" s="111" t="s">
        <v>366</v>
      </c>
      <c r="D81" s="112" t="s">
        <v>471</v>
      </c>
      <c r="E81" s="111" t="s">
        <v>357</v>
      </c>
      <c r="H81" s="121" t="s">
        <v>761</v>
      </c>
      <c r="I81" s="121" t="s">
        <v>350</v>
      </c>
      <c r="J81" s="122">
        <v>14312</v>
      </c>
      <c r="K81" s="121" t="s">
        <v>352</v>
      </c>
      <c r="L81" s="121"/>
      <c r="M81" s="121" t="s">
        <v>759</v>
      </c>
      <c r="N81" s="121" t="s">
        <v>575</v>
      </c>
      <c r="O81" s="123" t="s">
        <v>762</v>
      </c>
      <c r="P81" s="121" t="s">
        <v>357</v>
      </c>
      <c r="S81" s="117" t="s">
        <v>761</v>
      </c>
      <c r="T81" s="117" t="s">
        <v>350</v>
      </c>
      <c r="U81" s="120" t="s">
        <v>428</v>
      </c>
      <c r="V81" s="117" t="s">
        <v>352</v>
      </c>
      <c r="W81" s="117"/>
      <c r="X81" s="117" t="s">
        <v>759</v>
      </c>
      <c r="Y81" s="117" t="s">
        <v>575</v>
      </c>
      <c r="Z81" s="120" t="s">
        <v>3109</v>
      </c>
      <c r="AA81" s="117" t="s">
        <v>357</v>
      </c>
      <c r="AD81" s="113" t="s">
        <v>757</v>
      </c>
      <c r="AE81" s="113" t="s">
        <v>350</v>
      </c>
      <c r="AF81" s="116" t="s">
        <v>4587</v>
      </c>
      <c r="AG81" s="113" t="s">
        <v>352</v>
      </c>
      <c r="AH81" s="113"/>
      <c r="AI81" s="113" t="s">
        <v>759</v>
      </c>
      <c r="AJ81" s="113" t="s">
        <v>575</v>
      </c>
      <c r="AK81" s="116" t="s">
        <v>2641</v>
      </c>
      <c r="AL81" s="113" t="s">
        <v>357</v>
      </c>
      <c r="BE81" s="125" t="s">
        <v>483</v>
      </c>
      <c r="BF81" s="125" t="s">
        <v>366</v>
      </c>
      <c r="BG81" s="125" t="s">
        <v>5719</v>
      </c>
      <c r="BH81" s="125" t="s">
        <v>357</v>
      </c>
      <c r="BK81" s="125" t="s">
        <v>761</v>
      </c>
      <c r="BL81" s="125" t="s">
        <v>350</v>
      </c>
      <c r="BM81" s="129">
        <v>195357126</v>
      </c>
      <c r="BN81" s="125" t="s">
        <v>352</v>
      </c>
      <c r="BP81" s="125" t="s">
        <v>759</v>
      </c>
      <c r="BQ81" s="125" t="s">
        <v>575</v>
      </c>
      <c r="BR81" s="129">
        <v>2967987</v>
      </c>
      <c r="BS81" s="125" t="s">
        <v>352</v>
      </c>
      <c r="CA81" s="125" t="s">
        <v>728</v>
      </c>
      <c r="CB81" s="125" t="s">
        <v>544</v>
      </c>
      <c r="CC81" s="125">
        <v>0</v>
      </c>
      <c r="CD81" s="125" t="s">
        <v>357</v>
      </c>
    </row>
    <row r="82" spans="2:82" ht="87" customHeight="1" thickBot="1">
      <c r="B82" s="111" t="s">
        <v>470</v>
      </c>
      <c r="C82" s="111" t="s">
        <v>364</v>
      </c>
      <c r="D82" s="112" t="s">
        <v>472</v>
      </c>
      <c r="E82" s="111" t="s">
        <v>357</v>
      </c>
      <c r="H82" s="121" t="s">
        <v>763</v>
      </c>
      <c r="I82" s="121" t="s">
        <v>350</v>
      </c>
      <c r="J82" s="123" t="s">
        <v>764</v>
      </c>
      <c r="K82" s="121" t="s">
        <v>352</v>
      </c>
      <c r="L82" s="121"/>
      <c r="M82" s="121" t="s">
        <v>759</v>
      </c>
      <c r="N82" s="121" t="s">
        <v>544</v>
      </c>
      <c r="O82" s="123" t="s">
        <v>765</v>
      </c>
      <c r="P82" s="121" t="s">
        <v>357</v>
      </c>
      <c r="S82" s="117" t="s">
        <v>763</v>
      </c>
      <c r="T82" s="117" t="s">
        <v>350</v>
      </c>
      <c r="U82" s="120" t="s">
        <v>3110</v>
      </c>
      <c r="V82" s="117" t="s">
        <v>352</v>
      </c>
      <c r="W82" s="117"/>
      <c r="X82" s="117" t="s">
        <v>759</v>
      </c>
      <c r="Y82" s="117" t="s">
        <v>544</v>
      </c>
      <c r="Z82" s="120" t="s">
        <v>3111</v>
      </c>
      <c r="AA82" s="117" t="s">
        <v>357</v>
      </c>
      <c r="AD82" s="113" t="s">
        <v>761</v>
      </c>
      <c r="AE82" s="113" t="s">
        <v>350</v>
      </c>
      <c r="AF82" s="116" t="s">
        <v>4588</v>
      </c>
      <c r="AG82" s="113" t="s">
        <v>352</v>
      </c>
      <c r="AH82" s="113"/>
      <c r="AI82" s="113" t="s">
        <v>759</v>
      </c>
      <c r="AJ82" s="113" t="s">
        <v>544</v>
      </c>
      <c r="AK82" s="116" t="s">
        <v>2164</v>
      </c>
      <c r="AL82" s="113" t="s">
        <v>357</v>
      </c>
      <c r="BE82" s="125" t="s">
        <v>483</v>
      </c>
      <c r="BF82" s="125" t="s">
        <v>364</v>
      </c>
      <c r="BG82" s="125" t="s">
        <v>5720</v>
      </c>
      <c r="BH82" s="125" t="s">
        <v>357</v>
      </c>
      <c r="BK82" s="125" t="s">
        <v>763</v>
      </c>
      <c r="BL82" s="125" t="s">
        <v>350</v>
      </c>
      <c r="BM82" s="125" t="s">
        <v>5822</v>
      </c>
      <c r="BN82" s="125" t="s">
        <v>352</v>
      </c>
      <c r="BP82" s="125" t="s">
        <v>759</v>
      </c>
      <c r="BQ82" s="125" t="s">
        <v>544</v>
      </c>
      <c r="BR82" s="129">
        <v>6007193</v>
      </c>
      <c r="BS82" s="125" t="s">
        <v>352</v>
      </c>
      <c r="CA82" s="125" t="s">
        <v>728</v>
      </c>
      <c r="CB82" s="125" t="s">
        <v>355</v>
      </c>
      <c r="CC82" s="125">
        <v>0</v>
      </c>
      <c r="CD82" s="125" t="s">
        <v>357</v>
      </c>
    </row>
    <row r="83" spans="2:82" ht="101.4" customHeight="1" thickBot="1">
      <c r="B83" s="111" t="s">
        <v>470</v>
      </c>
      <c r="C83" s="111" t="s">
        <v>362</v>
      </c>
      <c r="D83" s="112" t="s">
        <v>473</v>
      </c>
      <c r="E83" s="111" t="s">
        <v>357</v>
      </c>
      <c r="H83" s="121" t="s">
        <v>766</v>
      </c>
      <c r="I83" s="121" t="s">
        <v>350</v>
      </c>
      <c r="J83" s="122">
        <v>3295</v>
      </c>
      <c r="K83" s="121" t="s">
        <v>352</v>
      </c>
      <c r="L83" s="121"/>
      <c r="M83" s="121" t="s">
        <v>759</v>
      </c>
      <c r="N83" s="121" t="s">
        <v>355</v>
      </c>
      <c r="O83" s="123" t="s">
        <v>767</v>
      </c>
      <c r="P83" s="121" t="s">
        <v>357</v>
      </c>
      <c r="S83" s="117" t="s">
        <v>766</v>
      </c>
      <c r="T83" s="117" t="s">
        <v>350</v>
      </c>
      <c r="U83" s="120" t="s">
        <v>888</v>
      </c>
      <c r="V83" s="117" t="s">
        <v>352</v>
      </c>
      <c r="W83" s="117"/>
      <c r="X83" s="117" t="s">
        <v>759</v>
      </c>
      <c r="Y83" s="117" t="s">
        <v>355</v>
      </c>
      <c r="Z83" s="120" t="s">
        <v>3112</v>
      </c>
      <c r="AA83" s="117" t="s">
        <v>357</v>
      </c>
      <c r="AD83" s="113" t="s">
        <v>763</v>
      </c>
      <c r="AE83" s="113" t="s">
        <v>350</v>
      </c>
      <c r="AF83" s="116" t="s">
        <v>1254</v>
      </c>
      <c r="AG83" s="113" t="s">
        <v>352</v>
      </c>
      <c r="AH83" s="113"/>
      <c r="AI83" s="113" t="s">
        <v>759</v>
      </c>
      <c r="AJ83" s="113" t="s">
        <v>355</v>
      </c>
      <c r="AK83" s="116" t="s">
        <v>4589</v>
      </c>
      <c r="AL83" s="113" t="s">
        <v>357</v>
      </c>
      <c r="BE83" s="125" t="s">
        <v>483</v>
      </c>
      <c r="BF83" s="125" t="s">
        <v>362</v>
      </c>
      <c r="BG83" s="125" t="s">
        <v>5721</v>
      </c>
      <c r="BH83" s="125" t="s">
        <v>357</v>
      </c>
      <c r="BK83" s="125" t="s">
        <v>766</v>
      </c>
      <c r="BL83" s="125" t="s">
        <v>350</v>
      </c>
      <c r="BM83" s="125" t="s">
        <v>5823</v>
      </c>
      <c r="BN83" s="125" t="s">
        <v>352</v>
      </c>
      <c r="BP83" s="125" t="s">
        <v>759</v>
      </c>
      <c r="BQ83" s="125" t="s">
        <v>355</v>
      </c>
      <c r="BR83" s="129">
        <v>334857</v>
      </c>
      <c r="BS83" s="125" t="s">
        <v>352</v>
      </c>
      <c r="CA83" s="125" t="s">
        <v>738</v>
      </c>
      <c r="CB83" s="125" t="s">
        <v>362</v>
      </c>
      <c r="CC83" s="125">
        <v>0</v>
      </c>
      <c r="CD83" s="125" t="s">
        <v>357</v>
      </c>
    </row>
    <row r="84" spans="2:82" ht="87" customHeight="1" thickBot="1">
      <c r="B84" s="111" t="s">
        <v>474</v>
      </c>
      <c r="C84" s="111" t="s">
        <v>366</v>
      </c>
      <c r="D84" s="112" t="s">
        <v>475</v>
      </c>
      <c r="E84" s="111" t="s">
        <v>357</v>
      </c>
      <c r="H84" s="121" t="s">
        <v>349</v>
      </c>
      <c r="I84" s="121" t="s">
        <v>350</v>
      </c>
      <c r="J84" s="122">
        <v>72188892</v>
      </c>
      <c r="K84" s="121" t="s">
        <v>352</v>
      </c>
      <c r="L84" s="121"/>
      <c r="M84" s="121" t="s">
        <v>768</v>
      </c>
      <c r="N84" s="121" t="s">
        <v>589</v>
      </c>
      <c r="O84" s="123" t="s">
        <v>769</v>
      </c>
      <c r="P84" s="121" t="s">
        <v>357</v>
      </c>
      <c r="S84" s="117" t="s">
        <v>349</v>
      </c>
      <c r="T84" s="117" t="s">
        <v>350</v>
      </c>
      <c r="U84" s="120" t="s">
        <v>3113</v>
      </c>
      <c r="V84" s="117" t="s">
        <v>352</v>
      </c>
      <c r="W84" s="117"/>
      <c r="X84" s="117" t="s">
        <v>768</v>
      </c>
      <c r="Y84" s="117" t="s">
        <v>589</v>
      </c>
      <c r="Z84" s="120" t="s">
        <v>404</v>
      </c>
      <c r="AA84" s="117" t="s">
        <v>357</v>
      </c>
      <c r="AD84" s="113" t="s">
        <v>766</v>
      </c>
      <c r="AE84" s="113" t="s">
        <v>350</v>
      </c>
      <c r="AF84" s="116" t="s">
        <v>4590</v>
      </c>
      <c r="AG84" s="113" t="s">
        <v>352</v>
      </c>
      <c r="AH84" s="113"/>
      <c r="AI84" s="113" t="s">
        <v>768</v>
      </c>
      <c r="AJ84" s="113" t="s">
        <v>589</v>
      </c>
      <c r="AK84" s="116" t="s">
        <v>4591</v>
      </c>
      <c r="AL84" s="113" t="s">
        <v>357</v>
      </c>
      <c r="BE84" s="125" t="s">
        <v>487</v>
      </c>
      <c r="BF84" s="125" t="s">
        <v>364</v>
      </c>
      <c r="BG84" s="125" t="s">
        <v>5722</v>
      </c>
      <c r="BH84" s="125" t="s">
        <v>357</v>
      </c>
      <c r="BK84" s="125" t="s">
        <v>349</v>
      </c>
      <c r="BL84" s="125" t="s">
        <v>350</v>
      </c>
      <c r="BM84" s="125" t="s">
        <v>5824</v>
      </c>
      <c r="BN84" s="125" t="s">
        <v>352</v>
      </c>
      <c r="BP84" s="125" t="s">
        <v>768</v>
      </c>
      <c r="BQ84" s="125" t="s">
        <v>589</v>
      </c>
      <c r="BR84" s="125" t="s">
        <v>5825</v>
      </c>
      <c r="BS84" s="125" t="s">
        <v>352</v>
      </c>
      <c r="CA84" s="125" t="s">
        <v>738</v>
      </c>
      <c r="CB84" s="125" t="s">
        <v>589</v>
      </c>
      <c r="CC84" s="125">
        <v>0</v>
      </c>
      <c r="CD84" s="125" t="s">
        <v>357</v>
      </c>
    </row>
    <row r="85" spans="2:82" ht="115.8" customHeight="1" thickBot="1">
      <c r="B85" s="111" t="s">
        <v>474</v>
      </c>
      <c r="C85" s="111" t="s">
        <v>364</v>
      </c>
      <c r="D85" s="112" t="s">
        <v>476</v>
      </c>
      <c r="E85" s="111" t="s">
        <v>357</v>
      </c>
      <c r="H85" s="121" t="s">
        <v>770</v>
      </c>
      <c r="I85" s="121" t="s">
        <v>350</v>
      </c>
      <c r="J85" s="122">
        <v>112988114</v>
      </c>
      <c r="K85" s="121" t="s">
        <v>352</v>
      </c>
      <c r="L85" s="121"/>
      <c r="M85" s="121" t="s">
        <v>771</v>
      </c>
      <c r="N85" s="121" t="s">
        <v>575</v>
      </c>
      <c r="O85" s="123" t="s">
        <v>736</v>
      </c>
      <c r="P85" s="121" t="s">
        <v>357</v>
      </c>
      <c r="S85" s="117" t="s">
        <v>770</v>
      </c>
      <c r="T85" s="117" t="s">
        <v>350</v>
      </c>
      <c r="U85" s="120" t="s">
        <v>3114</v>
      </c>
      <c r="V85" s="117" t="s">
        <v>352</v>
      </c>
      <c r="W85" s="117"/>
      <c r="X85" s="117" t="s">
        <v>771</v>
      </c>
      <c r="Y85" s="117" t="s">
        <v>575</v>
      </c>
      <c r="Z85" s="120" t="s">
        <v>3115</v>
      </c>
      <c r="AA85" s="117" t="s">
        <v>357</v>
      </c>
      <c r="AD85" s="113" t="s">
        <v>349</v>
      </c>
      <c r="AE85" s="113" t="s">
        <v>350</v>
      </c>
      <c r="AF85" s="115">
        <v>2959816</v>
      </c>
      <c r="AG85" s="113" t="s">
        <v>352</v>
      </c>
      <c r="AH85" s="113"/>
      <c r="AI85" s="113" t="s">
        <v>771</v>
      </c>
      <c r="AJ85" s="113" t="s">
        <v>575</v>
      </c>
      <c r="AK85" s="116" t="s">
        <v>1339</v>
      </c>
      <c r="AL85" s="113" t="s">
        <v>357</v>
      </c>
      <c r="BE85" s="125" t="s">
        <v>487</v>
      </c>
      <c r="BF85" s="125" t="s">
        <v>366</v>
      </c>
      <c r="BG85" s="125" t="s">
        <v>5723</v>
      </c>
      <c r="BH85" s="125" t="s">
        <v>357</v>
      </c>
      <c r="BK85" s="125" t="s">
        <v>770</v>
      </c>
      <c r="BL85" s="125" t="s">
        <v>350</v>
      </c>
      <c r="BM85" s="125" t="s">
        <v>5826</v>
      </c>
      <c r="BN85" s="125" t="s">
        <v>352</v>
      </c>
      <c r="BP85" s="125" t="s">
        <v>771</v>
      </c>
      <c r="BQ85" s="125" t="s">
        <v>575</v>
      </c>
      <c r="BR85" s="125" t="s">
        <v>5827</v>
      </c>
      <c r="BS85" s="125" t="s">
        <v>352</v>
      </c>
      <c r="CA85" s="125" t="s">
        <v>744</v>
      </c>
      <c r="CB85" s="125" t="s">
        <v>362</v>
      </c>
      <c r="CC85" s="125">
        <v>0</v>
      </c>
      <c r="CD85" s="125" t="s">
        <v>357</v>
      </c>
    </row>
    <row r="86" spans="2:82" ht="87" customHeight="1" thickBot="1">
      <c r="B86" s="111" t="s">
        <v>474</v>
      </c>
      <c r="C86" s="111" t="s">
        <v>355</v>
      </c>
      <c r="D86" s="112" t="s">
        <v>477</v>
      </c>
      <c r="E86" s="111" t="s">
        <v>357</v>
      </c>
      <c r="H86" s="121" t="s">
        <v>772</v>
      </c>
      <c r="I86" s="121" t="s">
        <v>350</v>
      </c>
      <c r="J86" s="122">
        <v>88045168</v>
      </c>
      <c r="K86" s="121" t="s">
        <v>352</v>
      </c>
      <c r="L86" s="121"/>
      <c r="M86" s="121" t="s">
        <v>771</v>
      </c>
      <c r="N86" s="121" t="s">
        <v>362</v>
      </c>
      <c r="O86" s="123" t="s">
        <v>773</v>
      </c>
      <c r="P86" s="121" t="s">
        <v>357</v>
      </c>
      <c r="S86" s="117" t="s">
        <v>772</v>
      </c>
      <c r="T86" s="117" t="s">
        <v>350</v>
      </c>
      <c r="U86" s="120" t="s">
        <v>3116</v>
      </c>
      <c r="V86" s="117" t="s">
        <v>352</v>
      </c>
      <c r="W86" s="117"/>
      <c r="X86" s="117" t="s">
        <v>771</v>
      </c>
      <c r="Y86" s="117" t="s">
        <v>362</v>
      </c>
      <c r="Z86" s="120" t="s">
        <v>3117</v>
      </c>
      <c r="AA86" s="117" t="s">
        <v>357</v>
      </c>
      <c r="AD86" s="113" t="s">
        <v>770</v>
      </c>
      <c r="AE86" s="113" t="s">
        <v>350</v>
      </c>
      <c r="AF86" s="115">
        <v>35739</v>
      </c>
      <c r="AG86" s="113" t="s">
        <v>352</v>
      </c>
      <c r="AH86" s="113"/>
      <c r="AI86" s="113" t="s">
        <v>771</v>
      </c>
      <c r="AJ86" s="113" t="s">
        <v>362</v>
      </c>
      <c r="AK86" s="116" t="s">
        <v>4592</v>
      </c>
      <c r="AL86" s="113" t="s">
        <v>357</v>
      </c>
      <c r="BE86" s="125" t="s">
        <v>490</v>
      </c>
      <c r="BF86" s="125" t="s">
        <v>364</v>
      </c>
      <c r="BG86" s="125" t="s">
        <v>5724</v>
      </c>
      <c r="BH86" s="125" t="s">
        <v>357</v>
      </c>
      <c r="BK86" s="125" t="s">
        <v>772</v>
      </c>
      <c r="BL86" s="125" t="s">
        <v>350</v>
      </c>
      <c r="BM86" s="125" t="s">
        <v>5828</v>
      </c>
      <c r="BN86" s="125" t="s">
        <v>352</v>
      </c>
      <c r="BP86" s="125" t="s">
        <v>771</v>
      </c>
      <c r="BQ86" s="125" t="s">
        <v>362</v>
      </c>
      <c r="BR86" s="129">
        <v>5227002</v>
      </c>
      <c r="BS86" s="125" t="s">
        <v>352</v>
      </c>
      <c r="CA86" s="125" t="s">
        <v>744</v>
      </c>
      <c r="CB86" s="125" t="s">
        <v>589</v>
      </c>
      <c r="CC86" s="125">
        <v>0</v>
      </c>
      <c r="CD86" s="125" t="s">
        <v>357</v>
      </c>
    </row>
    <row r="87" spans="2:82" ht="115.8" customHeight="1" thickBot="1">
      <c r="B87" s="111" t="s">
        <v>474</v>
      </c>
      <c r="C87" s="111" t="s">
        <v>362</v>
      </c>
      <c r="D87" s="112" t="s">
        <v>478</v>
      </c>
      <c r="E87" s="111" t="s">
        <v>357</v>
      </c>
      <c r="H87" s="121" t="s">
        <v>774</v>
      </c>
      <c r="I87" s="121" t="s">
        <v>350</v>
      </c>
      <c r="J87" s="123" t="s">
        <v>775</v>
      </c>
      <c r="K87" s="121" t="s">
        <v>352</v>
      </c>
      <c r="L87" s="121"/>
      <c r="M87" s="121" t="s">
        <v>771</v>
      </c>
      <c r="N87" s="121" t="s">
        <v>544</v>
      </c>
      <c r="O87" s="123" t="s">
        <v>776</v>
      </c>
      <c r="P87" s="121" t="s">
        <v>357</v>
      </c>
      <c r="S87" s="117" t="s">
        <v>774</v>
      </c>
      <c r="T87" s="117" t="s">
        <v>350</v>
      </c>
      <c r="U87" s="120" t="s">
        <v>1991</v>
      </c>
      <c r="V87" s="117" t="s">
        <v>352</v>
      </c>
      <c r="W87" s="117"/>
      <c r="X87" s="117" t="s">
        <v>771</v>
      </c>
      <c r="Y87" s="117" t="s">
        <v>544</v>
      </c>
      <c r="Z87" s="120" t="s">
        <v>1588</v>
      </c>
      <c r="AA87" s="117" t="s">
        <v>357</v>
      </c>
      <c r="AD87" s="113" t="s">
        <v>772</v>
      </c>
      <c r="AE87" s="113" t="s">
        <v>350</v>
      </c>
      <c r="AF87" s="115">
        <v>14226575</v>
      </c>
      <c r="AG87" s="113" t="s">
        <v>352</v>
      </c>
      <c r="AH87" s="113"/>
      <c r="AI87" s="113" t="s">
        <v>771</v>
      </c>
      <c r="AJ87" s="113" t="s">
        <v>544</v>
      </c>
      <c r="AK87" s="116" t="s">
        <v>4593</v>
      </c>
      <c r="AL87" s="113" t="s">
        <v>357</v>
      </c>
      <c r="BE87" s="125" t="s">
        <v>490</v>
      </c>
      <c r="BF87" s="125" t="s">
        <v>366</v>
      </c>
      <c r="BG87" s="125" t="s">
        <v>5725</v>
      </c>
      <c r="BH87" s="125" t="s">
        <v>357</v>
      </c>
      <c r="BK87" s="125" t="s">
        <v>774</v>
      </c>
      <c r="BL87" s="125" t="s">
        <v>350</v>
      </c>
      <c r="BM87" s="129">
        <v>115581607</v>
      </c>
      <c r="BN87" s="125" t="s">
        <v>352</v>
      </c>
      <c r="BP87" s="125" t="s">
        <v>771</v>
      </c>
      <c r="BQ87" s="125" t="s">
        <v>544</v>
      </c>
      <c r="BR87" s="129">
        <v>642732</v>
      </c>
      <c r="BS87" s="125" t="s">
        <v>352</v>
      </c>
      <c r="CA87" s="125" t="s">
        <v>744</v>
      </c>
      <c r="CB87" s="125" t="s">
        <v>582</v>
      </c>
      <c r="CC87" s="125">
        <v>0</v>
      </c>
      <c r="CD87" s="125" t="s">
        <v>357</v>
      </c>
    </row>
    <row r="88" spans="2:82" ht="101.4" customHeight="1" thickBot="1">
      <c r="B88" s="111" t="s">
        <v>479</v>
      </c>
      <c r="C88" s="111" t="s">
        <v>362</v>
      </c>
      <c r="D88" s="112" t="s">
        <v>480</v>
      </c>
      <c r="E88" s="111" t="s">
        <v>357</v>
      </c>
      <c r="H88" s="121" t="s">
        <v>777</v>
      </c>
      <c r="I88" s="121" t="s">
        <v>350</v>
      </c>
      <c r="J88" s="123" t="s">
        <v>778</v>
      </c>
      <c r="K88" s="121" t="s">
        <v>352</v>
      </c>
      <c r="L88" s="121"/>
      <c r="M88" s="121" t="s">
        <v>771</v>
      </c>
      <c r="N88" s="121" t="s">
        <v>468</v>
      </c>
      <c r="O88" s="123" t="s">
        <v>475</v>
      </c>
      <c r="P88" s="121" t="s">
        <v>357</v>
      </c>
      <c r="S88" s="117" t="s">
        <v>777</v>
      </c>
      <c r="T88" s="117" t="s">
        <v>350</v>
      </c>
      <c r="U88" s="120" t="s">
        <v>3118</v>
      </c>
      <c r="V88" s="117" t="s">
        <v>352</v>
      </c>
      <c r="W88" s="117"/>
      <c r="X88" s="117" t="s">
        <v>771</v>
      </c>
      <c r="Y88" s="117" t="s">
        <v>468</v>
      </c>
      <c r="Z88" s="120" t="s">
        <v>3119</v>
      </c>
      <c r="AA88" s="117" t="s">
        <v>357</v>
      </c>
      <c r="AD88" s="113" t="s">
        <v>774</v>
      </c>
      <c r="AE88" s="113" t="s">
        <v>350</v>
      </c>
      <c r="AF88" s="116" t="s">
        <v>4594</v>
      </c>
      <c r="AG88" s="113" t="s">
        <v>352</v>
      </c>
      <c r="AH88" s="113"/>
      <c r="AI88" s="113" t="s">
        <v>771</v>
      </c>
      <c r="AJ88" s="113" t="s">
        <v>468</v>
      </c>
      <c r="AK88" s="116" t="s">
        <v>4595</v>
      </c>
      <c r="AL88" s="113" t="s">
        <v>357</v>
      </c>
      <c r="BE88" s="125" t="s">
        <v>493</v>
      </c>
      <c r="BF88" s="125" t="s">
        <v>362</v>
      </c>
      <c r="BG88" s="125" t="s">
        <v>5726</v>
      </c>
      <c r="BH88" s="125" t="s">
        <v>357</v>
      </c>
      <c r="BK88" s="125" t="s">
        <v>777</v>
      </c>
      <c r="BL88" s="125" t="s">
        <v>350</v>
      </c>
      <c r="BM88" s="125" t="s">
        <v>5829</v>
      </c>
      <c r="BN88" s="125" t="s">
        <v>352</v>
      </c>
      <c r="BP88" s="125" t="s">
        <v>771</v>
      </c>
      <c r="BQ88" s="125" t="s">
        <v>468</v>
      </c>
      <c r="BR88" s="125" t="s">
        <v>2876</v>
      </c>
      <c r="BS88" s="125" t="s">
        <v>352</v>
      </c>
      <c r="CA88" s="125" t="s">
        <v>744</v>
      </c>
      <c r="CB88" s="125" t="s">
        <v>364</v>
      </c>
      <c r="CC88" s="125">
        <v>0</v>
      </c>
      <c r="CD88" s="125" t="s">
        <v>357</v>
      </c>
    </row>
    <row r="89" spans="2:82" ht="87" customHeight="1" thickBot="1">
      <c r="B89" s="111" t="s">
        <v>481</v>
      </c>
      <c r="C89" s="111" t="s">
        <v>355</v>
      </c>
      <c r="D89" s="112" t="s">
        <v>482</v>
      </c>
      <c r="E89" s="111" t="s">
        <v>357</v>
      </c>
      <c r="H89" s="121" t="s">
        <v>779</v>
      </c>
      <c r="I89" s="121" t="s">
        <v>350</v>
      </c>
      <c r="J89" s="122">
        <v>7832234</v>
      </c>
      <c r="K89" s="121" t="s">
        <v>352</v>
      </c>
      <c r="L89" s="121"/>
      <c r="M89" s="121" t="s">
        <v>771</v>
      </c>
      <c r="N89" s="121" t="s">
        <v>355</v>
      </c>
      <c r="O89" s="123" t="s">
        <v>590</v>
      </c>
      <c r="P89" s="121" t="s">
        <v>357</v>
      </c>
      <c r="S89" s="117" t="s">
        <v>779</v>
      </c>
      <c r="T89" s="117" t="s">
        <v>350</v>
      </c>
      <c r="U89" s="120" t="s">
        <v>3120</v>
      </c>
      <c r="V89" s="117" t="s">
        <v>352</v>
      </c>
      <c r="W89" s="117"/>
      <c r="X89" s="117" t="s">
        <v>771</v>
      </c>
      <c r="Y89" s="117" t="s">
        <v>355</v>
      </c>
      <c r="Z89" s="120" t="s">
        <v>3121</v>
      </c>
      <c r="AA89" s="117" t="s">
        <v>357</v>
      </c>
      <c r="AD89" s="113" t="s">
        <v>777</v>
      </c>
      <c r="AE89" s="113" t="s">
        <v>350</v>
      </c>
      <c r="AF89" s="116" t="s">
        <v>2246</v>
      </c>
      <c r="AG89" s="113" t="s">
        <v>352</v>
      </c>
      <c r="AH89" s="113"/>
      <c r="AI89" s="113" t="s">
        <v>771</v>
      </c>
      <c r="AJ89" s="113" t="s">
        <v>355</v>
      </c>
      <c r="AK89" s="116" t="s">
        <v>4596</v>
      </c>
      <c r="AL89" s="113" t="s">
        <v>357</v>
      </c>
      <c r="BE89" s="125" t="s">
        <v>495</v>
      </c>
      <c r="BF89" s="125" t="s">
        <v>364</v>
      </c>
      <c r="BG89" s="125" t="s">
        <v>5727</v>
      </c>
      <c r="BH89" s="125" t="s">
        <v>357</v>
      </c>
      <c r="BK89" s="125" t="s">
        <v>779</v>
      </c>
      <c r="BL89" s="125" t="s">
        <v>350</v>
      </c>
      <c r="BM89" s="125" t="s">
        <v>5830</v>
      </c>
      <c r="BN89" s="125" t="s">
        <v>352</v>
      </c>
      <c r="BP89" s="125" t="s">
        <v>771</v>
      </c>
      <c r="BQ89" s="125" t="s">
        <v>355</v>
      </c>
      <c r="BR89" s="125" t="s">
        <v>5831</v>
      </c>
      <c r="BS89" s="125" t="s">
        <v>352</v>
      </c>
      <c r="CA89" s="125" t="s">
        <v>744</v>
      </c>
      <c r="CB89" s="125" t="s">
        <v>468</v>
      </c>
      <c r="CC89" s="125">
        <v>0</v>
      </c>
      <c r="CD89" s="125" t="s">
        <v>357</v>
      </c>
    </row>
    <row r="90" spans="2:82" ht="115.8" customHeight="1" thickBot="1">
      <c r="B90" s="111" t="s">
        <v>483</v>
      </c>
      <c r="C90" s="111" t="s">
        <v>366</v>
      </c>
      <c r="D90" s="112" t="s">
        <v>484</v>
      </c>
      <c r="E90" s="111" t="s">
        <v>357</v>
      </c>
      <c r="H90" s="121" t="s">
        <v>780</v>
      </c>
      <c r="I90" s="121" t="s">
        <v>350</v>
      </c>
      <c r="J90" s="123" t="s">
        <v>764</v>
      </c>
      <c r="K90" s="121" t="s">
        <v>352</v>
      </c>
      <c r="L90" s="121"/>
      <c r="M90" s="121" t="s">
        <v>781</v>
      </c>
      <c r="N90" s="121" t="s">
        <v>355</v>
      </c>
      <c r="O90" s="123" t="s">
        <v>782</v>
      </c>
      <c r="P90" s="121" t="s">
        <v>357</v>
      </c>
      <c r="S90" s="117" t="s">
        <v>780</v>
      </c>
      <c r="T90" s="117" t="s">
        <v>350</v>
      </c>
      <c r="U90" s="120" t="s">
        <v>2473</v>
      </c>
      <c r="V90" s="117" t="s">
        <v>352</v>
      </c>
      <c r="W90" s="117"/>
      <c r="X90" s="117" t="s">
        <v>781</v>
      </c>
      <c r="Y90" s="117" t="s">
        <v>355</v>
      </c>
      <c r="Z90" s="120" t="s">
        <v>3122</v>
      </c>
      <c r="AA90" s="117" t="s">
        <v>357</v>
      </c>
      <c r="AD90" s="113" t="s">
        <v>779</v>
      </c>
      <c r="AE90" s="113" t="s">
        <v>350</v>
      </c>
      <c r="AF90" s="115">
        <v>1639608</v>
      </c>
      <c r="AG90" s="113" t="s">
        <v>352</v>
      </c>
      <c r="AH90" s="113"/>
      <c r="AI90" s="113" t="s">
        <v>781</v>
      </c>
      <c r="AJ90" s="113" t="s">
        <v>355</v>
      </c>
      <c r="AK90" s="116" t="s">
        <v>4597</v>
      </c>
      <c r="AL90" s="113" t="s">
        <v>357</v>
      </c>
      <c r="BE90" s="125" t="s">
        <v>495</v>
      </c>
      <c r="BF90" s="125" t="s">
        <v>366</v>
      </c>
      <c r="BG90" s="125" t="s">
        <v>5728</v>
      </c>
      <c r="BH90" s="125" t="s">
        <v>357</v>
      </c>
      <c r="BK90" s="125" t="s">
        <v>780</v>
      </c>
      <c r="BL90" s="125" t="s">
        <v>350</v>
      </c>
      <c r="BM90" s="125" t="s">
        <v>5832</v>
      </c>
      <c r="BN90" s="125" t="s">
        <v>352</v>
      </c>
      <c r="BP90" s="125" t="s">
        <v>781</v>
      </c>
      <c r="BQ90" s="125" t="s">
        <v>355</v>
      </c>
      <c r="BR90" s="125" t="s">
        <v>5833</v>
      </c>
      <c r="BS90" s="125" t="s">
        <v>352</v>
      </c>
      <c r="CA90" s="125" t="s">
        <v>759</v>
      </c>
      <c r="CB90" s="125" t="s">
        <v>362</v>
      </c>
      <c r="CC90" s="125">
        <v>0</v>
      </c>
      <c r="CD90" s="125" t="s">
        <v>357</v>
      </c>
    </row>
    <row r="91" spans="2:82" ht="87" customHeight="1" thickBot="1">
      <c r="B91" s="111" t="s">
        <v>483</v>
      </c>
      <c r="C91" s="111" t="s">
        <v>364</v>
      </c>
      <c r="D91" s="112" t="s">
        <v>485</v>
      </c>
      <c r="E91" s="111" t="s">
        <v>357</v>
      </c>
      <c r="H91" s="121" t="s">
        <v>783</v>
      </c>
      <c r="I91" s="121" t="s">
        <v>350</v>
      </c>
      <c r="J91" s="122">
        <v>10005424</v>
      </c>
      <c r="K91" s="121" t="s">
        <v>352</v>
      </c>
      <c r="L91" s="121"/>
      <c r="M91" s="121" t="s">
        <v>781</v>
      </c>
      <c r="N91" s="121" t="s">
        <v>362</v>
      </c>
      <c r="O91" s="123" t="s">
        <v>437</v>
      </c>
      <c r="P91" s="121" t="s">
        <v>357</v>
      </c>
      <c r="S91" s="117" t="s">
        <v>783</v>
      </c>
      <c r="T91" s="117" t="s">
        <v>350</v>
      </c>
      <c r="U91" s="120" t="s">
        <v>3123</v>
      </c>
      <c r="V91" s="117" t="s">
        <v>352</v>
      </c>
      <c r="W91" s="117"/>
      <c r="X91" s="117" t="s">
        <v>781</v>
      </c>
      <c r="Y91" s="117" t="s">
        <v>362</v>
      </c>
      <c r="Z91" s="120" t="s">
        <v>3124</v>
      </c>
      <c r="AA91" s="117" t="s">
        <v>357</v>
      </c>
      <c r="AD91" s="113" t="s">
        <v>780</v>
      </c>
      <c r="AE91" s="113" t="s">
        <v>350</v>
      </c>
      <c r="AF91" s="116" t="s">
        <v>1137</v>
      </c>
      <c r="AG91" s="113" t="s">
        <v>352</v>
      </c>
      <c r="AH91" s="113"/>
      <c r="AI91" s="113" t="s">
        <v>781</v>
      </c>
      <c r="AJ91" s="113" t="s">
        <v>362</v>
      </c>
      <c r="AK91" s="116" t="s">
        <v>3847</v>
      </c>
      <c r="AL91" s="113" t="s">
        <v>357</v>
      </c>
      <c r="BE91" s="125" t="s">
        <v>2448</v>
      </c>
      <c r="BF91" s="125" t="s">
        <v>364</v>
      </c>
      <c r="BG91" s="125" t="s">
        <v>5729</v>
      </c>
      <c r="BH91" s="125" t="s">
        <v>357</v>
      </c>
      <c r="BK91" s="125" t="s">
        <v>783</v>
      </c>
      <c r="BL91" s="125" t="s">
        <v>350</v>
      </c>
      <c r="BM91" s="125" t="s">
        <v>5672</v>
      </c>
      <c r="BN91" s="125" t="s">
        <v>352</v>
      </c>
      <c r="BP91" s="125" t="s">
        <v>781</v>
      </c>
      <c r="BQ91" s="125" t="s">
        <v>362</v>
      </c>
      <c r="BR91" s="125" t="s">
        <v>5834</v>
      </c>
      <c r="BS91" s="125" t="s">
        <v>352</v>
      </c>
      <c r="CA91" s="125" t="s">
        <v>759</v>
      </c>
      <c r="CB91" s="125" t="s">
        <v>468</v>
      </c>
      <c r="CC91" s="125">
        <v>0</v>
      </c>
      <c r="CD91" s="125" t="s">
        <v>357</v>
      </c>
    </row>
    <row r="92" spans="2:82" ht="115.8" customHeight="1" thickBot="1">
      <c r="B92" s="111" t="s">
        <v>483</v>
      </c>
      <c r="C92" s="111" t="s">
        <v>362</v>
      </c>
      <c r="D92" s="112" t="s">
        <v>486</v>
      </c>
      <c r="E92" s="111" t="s">
        <v>357</v>
      </c>
      <c r="H92" s="121" t="s">
        <v>784</v>
      </c>
      <c r="I92" s="121" t="s">
        <v>350</v>
      </c>
      <c r="J92" s="122">
        <v>5486834</v>
      </c>
      <c r="K92" s="121" t="s">
        <v>352</v>
      </c>
      <c r="L92" s="121"/>
      <c r="M92" s="121" t="s">
        <v>785</v>
      </c>
      <c r="N92" s="121" t="s">
        <v>355</v>
      </c>
      <c r="O92" s="123" t="s">
        <v>786</v>
      </c>
      <c r="P92" s="121" t="s">
        <v>357</v>
      </c>
      <c r="S92" s="117" t="s">
        <v>784</v>
      </c>
      <c r="T92" s="117" t="s">
        <v>350</v>
      </c>
      <c r="U92" s="120" t="s">
        <v>3125</v>
      </c>
      <c r="V92" s="117" t="s">
        <v>352</v>
      </c>
      <c r="W92" s="117"/>
      <c r="X92" s="117" t="s">
        <v>785</v>
      </c>
      <c r="Y92" s="117" t="s">
        <v>355</v>
      </c>
      <c r="Z92" s="120" t="s">
        <v>3126</v>
      </c>
      <c r="AA92" s="117" t="s">
        <v>357</v>
      </c>
      <c r="AD92" s="113" t="s">
        <v>783</v>
      </c>
      <c r="AE92" s="113" t="s">
        <v>350</v>
      </c>
      <c r="AF92" s="115">
        <v>1813224</v>
      </c>
      <c r="AG92" s="113" t="s">
        <v>352</v>
      </c>
      <c r="AH92" s="113"/>
      <c r="AI92" s="113" t="s">
        <v>785</v>
      </c>
      <c r="AJ92" s="113" t="s">
        <v>355</v>
      </c>
      <c r="AK92" s="116" t="s">
        <v>1533</v>
      </c>
      <c r="AL92" s="113" t="s">
        <v>357</v>
      </c>
      <c r="BE92" s="125" t="s">
        <v>2448</v>
      </c>
      <c r="BF92" s="125" t="s">
        <v>366</v>
      </c>
      <c r="BG92" s="125" t="s">
        <v>5730</v>
      </c>
      <c r="BH92" s="125" t="s">
        <v>357</v>
      </c>
      <c r="BK92" s="125" t="s">
        <v>784</v>
      </c>
      <c r="BL92" s="125" t="s">
        <v>350</v>
      </c>
      <c r="BM92" s="125" t="s">
        <v>5835</v>
      </c>
      <c r="BN92" s="125" t="s">
        <v>352</v>
      </c>
      <c r="BP92" s="125" t="s">
        <v>785</v>
      </c>
      <c r="BQ92" s="125" t="s">
        <v>355</v>
      </c>
      <c r="BR92" s="125" t="s">
        <v>2392</v>
      </c>
      <c r="BS92" s="125" t="s">
        <v>352</v>
      </c>
      <c r="CA92" s="125" t="s">
        <v>759</v>
      </c>
      <c r="CB92" s="125" t="s">
        <v>575</v>
      </c>
      <c r="CC92" s="125">
        <v>0</v>
      </c>
      <c r="CD92" s="125" t="s">
        <v>357</v>
      </c>
    </row>
    <row r="93" spans="2:82" ht="87" customHeight="1" thickBot="1">
      <c r="B93" s="111" t="s">
        <v>487</v>
      </c>
      <c r="C93" s="111" t="s">
        <v>364</v>
      </c>
      <c r="D93" s="112" t="s">
        <v>488</v>
      </c>
      <c r="E93" s="111" t="s">
        <v>357</v>
      </c>
      <c r="H93" s="121" t="s">
        <v>787</v>
      </c>
      <c r="I93" s="121" t="s">
        <v>350</v>
      </c>
      <c r="J93" s="123" t="s">
        <v>788</v>
      </c>
      <c r="K93" s="121" t="s">
        <v>352</v>
      </c>
      <c r="L93" s="121"/>
      <c r="M93" s="121" t="s">
        <v>789</v>
      </c>
      <c r="N93" s="121" t="s">
        <v>355</v>
      </c>
      <c r="O93" s="123" t="s">
        <v>790</v>
      </c>
      <c r="P93" s="121" t="s">
        <v>357</v>
      </c>
      <c r="S93" s="117" t="s">
        <v>787</v>
      </c>
      <c r="T93" s="117" t="s">
        <v>350</v>
      </c>
      <c r="U93" s="120" t="s">
        <v>3127</v>
      </c>
      <c r="V93" s="117" t="s">
        <v>352</v>
      </c>
      <c r="W93" s="117"/>
      <c r="X93" s="117" t="s">
        <v>789</v>
      </c>
      <c r="Y93" s="117" t="s">
        <v>355</v>
      </c>
      <c r="Z93" s="120" t="s">
        <v>2127</v>
      </c>
      <c r="AA93" s="117" t="s">
        <v>357</v>
      </c>
      <c r="AD93" s="113" t="s">
        <v>784</v>
      </c>
      <c r="AE93" s="113" t="s">
        <v>350</v>
      </c>
      <c r="AF93" s="115">
        <v>1131556</v>
      </c>
      <c r="AG93" s="113" t="s">
        <v>352</v>
      </c>
      <c r="AH93" s="113"/>
      <c r="AI93" s="113" t="s">
        <v>789</v>
      </c>
      <c r="AJ93" s="113" t="s">
        <v>355</v>
      </c>
      <c r="AK93" s="116" t="s">
        <v>912</v>
      </c>
      <c r="AL93" s="113" t="s">
        <v>357</v>
      </c>
      <c r="BE93" s="125" t="s">
        <v>2491</v>
      </c>
      <c r="BF93" s="125" t="s">
        <v>364</v>
      </c>
      <c r="BG93" s="125" t="s">
        <v>5731</v>
      </c>
      <c r="BH93" s="125" t="s">
        <v>357</v>
      </c>
      <c r="BK93" s="125" t="s">
        <v>787</v>
      </c>
      <c r="BL93" s="125" t="s">
        <v>350</v>
      </c>
      <c r="BM93" s="125" t="s">
        <v>437</v>
      </c>
      <c r="BN93" s="125" t="s">
        <v>352</v>
      </c>
      <c r="BP93" s="125" t="s">
        <v>789</v>
      </c>
      <c r="BQ93" s="125" t="s">
        <v>355</v>
      </c>
      <c r="BR93" s="129">
        <v>126241</v>
      </c>
      <c r="BS93" s="125" t="s">
        <v>352</v>
      </c>
      <c r="CA93" s="125" t="s">
        <v>759</v>
      </c>
      <c r="CB93" s="125" t="s">
        <v>544</v>
      </c>
      <c r="CC93" s="125">
        <v>0</v>
      </c>
      <c r="CD93" s="125" t="s">
        <v>357</v>
      </c>
    </row>
    <row r="94" spans="2:82" ht="115.8" customHeight="1" thickBot="1">
      <c r="B94" s="111" t="s">
        <v>487</v>
      </c>
      <c r="C94" s="111" t="s">
        <v>366</v>
      </c>
      <c r="D94" s="112" t="s">
        <v>489</v>
      </c>
      <c r="E94" s="111" t="s">
        <v>357</v>
      </c>
      <c r="H94" s="121" t="s">
        <v>791</v>
      </c>
      <c r="I94" s="121" t="s">
        <v>350</v>
      </c>
      <c r="J94" s="123" t="s">
        <v>792</v>
      </c>
      <c r="K94" s="121" t="s">
        <v>352</v>
      </c>
      <c r="L94" s="121"/>
      <c r="M94" s="121" t="s">
        <v>789</v>
      </c>
      <c r="N94" s="121" t="s">
        <v>468</v>
      </c>
      <c r="O94" s="123" t="s">
        <v>793</v>
      </c>
      <c r="P94" s="121" t="s">
        <v>357</v>
      </c>
      <c r="S94" s="117" t="s">
        <v>791</v>
      </c>
      <c r="T94" s="117" t="s">
        <v>350</v>
      </c>
      <c r="U94" s="120" t="s">
        <v>3128</v>
      </c>
      <c r="V94" s="117" t="s">
        <v>352</v>
      </c>
      <c r="W94" s="117"/>
      <c r="X94" s="117" t="s">
        <v>789</v>
      </c>
      <c r="Y94" s="117" t="s">
        <v>468</v>
      </c>
      <c r="Z94" s="120" t="s">
        <v>3129</v>
      </c>
      <c r="AA94" s="117" t="s">
        <v>357</v>
      </c>
      <c r="AD94" s="113" t="s">
        <v>787</v>
      </c>
      <c r="AE94" s="113" t="s">
        <v>350</v>
      </c>
      <c r="AF94" s="116" t="s">
        <v>4598</v>
      </c>
      <c r="AG94" s="113" t="s">
        <v>352</v>
      </c>
      <c r="AH94" s="113"/>
      <c r="AI94" s="113" t="s">
        <v>789</v>
      </c>
      <c r="AJ94" s="113" t="s">
        <v>468</v>
      </c>
      <c r="AK94" s="116" t="s">
        <v>4599</v>
      </c>
      <c r="AL94" s="113" t="s">
        <v>357</v>
      </c>
      <c r="BE94" s="125" t="s">
        <v>2491</v>
      </c>
      <c r="BF94" s="125" t="s">
        <v>366</v>
      </c>
      <c r="BG94" s="125" t="s">
        <v>5694</v>
      </c>
      <c r="BH94" s="125" t="s">
        <v>357</v>
      </c>
      <c r="BK94" s="125" t="s">
        <v>791</v>
      </c>
      <c r="BL94" s="125" t="s">
        <v>350</v>
      </c>
      <c r="BM94" s="125" t="s">
        <v>428</v>
      </c>
      <c r="BN94" s="125" t="s">
        <v>352</v>
      </c>
      <c r="BP94" s="125" t="s">
        <v>789</v>
      </c>
      <c r="BQ94" s="125" t="s">
        <v>468</v>
      </c>
      <c r="BR94" s="125" t="s">
        <v>5836</v>
      </c>
      <c r="BS94" s="125" t="s">
        <v>352</v>
      </c>
      <c r="CA94" s="125" t="s">
        <v>759</v>
      </c>
      <c r="CB94" s="125" t="s">
        <v>355</v>
      </c>
      <c r="CC94" s="125">
        <v>0</v>
      </c>
      <c r="CD94" s="125" t="s">
        <v>357</v>
      </c>
    </row>
    <row r="95" spans="2:82" ht="101.4" customHeight="1" thickBot="1">
      <c r="B95" s="111" t="s">
        <v>490</v>
      </c>
      <c r="C95" s="111" t="s">
        <v>364</v>
      </c>
      <c r="D95" s="112" t="s">
        <v>491</v>
      </c>
      <c r="E95" s="111" t="s">
        <v>357</v>
      </c>
      <c r="H95" s="121" t="s">
        <v>794</v>
      </c>
      <c r="I95" s="121" t="s">
        <v>350</v>
      </c>
      <c r="J95" s="123" t="s">
        <v>795</v>
      </c>
      <c r="K95" s="121" t="s">
        <v>352</v>
      </c>
      <c r="L95" s="121"/>
      <c r="M95" s="121" t="s">
        <v>796</v>
      </c>
      <c r="N95" s="121" t="s">
        <v>362</v>
      </c>
      <c r="O95" s="123" t="s">
        <v>797</v>
      </c>
      <c r="P95" s="121" t="s">
        <v>357</v>
      </c>
      <c r="S95" s="117" t="s">
        <v>794</v>
      </c>
      <c r="T95" s="117" t="s">
        <v>350</v>
      </c>
      <c r="U95" s="120" t="s">
        <v>959</v>
      </c>
      <c r="V95" s="117" t="s">
        <v>352</v>
      </c>
      <c r="W95" s="117"/>
      <c r="X95" s="117" t="s">
        <v>796</v>
      </c>
      <c r="Y95" s="117" t="s">
        <v>362</v>
      </c>
      <c r="Z95" s="120" t="s">
        <v>3130</v>
      </c>
      <c r="AA95" s="117" t="s">
        <v>357</v>
      </c>
      <c r="AD95" s="113" t="s">
        <v>791</v>
      </c>
      <c r="AE95" s="113" t="s">
        <v>350</v>
      </c>
      <c r="AF95" s="116" t="s">
        <v>4600</v>
      </c>
      <c r="AG95" s="113" t="s">
        <v>352</v>
      </c>
      <c r="AH95" s="113"/>
      <c r="AI95" s="113" t="s">
        <v>796</v>
      </c>
      <c r="AJ95" s="113" t="s">
        <v>362</v>
      </c>
      <c r="AK95" s="116" t="s">
        <v>4601</v>
      </c>
      <c r="AL95" s="113" t="s">
        <v>357</v>
      </c>
      <c r="BE95" s="125" t="s">
        <v>2491</v>
      </c>
      <c r="BF95" s="125" t="s">
        <v>362</v>
      </c>
      <c r="BG95" s="125" t="s">
        <v>5732</v>
      </c>
      <c r="BH95" s="125" t="s">
        <v>357</v>
      </c>
      <c r="BK95" s="125" t="s">
        <v>794</v>
      </c>
      <c r="BL95" s="125" t="s">
        <v>350</v>
      </c>
      <c r="BM95" s="129">
        <v>1456909</v>
      </c>
      <c r="BN95" s="125" t="s">
        <v>352</v>
      </c>
      <c r="BP95" s="125" t="s">
        <v>796</v>
      </c>
      <c r="BQ95" s="125" t="s">
        <v>362</v>
      </c>
      <c r="BR95" s="125" t="s">
        <v>2343</v>
      </c>
      <c r="BS95" s="125" t="s">
        <v>352</v>
      </c>
      <c r="CA95" s="125" t="s">
        <v>768</v>
      </c>
      <c r="CB95" s="125" t="s">
        <v>589</v>
      </c>
      <c r="CC95" s="125">
        <v>0</v>
      </c>
      <c r="CD95" s="125" t="s">
        <v>357</v>
      </c>
    </row>
    <row r="96" spans="2:82" ht="87" customHeight="1" thickBot="1">
      <c r="B96" s="111" t="s">
        <v>490</v>
      </c>
      <c r="C96" s="111" t="s">
        <v>366</v>
      </c>
      <c r="D96" s="112" t="s">
        <v>492</v>
      </c>
      <c r="E96" s="111" t="s">
        <v>357</v>
      </c>
      <c r="H96" s="121" t="s">
        <v>798</v>
      </c>
      <c r="I96" s="121" t="s">
        <v>350</v>
      </c>
      <c r="J96" s="122">
        <v>125436</v>
      </c>
      <c r="K96" s="121" t="s">
        <v>352</v>
      </c>
      <c r="L96" s="121"/>
      <c r="M96" s="121" t="s">
        <v>796</v>
      </c>
      <c r="N96" s="121" t="s">
        <v>589</v>
      </c>
      <c r="O96" s="123" t="s">
        <v>799</v>
      </c>
      <c r="P96" s="121" t="s">
        <v>357</v>
      </c>
      <c r="S96" s="117" t="s">
        <v>798</v>
      </c>
      <c r="T96" s="117" t="s">
        <v>350</v>
      </c>
      <c r="U96" s="120" t="s">
        <v>871</v>
      </c>
      <c r="V96" s="117" t="s">
        <v>352</v>
      </c>
      <c r="W96" s="117"/>
      <c r="X96" s="117" t="s">
        <v>796</v>
      </c>
      <c r="Y96" s="117" t="s">
        <v>589</v>
      </c>
      <c r="Z96" s="120" t="s">
        <v>3131</v>
      </c>
      <c r="AA96" s="117" t="s">
        <v>357</v>
      </c>
      <c r="AD96" s="113" t="s">
        <v>794</v>
      </c>
      <c r="AE96" s="113" t="s">
        <v>350</v>
      </c>
      <c r="AF96" s="116" t="s">
        <v>948</v>
      </c>
      <c r="AG96" s="113" t="s">
        <v>352</v>
      </c>
      <c r="AH96" s="113"/>
      <c r="AI96" s="113" t="s">
        <v>796</v>
      </c>
      <c r="AJ96" s="113" t="s">
        <v>589</v>
      </c>
      <c r="AK96" s="116" t="s">
        <v>1365</v>
      </c>
      <c r="AL96" s="113" t="s">
        <v>357</v>
      </c>
      <c r="BE96" s="125" t="s">
        <v>502</v>
      </c>
      <c r="BF96" s="125" t="s">
        <v>364</v>
      </c>
      <c r="BG96" s="129">
        <v>5786735</v>
      </c>
      <c r="BH96" s="125" t="s">
        <v>357</v>
      </c>
      <c r="BK96" s="125" t="s">
        <v>798</v>
      </c>
      <c r="BL96" s="125" t="s">
        <v>350</v>
      </c>
      <c r="BM96" s="129">
        <v>14349673</v>
      </c>
      <c r="BN96" s="125" t="s">
        <v>352</v>
      </c>
      <c r="BP96" s="125" t="s">
        <v>796</v>
      </c>
      <c r="BQ96" s="125" t="s">
        <v>589</v>
      </c>
      <c r="BR96" s="125" t="s">
        <v>5837</v>
      </c>
      <c r="BS96" s="125" t="s">
        <v>352</v>
      </c>
      <c r="CA96" s="125" t="s">
        <v>771</v>
      </c>
      <c r="CB96" s="125" t="s">
        <v>575</v>
      </c>
      <c r="CC96" s="125">
        <v>0</v>
      </c>
      <c r="CD96" s="125" t="s">
        <v>357</v>
      </c>
    </row>
    <row r="97" spans="2:82" ht="115.8" customHeight="1" thickBot="1">
      <c r="B97" s="111" t="s">
        <v>493</v>
      </c>
      <c r="C97" s="111" t="s">
        <v>362</v>
      </c>
      <c r="D97" s="112" t="s">
        <v>494</v>
      </c>
      <c r="E97" s="111" t="s">
        <v>357</v>
      </c>
      <c r="H97" s="121" t="s">
        <v>800</v>
      </c>
      <c r="I97" s="121" t="s">
        <v>350</v>
      </c>
      <c r="J97" s="123" t="s">
        <v>801</v>
      </c>
      <c r="K97" s="121" t="s">
        <v>352</v>
      </c>
      <c r="L97" s="121"/>
      <c r="M97" s="121" t="s">
        <v>802</v>
      </c>
      <c r="N97" s="121" t="s">
        <v>589</v>
      </c>
      <c r="O97" s="123" t="s">
        <v>803</v>
      </c>
      <c r="P97" s="121" t="s">
        <v>357</v>
      </c>
      <c r="S97" s="117" t="s">
        <v>800</v>
      </c>
      <c r="T97" s="117" t="s">
        <v>350</v>
      </c>
      <c r="U97" s="120" t="s">
        <v>437</v>
      </c>
      <c r="V97" s="117" t="s">
        <v>352</v>
      </c>
      <c r="W97" s="117"/>
      <c r="X97" s="117" t="s">
        <v>802</v>
      </c>
      <c r="Y97" s="117" t="s">
        <v>589</v>
      </c>
      <c r="Z97" s="120" t="s">
        <v>3132</v>
      </c>
      <c r="AA97" s="117" t="s">
        <v>357</v>
      </c>
      <c r="AD97" s="113" t="s">
        <v>798</v>
      </c>
      <c r="AE97" s="113" t="s">
        <v>350</v>
      </c>
      <c r="AF97" s="116" t="s">
        <v>4602</v>
      </c>
      <c r="AG97" s="113" t="s">
        <v>352</v>
      </c>
      <c r="AH97" s="113"/>
      <c r="AI97" s="113" t="s">
        <v>802</v>
      </c>
      <c r="AJ97" s="113" t="s">
        <v>589</v>
      </c>
      <c r="AK97" s="116" t="s">
        <v>4603</v>
      </c>
      <c r="AL97" s="113" t="s">
        <v>357</v>
      </c>
      <c r="BE97" s="125" t="s">
        <v>502</v>
      </c>
      <c r="BF97" s="125" t="s">
        <v>366</v>
      </c>
      <c r="BG97" s="129">
        <v>1248775</v>
      </c>
      <c r="BH97" s="125" t="s">
        <v>357</v>
      </c>
      <c r="BK97" s="125" t="s">
        <v>800</v>
      </c>
      <c r="BL97" s="125" t="s">
        <v>350</v>
      </c>
      <c r="BM97" s="129">
        <v>89536231</v>
      </c>
      <c r="BN97" s="125" t="s">
        <v>352</v>
      </c>
      <c r="BP97" s="125" t="s">
        <v>802</v>
      </c>
      <c r="BQ97" s="125" t="s">
        <v>589</v>
      </c>
      <c r="BR97" s="125" t="s">
        <v>3542</v>
      </c>
      <c r="BS97" s="125" t="s">
        <v>352</v>
      </c>
      <c r="CA97" s="125" t="s">
        <v>771</v>
      </c>
      <c r="CB97" s="125" t="s">
        <v>362</v>
      </c>
      <c r="CC97" s="125">
        <v>0</v>
      </c>
      <c r="CD97" s="125" t="s">
        <v>357</v>
      </c>
    </row>
    <row r="98" spans="2:82" ht="101.4" customHeight="1" thickBot="1">
      <c r="B98" s="111" t="s">
        <v>495</v>
      </c>
      <c r="C98" s="111" t="s">
        <v>364</v>
      </c>
      <c r="D98" s="112" t="s">
        <v>496</v>
      </c>
      <c r="E98" s="111" t="s">
        <v>357</v>
      </c>
      <c r="H98" s="121" t="s">
        <v>804</v>
      </c>
      <c r="I98" s="121" t="s">
        <v>350</v>
      </c>
      <c r="J98" s="123" t="s">
        <v>805</v>
      </c>
      <c r="K98" s="121" t="s">
        <v>352</v>
      </c>
      <c r="L98" s="121"/>
      <c r="M98" s="121" t="s">
        <v>806</v>
      </c>
      <c r="N98" s="121" t="s">
        <v>589</v>
      </c>
      <c r="O98" s="123" t="s">
        <v>807</v>
      </c>
      <c r="P98" s="121" t="s">
        <v>357</v>
      </c>
      <c r="S98" s="117" t="s">
        <v>804</v>
      </c>
      <c r="T98" s="117" t="s">
        <v>350</v>
      </c>
      <c r="U98" s="120" t="s">
        <v>427</v>
      </c>
      <c r="V98" s="117" t="s">
        <v>352</v>
      </c>
      <c r="W98" s="117"/>
      <c r="X98" s="117" t="s">
        <v>806</v>
      </c>
      <c r="Y98" s="117" t="s">
        <v>589</v>
      </c>
      <c r="Z98" s="120" t="s">
        <v>3133</v>
      </c>
      <c r="AA98" s="117" t="s">
        <v>357</v>
      </c>
      <c r="AD98" s="113" t="s">
        <v>800</v>
      </c>
      <c r="AE98" s="113" t="s">
        <v>350</v>
      </c>
      <c r="AF98" s="116" t="s">
        <v>4604</v>
      </c>
      <c r="AG98" s="113" t="s">
        <v>352</v>
      </c>
      <c r="AH98" s="113"/>
      <c r="AI98" s="113" t="s">
        <v>806</v>
      </c>
      <c r="AJ98" s="113" t="s">
        <v>589</v>
      </c>
      <c r="AK98" s="116" t="s">
        <v>4605</v>
      </c>
      <c r="AL98" s="113" t="s">
        <v>357</v>
      </c>
      <c r="BE98" s="125" t="s">
        <v>502</v>
      </c>
      <c r="BF98" s="125" t="s">
        <v>362</v>
      </c>
      <c r="BG98" s="125" t="s">
        <v>5733</v>
      </c>
      <c r="BH98" s="125" t="s">
        <v>357</v>
      </c>
      <c r="BK98" s="125" t="s">
        <v>804</v>
      </c>
      <c r="BL98" s="125" t="s">
        <v>350</v>
      </c>
      <c r="BM98" s="129">
        <v>110175</v>
      </c>
      <c r="BN98" s="125" t="s">
        <v>352</v>
      </c>
      <c r="BP98" s="125" t="s">
        <v>806</v>
      </c>
      <c r="BQ98" s="125" t="s">
        <v>589</v>
      </c>
      <c r="BR98" s="125" t="s">
        <v>5838</v>
      </c>
      <c r="BS98" s="125" t="s">
        <v>352</v>
      </c>
      <c r="CA98" s="125" t="s">
        <v>771</v>
      </c>
      <c r="CB98" s="125" t="s">
        <v>544</v>
      </c>
      <c r="CC98" s="125">
        <v>0</v>
      </c>
      <c r="CD98" s="125" t="s">
        <v>357</v>
      </c>
    </row>
    <row r="99" spans="2:82" ht="115.8" customHeight="1" thickBot="1">
      <c r="B99" s="111" t="s">
        <v>495</v>
      </c>
      <c r="C99" s="111" t="s">
        <v>366</v>
      </c>
      <c r="D99" s="112" t="s">
        <v>497</v>
      </c>
      <c r="E99" s="111" t="s">
        <v>357</v>
      </c>
      <c r="H99" s="121" t="s">
        <v>808</v>
      </c>
      <c r="I99" s="121" t="s">
        <v>350</v>
      </c>
      <c r="J99" s="123" t="s">
        <v>809</v>
      </c>
      <c r="K99" s="121" t="s">
        <v>352</v>
      </c>
      <c r="L99" s="121"/>
      <c r="M99" s="121" t="s">
        <v>810</v>
      </c>
      <c r="N99" s="121" t="s">
        <v>575</v>
      </c>
      <c r="O99" s="123" t="s">
        <v>811</v>
      </c>
      <c r="P99" s="121" t="s">
        <v>357</v>
      </c>
      <c r="S99" s="117" t="s">
        <v>808</v>
      </c>
      <c r="T99" s="117" t="s">
        <v>350</v>
      </c>
      <c r="U99" s="120" t="s">
        <v>3134</v>
      </c>
      <c r="V99" s="117" t="s">
        <v>352</v>
      </c>
      <c r="W99" s="117"/>
      <c r="X99" s="117" t="s">
        <v>810</v>
      </c>
      <c r="Y99" s="117" t="s">
        <v>575</v>
      </c>
      <c r="Z99" s="120" t="s">
        <v>2811</v>
      </c>
      <c r="AA99" s="117" t="s">
        <v>357</v>
      </c>
      <c r="AD99" s="113" t="s">
        <v>804</v>
      </c>
      <c r="AE99" s="113" t="s">
        <v>350</v>
      </c>
      <c r="AF99" s="116" t="s">
        <v>649</v>
      </c>
      <c r="AG99" s="113" t="s">
        <v>352</v>
      </c>
      <c r="AH99" s="113"/>
      <c r="AI99" s="113" t="s">
        <v>810</v>
      </c>
      <c r="AJ99" s="113" t="s">
        <v>575</v>
      </c>
      <c r="AK99" s="116" t="s">
        <v>1576</v>
      </c>
      <c r="AL99" s="113" t="s">
        <v>357</v>
      </c>
      <c r="BE99" s="125" t="s">
        <v>899</v>
      </c>
      <c r="BF99" s="125" t="s">
        <v>366</v>
      </c>
      <c r="BG99" s="125" t="s">
        <v>5734</v>
      </c>
      <c r="BH99" s="125" t="s">
        <v>357</v>
      </c>
      <c r="BK99" s="125" t="s">
        <v>808</v>
      </c>
      <c r="BL99" s="125" t="s">
        <v>350</v>
      </c>
      <c r="BM99" s="129">
        <v>216187691</v>
      </c>
      <c r="BN99" s="125" t="s">
        <v>352</v>
      </c>
      <c r="BP99" s="125" t="s">
        <v>810</v>
      </c>
      <c r="BQ99" s="125" t="s">
        <v>575</v>
      </c>
      <c r="BR99" s="129">
        <v>1546268</v>
      </c>
      <c r="BS99" s="125" t="s">
        <v>352</v>
      </c>
      <c r="CA99" s="125" t="s">
        <v>771</v>
      </c>
      <c r="CB99" s="125" t="s">
        <v>468</v>
      </c>
      <c r="CC99" s="125">
        <v>0</v>
      </c>
      <c r="CD99" s="125" t="s">
        <v>357</v>
      </c>
    </row>
    <row r="100" spans="2:82" ht="87" customHeight="1" thickBot="1">
      <c r="B100" s="111" t="s">
        <v>498</v>
      </c>
      <c r="C100" s="111" t="s">
        <v>355</v>
      </c>
      <c r="D100" s="112" t="s">
        <v>499</v>
      </c>
      <c r="E100" s="111" t="s">
        <v>357</v>
      </c>
      <c r="H100" s="121" t="s">
        <v>812</v>
      </c>
      <c r="I100" s="121" t="s">
        <v>350</v>
      </c>
      <c r="J100" s="122">
        <v>1653063</v>
      </c>
      <c r="K100" s="121" t="s">
        <v>352</v>
      </c>
      <c r="L100" s="121"/>
      <c r="M100" s="121" t="s">
        <v>810</v>
      </c>
      <c r="N100" s="121" t="s">
        <v>544</v>
      </c>
      <c r="O100" s="123" t="s">
        <v>813</v>
      </c>
      <c r="P100" s="121" t="s">
        <v>357</v>
      </c>
      <c r="S100" s="117" t="s">
        <v>812</v>
      </c>
      <c r="T100" s="117" t="s">
        <v>350</v>
      </c>
      <c r="U100" s="120" t="s">
        <v>3135</v>
      </c>
      <c r="V100" s="117" t="s">
        <v>352</v>
      </c>
      <c r="W100" s="117"/>
      <c r="X100" s="117" t="s">
        <v>810</v>
      </c>
      <c r="Y100" s="117" t="s">
        <v>544</v>
      </c>
      <c r="Z100" s="120" t="s">
        <v>3136</v>
      </c>
      <c r="AA100" s="117" t="s">
        <v>357</v>
      </c>
      <c r="AD100" s="113" t="s">
        <v>808</v>
      </c>
      <c r="AE100" s="113" t="s">
        <v>350</v>
      </c>
      <c r="AF100" s="116" t="s">
        <v>4606</v>
      </c>
      <c r="AG100" s="113" t="s">
        <v>352</v>
      </c>
      <c r="AH100" s="113"/>
      <c r="AI100" s="113" t="s">
        <v>810</v>
      </c>
      <c r="AJ100" s="113" t="s">
        <v>544</v>
      </c>
      <c r="AK100" s="116" t="s">
        <v>4607</v>
      </c>
      <c r="AL100" s="113" t="s">
        <v>357</v>
      </c>
      <c r="BE100" s="125" t="s">
        <v>899</v>
      </c>
      <c r="BF100" s="125" t="s">
        <v>364</v>
      </c>
      <c r="BG100" s="125" t="s">
        <v>5735</v>
      </c>
      <c r="BH100" s="125" t="s">
        <v>357</v>
      </c>
      <c r="BK100" s="125" t="s">
        <v>812</v>
      </c>
      <c r="BL100" s="125" t="s">
        <v>350</v>
      </c>
      <c r="BM100" s="125" t="s">
        <v>5839</v>
      </c>
      <c r="BN100" s="125" t="s">
        <v>352</v>
      </c>
      <c r="BP100" s="125" t="s">
        <v>810</v>
      </c>
      <c r="BQ100" s="125" t="s">
        <v>544</v>
      </c>
      <c r="BR100" s="125" t="s">
        <v>5840</v>
      </c>
      <c r="BS100" s="125" t="s">
        <v>352</v>
      </c>
      <c r="CA100" s="125" t="s">
        <v>771</v>
      </c>
      <c r="CB100" s="125" t="s">
        <v>355</v>
      </c>
      <c r="CC100" s="125">
        <v>0</v>
      </c>
      <c r="CD100" s="125" t="s">
        <v>357</v>
      </c>
    </row>
    <row r="101" spans="2:82" ht="101.4" customHeight="1" thickBot="1">
      <c r="B101" s="111" t="s">
        <v>500</v>
      </c>
      <c r="C101" s="111" t="s">
        <v>355</v>
      </c>
      <c r="D101" s="112" t="s">
        <v>501</v>
      </c>
      <c r="E101" s="111" t="s">
        <v>357</v>
      </c>
      <c r="H101" s="121" t="s">
        <v>814</v>
      </c>
      <c r="I101" s="121" t="s">
        <v>350</v>
      </c>
      <c r="J101" s="122">
        <v>237067</v>
      </c>
      <c r="K101" s="121" t="s">
        <v>352</v>
      </c>
      <c r="L101" s="121"/>
      <c r="M101" s="121" t="s">
        <v>810</v>
      </c>
      <c r="N101" s="121" t="s">
        <v>362</v>
      </c>
      <c r="O101" s="123" t="s">
        <v>815</v>
      </c>
      <c r="P101" s="121" t="s">
        <v>357</v>
      </c>
      <c r="S101" s="117" t="s">
        <v>814</v>
      </c>
      <c r="T101" s="117" t="s">
        <v>350</v>
      </c>
      <c r="U101" s="120" t="s">
        <v>1043</v>
      </c>
      <c r="V101" s="117" t="s">
        <v>352</v>
      </c>
      <c r="W101" s="117"/>
      <c r="X101" s="117" t="s">
        <v>810</v>
      </c>
      <c r="Y101" s="117" t="s">
        <v>362</v>
      </c>
      <c r="Z101" s="120" t="s">
        <v>3137</v>
      </c>
      <c r="AA101" s="117" t="s">
        <v>357</v>
      </c>
      <c r="AD101" s="113" t="s">
        <v>812</v>
      </c>
      <c r="AE101" s="113" t="s">
        <v>350</v>
      </c>
      <c r="AF101" s="115">
        <v>311807</v>
      </c>
      <c r="AG101" s="113" t="s">
        <v>352</v>
      </c>
      <c r="AH101" s="113"/>
      <c r="AI101" s="113" t="s">
        <v>810</v>
      </c>
      <c r="AJ101" s="113" t="s">
        <v>362</v>
      </c>
      <c r="AK101" s="116" t="s">
        <v>4608</v>
      </c>
      <c r="AL101" s="113" t="s">
        <v>357</v>
      </c>
      <c r="BE101" s="125" t="s">
        <v>899</v>
      </c>
      <c r="BF101" s="125" t="s">
        <v>362</v>
      </c>
      <c r="BG101" s="129">
        <v>4924895</v>
      </c>
      <c r="BH101" s="125" t="s">
        <v>357</v>
      </c>
      <c r="BK101" s="125" t="s">
        <v>814</v>
      </c>
      <c r="BL101" s="125" t="s">
        <v>350</v>
      </c>
      <c r="BM101" s="125" t="s">
        <v>5841</v>
      </c>
      <c r="BN101" s="125" t="s">
        <v>352</v>
      </c>
      <c r="BP101" s="125" t="s">
        <v>810</v>
      </c>
      <c r="BQ101" s="125" t="s">
        <v>362</v>
      </c>
      <c r="BR101" s="125" t="s">
        <v>5842</v>
      </c>
      <c r="BS101" s="125" t="s">
        <v>352</v>
      </c>
      <c r="CA101" s="125" t="s">
        <v>781</v>
      </c>
      <c r="CB101" s="125" t="s">
        <v>355</v>
      </c>
      <c r="CC101" s="125">
        <v>0</v>
      </c>
      <c r="CD101" s="125" t="s">
        <v>357</v>
      </c>
    </row>
    <row r="102" spans="2:82" ht="115.8" customHeight="1" thickBot="1">
      <c r="B102" s="111" t="s">
        <v>502</v>
      </c>
      <c r="C102" s="111" t="s">
        <v>364</v>
      </c>
      <c r="D102" s="112" t="s">
        <v>503</v>
      </c>
      <c r="E102" s="111" t="s">
        <v>357</v>
      </c>
      <c r="H102" s="121" t="s">
        <v>816</v>
      </c>
      <c r="I102" s="121" t="s">
        <v>350</v>
      </c>
      <c r="J102" s="123" t="s">
        <v>817</v>
      </c>
      <c r="K102" s="121" t="s">
        <v>352</v>
      </c>
      <c r="L102" s="121"/>
      <c r="M102" s="121" t="s">
        <v>818</v>
      </c>
      <c r="N102" s="121" t="s">
        <v>355</v>
      </c>
      <c r="O102" s="123" t="s">
        <v>819</v>
      </c>
      <c r="P102" s="121" t="s">
        <v>357</v>
      </c>
      <c r="S102" s="117" t="s">
        <v>816</v>
      </c>
      <c r="T102" s="117" t="s">
        <v>350</v>
      </c>
      <c r="U102" s="120" t="s">
        <v>3138</v>
      </c>
      <c r="V102" s="117" t="s">
        <v>352</v>
      </c>
      <c r="W102" s="117"/>
      <c r="X102" s="117" t="s">
        <v>818</v>
      </c>
      <c r="Y102" s="117" t="s">
        <v>355</v>
      </c>
      <c r="Z102" s="120" t="s">
        <v>3139</v>
      </c>
      <c r="AA102" s="117" t="s">
        <v>357</v>
      </c>
      <c r="AD102" s="113" t="s">
        <v>814</v>
      </c>
      <c r="AE102" s="113" t="s">
        <v>350</v>
      </c>
      <c r="AF102" s="116" t="s">
        <v>4609</v>
      </c>
      <c r="AG102" s="113" t="s">
        <v>352</v>
      </c>
      <c r="AH102" s="113"/>
      <c r="AI102" s="113" t="s">
        <v>818</v>
      </c>
      <c r="AJ102" s="113" t="s">
        <v>355</v>
      </c>
      <c r="AK102" s="116" t="s">
        <v>701</v>
      </c>
      <c r="AL102" s="113" t="s">
        <v>357</v>
      </c>
      <c r="BE102" s="125" t="s">
        <v>2653</v>
      </c>
      <c r="BF102" s="125" t="s">
        <v>366</v>
      </c>
      <c r="BG102" s="125">
        <v>6783</v>
      </c>
      <c r="BH102" s="125" t="s">
        <v>357</v>
      </c>
      <c r="BK102" s="125" t="s">
        <v>816</v>
      </c>
      <c r="BL102" s="125" t="s">
        <v>350</v>
      </c>
      <c r="BM102" s="129">
        <v>40245132</v>
      </c>
      <c r="BN102" s="125" t="s">
        <v>352</v>
      </c>
      <c r="BP102" s="125" t="s">
        <v>818</v>
      </c>
      <c r="BQ102" s="125" t="s">
        <v>355</v>
      </c>
      <c r="BR102" s="125" t="s">
        <v>5843</v>
      </c>
      <c r="BS102" s="125" t="s">
        <v>352</v>
      </c>
      <c r="CA102" s="125" t="s">
        <v>781</v>
      </c>
      <c r="CB102" s="125" t="s">
        <v>362</v>
      </c>
      <c r="CC102" s="125">
        <v>0</v>
      </c>
      <c r="CD102" s="125" t="s">
        <v>357</v>
      </c>
    </row>
    <row r="103" spans="2:82" ht="101.4" customHeight="1" thickBot="1">
      <c r="B103" s="111" t="s">
        <v>502</v>
      </c>
      <c r="C103" s="111" t="s">
        <v>366</v>
      </c>
      <c r="D103" s="112" t="s">
        <v>504</v>
      </c>
      <c r="E103" s="111" t="s">
        <v>357</v>
      </c>
      <c r="H103" s="121" t="s">
        <v>820</v>
      </c>
      <c r="I103" s="121" t="s">
        <v>350</v>
      </c>
      <c r="J103" s="122">
        <v>413902</v>
      </c>
      <c r="K103" s="121" t="s">
        <v>352</v>
      </c>
      <c r="L103" s="121"/>
      <c r="M103" s="121" t="s">
        <v>821</v>
      </c>
      <c r="N103" s="121" t="s">
        <v>544</v>
      </c>
      <c r="O103" s="123" t="s">
        <v>822</v>
      </c>
      <c r="P103" s="121" t="s">
        <v>357</v>
      </c>
      <c r="S103" s="117" t="s">
        <v>820</v>
      </c>
      <c r="T103" s="117" t="s">
        <v>350</v>
      </c>
      <c r="U103" s="120" t="s">
        <v>1137</v>
      </c>
      <c r="V103" s="117" t="s">
        <v>352</v>
      </c>
      <c r="W103" s="117"/>
      <c r="X103" s="117" t="s">
        <v>821</v>
      </c>
      <c r="Y103" s="117" t="s">
        <v>544</v>
      </c>
      <c r="Z103" s="120" t="s">
        <v>3140</v>
      </c>
      <c r="AA103" s="117" t="s">
        <v>357</v>
      </c>
      <c r="AD103" s="113" t="s">
        <v>816</v>
      </c>
      <c r="AE103" s="113" t="s">
        <v>350</v>
      </c>
      <c r="AF103" s="116" t="s">
        <v>4610</v>
      </c>
      <c r="AG103" s="113" t="s">
        <v>352</v>
      </c>
      <c r="AH103" s="113"/>
      <c r="AI103" s="113" t="s">
        <v>821</v>
      </c>
      <c r="AJ103" s="113" t="s">
        <v>544</v>
      </c>
      <c r="AK103" s="116" t="s">
        <v>4611</v>
      </c>
      <c r="AL103" s="113" t="s">
        <v>357</v>
      </c>
      <c r="BE103" s="125" t="s">
        <v>506</v>
      </c>
      <c r="BF103" s="125" t="s">
        <v>362</v>
      </c>
      <c r="BG103" s="129">
        <v>2496505</v>
      </c>
      <c r="BH103" s="125" t="s">
        <v>357</v>
      </c>
      <c r="BK103" s="125" t="s">
        <v>820</v>
      </c>
      <c r="BL103" s="125" t="s">
        <v>350</v>
      </c>
      <c r="BM103" s="125" t="s">
        <v>5844</v>
      </c>
      <c r="BN103" s="125" t="s">
        <v>352</v>
      </c>
      <c r="BP103" s="125" t="s">
        <v>821</v>
      </c>
      <c r="BQ103" s="125" t="s">
        <v>544</v>
      </c>
      <c r="BR103" s="125" t="s">
        <v>5845</v>
      </c>
      <c r="BS103" s="125" t="s">
        <v>352</v>
      </c>
      <c r="CA103" s="125" t="s">
        <v>785</v>
      </c>
      <c r="CB103" s="125" t="s">
        <v>355</v>
      </c>
      <c r="CC103" s="125">
        <v>0</v>
      </c>
      <c r="CD103" s="125" t="s">
        <v>357</v>
      </c>
    </row>
    <row r="104" spans="2:82" ht="87" customHeight="1" thickBot="1">
      <c r="B104" s="111" t="s">
        <v>502</v>
      </c>
      <c r="C104" s="111" t="s">
        <v>362</v>
      </c>
      <c r="D104" s="112" t="s">
        <v>505</v>
      </c>
      <c r="E104" s="111" t="s">
        <v>357</v>
      </c>
      <c r="H104" s="121" t="s">
        <v>823</v>
      </c>
      <c r="I104" s="121" t="s">
        <v>350</v>
      </c>
      <c r="J104" s="122">
        <v>63009</v>
      </c>
      <c r="K104" s="121" t="s">
        <v>352</v>
      </c>
      <c r="L104" s="121"/>
      <c r="M104" s="121" t="s">
        <v>824</v>
      </c>
      <c r="N104" s="121" t="s">
        <v>703</v>
      </c>
      <c r="O104" s="123" t="s">
        <v>825</v>
      </c>
      <c r="P104" s="121" t="s">
        <v>826</v>
      </c>
      <c r="S104" s="117" t="s">
        <v>823</v>
      </c>
      <c r="T104" s="117" t="s">
        <v>350</v>
      </c>
      <c r="U104" s="120" t="s">
        <v>1927</v>
      </c>
      <c r="V104" s="117" t="s">
        <v>352</v>
      </c>
      <c r="W104" s="117"/>
      <c r="X104" s="117" t="s">
        <v>824</v>
      </c>
      <c r="Y104" s="117" t="s">
        <v>703</v>
      </c>
      <c r="Z104" s="120" t="s">
        <v>3141</v>
      </c>
      <c r="AA104" s="117" t="s">
        <v>826</v>
      </c>
      <c r="AD104" s="113" t="s">
        <v>820</v>
      </c>
      <c r="AE104" s="113" t="s">
        <v>350</v>
      </c>
      <c r="AF104" s="116" t="s">
        <v>4612</v>
      </c>
      <c r="AG104" s="113" t="s">
        <v>352</v>
      </c>
      <c r="AH104" s="113"/>
      <c r="AI104" s="113" t="s">
        <v>824</v>
      </c>
      <c r="AJ104" s="113" t="s">
        <v>703</v>
      </c>
      <c r="AK104" s="116" t="s">
        <v>4613</v>
      </c>
      <c r="AL104" s="113" t="s">
        <v>826</v>
      </c>
      <c r="BE104" s="125" t="s">
        <v>508</v>
      </c>
      <c r="BF104" s="125" t="s">
        <v>364</v>
      </c>
      <c r="BG104" s="125" t="s">
        <v>5736</v>
      </c>
      <c r="BH104" s="125" t="s">
        <v>357</v>
      </c>
      <c r="BK104" s="125" t="s">
        <v>823</v>
      </c>
      <c r="BL104" s="125" t="s">
        <v>350</v>
      </c>
      <c r="BM104" s="125" t="s">
        <v>5846</v>
      </c>
      <c r="BN104" s="125" t="s">
        <v>352</v>
      </c>
      <c r="BP104" s="125" t="s">
        <v>824</v>
      </c>
      <c r="BQ104" s="125" t="s">
        <v>703</v>
      </c>
      <c r="BR104" s="129">
        <v>6678505</v>
      </c>
      <c r="BS104" s="125" t="s">
        <v>352</v>
      </c>
      <c r="CA104" s="125" t="s">
        <v>789</v>
      </c>
      <c r="CB104" s="125" t="s">
        <v>355</v>
      </c>
      <c r="CC104" s="125">
        <v>0</v>
      </c>
      <c r="CD104" s="125" t="s">
        <v>357</v>
      </c>
    </row>
    <row r="105" spans="2:82" ht="115.8" customHeight="1" thickBot="1">
      <c r="B105" s="111" t="s">
        <v>506</v>
      </c>
      <c r="C105" s="111" t="s">
        <v>362</v>
      </c>
      <c r="D105" s="112" t="s">
        <v>507</v>
      </c>
      <c r="E105" s="111" t="s">
        <v>357</v>
      </c>
      <c r="H105" s="121" t="s">
        <v>827</v>
      </c>
      <c r="I105" s="121" t="s">
        <v>350</v>
      </c>
      <c r="J105" s="122">
        <v>136437</v>
      </c>
      <c r="K105" s="121" t="s">
        <v>352</v>
      </c>
      <c r="L105" s="121"/>
      <c r="M105" s="121" t="s">
        <v>824</v>
      </c>
      <c r="N105" s="121" t="s">
        <v>362</v>
      </c>
      <c r="O105" s="122">
        <v>100778</v>
      </c>
      <c r="P105" s="121" t="s">
        <v>826</v>
      </c>
      <c r="S105" s="117" t="s">
        <v>827</v>
      </c>
      <c r="T105" s="117" t="s">
        <v>350</v>
      </c>
      <c r="U105" s="120" t="s">
        <v>3142</v>
      </c>
      <c r="V105" s="117" t="s">
        <v>352</v>
      </c>
      <c r="W105" s="117"/>
      <c r="X105" s="117" t="s">
        <v>824</v>
      </c>
      <c r="Y105" s="117" t="s">
        <v>362</v>
      </c>
      <c r="Z105" s="120" t="s">
        <v>401</v>
      </c>
      <c r="AA105" s="117" t="s">
        <v>826</v>
      </c>
      <c r="AD105" s="113" t="s">
        <v>823</v>
      </c>
      <c r="AE105" s="113" t="s">
        <v>350</v>
      </c>
      <c r="AF105" s="115">
        <v>129911</v>
      </c>
      <c r="AG105" s="113" t="s">
        <v>352</v>
      </c>
      <c r="AH105" s="113"/>
      <c r="AI105" s="113" t="s">
        <v>824</v>
      </c>
      <c r="AJ105" s="113" t="s">
        <v>362</v>
      </c>
      <c r="AK105" s="116" t="s">
        <v>4614</v>
      </c>
      <c r="AL105" s="113" t="s">
        <v>826</v>
      </c>
      <c r="BE105" s="125" t="s">
        <v>508</v>
      </c>
      <c r="BF105" s="125" t="s">
        <v>366</v>
      </c>
      <c r="BG105" s="125" t="s">
        <v>5737</v>
      </c>
      <c r="BH105" s="125" t="s">
        <v>357</v>
      </c>
      <c r="BK105" s="125" t="s">
        <v>827</v>
      </c>
      <c r="BL105" s="125" t="s">
        <v>350</v>
      </c>
      <c r="BM105" s="125" t="s">
        <v>5847</v>
      </c>
      <c r="BN105" s="125" t="s">
        <v>352</v>
      </c>
      <c r="BP105" s="125" t="s">
        <v>824</v>
      </c>
      <c r="BQ105" s="125" t="s">
        <v>362</v>
      </c>
      <c r="BR105" s="129">
        <v>103957629</v>
      </c>
      <c r="BS105" s="125" t="s">
        <v>352</v>
      </c>
      <c r="CA105" s="125" t="s">
        <v>789</v>
      </c>
      <c r="CB105" s="125" t="s">
        <v>468</v>
      </c>
      <c r="CC105" s="125">
        <v>0</v>
      </c>
      <c r="CD105" s="125" t="s">
        <v>357</v>
      </c>
    </row>
    <row r="106" spans="2:82" ht="115.8" customHeight="1" thickBot="1">
      <c r="B106" s="111" t="s">
        <v>508</v>
      </c>
      <c r="C106" s="111" t="s">
        <v>364</v>
      </c>
      <c r="D106" s="112" t="s">
        <v>509</v>
      </c>
      <c r="E106" s="111" t="s">
        <v>357</v>
      </c>
      <c r="H106" s="121" t="s">
        <v>828</v>
      </c>
      <c r="I106" s="121" t="s">
        <v>350</v>
      </c>
      <c r="J106" s="122">
        <v>10118476</v>
      </c>
      <c r="K106" s="121" t="s">
        <v>352</v>
      </c>
      <c r="L106" s="121"/>
      <c r="M106" s="121" t="s">
        <v>829</v>
      </c>
      <c r="N106" s="121" t="s">
        <v>362</v>
      </c>
      <c r="O106" s="123" t="s">
        <v>830</v>
      </c>
      <c r="P106" s="121" t="s">
        <v>826</v>
      </c>
      <c r="S106" s="117" t="s">
        <v>828</v>
      </c>
      <c r="T106" s="117" t="s">
        <v>350</v>
      </c>
      <c r="U106" s="120" t="s">
        <v>3143</v>
      </c>
      <c r="V106" s="117" t="s">
        <v>352</v>
      </c>
      <c r="W106" s="117"/>
      <c r="X106" s="117" t="s">
        <v>829</v>
      </c>
      <c r="Y106" s="117" t="s">
        <v>362</v>
      </c>
      <c r="Z106" s="120" t="s">
        <v>3144</v>
      </c>
      <c r="AA106" s="117" t="s">
        <v>826</v>
      </c>
      <c r="AD106" s="113" t="s">
        <v>827</v>
      </c>
      <c r="AE106" s="113" t="s">
        <v>350</v>
      </c>
      <c r="AF106" s="115">
        <v>389611</v>
      </c>
      <c r="AG106" s="113" t="s">
        <v>352</v>
      </c>
      <c r="AH106" s="113"/>
      <c r="AI106" s="113" t="s">
        <v>829</v>
      </c>
      <c r="AJ106" s="113" t="s">
        <v>362</v>
      </c>
      <c r="AK106" s="116" t="s">
        <v>1133</v>
      </c>
      <c r="AL106" s="113" t="s">
        <v>826</v>
      </c>
      <c r="BE106" s="125" t="s">
        <v>515</v>
      </c>
      <c r="BF106" s="125" t="s">
        <v>366</v>
      </c>
      <c r="BG106" s="125" t="s">
        <v>5738</v>
      </c>
      <c r="BH106" s="125" t="s">
        <v>357</v>
      </c>
      <c r="BK106" s="125" t="s">
        <v>828</v>
      </c>
      <c r="BL106" s="125" t="s">
        <v>350</v>
      </c>
      <c r="BM106" s="125" t="s">
        <v>5848</v>
      </c>
      <c r="BN106" s="125" t="s">
        <v>352</v>
      </c>
      <c r="BP106" s="125" t="s">
        <v>829</v>
      </c>
      <c r="BQ106" s="125" t="s">
        <v>362</v>
      </c>
      <c r="BR106" s="129">
        <v>133482</v>
      </c>
      <c r="BS106" s="125" t="s">
        <v>352</v>
      </c>
      <c r="CA106" s="125" t="s">
        <v>796</v>
      </c>
      <c r="CB106" s="125" t="s">
        <v>362</v>
      </c>
      <c r="CC106" s="125">
        <v>0</v>
      </c>
      <c r="CD106" s="125" t="s">
        <v>357</v>
      </c>
    </row>
    <row r="107" spans="2:82" ht="87" customHeight="1" thickBot="1">
      <c r="B107" s="111" t="s">
        <v>508</v>
      </c>
      <c r="C107" s="111" t="s">
        <v>366</v>
      </c>
      <c r="D107" s="112" t="s">
        <v>510</v>
      </c>
      <c r="E107" s="111" t="s">
        <v>357</v>
      </c>
      <c r="H107" s="121" t="s">
        <v>831</v>
      </c>
      <c r="I107" s="121" t="s">
        <v>350</v>
      </c>
      <c r="J107" s="123" t="s">
        <v>832</v>
      </c>
      <c r="K107" s="121" t="s">
        <v>352</v>
      </c>
      <c r="L107" s="121"/>
      <c r="M107" s="121" t="s">
        <v>833</v>
      </c>
      <c r="N107" s="121" t="s">
        <v>362</v>
      </c>
      <c r="O107" s="123" t="s">
        <v>834</v>
      </c>
      <c r="P107" s="121" t="s">
        <v>357</v>
      </c>
      <c r="S107" s="117" t="s">
        <v>831</v>
      </c>
      <c r="T107" s="117" t="s">
        <v>350</v>
      </c>
      <c r="U107" s="120" t="s">
        <v>3145</v>
      </c>
      <c r="V107" s="117" t="s">
        <v>352</v>
      </c>
      <c r="W107" s="117"/>
      <c r="X107" s="117" t="s">
        <v>833</v>
      </c>
      <c r="Y107" s="117" t="s">
        <v>362</v>
      </c>
      <c r="Z107" s="120" t="s">
        <v>3146</v>
      </c>
      <c r="AA107" s="117" t="s">
        <v>357</v>
      </c>
      <c r="AD107" s="113" t="s">
        <v>828</v>
      </c>
      <c r="AE107" s="113" t="s">
        <v>350</v>
      </c>
      <c r="AF107" s="115">
        <v>832113</v>
      </c>
      <c r="AG107" s="113" t="s">
        <v>352</v>
      </c>
      <c r="AH107" s="113"/>
      <c r="AI107" s="113" t="s">
        <v>833</v>
      </c>
      <c r="AJ107" s="113" t="s">
        <v>362</v>
      </c>
      <c r="AK107" s="116" t="s">
        <v>4615</v>
      </c>
      <c r="AL107" s="113" t="s">
        <v>357</v>
      </c>
      <c r="BE107" s="125" t="s">
        <v>515</v>
      </c>
      <c r="BF107" s="125" t="s">
        <v>364</v>
      </c>
      <c r="BG107" s="125" t="s">
        <v>5739</v>
      </c>
      <c r="BH107" s="125" t="s">
        <v>357</v>
      </c>
      <c r="BK107" s="125" t="s">
        <v>831</v>
      </c>
      <c r="BL107" s="125" t="s">
        <v>350</v>
      </c>
      <c r="BM107" s="129">
        <v>88897714</v>
      </c>
      <c r="BN107" s="125" t="s">
        <v>352</v>
      </c>
      <c r="BP107" s="125" t="s">
        <v>833</v>
      </c>
      <c r="BQ107" s="125" t="s">
        <v>362</v>
      </c>
      <c r="BR107" s="125" t="s">
        <v>1576</v>
      </c>
      <c r="BS107" s="125" t="s">
        <v>352</v>
      </c>
      <c r="CA107" s="125" t="s">
        <v>796</v>
      </c>
      <c r="CB107" s="125" t="s">
        <v>589</v>
      </c>
      <c r="CC107" s="125">
        <v>0</v>
      </c>
      <c r="CD107" s="125" t="s">
        <v>357</v>
      </c>
    </row>
    <row r="108" spans="2:82" ht="101.4" customHeight="1" thickBot="1">
      <c r="B108" s="111" t="s">
        <v>511</v>
      </c>
      <c r="C108" s="111" t="s">
        <v>362</v>
      </c>
      <c r="D108" s="112" t="s">
        <v>512</v>
      </c>
      <c r="E108" s="111" t="s">
        <v>357</v>
      </c>
      <c r="H108" s="121" t="s">
        <v>835</v>
      </c>
      <c r="I108" s="121" t="s">
        <v>350</v>
      </c>
      <c r="J108" s="123" t="s">
        <v>836</v>
      </c>
      <c r="K108" s="121" t="s">
        <v>352</v>
      </c>
      <c r="L108" s="121"/>
      <c r="M108" s="121" t="s">
        <v>833</v>
      </c>
      <c r="N108" s="121" t="s">
        <v>589</v>
      </c>
      <c r="O108" s="123" t="s">
        <v>837</v>
      </c>
      <c r="P108" s="121" t="s">
        <v>357</v>
      </c>
      <c r="S108" s="117" t="s">
        <v>835</v>
      </c>
      <c r="T108" s="117" t="s">
        <v>350</v>
      </c>
      <c r="U108" s="120" t="s">
        <v>3147</v>
      </c>
      <c r="V108" s="117" t="s">
        <v>352</v>
      </c>
      <c r="W108" s="117"/>
      <c r="X108" s="117" t="s">
        <v>833</v>
      </c>
      <c r="Y108" s="117" t="s">
        <v>589</v>
      </c>
      <c r="Z108" s="120" t="s">
        <v>1266</v>
      </c>
      <c r="AA108" s="117" t="s">
        <v>357</v>
      </c>
      <c r="AD108" s="113" t="s">
        <v>831</v>
      </c>
      <c r="AE108" s="113" t="s">
        <v>350</v>
      </c>
      <c r="AF108" s="116" t="s">
        <v>4616</v>
      </c>
      <c r="AG108" s="113" t="s">
        <v>352</v>
      </c>
      <c r="AH108" s="113"/>
      <c r="AI108" s="113" t="s">
        <v>833</v>
      </c>
      <c r="AJ108" s="113" t="s">
        <v>589</v>
      </c>
      <c r="AK108" s="116" t="s">
        <v>4617</v>
      </c>
      <c r="AL108" s="113" t="s">
        <v>357</v>
      </c>
      <c r="BE108" s="125" t="s">
        <v>518</v>
      </c>
      <c r="BF108" s="125" t="s">
        <v>362</v>
      </c>
      <c r="BG108" s="125" t="s">
        <v>5740</v>
      </c>
      <c r="BH108" s="125" t="s">
        <v>357</v>
      </c>
      <c r="BK108" s="125" t="s">
        <v>835</v>
      </c>
      <c r="BL108" s="125" t="s">
        <v>350</v>
      </c>
      <c r="BM108" s="129">
        <v>5631528</v>
      </c>
      <c r="BN108" s="125" t="s">
        <v>352</v>
      </c>
      <c r="BP108" s="125" t="s">
        <v>833</v>
      </c>
      <c r="BQ108" s="125" t="s">
        <v>589</v>
      </c>
      <c r="BR108" s="125" t="s">
        <v>665</v>
      </c>
      <c r="BS108" s="125" t="s">
        <v>352</v>
      </c>
      <c r="CA108" s="125" t="s">
        <v>802</v>
      </c>
      <c r="CB108" s="125" t="s">
        <v>589</v>
      </c>
      <c r="CC108" s="125">
        <v>0</v>
      </c>
      <c r="CD108" s="125" t="s">
        <v>357</v>
      </c>
    </row>
    <row r="109" spans="2:82" ht="87" customHeight="1" thickBot="1">
      <c r="B109" s="111" t="s">
        <v>511</v>
      </c>
      <c r="C109" s="111" t="s">
        <v>366</v>
      </c>
      <c r="D109" s="112" t="s">
        <v>513</v>
      </c>
      <c r="E109" s="111" t="s">
        <v>357</v>
      </c>
      <c r="H109" s="121" t="s">
        <v>838</v>
      </c>
      <c r="I109" s="121" t="s">
        <v>350</v>
      </c>
      <c r="J109" s="123" t="s">
        <v>839</v>
      </c>
      <c r="K109" s="121" t="s">
        <v>352</v>
      </c>
      <c r="L109" s="121"/>
      <c r="M109" s="121" t="s">
        <v>840</v>
      </c>
      <c r="N109" s="121" t="s">
        <v>575</v>
      </c>
      <c r="O109" s="123" t="s">
        <v>841</v>
      </c>
      <c r="P109" s="121" t="s">
        <v>357</v>
      </c>
      <c r="S109" s="117" t="s">
        <v>838</v>
      </c>
      <c r="T109" s="117" t="s">
        <v>350</v>
      </c>
      <c r="U109" s="120" t="s">
        <v>3148</v>
      </c>
      <c r="V109" s="117" t="s">
        <v>352</v>
      </c>
      <c r="W109" s="117"/>
      <c r="X109" s="117" t="s">
        <v>840</v>
      </c>
      <c r="Y109" s="117" t="s">
        <v>575</v>
      </c>
      <c r="Z109" s="120" t="s">
        <v>3149</v>
      </c>
      <c r="AA109" s="117" t="s">
        <v>357</v>
      </c>
      <c r="AD109" s="113" t="s">
        <v>835</v>
      </c>
      <c r="AE109" s="113" t="s">
        <v>350</v>
      </c>
      <c r="AF109" s="116" t="s">
        <v>4087</v>
      </c>
      <c r="AG109" s="113" t="s">
        <v>352</v>
      </c>
      <c r="AH109" s="113"/>
      <c r="AI109" s="113" t="s">
        <v>840</v>
      </c>
      <c r="AJ109" s="113" t="s">
        <v>575</v>
      </c>
      <c r="AK109" s="116" t="s">
        <v>4618</v>
      </c>
      <c r="AL109" s="113" t="s">
        <v>357</v>
      </c>
      <c r="BE109" s="125" t="s">
        <v>523</v>
      </c>
      <c r="BF109" s="125" t="s">
        <v>364</v>
      </c>
      <c r="BG109" s="129">
        <v>129466</v>
      </c>
      <c r="BH109" s="125" t="s">
        <v>357</v>
      </c>
      <c r="BK109" s="125" t="s">
        <v>838</v>
      </c>
      <c r="BL109" s="125" t="s">
        <v>350</v>
      </c>
      <c r="BM109" s="129">
        <v>6381173</v>
      </c>
      <c r="BN109" s="125" t="s">
        <v>352</v>
      </c>
      <c r="BP109" s="125" t="s">
        <v>840</v>
      </c>
      <c r="BQ109" s="125" t="s">
        <v>575</v>
      </c>
      <c r="BR109" s="125" t="s">
        <v>4838</v>
      </c>
      <c r="BS109" s="125" t="s">
        <v>352</v>
      </c>
      <c r="CA109" s="125" t="s">
        <v>806</v>
      </c>
      <c r="CB109" s="125" t="s">
        <v>589</v>
      </c>
      <c r="CC109" s="125">
        <v>0</v>
      </c>
      <c r="CD109" s="125" t="s">
        <v>357</v>
      </c>
    </row>
    <row r="110" spans="2:82" ht="115.8" customHeight="1" thickBot="1">
      <c r="B110" s="111" t="s">
        <v>511</v>
      </c>
      <c r="C110" s="111" t="s">
        <v>364</v>
      </c>
      <c r="D110" s="112" t="s">
        <v>514</v>
      </c>
      <c r="E110" s="111" t="s">
        <v>357</v>
      </c>
      <c r="H110" s="121" t="s">
        <v>842</v>
      </c>
      <c r="I110" s="121" t="s">
        <v>350</v>
      </c>
      <c r="J110" s="123" t="s">
        <v>843</v>
      </c>
      <c r="K110" s="121" t="s">
        <v>352</v>
      </c>
      <c r="L110" s="121"/>
      <c r="M110" s="121" t="s">
        <v>840</v>
      </c>
      <c r="N110" s="121" t="s">
        <v>544</v>
      </c>
      <c r="O110" s="123" t="s">
        <v>844</v>
      </c>
      <c r="P110" s="121" t="s">
        <v>357</v>
      </c>
      <c r="S110" s="117" t="s">
        <v>842</v>
      </c>
      <c r="T110" s="117" t="s">
        <v>350</v>
      </c>
      <c r="U110" s="120" t="s">
        <v>1767</v>
      </c>
      <c r="V110" s="117" t="s">
        <v>352</v>
      </c>
      <c r="W110" s="117"/>
      <c r="X110" s="117" t="s">
        <v>840</v>
      </c>
      <c r="Y110" s="117" t="s">
        <v>544</v>
      </c>
      <c r="Z110" s="120" t="s">
        <v>3150</v>
      </c>
      <c r="AA110" s="117" t="s">
        <v>357</v>
      </c>
      <c r="AD110" s="113" t="s">
        <v>838</v>
      </c>
      <c r="AE110" s="113" t="s">
        <v>350</v>
      </c>
      <c r="AF110" s="116" t="s">
        <v>4619</v>
      </c>
      <c r="AG110" s="113" t="s">
        <v>352</v>
      </c>
      <c r="AH110" s="113"/>
      <c r="AI110" s="113" t="s">
        <v>840</v>
      </c>
      <c r="AJ110" s="113" t="s">
        <v>544</v>
      </c>
      <c r="AK110" s="116" t="s">
        <v>4620</v>
      </c>
      <c r="AL110" s="113" t="s">
        <v>357</v>
      </c>
      <c r="BE110" s="125" t="s">
        <v>523</v>
      </c>
      <c r="BF110" s="125" t="s">
        <v>366</v>
      </c>
      <c r="BG110" s="125" t="s">
        <v>5741</v>
      </c>
      <c r="BH110" s="125" t="s">
        <v>357</v>
      </c>
      <c r="BK110" s="125" t="s">
        <v>842</v>
      </c>
      <c r="BL110" s="125" t="s">
        <v>350</v>
      </c>
      <c r="BM110" s="129">
        <v>7688015</v>
      </c>
      <c r="BN110" s="125" t="s">
        <v>352</v>
      </c>
      <c r="BP110" s="125" t="s">
        <v>840</v>
      </c>
      <c r="BQ110" s="125" t="s">
        <v>544</v>
      </c>
      <c r="BR110" s="125" t="s">
        <v>5849</v>
      </c>
      <c r="BS110" s="125" t="s">
        <v>352</v>
      </c>
      <c r="CA110" s="125" t="s">
        <v>810</v>
      </c>
      <c r="CB110" s="125" t="s">
        <v>575</v>
      </c>
      <c r="CC110" s="125">
        <v>0</v>
      </c>
      <c r="CD110" s="125" t="s">
        <v>357</v>
      </c>
    </row>
    <row r="111" spans="2:82" ht="101.4" customHeight="1" thickBot="1">
      <c r="B111" s="111" t="s">
        <v>515</v>
      </c>
      <c r="C111" s="111" t="s">
        <v>366</v>
      </c>
      <c r="D111" s="112" t="s">
        <v>516</v>
      </c>
      <c r="E111" s="111" t="s">
        <v>357</v>
      </c>
      <c r="H111" s="121" t="s">
        <v>845</v>
      </c>
      <c r="I111" s="121" t="s">
        <v>542</v>
      </c>
      <c r="J111" s="122">
        <v>13711475</v>
      </c>
      <c r="K111" s="121" t="s">
        <v>357</v>
      </c>
      <c r="L111" s="121"/>
      <c r="M111" s="121" t="s">
        <v>840</v>
      </c>
      <c r="N111" s="121" t="s">
        <v>362</v>
      </c>
      <c r="O111" s="123" t="s">
        <v>665</v>
      </c>
      <c r="P111" s="121" t="s">
        <v>357</v>
      </c>
      <c r="S111" s="117" t="s">
        <v>845</v>
      </c>
      <c r="T111" s="117" t="s">
        <v>542</v>
      </c>
      <c r="U111" s="120" t="s">
        <v>3151</v>
      </c>
      <c r="V111" s="117" t="s">
        <v>357</v>
      </c>
      <c r="W111" s="117"/>
      <c r="X111" s="117" t="s">
        <v>840</v>
      </c>
      <c r="Y111" s="117" t="s">
        <v>362</v>
      </c>
      <c r="Z111" s="120" t="s">
        <v>2185</v>
      </c>
      <c r="AA111" s="117" t="s">
        <v>357</v>
      </c>
      <c r="AD111" s="113" t="s">
        <v>842</v>
      </c>
      <c r="AE111" s="113" t="s">
        <v>350</v>
      </c>
      <c r="AF111" s="116" t="s">
        <v>2941</v>
      </c>
      <c r="AG111" s="113" t="s">
        <v>352</v>
      </c>
      <c r="AH111" s="113"/>
      <c r="AI111" s="113" t="s">
        <v>840</v>
      </c>
      <c r="AJ111" s="113" t="s">
        <v>362</v>
      </c>
      <c r="AK111" s="116" t="s">
        <v>2220</v>
      </c>
      <c r="AL111" s="113" t="s">
        <v>357</v>
      </c>
      <c r="BE111" s="125" t="s">
        <v>523</v>
      </c>
      <c r="BF111" s="125" t="s">
        <v>362</v>
      </c>
      <c r="BG111" s="125" t="s">
        <v>5742</v>
      </c>
      <c r="BH111" s="125" t="s">
        <v>357</v>
      </c>
      <c r="BK111" s="125" t="s">
        <v>845</v>
      </c>
      <c r="BL111" s="125" t="s">
        <v>542</v>
      </c>
      <c r="BM111" s="125" t="s">
        <v>5850</v>
      </c>
      <c r="BN111" s="125" t="s">
        <v>357</v>
      </c>
      <c r="BP111" s="125" t="s">
        <v>840</v>
      </c>
      <c r="BQ111" s="125" t="s">
        <v>362</v>
      </c>
      <c r="BR111" s="125" t="s">
        <v>5851</v>
      </c>
      <c r="BS111" s="125" t="s">
        <v>357</v>
      </c>
      <c r="CA111" s="125" t="s">
        <v>810</v>
      </c>
      <c r="CB111" s="125" t="s">
        <v>544</v>
      </c>
      <c r="CC111" s="125">
        <v>0</v>
      </c>
      <c r="CD111" s="125" t="s">
        <v>357</v>
      </c>
    </row>
    <row r="112" spans="2:82" ht="87" customHeight="1" thickBot="1">
      <c r="B112" s="111" t="s">
        <v>515</v>
      </c>
      <c r="C112" s="111" t="s">
        <v>364</v>
      </c>
      <c r="D112" s="112" t="s">
        <v>517</v>
      </c>
      <c r="E112" s="111" t="s">
        <v>357</v>
      </c>
      <c r="H112" s="121" t="s">
        <v>846</v>
      </c>
      <c r="I112" s="121" t="s">
        <v>542</v>
      </c>
      <c r="J112" s="123" t="s">
        <v>847</v>
      </c>
      <c r="K112" s="121" t="s">
        <v>357</v>
      </c>
      <c r="L112" s="121"/>
      <c r="M112" s="121" t="s">
        <v>848</v>
      </c>
      <c r="N112" s="121" t="s">
        <v>589</v>
      </c>
      <c r="O112" s="123" t="s">
        <v>849</v>
      </c>
      <c r="P112" s="121" t="s">
        <v>357</v>
      </c>
      <c r="S112" s="117" t="s">
        <v>846</v>
      </c>
      <c r="T112" s="117" t="s">
        <v>542</v>
      </c>
      <c r="U112" s="120" t="s">
        <v>3152</v>
      </c>
      <c r="V112" s="117" t="s">
        <v>357</v>
      </c>
      <c r="W112" s="117"/>
      <c r="X112" s="117" t="s">
        <v>848</v>
      </c>
      <c r="Y112" s="117" t="s">
        <v>589</v>
      </c>
      <c r="Z112" s="120" t="s">
        <v>2511</v>
      </c>
      <c r="AA112" s="117" t="s">
        <v>357</v>
      </c>
      <c r="AD112" s="113" t="s">
        <v>845</v>
      </c>
      <c r="AE112" s="113" t="s">
        <v>542</v>
      </c>
      <c r="AF112" s="115">
        <v>2720906</v>
      </c>
      <c r="AG112" s="113" t="s">
        <v>357</v>
      </c>
      <c r="AH112" s="113"/>
      <c r="AI112" s="113" t="s">
        <v>848</v>
      </c>
      <c r="AJ112" s="113" t="s">
        <v>589</v>
      </c>
      <c r="AK112" s="116" t="s">
        <v>4621</v>
      </c>
      <c r="AL112" s="113" t="s">
        <v>357</v>
      </c>
      <c r="BE112" s="125" t="s">
        <v>531</v>
      </c>
      <c r="BF112" s="125" t="s">
        <v>364</v>
      </c>
      <c r="BG112" s="125" t="s">
        <v>5694</v>
      </c>
      <c r="BH112" s="125" t="s">
        <v>357</v>
      </c>
      <c r="BK112" s="125" t="s">
        <v>846</v>
      </c>
      <c r="BL112" s="125" t="s">
        <v>542</v>
      </c>
      <c r="BM112" s="129">
        <v>101463</v>
      </c>
      <c r="BN112" s="125" t="s">
        <v>357</v>
      </c>
      <c r="BP112" s="125" t="s">
        <v>848</v>
      </c>
      <c r="BQ112" s="125" t="s">
        <v>589</v>
      </c>
      <c r="BR112" s="125" t="s">
        <v>5852</v>
      </c>
      <c r="BS112" s="125" t="s">
        <v>357</v>
      </c>
      <c r="CA112" s="125" t="s">
        <v>810</v>
      </c>
      <c r="CB112" s="125" t="s">
        <v>468</v>
      </c>
      <c r="CC112" s="125">
        <v>0</v>
      </c>
      <c r="CD112" s="125" t="s">
        <v>357</v>
      </c>
    </row>
    <row r="113" spans="2:82" ht="115.8" customHeight="1" thickBot="1">
      <c r="B113" s="111" t="s">
        <v>518</v>
      </c>
      <c r="C113" s="111" t="s">
        <v>362</v>
      </c>
      <c r="D113" s="112" t="s">
        <v>519</v>
      </c>
      <c r="E113" s="111" t="s">
        <v>357</v>
      </c>
      <c r="H113" s="121" t="s">
        <v>850</v>
      </c>
      <c r="I113" s="121" t="s">
        <v>851</v>
      </c>
      <c r="J113" s="123" t="s">
        <v>852</v>
      </c>
      <c r="K113" s="121" t="s">
        <v>357</v>
      </c>
      <c r="L113" s="121"/>
      <c r="M113" s="121" t="s">
        <v>853</v>
      </c>
      <c r="N113" s="121" t="s">
        <v>589</v>
      </c>
      <c r="O113" s="123" t="s">
        <v>854</v>
      </c>
      <c r="P113" s="121" t="s">
        <v>357</v>
      </c>
      <c r="S113" s="117" t="s">
        <v>850</v>
      </c>
      <c r="T113" s="117" t="s">
        <v>851</v>
      </c>
      <c r="U113" s="120" t="s">
        <v>3153</v>
      </c>
      <c r="V113" s="117" t="s">
        <v>357</v>
      </c>
      <c r="W113" s="117"/>
      <c r="X113" s="117" t="s">
        <v>853</v>
      </c>
      <c r="Y113" s="117" t="s">
        <v>589</v>
      </c>
      <c r="Z113" s="120" t="s">
        <v>3154</v>
      </c>
      <c r="AA113" s="117" t="s">
        <v>357</v>
      </c>
      <c r="AD113" s="113" t="s">
        <v>846</v>
      </c>
      <c r="AE113" s="113" t="s">
        <v>542</v>
      </c>
      <c r="AF113" s="116" t="s">
        <v>590</v>
      </c>
      <c r="AG113" s="113" t="s">
        <v>357</v>
      </c>
      <c r="AH113" s="113"/>
      <c r="AI113" s="113" t="s">
        <v>853</v>
      </c>
      <c r="AJ113" s="113" t="s">
        <v>589</v>
      </c>
      <c r="AK113" s="116" t="s">
        <v>2838</v>
      </c>
      <c r="AL113" s="113" t="s">
        <v>357</v>
      </c>
      <c r="BE113" s="125" t="s">
        <v>531</v>
      </c>
      <c r="BF113" s="125" t="s">
        <v>366</v>
      </c>
      <c r="BG113" s="125" t="s">
        <v>5695</v>
      </c>
      <c r="BH113" s="125" t="s">
        <v>357</v>
      </c>
      <c r="BK113" s="125" t="s">
        <v>850</v>
      </c>
      <c r="BL113" s="125" t="s">
        <v>851</v>
      </c>
      <c r="BM113" s="129">
        <v>30813742</v>
      </c>
      <c r="BN113" s="125" t="s">
        <v>357</v>
      </c>
      <c r="BP113" s="125" t="s">
        <v>853</v>
      </c>
      <c r="BQ113" s="125" t="s">
        <v>589</v>
      </c>
      <c r="BR113" s="125" t="s">
        <v>5853</v>
      </c>
      <c r="BS113" s="125" t="s">
        <v>357</v>
      </c>
      <c r="CA113" s="125" t="s">
        <v>810</v>
      </c>
      <c r="CB113" s="125" t="s">
        <v>362</v>
      </c>
      <c r="CC113" s="125">
        <v>0</v>
      </c>
      <c r="CD113" s="125" t="s">
        <v>357</v>
      </c>
    </row>
    <row r="114" spans="2:82" ht="115.8" customHeight="1" thickBot="1">
      <c r="B114" s="111" t="s">
        <v>520</v>
      </c>
      <c r="C114" s="111" t="s">
        <v>366</v>
      </c>
      <c r="D114" s="112" t="s">
        <v>521</v>
      </c>
      <c r="E114" s="111" t="s">
        <v>357</v>
      </c>
      <c r="H114" s="121" t="s">
        <v>855</v>
      </c>
      <c r="I114" s="121" t="s">
        <v>554</v>
      </c>
      <c r="J114" s="122">
        <v>657714612</v>
      </c>
      <c r="K114" s="121" t="s">
        <v>357</v>
      </c>
      <c r="L114" s="121"/>
      <c r="M114" s="121" t="s">
        <v>856</v>
      </c>
      <c r="N114" s="121" t="s">
        <v>362</v>
      </c>
      <c r="O114" s="123" t="s">
        <v>857</v>
      </c>
      <c r="P114" s="121" t="s">
        <v>357</v>
      </c>
      <c r="S114" s="117" t="s">
        <v>855</v>
      </c>
      <c r="T114" s="117" t="s">
        <v>554</v>
      </c>
      <c r="U114" s="119">
        <v>3514827</v>
      </c>
      <c r="V114" s="117" t="s">
        <v>357</v>
      </c>
      <c r="W114" s="117"/>
      <c r="X114" s="117" t="s">
        <v>856</v>
      </c>
      <c r="Y114" s="117" t="s">
        <v>362</v>
      </c>
      <c r="Z114" s="120" t="s">
        <v>3155</v>
      </c>
      <c r="AA114" s="117" t="s">
        <v>357</v>
      </c>
      <c r="AD114" s="113" t="s">
        <v>850</v>
      </c>
      <c r="AE114" s="113" t="s">
        <v>851</v>
      </c>
      <c r="AF114" s="116" t="s">
        <v>4622</v>
      </c>
      <c r="AG114" s="113" t="s">
        <v>357</v>
      </c>
      <c r="AH114" s="113"/>
      <c r="AI114" s="113" t="s">
        <v>856</v>
      </c>
      <c r="AJ114" s="113" t="s">
        <v>362</v>
      </c>
      <c r="AK114" s="116" t="s">
        <v>4623</v>
      </c>
      <c r="AL114" s="113" t="s">
        <v>357</v>
      </c>
      <c r="BE114" s="125" t="s">
        <v>532</v>
      </c>
      <c r="BF114" s="125" t="s">
        <v>366</v>
      </c>
      <c r="BG114" s="125" t="s">
        <v>5743</v>
      </c>
      <c r="BH114" s="125" t="s">
        <v>357</v>
      </c>
      <c r="BK114" s="125" t="s">
        <v>855</v>
      </c>
      <c r="BL114" s="125" t="s">
        <v>554</v>
      </c>
      <c r="BM114" s="125" t="s">
        <v>5854</v>
      </c>
      <c r="BN114" s="125" t="s">
        <v>357</v>
      </c>
      <c r="BP114" s="125" t="s">
        <v>856</v>
      </c>
      <c r="BQ114" s="125" t="s">
        <v>362</v>
      </c>
      <c r="BR114" s="125" t="s">
        <v>5855</v>
      </c>
      <c r="BS114" s="125" t="s">
        <v>357</v>
      </c>
      <c r="CA114" s="125" t="s">
        <v>818</v>
      </c>
      <c r="CB114" s="125" t="s">
        <v>355</v>
      </c>
      <c r="CC114" s="125">
        <v>0</v>
      </c>
      <c r="CD114" s="125" t="s">
        <v>357</v>
      </c>
    </row>
    <row r="115" spans="2:82" ht="101.4" customHeight="1" thickBot="1">
      <c r="B115" s="111" t="s">
        <v>520</v>
      </c>
      <c r="C115" s="111" t="s">
        <v>362</v>
      </c>
      <c r="D115" s="112" t="s">
        <v>522</v>
      </c>
      <c r="E115" s="111" t="s">
        <v>357</v>
      </c>
      <c r="H115" s="121" t="s">
        <v>858</v>
      </c>
      <c r="I115" s="121" t="s">
        <v>542</v>
      </c>
      <c r="J115" s="123" t="s">
        <v>859</v>
      </c>
      <c r="K115" s="121" t="s">
        <v>357</v>
      </c>
      <c r="L115" s="121"/>
      <c r="M115" s="121" t="s">
        <v>856</v>
      </c>
      <c r="N115" s="121" t="s">
        <v>589</v>
      </c>
      <c r="O115" s="123" t="s">
        <v>860</v>
      </c>
      <c r="P115" s="121" t="s">
        <v>357</v>
      </c>
      <c r="S115" s="117" t="s">
        <v>858</v>
      </c>
      <c r="T115" s="117" t="s">
        <v>542</v>
      </c>
      <c r="U115" s="120" t="s">
        <v>3156</v>
      </c>
      <c r="V115" s="117" t="s">
        <v>357</v>
      </c>
      <c r="W115" s="117"/>
      <c r="X115" s="117" t="s">
        <v>856</v>
      </c>
      <c r="Y115" s="117" t="s">
        <v>589</v>
      </c>
      <c r="Z115" s="120" t="s">
        <v>3157</v>
      </c>
      <c r="AA115" s="117" t="s">
        <v>357</v>
      </c>
      <c r="AD115" s="113" t="s">
        <v>855</v>
      </c>
      <c r="AE115" s="113" t="s">
        <v>554</v>
      </c>
      <c r="AF115" s="115">
        <v>112501498</v>
      </c>
      <c r="AG115" s="113" t="s">
        <v>357</v>
      </c>
      <c r="AH115" s="113"/>
      <c r="AI115" s="113" t="s">
        <v>856</v>
      </c>
      <c r="AJ115" s="113" t="s">
        <v>589</v>
      </c>
      <c r="AK115" s="116" t="s">
        <v>4624</v>
      </c>
      <c r="AL115" s="113" t="s">
        <v>357</v>
      </c>
      <c r="BE115" s="125" t="s">
        <v>532</v>
      </c>
      <c r="BF115" s="125" t="s">
        <v>362</v>
      </c>
      <c r="BG115" s="125" t="s">
        <v>5744</v>
      </c>
      <c r="BH115" s="125" t="s">
        <v>357</v>
      </c>
      <c r="BK115" s="125" t="s">
        <v>858</v>
      </c>
      <c r="BL115" s="125" t="s">
        <v>542</v>
      </c>
      <c r="BM115" s="125" t="s">
        <v>5856</v>
      </c>
      <c r="BN115" s="125" t="s">
        <v>357</v>
      </c>
      <c r="BP115" s="125" t="s">
        <v>856</v>
      </c>
      <c r="BQ115" s="125" t="s">
        <v>589</v>
      </c>
      <c r="BR115" s="125" t="s">
        <v>3430</v>
      </c>
      <c r="BS115" s="125" t="s">
        <v>357</v>
      </c>
      <c r="CA115" s="125" t="s">
        <v>821</v>
      </c>
      <c r="CB115" s="125" t="s">
        <v>544</v>
      </c>
      <c r="CC115" s="125">
        <v>0</v>
      </c>
      <c r="CD115" s="125" t="s">
        <v>357</v>
      </c>
    </row>
    <row r="116" spans="2:82" ht="87" customHeight="1" thickBot="1">
      <c r="B116" s="111" t="s">
        <v>520</v>
      </c>
      <c r="C116" s="111" t="s">
        <v>364</v>
      </c>
      <c r="D116" s="112" t="s">
        <v>478</v>
      </c>
      <c r="E116" s="111" t="s">
        <v>357</v>
      </c>
      <c r="H116" s="121" t="s">
        <v>861</v>
      </c>
      <c r="I116" s="121" t="s">
        <v>634</v>
      </c>
      <c r="J116" s="122">
        <v>256109</v>
      </c>
      <c r="K116" s="121" t="s">
        <v>357</v>
      </c>
      <c r="L116" s="121"/>
      <c r="M116" s="121" t="s">
        <v>856</v>
      </c>
      <c r="N116" s="121" t="s">
        <v>582</v>
      </c>
      <c r="O116" s="123" t="s">
        <v>862</v>
      </c>
      <c r="P116" s="121" t="s">
        <v>357</v>
      </c>
      <c r="S116" s="117" t="s">
        <v>861</v>
      </c>
      <c r="T116" s="117" t="s">
        <v>634</v>
      </c>
      <c r="U116" s="120" t="s">
        <v>765</v>
      </c>
      <c r="V116" s="117" t="s">
        <v>357</v>
      </c>
      <c r="W116" s="117"/>
      <c r="X116" s="117" t="s">
        <v>856</v>
      </c>
      <c r="Y116" s="117" t="s">
        <v>582</v>
      </c>
      <c r="Z116" s="120" t="s">
        <v>3158</v>
      </c>
      <c r="AA116" s="117" t="s">
        <v>357</v>
      </c>
      <c r="AD116" s="113" t="s">
        <v>858</v>
      </c>
      <c r="AE116" s="113" t="s">
        <v>542</v>
      </c>
      <c r="AF116" s="116" t="s">
        <v>1927</v>
      </c>
      <c r="AG116" s="113" t="s">
        <v>357</v>
      </c>
      <c r="AH116" s="113"/>
      <c r="AI116" s="113" t="s">
        <v>856</v>
      </c>
      <c r="AJ116" s="113" t="s">
        <v>582</v>
      </c>
      <c r="AK116" s="116" t="s">
        <v>4625</v>
      </c>
      <c r="AL116" s="113" t="s">
        <v>357</v>
      </c>
      <c r="BE116" s="125" t="s">
        <v>532</v>
      </c>
      <c r="BF116" s="125" t="s">
        <v>364</v>
      </c>
      <c r="BG116" s="129">
        <v>1732895</v>
      </c>
      <c r="BH116" s="125" t="s">
        <v>357</v>
      </c>
      <c r="BK116" s="125" t="s">
        <v>861</v>
      </c>
      <c r="BL116" s="125" t="s">
        <v>634</v>
      </c>
      <c r="BM116" s="125" t="s">
        <v>5857</v>
      </c>
      <c r="BN116" s="125" t="s">
        <v>357</v>
      </c>
      <c r="BP116" s="125" t="s">
        <v>856</v>
      </c>
      <c r="BQ116" s="125" t="s">
        <v>582</v>
      </c>
      <c r="BR116" s="125" t="s">
        <v>437</v>
      </c>
      <c r="BS116" s="125" t="s">
        <v>357</v>
      </c>
      <c r="CA116" s="125" t="s">
        <v>6596</v>
      </c>
      <c r="CB116" s="125" t="s">
        <v>575</v>
      </c>
      <c r="CC116" s="125">
        <v>0</v>
      </c>
      <c r="CD116" s="125" t="s">
        <v>357</v>
      </c>
    </row>
    <row r="117" spans="2:82" ht="115.8" customHeight="1" thickBot="1">
      <c r="B117" s="111" t="s">
        <v>523</v>
      </c>
      <c r="C117" s="111" t="s">
        <v>364</v>
      </c>
      <c r="D117" s="112" t="s">
        <v>524</v>
      </c>
      <c r="E117" s="111" t="s">
        <v>357</v>
      </c>
      <c r="H117" s="121" t="s">
        <v>863</v>
      </c>
      <c r="I117" s="121" t="s">
        <v>542</v>
      </c>
      <c r="J117" s="123" t="s">
        <v>864</v>
      </c>
      <c r="K117" s="121" t="s">
        <v>357</v>
      </c>
      <c r="L117" s="121"/>
      <c r="M117" s="121" t="s">
        <v>865</v>
      </c>
      <c r="N117" s="121" t="s">
        <v>468</v>
      </c>
      <c r="O117" s="123" t="s">
        <v>866</v>
      </c>
      <c r="P117" s="121" t="s">
        <v>357</v>
      </c>
      <c r="S117" s="117" t="s">
        <v>863</v>
      </c>
      <c r="T117" s="117" t="s">
        <v>542</v>
      </c>
      <c r="U117" s="120" t="s">
        <v>3159</v>
      </c>
      <c r="V117" s="117" t="s">
        <v>357</v>
      </c>
      <c r="W117" s="117"/>
      <c r="X117" s="117" t="s">
        <v>865</v>
      </c>
      <c r="Y117" s="117" t="s">
        <v>468</v>
      </c>
      <c r="Z117" s="120" t="s">
        <v>3160</v>
      </c>
      <c r="AA117" s="117" t="s">
        <v>357</v>
      </c>
      <c r="AD117" s="113" t="s">
        <v>861</v>
      </c>
      <c r="AE117" s="113" t="s">
        <v>634</v>
      </c>
      <c r="AF117" s="116" t="s">
        <v>4626</v>
      </c>
      <c r="AG117" s="113" t="s">
        <v>357</v>
      </c>
      <c r="AH117" s="113"/>
      <c r="AI117" s="113" t="s">
        <v>865</v>
      </c>
      <c r="AJ117" s="113" t="s">
        <v>468</v>
      </c>
      <c r="AK117" s="116" t="s">
        <v>3544</v>
      </c>
      <c r="AL117" s="113" t="s">
        <v>357</v>
      </c>
      <c r="BE117" s="125" t="s">
        <v>536</v>
      </c>
      <c r="BF117" s="125" t="s">
        <v>366</v>
      </c>
      <c r="BG117" s="125" t="s">
        <v>5745</v>
      </c>
      <c r="BH117" s="125" t="s">
        <v>357</v>
      </c>
      <c r="BK117" s="125" t="s">
        <v>863</v>
      </c>
      <c r="BL117" s="125" t="s">
        <v>542</v>
      </c>
      <c r="BM117" s="129">
        <v>185153</v>
      </c>
      <c r="BN117" s="125" t="s">
        <v>357</v>
      </c>
      <c r="BP117" s="125" t="s">
        <v>865</v>
      </c>
      <c r="BQ117" s="125" t="s">
        <v>468</v>
      </c>
      <c r="BR117" s="125" t="s">
        <v>5858</v>
      </c>
      <c r="BS117" s="125" t="s">
        <v>357</v>
      </c>
      <c r="CA117" s="125" t="s">
        <v>6596</v>
      </c>
      <c r="CB117" s="125" t="s">
        <v>468</v>
      </c>
      <c r="CC117" s="125">
        <v>0</v>
      </c>
      <c r="CD117" s="125" t="s">
        <v>357</v>
      </c>
    </row>
    <row r="118" spans="2:82" ht="101.4" customHeight="1" thickBot="1">
      <c r="B118" s="111" t="s">
        <v>523</v>
      </c>
      <c r="C118" s="111" t="s">
        <v>366</v>
      </c>
      <c r="D118" s="112" t="s">
        <v>525</v>
      </c>
      <c r="E118" s="111" t="s">
        <v>357</v>
      </c>
      <c r="H118" s="121" t="s">
        <v>867</v>
      </c>
      <c r="I118" s="121" t="s">
        <v>542</v>
      </c>
      <c r="J118" s="122">
        <v>237836</v>
      </c>
      <c r="K118" s="121" t="s">
        <v>357</v>
      </c>
      <c r="L118" s="121"/>
      <c r="M118" s="121" t="s">
        <v>868</v>
      </c>
      <c r="N118" s="121" t="s">
        <v>362</v>
      </c>
      <c r="O118" s="123" t="s">
        <v>869</v>
      </c>
      <c r="P118" s="121" t="s">
        <v>357</v>
      </c>
      <c r="S118" s="117" t="s">
        <v>867</v>
      </c>
      <c r="T118" s="117" t="s">
        <v>542</v>
      </c>
      <c r="U118" s="120" t="s">
        <v>815</v>
      </c>
      <c r="V118" s="117" t="s">
        <v>357</v>
      </c>
      <c r="W118" s="117"/>
      <c r="X118" s="117" t="s">
        <v>868</v>
      </c>
      <c r="Y118" s="117" t="s">
        <v>362</v>
      </c>
      <c r="Z118" s="120" t="s">
        <v>3161</v>
      </c>
      <c r="AA118" s="117" t="s">
        <v>357</v>
      </c>
      <c r="AD118" s="113" t="s">
        <v>863</v>
      </c>
      <c r="AE118" s="113" t="s">
        <v>542</v>
      </c>
      <c r="AF118" s="116" t="s">
        <v>2392</v>
      </c>
      <c r="AG118" s="113" t="s">
        <v>357</v>
      </c>
      <c r="AH118" s="113"/>
      <c r="AI118" s="113" t="s">
        <v>868</v>
      </c>
      <c r="AJ118" s="113" t="s">
        <v>362</v>
      </c>
      <c r="AK118" s="116" t="s">
        <v>2423</v>
      </c>
      <c r="AL118" s="113" t="s">
        <v>357</v>
      </c>
      <c r="BE118" s="125" t="s">
        <v>536</v>
      </c>
      <c r="BF118" s="125" t="s">
        <v>362</v>
      </c>
      <c r="BG118" s="129">
        <v>483179</v>
      </c>
      <c r="BH118" s="125" t="s">
        <v>357</v>
      </c>
      <c r="BK118" s="125" t="s">
        <v>867</v>
      </c>
      <c r="BL118" s="125" t="s">
        <v>542</v>
      </c>
      <c r="BM118" s="125" t="s">
        <v>5859</v>
      </c>
      <c r="BN118" s="125" t="s">
        <v>357</v>
      </c>
      <c r="BP118" s="125" t="s">
        <v>868</v>
      </c>
      <c r="BQ118" s="125" t="s">
        <v>362</v>
      </c>
      <c r="BR118" s="125" t="s">
        <v>1708</v>
      </c>
      <c r="BS118" s="125" t="s">
        <v>357</v>
      </c>
      <c r="CA118" s="125" t="s">
        <v>824</v>
      </c>
      <c r="CB118" s="125" t="s">
        <v>703</v>
      </c>
      <c r="CC118" s="125">
        <v>0</v>
      </c>
      <c r="CD118" s="125" t="s">
        <v>826</v>
      </c>
    </row>
    <row r="119" spans="2:82" ht="87" customHeight="1" thickBot="1">
      <c r="B119" s="111" t="s">
        <v>523</v>
      </c>
      <c r="C119" s="111" t="s">
        <v>362</v>
      </c>
      <c r="D119" s="112" t="s">
        <v>526</v>
      </c>
      <c r="E119" s="111" t="s">
        <v>357</v>
      </c>
      <c r="H119" s="121" t="s">
        <v>870</v>
      </c>
      <c r="I119" s="121" t="s">
        <v>542</v>
      </c>
      <c r="J119" s="123" t="s">
        <v>871</v>
      </c>
      <c r="K119" s="121" t="s">
        <v>357</v>
      </c>
      <c r="L119" s="121"/>
      <c r="M119" s="121" t="s">
        <v>868</v>
      </c>
      <c r="N119" s="121" t="s">
        <v>589</v>
      </c>
      <c r="O119" s="123" t="s">
        <v>872</v>
      </c>
      <c r="P119" s="121" t="s">
        <v>357</v>
      </c>
      <c r="S119" s="117" t="s">
        <v>870</v>
      </c>
      <c r="T119" s="117" t="s">
        <v>542</v>
      </c>
      <c r="U119" s="120" t="s">
        <v>3162</v>
      </c>
      <c r="V119" s="117" t="s">
        <v>357</v>
      </c>
      <c r="W119" s="117"/>
      <c r="X119" s="117" t="s">
        <v>868</v>
      </c>
      <c r="Y119" s="117" t="s">
        <v>589</v>
      </c>
      <c r="Z119" s="120" t="s">
        <v>3163</v>
      </c>
      <c r="AA119" s="117" t="s">
        <v>357</v>
      </c>
      <c r="AD119" s="113" t="s">
        <v>867</v>
      </c>
      <c r="AE119" s="113" t="s">
        <v>542</v>
      </c>
      <c r="AF119" s="116" t="s">
        <v>4627</v>
      </c>
      <c r="AG119" s="113" t="s">
        <v>357</v>
      </c>
      <c r="AH119" s="113"/>
      <c r="AI119" s="113" t="s">
        <v>868</v>
      </c>
      <c r="AJ119" s="113" t="s">
        <v>589</v>
      </c>
      <c r="AK119" s="116" t="s">
        <v>3855</v>
      </c>
      <c r="AL119" s="113" t="s">
        <v>357</v>
      </c>
      <c r="BE119" s="125" t="s">
        <v>536</v>
      </c>
      <c r="BF119" s="125" t="s">
        <v>364</v>
      </c>
      <c r="BG119" s="125" t="s">
        <v>5746</v>
      </c>
      <c r="BH119" s="125" t="s">
        <v>357</v>
      </c>
      <c r="BK119" s="125" t="s">
        <v>870</v>
      </c>
      <c r="BL119" s="125" t="s">
        <v>542</v>
      </c>
      <c r="BM119" s="125" t="s">
        <v>5860</v>
      </c>
      <c r="BN119" s="125" t="s">
        <v>357</v>
      </c>
      <c r="BP119" s="125" t="s">
        <v>868</v>
      </c>
      <c r="BQ119" s="125" t="s">
        <v>589</v>
      </c>
      <c r="BR119" s="125" t="s">
        <v>880</v>
      </c>
      <c r="BS119" s="125" t="s">
        <v>357</v>
      </c>
      <c r="CA119" s="125" t="s">
        <v>824</v>
      </c>
      <c r="CB119" s="125" t="s">
        <v>362</v>
      </c>
      <c r="CC119" s="125">
        <v>0</v>
      </c>
      <c r="CD119" s="125" t="s">
        <v>826</v>
      </c>
    </row>
    <row r="120" spans="2:82" ht="87" customHeight="1" thickBot="1">
      <c r="B120" s="111" t="s">
        <v>527</v>
      </c>
      <c r="C120" s="111" t="s">
        <v>366</v>
      </c>
      <c r="D120" s="112" t="s">
        <v>528</v>
      </c>
      <c r="E120" s="111" t="s">
        <v>357</v>
      </c>
      <c r="H120" s="121" t="s">
        <v>873</v>
      </c>
      <c r="I120" s="121" t="s">
        <v>542</v>
      </c>
      <c r="J120" s="123" t="s">
        <v>874</v>
      </c>
      <c r="K120" s="121" t="s">
        <v>357</v>
      </c>
      <c r="L120" s="121"/>
      <c r="M120" s="121" t="s">
        <v>868</v>
      </c>
      <c r="N120" s="121" t="s">
        <v>582</v>
      </c>
      <c r="O120" s="123" t="s">
        <v>875</v>
      </c>
      <c r="P120" s="121" t="s">
        <v>357</v>
      </c>
      <c r="S120" s="117" t="s">
        <v>873</v>
      </c>
      <c r="T120" s="117" t="s">
        <v>542</v>
      </c>
      <c r="U120" s="120" t="s">
        <v>3164</v>
      </c>
      <c r="V120" s="117" t="s">
        <v>357</v>
      </c>
      <c r="W120" s="117"/>
      <c r="X120" s="117" t="s">
        <v>868</v>
      </c>
      <c r="Y120" s="117" t="s">
        <v>582</v>
      </c>
      <c r="Z120" s="120" t="s">
        <v>3165</v>
      </c>
      <c r="AA120" s="117" t="s">
        <v>357</v>
      </c>
      <c r="AD120" s="113" t="s">
        <v>870</v>
      </c>
      <c r="AE120" s="113" t="s">
        <v>542</v>
      </c>
      <c r="AF120" s="116" t="s">
        <v>1236</v>
      </c>
      <c r="AG120" s="113" t="s">
        <v>357</v>
      </c>
      <c r="AH120" s="113"/>
      <c r="AI120" s="113" t="s">
        <v>868</v>
      </c>
      <c r="AJ120" s="113" t="s">
        <v>582</v>
      </c>
      <c r="AK120" s="116" t="s">
        <v>4628</v>
      </c>
      <c r="AL120" s="113" t="s">
        <v>357</v>
      </c>
      <c r="BK120" s="125" t="s">
        <v>873</v>
      </c>
      <c r="BL120" s="125" t="s">
        <v>542</v>
      </c>
      <c r="BM120" s="129">
        <v>36377444</v>
      </c>
      <c r="BN120" s="125" t="s">
        <v>357</v>
      </c>
      <c r="BP120" s="125" t="s">
        <v>868</v>
      </c>
      <c r="BQ120" s="125" t="s">
        <v>582</v>
      </c>
      <c r="BR120" s="125" t="s">
        <v>1229</v>
      </c>
      <c r="BS120" s="125" t="s">
        <v>357</v>
      </c>
      <c r="CA120" s="125" t="s">
        <v>829</v>
      </c>
      <c r="CB120" s="125" t="s">
        <v>362</v>
      </c>
      <c r="CC120" s="125">
        <v>0</v>
      </c>
      <c r="CD120" s="125" t="s">
        <v>826</v>
      </c>
    </row>
    <row r="121" spans="2:82" ht="87" customHeight="1" thickBot="1">
      <c r="B121" s="111" t="s">
        <v>527</v>
      </c>
      <c r="C121" s="111" t="s">
        <v>362</v>
      </c>
      <c r="D121" s="112" t="s">
        <v>529</v>
      </c>
      <c r="E121" s="111" t="s">
        <v>357</v>
      </c>
      <c r="H121" s="121" t="s">
        <v>876</v>
      </c>
      <c r="I121" s="121" t="s">
        <v>542</v>
      </c>
      <c r="J121" s="123" t="s">
        <v>877</v>
      </c>
      <c r="K121" s="121" t="s">
        <v>357</v>
      </c>
      <c r="L121" s="121"/>
      <c r="M121" s="121" t="s">
        <v>868</v>
      </c>
      <c r="N121" s="121" t="s">
        <v>468</v>
      </c>
      <c r="O121" s="123" t="s">
        <v>878</v>
      </c>
      <c r="P121" s="121" t="s">
        <v>357</v>
      </c>
      <c r="S121" s="117" t="s">
        <v>876</v>
      </c>
      <c r="T121" s="117" t="s">
        <v>542</v>
      </c>
      <c r="U121" s="120" t="s">
        <v>3166</v>
      </c>
      <c r="V121" s="117" t="s">
        <v>357</v>
      </c>
      <c r="W121" s="117"/>
      <c r="X121" s="117" t="s">
        <v>868</v>
      </c>
      <c r="Y121" s="117" t="s">
        <v>468</v>
      </c>
      <c r="Z121" s="120" t="s">
        <v>1665</v>
      </c>
      <c r="AA121" s="117" t="s">
        <v>357</v>
      </c>
      <c r="AD121" s="113" t="s">
        <v>873</v>
      </c>
      <c r="AE121" s="113" t="s">
        <v>542</v>
      </c>
      <c r="AF121" s="116" t="s">
        <v>4629</v>
      </c>
      <c r="AG121" s="113" t="s">
        <v>357</v>
      </c>
      <c r="AH121" s="113"/>
      <c r="AI121" s="113" t="s">
        <v>868</v>
      </c>
      <c r="AJ121" s="113" t="s">
        <v>468</v>
      </c>
      <c r="AK121" s="116" t="s">
        <v>4630</v>
      </c>
      <c r="AL121" s="113" t="s">
        <v>357</v>
      </c>
      <c r="BK121" s="125" t="s">
        <v>876</v>
      </c>
      <c r="BL121" s="125" t="s">
        <v>542</v>
      </c>
      <c r="BM121" s="129">
        <v>427401</v>
      </c>
      <c r="BN121" s="125" t="s">
        <v>357</v>
      </c>
      <c r="BP121" s="125" t="s">
        <v>868</v>
      </c>
      <c r="BQ121" s="125" t="s">
        <v>468</v>
      </c>
      <c r="BR121" s="125" t="s">
        <v>1391</v>
      </c>
      <c r="BS121" s="125" t="s">
        <v>357</v>
      </c>
      <c r="CA121" s="125" t="s">
        <v>833</v>
      </c>
      <c r="CB121" s="125" t="s">
        <v>362</v>
      </c>
      <c r="CC121" s="125">
        <v>0</v>
      </c>
      <c r="CD121" s="125" t="s">
        <v>357</v>
      </c>
    </row>
    <row r="122" spans="2:82" ht="87" customHeight="1" thickBot="1">
      <c r="B122" s="111" t="s">
        <v>527</v>
      </c>
      <c r="C122" s="111" t="s">
        <v>364</v>
      </c>
      <c r="D122" s="112" t="s">
        <v>530</v>
      </c>
      <c r="E122" s="111" t="s">
        <v>357</v>
      </c>
      <c r="H122" s="121" t="s">
        <v>879</v>
      </c>
      <c r="I122" s="121" t="s">
        <v>542</v>
      </c>
      <c r="J122" s="123" t="s">
        <v>880</v>
      </c>
      <c r="K122" s="121" t="s">
        <v>357</v>
      </c>
      <c r="L122" s="121"/>
      <c r="M122" s="121" t="s">
        <v>881</v>
      </c>
      <c r="N122" s="121" t="s">
        <v>468</v>
      </c>
      <c r="O122" s="123" t="s">
        <v>882</v>
      </c>
      <c r="P122" s="121" t="s">
        <v>357</v>
      </c>
      <c r="S122" s="117" t="s">
        <v>879</v>
      </c>
      <c r="T122" s="117" t="s">
        <v>542</v>
      </c>
      <c r="U122" s="120" t="s">
        <v>3167</v>
      </c>
      <c r="V122" s="117" t="s">
        <v>357</v>
      </c>
      <c r="W122" s="117"/>
      <c r="X122" s="117" t="s">
        <v>881</v>
      </c>
      <c r="Y122" s="117" t="s">
        <v>468</v>
      </c>
      <c r="Z122" s="120" t="s">
        <v>3168</v>
      </c>
      <c r="AA122" s="117" t="s">
        <v>357</v>
      </c>
      <c r="AD122" s="113" t="s">
        <v>876</v>
      </c>
      <c r="AE122" s="113" t="s">
        <v>542</v>
      </c>
      <c r="AF122" s="116" t="s">
        <v>4631</v>
      </c>
      <c r="AG122" s="113" t="s">
        <v>357</v>
      </c>
      <c r="AH122" s="113"/>
      <c r="AI122" s="113" t="s">
        <v>881</v>
      </c>
      <c r="AJ122" s="113" t="s">
        <v>468</v>
      </c>
      <c r="AK122" s="116" t="s">
        <v>4632</v>
      </c>
      <c r="AL122" s="113" t="s">
        <v>357</v>
      </c>
      <c r="BK122" s="125" t="s">
        <v>879</v>
      </c>
      <c r="BL122" s="125" t="s">
        <v>542</v>
      </c>
      <c r="BM122" s="125" t="s">
        <v>5861</v>
      </c>
      <c r="BN122" s="125" t="s">
        <v>357</v>
      </c>
      <c r="BP122" s="125" t="s">
        <v>881</v>
      </c>
      <c r="BQ122" s="125" t="s">
        <v>468</v>
      </c>
      <c r="BR122" s="125" t="s">
        <v>5862</v>
      </c>
      <c r="BS122" s="125" t="s">
        <v>357</v>
      </c>
      <c r="CA122" s="125" t="s">
        <v>833</v>
      </c>
      <c r="CB122" s="125" t="s">
        <v>589</v>
      </c>
      <c r="CC122" s="125">
        <v>0</v>
      </c>
      <c r="CD122" s="125" t="s">
        <v>357</v>
      </c>
    </row>
    <row r="123" spans="2:82" ht="115.8" customHeight="1" thickBot="1">
      <c r="B123" s="111" t="s">
        <v>531</v>
      </c>
      <c r="C123" s="111" t="s">
        <v>364</v>
      </c>
      <c r="D123" s="112" t="s">
        <v>436</v>
      </c>
      <c r="E123" s="111" t="s">
        <v>357</v>
      </c>
      <c r="H123" s="121" t="s">
        <v>883</v>
      </c>
      <c r="I123" s="121" t="s">
        <v>542</v>
      </c>
      <c r="J123" s="123" t="s">
        <v>884</v>
      </c>
      <c r="K123" s="121" t="s">
        <v>357</v>
      </c>
      <c r="L123" s="121"/>
      <c r="M123" s="121" t="s">
        <v>360</v>
      </c>
      <c r="N123" s="121" t="s">
        <v>885</v>
      </c>
      <c r="O123" s="123" t="s">
        <v>886</v>
      </c>
      <c r="P123" s="121" t="s">
        <v>357</v>
      </c>
      <c r="S123" s="117" t="s">
        <v>883</v>
      </c>
      <c r="T123" s="117" t="s">
        <v>542</v>
      </c>
      <c r="U123" s="120" t="s">
        <v>3169</v>
      </c>
      <c r="V123" s="117" t="s">
        <v>357</v>
      </c>
      <c r="W123" s="117"/>
      <c r="X123" s="117" t="s">
        <v>360</v>
      </c>
      <c r="Y123" s="117" t="s">
        <v>885</v>
      </c>
      <c r="Z123" s="120" t="s">
        <v>3170</v>
      </c>
      <c r="AA123" s="117" t="s">
        <v>357</v>
      </c>
      <c r="AD123" s="113" t="s">
        <v>879</v>
      </c>
      <c r="AE123" s="113" t="s">
        <v>542</v>
      </c>
      <c r="AF123" s="116" t="s">
        <v>4633</v>
      </c>
      <c r="AG123" s="113" t="s">
        <v>357</v>
      </c>
      <c r="AH123" s="113"/>
      <c r="AI123" s="113" t="s">
        <v>360</v>
      </c>
      <c r="AJ123" s="113" t="s">
        <v>885</v>
      </c>
      <c r="AK123" s="116" t="s">
        <v>578</v>
      </c>
      <c r="AL123" s="113" t="s">
        <v>357</v>
      </c>
      <c r="BK123" s="125" t="s">
        <v>883</v>
      </c>
      <c r="BL123" s="125" t="s">
        <v>542</v>
      </c>
      <c r="BM123" s="125" t="s">
        <v>5863</v>
      </c>
      <c r="BN123" s="125" t="s">
        <v>357</v>
      </c>
      <c r="BP123" s="125" t="s">
        <v>360</v>
      </c>
      <c r="BQ123" s="125" t="s">
        <v>885</v>
      </c>
      <c r="BR123" s="129">
        <v>4407503</v>
      </c>
      <c r="BS123" s="125" t="s">
        <v>357</v>
      </c>
      <c r="CA123" s="125" t="s">
        <v>840</v>
      </c>
      <c r="CB123" s="125" t="s">
        <v>575</v>
      </c>
      <c r="CC123" s="125">
        <v>0</v>
      </c>
      <c r="CD123" s="125" t="s">
        <v>357</v>
      </c>
    </row>
    <row r="124" spans="2:82" ht="87" customHeight="1" thickBot="1">
      <c r="B124" s="111" t="s">
        <v>531</v>
      </c>
      <c r="C124" s="111" t="s">
        <v>366</v>
      </c>
      <c r="D124" s="112" t="s">
        <v>437</v>
      </c>
      <c r="E124" s="111" t="s">
        <v>357</v>
      </c>
      <c r="H124" s="121" t="s">
        <v>887</v>
      </c>
      <c r="I124" s="121" t="s">
        <v>542</v>
      </c>
      <c r="J124" s="123" t="s">
        <v>888</v>
      </c>
      <c r="K124" s="121" t="s">
        <v>357</v>
      </c>
      <c r="L124" s="121"/>
      <c r="M124" s="121" t="s">
        <v>360</v>
      </c>
      <c r="N124" s="121" t="s">
        <v>446</v>
      </c>
      <c r="O124" s="122">
        <v>1505965</v>
      </c>
      <c r="P124" s="121" t="s">
        <v>357</v>
      </c>
      <c r="S124" s="117" t="s">
        <v>887</v>
      </c>
      <c r="T124" s="117" t="s">
        <v>542</v>
      </c>
      <c r="U124" s="120" t="s">
        <v>3171</v>
      </c>
      <c r="V124" s="117" t="s">
        <v>357</v>
      </c>
      <c r="W124" s="117"/>
      <c r="X124" s="117" t="s">
        <v>360</v>
      </c>
      <c r="Y124" s="117" t="s">
        <v>446</v>
      </c>
      <c r="Z124" s="120" t="s">
        <v>3172</v>
      </c>
      <c r="AA124" s="117" t="s">
        <v>357</v>
      </c>
      <c r="AD124" s="113" t="s">
        <v>883</v>
      </c>
      <c r="AE124" s="113" t="s">
        <v>542</v>
      </c>
      <c r="AF124" s="116" t="s">
        <v>4634</v>
      </c>
      <c r="AG124" s="113" t="s">
        <v>357</v>
      </c>
      <c r="AH124" s="113"/>
      <c r="AI124" s="113" t="s">
        <v>360</v>
      </c>
      <c r="AJ124" s="113" t="s">
        <v>446</v>
      </c>
      <c r="AK124" s="115">
        <v>13901</v>
      </c>
      <c r="AL124" s="113" t="s">
        <v>357</v>
      </c>
      <c r="BK124" s="125" t="s">
        <v>887</v>
      </c>
      <c r="BL124" s="125" t="s">
        <v>542</v>
      </c>
      <c r="BM124" s="129">
        <v>638532</v>
      </c>
      <c r="BN124" s="125" t="s">
        <v>357</v>
      </c>
      <c r="BP124" s="125" t="s">
        <v>360</v>
      </c>
      <c r="BQ124" s="125" t="s">
        <v>446</v>
      </c>
      <c r="BR124" s="129">
        <v>67635833</v>
      </c>
      <c r="BS124" s="125" t="s">
        <v>357</v>
      </c>
      <c r="CA124" s="125" t="s">
        <v>840</v>
      </c>
      <c r="CB124" s="125" t="s">
        <v>544</v>
      </c>
      <c r="CC124" s="125">
        <v>0</v>
      </c>
      <c r="CD124" s="125" t="s">
        <v>357</v>
      </c>
    </row>
    <row r="125" spans="2:82" ht="87" customHeight="1" thickBot="1">
      <c r="B125" s="111" t="s">
        <v>532</v>
      </c>
      <c r="C125" s="111" t="s">
        <v>366</v>
      </c>
      <c r="D125" s="112" t="s">
        <v>533</v>
      </c>
      <c r="E125" s="111" t="s">
        <v>357</v>
      </c>
      <c r="H125" s="121" t="s">
        <v>889</v>
      </c>
      <c r="I125" s="121" t="s">
        <v>542</v>
      </c>
      <c r="J125" s="122">
        <v>17700262</v>
      </c>
      <c r="K125" s="121" t="s">
        <v>357</v>
      </c>
      <c r="L125" s="121"/>
      <c r="M125" s="121" t="s">
        <v>360</v>
      </c>
      <c r="N125" s="121" t="s">
        <v>575</v>
      </c>
      <c r="O125" s="122">
        <v>1152582</v>
      </c>
      <c r="P125" s="121" t="s">
        <v>357</v>
      </c>
      <c r="S125" s="117" t="s">
        <v>889</v>
      </c>
      <c r="T125" s="117" t="s">
        <v>542</v>
      </c>
      <c r="U125" s="120" t="s">
        <v>3173</v>
      </c>
      <c r="V125" s="117" t="s">
        <v>357</v>
      </c>
      <c r="W125" s="117"/>
      <c r="X125" s="117" t="s">
        <v>360</v>
      </c>
      <c r="Y125" s="117" t="s">
        <v>575</v>
      </c>
      <c r="Z125" s="120" t="s">
        <v>3174</v>
      </c>
      <c r="AA125" s="117" t="s">
        <v>357</v>
      </c>
      <c r="AD125" s="113" t="s">
        <v>887</v>
      </c>
      <c r="AE125" s="113" t="s">
        <v>542</v>
      </c>
      <c r="AF125" s="116" t="s">
        <v>2633</v>
      </c>
      <c r="AG125" s="113" t="s">
        <v>357</v>
      </c>
      <c r="AH125" s="113"/>
      <c r="AI125" s="113" t="s">
        <v>360</v>
      </c>
      <c r="AJ125" s="113" t="s">
        <v>575</v>
      </c>
      <c r="AK125" s="116" t="s">
        <v>4635</v>
      </c>
      <c r="AL125" s="113" t="s">
        <v>357</v>
      </c>
      <c r="BK125" s="125" t="s">
        <v>889</v>
      </c>
      <c r="BL125" s="125" t="s">
        <v>542</v>
      </c>
      <c r="BM125" s="125" t="s">
        <v>5864</v>
      </c>
      <c r="BN125" s="125" t="s">
        <v>357</v>
      </c>
      <c r="BP125" s="125" t="s">
        <v>360</v>
      </c>
      <c r="BQ125" s="125" t="s">
        <v>575</v>
      </c>
      <c r="BR125" s="129">
        <v>258945959</v>
      </c>
      <c r="BS125" s="125" t="s">
        <v>357</v>
      </c>
      <c r="CA125" s="125" t="s">
        <v>840</v>
      </c>
      <c r="CB125" s="125" t="s">
        <v>362</v>
      </c>
      <c r="CC125" s="125">
        <v>0</v>
      </c>
      <c r="CD125" s="125" t="s">
        <v>357</v>
      </c>
    </row>
    <row r="126" spans="2:82" ht="101.4" customHeight="1" thickBot="1">
      <c r="B126" s="111" t="s">
        <v>532</v>
      </c>
      <c r="C126" s="111" t="s">
        <v>362</v>
      </c>
      <c r="D126" s="112" t="s">
        <v>534</v>
      </c>
      <c r="E126" s="111" t="s">
        <v>357</v>
      </c>
      <c r="H126" s="121" t="s">
        <v>890</v>
      </c>
      <c r="I126" s="121" t="s">
        <v>542</v>
      </c>
      <c r="J126" s="123" t="s">
        <v>891</v>
      </c>
      <c r="K126" s="121" t="s">
        <v>357</v>
      </c>
      <c r="L126" s="121"/>
      <c r="M126" s="121" t="s">
        <v>360</v>
      </c>
      <c r="N126" s="121" t="s">
        <v>355</v>
      </c>
      <c r="O126" s="123" t="s">
        <v>892</v>
      </c>
      <c r="P126" s="121" t="s">
        <v>357</v>
      </c>
      <c r="S126" s="117" t="s">
        <v>890</v>
      </c>
      <c r="T126" s="117" t="s">
        <v>542</v>
      </c>
      <c r="U126" s="120" t="s">
        <v>1855</v>
      </c>
      <c r="V126" s="117" t="s">
        <v>357</v>
      </c>
      <c r="W126" s="117"/>
      <c r="X126" s="117" t="s">
        <v>360</v>
      </c>
      <c r="Y126" s="117" t="s">
        <v>355</v>
      </c>
      <c r="Z126" s="120" t="s">
        <v>3175</v>
      </c>
      <c r="AA126" s="117" t="s">
        <v>357</v>
      </c>
      <c r="AD126" s="113" t="s">
        <v>889</v>
      </c>
      <c r="AE126" s="113" t="s">
        <v>542</v>
      </c>
      <c r="AF126" s="115">
        <v>2839063</v>
      </c>
      <c r="AG126" s="113" t="s">
        <v>357</v>
      </c>
      <c r="AH126" s="113"/>
      <c r="AI126" s="113" t="s">
        <v>360</v>
      </c>
      <c r="AJ126" s="113" t="s">
        <v>355</v>
      </c>
      <c r="AK126" s="116" t="s">
        <v>4636</v>
      </c>
      <c r="AL126" s="113" t="s">
        <v>357</v>
      </c>
      <c r="BK126" s="125" t="s">
        <v>890</v>
      </c>
      <c r="BL126" s="125" t="s">
        <v>542</v>
      </c>
      <c r="BM126" s="125" t="s">
        <v>5865</v>
      </c>
      <c r="BN126" s="125" t="s">
        <v>357</v>
      </c>
      <c r="BP126" s="125" t="s">
        <v>360</v>
      </c>
      <c r="BQ126" s="125" t="s">
        <v>355</v>
      </c>
      <c r="BR126" s="129">
        <v>358687924</v>
      </c>
      <c r="BS126" s="125" t="s">
        <v>357</v>
      </c>
      <c r="CA126" s="125" t="s">
        <v>848</v>
      </c>
      <c r="CB126" s="125" t="s">
        <v>589</v>
      </c>
      <c r="CC126" s="125">
        <v>0</v>
      </c>
      <c r="CD126" s="125" t="s">
        <v>357</v>
      </c>
    </row>
    <row r="127" spans="2:82" ht="87" customHeight="1" thickBot="1">
      <c r="B127" s="111" t="s">
        <v>532</v>
      </c>
      <c r="C127" s="111" t="s">
        <v>364</v>
      </c>
      <c r="D127" s="112" t="s">
        <v>535</v>
      </c>
      <c r="E127" s="111" t="s">
        <v>357</v>
      </c>
      <c r="H127" s="121" t="s">
        <v>893</v>
      </c>
      <c r="I127" s="121" t="s">
        <v>542</v>
      </c>
      <c r="J127" s="123" t="s">
        <v>894</v>
      </c>
      <c r="K127" s="121" t="s">
        <v>357</v>
      </c>
      <c r="L127" s="121"/>
      <c r="M127" s="121" t="s">
        <v>360</v>
      </c>
      <c r="N127" s="121" t="s">
        <v>589</v>
      </c>
      <c r="O127" s="123" t="s">
        <v>895</v>
      </c>
      <c r="P127" s="121" t="s">
        <v>357</v>
      </c>
      <c r="S127" s="117" t="s">
        <v>893</v>
      </c>
      <c r="T127" s="117" t="s">
        <v>542</v>
      </c>
      <c r="U127" s="120" t="s">
        <v>3176</v>
      </c>
      <c r="V127" s="117" t="s">
        <v>357</v>
      </c>
      <c r="W127" s="117"/>
      <c r="X127" s="117" t="s">
        <v>360</v>
      </c>
      <c r="Y127" s="117" t="s">
        <v>589</v>
      </c>
      <c r="Z127" s="120" t="s">
        <v>3177</v>
      </c>
      <c r="AA127" s="117" t="s">
        <v>357</v>
      </c>
      <c r="AD127" s="113" t="s">
        <v>890</v>
      </c>
      <c r="AE127" s="113" t="s">
        <v>542</v>
      </c>
      <c r="AF127" s="116" t="s">
        <v>4637</v>
      </c>
      <c r="AG127" s="113" t="s">
        <v>357</v>
      </c>
      <c r="AH127" s="113"/>
      <c r="AI127" s="113" t="s">
        <v>360</v>
      </c>
      <c r="AJ127" s="113" t="s">
        <v>589</v>
      </c>
      <c r="AK127" s="116" t="s">
        <v>683</v>
      </c>
      <c r="AL127" s="113" t="s">
        <v>357</v>
      </c>
      <c r="BK127" s="125" t="s">
        <v>893</v>
      </c>
      <c r="BL127" s="125" t="s">
        <v>542</v>
      </c>
      <c r="BM127" s="129">
        <v>31811</v>
      </c>
      <c r="BN127" s="125" t="s">
        <v>357</v>
      </c>
      <c r="BP127" s="125" t="s">
        <v>360</v>
      </c>
      <c r="BQ127" s="125" t="s">
        <v>589</v>
      </c>
      <c r="BR127" s="129">
        <v>329573</v>
      </c>
      <c r="BS127" s="125" t="s">
        <v>357</v>
      </c>
      <c r="CA127" s="125" t="s">
        <v>853</v>
      </c>
      <c r="CB127" s="125" t="s">
        <v>589</v>
      </c>
      <c r="CC127" s="125">
        <v>0</v>
      </c>
      <c r="CD127" s="125" t="s">
        <v>357</v>
      </c>
    </row>
    <row r="128" spans="2:82" ht="87" customHeight="1" thickBot="1">
      <c r="B128" s="111" t="s">
        <v>536</v>
      </c>
      <c r="C128" s="111" t="s">
        <v>366</v>
      </c>
      <c r="D128" s="112" t="s">
        <v>537</v>
      </c>
      <c r="E128" s="111" t="s">
        <v>357</v>
      </c>
      <c r="H128" s="121" t="s">
        <v>896</v>
      </c>
      <c r="I128" s="121" t="s">
        <v>542</v>
      </c>
      <c r="J128" s="122">
        <v>106841996</v>
      </c>
      <c r="K128" s="121" t="s">
        <v>357</v>
      </c>
      <c r="L128" s="121"/>
      <c r="M128" s="121" t="s">
        <v>360</v>
      </c>
      <c r="N128" s="121" t="s">
        <v>897</v>
      </c>
      <c r="O128" s="123" t="s">
        <v>898</v>
      </c>
      <c r="P128" s="121" t="s">
        <v>357</v>
      </c>
      <c r="S128" s="117" t="s">
        <v>896</v>
      </c>
      <c r="T128" s="117" t="s">
        <v>542</v>
      </c>
      <c r="U128" s="120" t="s">
        <v>3178</v>
      </c>
      <c r="V128" s="117" t="s">
        <v>357</v>
      </c>
      <c r="W128" s="117"/>
      <c r="X128" s="117" t="s">
        <v>360</v>
      </c>
      <c r="Y128" s="117" t="s">
        <v>897</v>
      </c>
      <c r="Z128" s="120" t="s">
        <v>3179</v>
      </c>
      <c r="AA128" s="117" t="s">
        <v>357</v>
      </c>
      <c r="AD128" s="113" t="s">
        <v>893</v>
      </c>
      <c r="AE128" s="113" t="s">
        <v>542</v>
      </c>
      <c r="AF128" s="116" t="s">
        <v>4638</v>
      </c>
      <c r="AG128" s="113" t="s">
        <v>357</v>
      </c>
      <c r="AH128" s="113"/>
      <c r="AI128" s="113" t="s">
        <v>360</v>
      </c>
      <c r="AJ128" s="113" t="s">
        <v>897</v>
      </c>
      <c r="AK128" s="116" t="s">
        <v>4639</v>
      </c>
      <c r="AL128" s="113" t="s">
        <v>357</v>
      </c>
      <c r="BK128" s="125" t="s">
        <v>896</v>
      </c>
      <c r="BL128" s="125" t="s">
        <v>542</v>
      </c>
      <c r="BM128" s="125" t="s">
        <v>5866</v>
      </c>
      <c r="BN128" s="125" t="s">
        <v>357</v>
      </c>
      <c r="BP128" s="125" t="s">
        <v>360</v>
      </c>
      <c r="BQ128" s="125" t="s">
        <v>897</v>
      </c>
      <c r="BR128" s="129">
        <v>5425398</v>
      </c>
      <c r="BS128" s="125" t="s">
        <v>357</v>
      </c>
      <c r="CA128" s="125" t="s">
        <v>856</v>
      </c>
      <c r="CB128" s="125" t="s">
        <v>362</v>
      </c>
      <c r="CC128" s="125">
        <v>0</v>
      </c>
      <c r="CD128" s="125" t="s">
        <v>357</v>
      </c>
    </row>
    <row r="129" spans="2:82" ht="101.4" customHeight="1" thickBot="1">
      <c r="B129" s="111" t="s">
        <v>536</v>
      </c>
      <c r="C129" s="111" t="s">
        <v>362</v>
      </c>
      <c r="D129" s="112" t="s">
        <v>538</v>
      </c>
      <c r="E129" s="111" t="s">
        <v>357</v>
      </c>
      <c r="H129" s="121" t="s">
        <v>899</v>
      </c>
      <c r="I129" s="121" t="s">
        <v>542</v>
      </c>
      <c r="J129" s="122">
        <v>3264578</v>
      </c>
      <c r="K129" s="121" t="s">
        <v>357</v>
      </c>
      <c r="L129" s="121"/>
      <c r="M129" s="121" t="s">
        <v>360</v>
      </c>
      <c r="N129" s="121" t="s">
        <v>544</v>
      </c>
      <c r="O129" s="123" t="s">
        <v>900</v>
      </c>
      <c r="P129" s="121" t="s">
        <v>357</v>
      </c>
      <c r="S129" s="117" t="s">
        <v>899</v>
      </c>
      <c r="T129" s="117" t="s">
        <v>542</v>
      </c>
      <c r="U129" s="120" t="s">
        <v>815</v>
      </c>
      <c r="V129" s="117" t="s">
        <v>357</v>
      </c>
      <c r="W129" s="117"/>
      <c r="X129" s="117" t="s">
        <v>360</v>
      </c>
      <c r="Y129" s="117" t="s">
        <v>544</v>
      </c>
      <c r="Z129" s="120" t="s">
        <v>3180</v>
      </c>
      <c r="AA129" s="117" t="s">
        <v>357</v>
      </c>
      <c r="AD129" s="113" t="s">
        <v>896</v>
      </c>
      <c r="AE129" s="113" t="s">
        <v>542</v>
      </c>
      <c r="AF129" s="115">
        <v>45045318</v>
      </c>
      <c r="AG129" s="113" t="s">
        <v>357</v>
      </c>
      <c r="AH129" s="113"/>
      <c r="AI129" s="113" t="s">
        <v>360</v>
      </c>
      <c r="AJ129" s="113" t="s">
        <v>544</v>
      </c>
      <c r="AK129" s="116" t="s">
        <v>4640</v>
      </c>
      <c r="AL129" s="113" t="s">
        <v>357</v>
      </c>
      <c r="BK129" s="125" t="s">
        <v>899</v>
      </c>
      <c r="BL129" s="125" t="s">
        <v>542</v>
      </c>
      <c r="BM129" s="129">
        <v>856115673</v>
      </c>
      <c r="BN129" s="125" t="s">
        <v>357</v>
      </c>
      <c r="BP129" s="125" t="s">
        <v>360</v>
      </c>
      <c r="BQ129" s="125" t="s">
        <v>544</v>
      </c>
      <c r="BR129" s="129">
        <v>17622207</v>
      </c>
      <c r="BS129" s="125" t="s">
        <v>357</v>
      </c>
      <c r="CA129" s="125" t="s">
        <v>856</v>
      </c>
      <c r="CB129" s="125" t="s">
        <v>589</v>
      </c>
      <c r="CC129" s="125">
        <v>0</v>
      </c>
      <c r="CD129" s="125" t="s">
        <v>357</v>
      </c>
    </row>
    <row r="130" spans="2:82" ht="101.4" customHeight="1" thickBot="1">
      <c r="B130" s="111" t="s">
        <v>536</v>
      </c>
      <c r="C130" s="111" t="s">
        <v>364</v>
      </c>
      <c r="D130" s="112" t="s">
        <v>539</v>
      </c>
      <c r="E130" s="111" t="s">
        <v>357</v>
      </c>
      <c r="H130" s="121" t="s">
        <v>901</v>
      </c>
      <c r="I130" s="121" t="s">
        <v>542</v>
      </c>
      <c r="J130" s="123" t="s">
        <v>902</v>
      </c>
      <c r="K130" s="121" t="s">
        <v>357</v>
      </c>
      <c r="L130" s="121"/>
      <c r="M130" s="121" t="s">
        <v>360</v>
      </c>
      <c r="N130" s="121" t="s">
        <v>362</v>
      </c>
      <c r="O130" s="123" t="s">
        <v>903</v>
      </c>
      <c r="P130" s="121" t="s">
        <v>357</v>
      </c>
      <c r="S130" s="117" t="s">
        <v>901</v>
      </c>
      <c r="T130" s="117" t="s">
        <v>542</v>
      </c>
      <c r="U130" s="120" t="s">
        <v>1639</v>
      </c>
      <c r="V130" s="117" t="s">
        <v>357</v>
      </c>
      <c r="W130" s="117"/>
      <c r="X130" s="117" t="s">
        <v>360</v>
      </c>
      <c r="Y130" s="117" t="s">
        <v>362</v>
      </c>
      <c r="Z130" s="120" t="s">
        <v>3181</v>
      </c>
      <c r="AA130" s="117" t="s">
        <v>357</v>
      </c>
      <c r="AD130" s="113" t="s">
        <v>899</v>
      </c>
      <c r="AE130" s="113" t="s">
        <v>542</v>
      </c>
      <c r="AF130" s="116" t="s">
        <v>4641</v>
      </c>
      <c r="AG130" s="113" t="s">
        <v>357</v>
      </c>
      <c r="AH130" s="113"/>
      <c r="AI130" s="113" t="s">
        <v>360</v>
      </c>
      <c r="AJ130" s="113" t="s">
        <v>362</v>
      </c>
      <c r="AK130" s="116" t="s">
        <v>4087</v>
      </c>
      <c r="AL130" s="113" t="s">
        <v>357</v>
      </c>
      <c r="BK130" s="125" t="s">
        <v>901</v>
      </c>
      <c r="BL130" s="125" t="s">
        <v>542</v>
      </c>
      <c r="BM130" s="129">
        <v>1517362</v>
      </c>
      <c r="BN130" s="125" t="s">
        <v>357</v>
      </c>
      <c r="BP130" s="125" t="s">
        <v>360</v>
      </c>
      <c r="BQ130" s="125" t="s">
        <v>362</v>
      </c>
      <c r="BR130" s="129">
        <v>1076655</v>
      </c>
      <c r="BS130" s="125" t="s">
        <v>357</v>
      </c>
      <c r="CA130" s="125" t="s">
        <v>856</v>
      </c>
      <c r="CB130" s="125" t="s">
        <v>582</v>
      </c>
      <c r="CC130" s="125">
        <v>0</v>
      </c>
      <c r="CD130" s="125" t="s">
        <v>357</v>
      </c>
    </row>
    <row r="131" spans="2:82" ht="87" customHeight="1" thickBot="1">
      <c r="H131" s="121" t="s">
        <v>506</v>
      </c>
      <c r="I131" s="121" t="s">
        <v>542</v>
      </c>
      <c r="J131" s="123" t="s">
        <v>904</v>
      </c>
      <c r="K131" s="121" t="s">
        <v>357</v>
      </c>
      <c r="L131" s="121"/>
      <c r="M131" s="121" t="s">
        <v>360</v>
      </c>
      <c r="N131" s="121" t="s">
        <v>364</v>
      </c>
      <c r="O131" s="123" t="s">
        <v>905</v>
      </c>
      <c r="P131" s="121" t="s">
        <v>357</v>
      </c>
      <c r="S131" s="117" t="s">
        <v>506</v>
      </c>
      <c r="T131" s="117" t="s">
        <v>542</v>
      </c>
      <c r="U131" s="120" t="s">
        <v>2624</v>
      </c>
      <c r="V131" s="117" t="s">
        <v>357</v>
      </c>
      <c r="W131" s="117"/>
      <c r="X131" s="117" t="s">
        <v>360</v>
      </c>
      <c r="Y131" s="117" t="s">
        <v>364</v>
      </c>
      <c r="Z131" s="120" t="s">
        <v>3182</v>
      </c>
      <c r="AA131" s="117" t="s">
        <v>357</v>
      </c>
      <c r="AD131" s="113" t="s">
        <v>901</v>
      </c>
      <c r="AE131" s="113" t="s">
        <v>542</v>
      </c>
      <c r="AF131" s="116" t="s">
        <v>4642</v>
      </c>
      <c r="AG131" s="113" t="s">
        <v>357</v>
      </c>
      <c r="AH131" s="113"/>
      <c r="AI131" s="113" t="s">
        <v>360</v>
      </c>
      <c r="AJ131" s="113" t="s">
        <v>364</v>
      </c>
      <c r="AK131" s="116" t="s">
        <v>4643</v>
      </c>
      <c r="AL131" s="113" t="s">
        <v>357</v>
      </c>
      <c r="BK131" s="125" t="s">
        <v>506</v>
      </c>
      <c r="BL131" s="125" t="s">
        <v>542</v>
      </c>
      <c r="BM131" s="129">
        <v>154441</v>
      </c>
      <c r="BN131" s="125" t="s">
        <v>357</v>
      </c>
      <c r="BP131" s="125" t="s">
        <v>360</v>
      </c>
      <c r="BQ131" s="125" t="s">
        <v>364</v>
      </c>
      <c r="BR131" s="129">
        <v>5708278</v>
      </c>
      <c r="BS131" s="125" t="s">
        <v>357</v>
      </c>
      <c r="CA131" s="125" t="s">
        <v>865</v>
      </c>
      <c r="CB131" s="125" t="s">
        <v>468</v>
      </c>
      <c r="CC131" s="125">
        <v>0</v>
      </c>
      <c r="CD131" s="125" t="s">
        <v>357</v>
      </c>
    </row>
    <row r="132" spans="2:82" ht="115.8" customHeight="1" thickBot="1">
      <c r="H132" s="121" t="s">
        <v>906</v>
      </c>
      <c r="I132" s="121" t="s">
        <v>542</v>
      </c>
      <c r="J132" s="122">
        <v>12236598</v>
      </c>
      <c r="K132" s="121" t="s">
        <v>357</v>
      </c>
      <c r="L132" s="121"/>
      <c r="M132" s="121" t="s">
        <v>360</v>
      </c>
      <c r="N132" s="121" t="s">
        <v>366</v>
      </c>
      <c r="O132" s="122">
        <v>122988742</v>
      </c>
      <c r="P132" s="121" t="s">
        <v>357</v>
      </c>
      <c r="S132" s="117" t="s">
        <v>906</v>
      </c>
      <c r="T132" s="117" t="s">
        <v>542</v>
      </c>
      <c r="U132" s="120" t="s">
        <v>3183</v>
      </c>
      <c r="V132" s="117" t="s">
        <v>357</v>
      </c>
      <c r="W132" s="117"/>
      <c r="X132" s="117" t="s">
        <v>360</v>
      </c>
      <c r="Y132" s="117" t="s">
        <v>366</v>
      </c>
      <c r="Z132" s="120" t="s">
        <v>3184</v>
      </c>
      <c r="AA132" s="117" t="s">
        <v>357</v>
      </c>
      <c r="AD132" s="113" t="s">
        <v>506</v>
      </c>
      <c r="AE132" s="113" t="s">
        <v>542</v>
      </c>
      <c r="AF132" s="116" t="s">
        <v>1286</v>
      </c>
      <c r="AG132" s="113" t="s">
        <v>357</v>
      </c>
      <c r="AH132" s="113"/>
      <c r="AI132" s="113" t="s">
        <v>360</v>
      </c>
      <c r="AJ132" s="113" t="s">
        <v>366</v>
      </c>
      <c r="AK132" s="115">
        <v>19794709</v>
      </c>
      <c r="AL132" s="113" t="s">
        <v>357</v>
      </c>
      <c r="BK132" s="125" t="s">
        <v>906</v>
      </c>
      <c r="BL132" s="125" t="s">
        <v>542</v>
      </c>
      <c r="BM132" s="125" t="s">
        <v>5867</v>
      </c>
      <c r="BN132" s="125" t="s">
        <v>357</v>
      </c>
      <c r="BP132" s="125" t="s">
        <v>360</v>
      </c>
      <c r="BQ132" s="125" t="s">
        <v>366</v>
      </c>
      <c r="BR132" s="125" t="s">
        <v>5868</v>
      </c>
      <c r="BS132" s="125" t="s">
        <v>357</v>
      </c>
      <c r="CA132" s="125" t="s">
        <v>868</v>
      </c>
      <c r="CB132" s="125" t="s">
        <v>362</v>
      </c>
      <c r="CC132" s="125">
        <v>0</v>
      </c>
      <c r="CD132" s="125" t="s">
        <v>357</v>
      </c>
    </row>
    <row r="133" spans="2:82" ht="87" customHeight="1" thickBot="1">
      <c r="H133" s="121" t="s">
        <v>907</v>
      </c>
      <c r="I133" s="121" t="s">
        <v>542</v>
      </c>
      <c r="J133" s="123" t="s">
        <v>908</v>
      </c>
      <c r="K133" s="121" t="s">
        <v>357</v>
      </c>
      <c r="L133" s="121"/>
      <c r="M133" s="121" t="s">
        <v>360</v>
      </c>
      <c r="N133" s="121" t="s">
        <v>703</v>
      </c>
      <c r="O133" s="123" t="s">
        <v>909</v>
      </c>
      <c r="P133" s="121" t="s">
        <v>357</v>
      </c>
      <c r="S133" s="117" t="s">
        <v>907</v>
      </c>
      <c r="T133" s="117" t="s">
        <v>542</v>
      </c>
      <c r="U133" s="120" t="s">
        <v>3185</v>
      </c>
      <c r="V133" s="117" t="s">
        <v>357</v>
      </c>
      <c r="W133" s="117"/>
      <c r="X133" s="117" t="s">
        <v>360</v>
      </c>
      <c r="Y133" s="117" t="s">
        <v>703</v>
      </c>
      <c r="Z133" s="120" t="s">
        <v>2472</v>
      </c>
      <c r="AA133" s="117" t="s">
        <v>357</v>
      </c>
      <c r="AD133" s="113" t="s">
        <v>906</v>
      </c>
      <c r="AE133" s="113" t="s">
        <v>542</v>
      </c>
      <c r="AF133" s="115">
        <v>8455242</v>
      </c>
      <c r="AG133" s="113" t="s">
        <v>357</v>
      </c>
      <c r="AH133" s="113"/>
      <c r="AI133" s="113" t="s">
        <v>360</v>
      </c>
      <c r="AJ133" s="113" t="s">
        <v>703</v>
      </c>
      <c r="AK133" s="116" t="s">
        <v>4644</v>
      </c>
      <c r="AL133" s="113" t="s">
        <v>357</v>
      </c>
      <c r="BK133" s="125" t="s">
        <v>907</v>
      </c>
      <c r="BL133" s="125" t="s">
        <v>542</v>
      </c>
      <c r="BM133" s="129">
        <v>2935578</v>
      </c>
      <c r="BN133" s="125" t="s">
        <v>357</v>
      </c>
      <c r="BP133" s="125" t="s">
        <v>360</v>
      </c>
      <c r="BQ133" s="125" t="s">
        <v>703</v>
      </c>
      <c r="BR133" s="129">
        <v>27463818</v>
      </c>
      <c r="BS133" s="125" t="s">
        <v>357</v>
      </c>
      <c r="CA133" s="125" t="s">
        <v>868</v>
      </c>
      <c r="CB133" s="125" t="s">
        <v>589</v>
      </c>
      <c r="CC133" s="125">
        <v>0</v>
      </c>
      <c r="CD133" s="125" t="s">
        <v>357</v>
      </c>
    </row>
    <row r="134" spans="2:82" ht="87" customHeight="1" thickBot="1">
      <c r="H134" s="121" t="s">
        <v>910</v>
      </c>
      <c r="I134" s="121" t="s">
        <v>542</v>
      </c>
      <c r="J134" s="123" t="s">
        <v>911</v>
      </c>
      <c r="K134" s="121" t="s">
        <v>357</v>
      </c>
      <c r="L134" s="121"/>
      <c r="M134" s="121" t="s">
        <v>360</v>
      </c>
      <c r="N134" s="121" t="s">
        <v>468</v>
      </c>
      <c r="O134" s="123" t="s">
        <v>912</v>
      </c>
      <c r="P134" s="121" t="s">
        <v>357</v>
      </c>
      <c r="S134" s="117" t="s">
        <v>910</v>
      </c>
      <c r="T134" s="117" t="s">
        <v>542</v>
      </c>
      <c r="U134" s="120" t="s">
        <v>1293</v>
      </c>
      <c r="V134" s="117" t="s">
        <v>357</v>
      </c>
      <c r="W134" s="117"/>
      <c r="X134" s="117" t="s">
        <v>360</v>
      </c>
      <c r="Y134" s="117" t="s">
        <v>468</v>
      </c>
      <c r="Z134" s="120" t="s">
        <v>1591</v>
      </c>
      <c r="AA134" s="117" t="s">
        <v>357</v>
      </c>
      <c r="AD134" s="113" t="s">
        <v>907</v>
      </c>
      <c r="AE134" s="113" t="s">
        <v>542</v>
      </c>
      <c r="AF134" s="116" t="s">
        <v>2641</v>
      </c>
      <c r="AG134" s="113" t="s">
        <v>357</v>
      </c>
      <c r="AH134" s="113"/>
      <c r="AI134" s="113" t="s">
        <v>360</v>
      </c>
      <c r="AJ134" s="113" t="s">
        <v>468</v>
      </c>
      <c r="AK134" s="116" t="s">
        <v>950</v>
      </c>
      <c r="AL134" s="113" t="s">
        <v>357</v>
      </c>
      <c r="BK134" s="125" t="s">
        <v>910</v>
      </c>
      <c r="BL134" s="125" t="s">
        <v>542</v>
      </c>
      <c r="BM134" s="129">
        <v>797100968</v>
      </c>
      <c r="BN134" s="125" t="s">
        <v>357</v>
      </c>
      <c r="BP134" s="125" t="s">
        <v>360</v>
      </c>
      <c r="BQ134" s="125" t="s">
        <v>468</v>
      </c>
      <c r="BR134" s="129">
        <v>253853</v>
      </c>
      <c r="BS134" s="125" t="s">
        <v>357</v>
      </c>
      <c r="CA134" s="125" t="s">
        <v>868</v>
      </c>
      <c r="CB134" s="125" t="s">
        <v>582</v>
      </c>
      <c r="CC134" s="125">
        <v>0</v>
      </c>
      <c r="CD134" s="125" t="s">
        <v>357</v>
      </c>
    </row>
    <row r="135" spans="2:82" ht="87" customHeight="1" thickBot="1">
      <c r="H135" s="121" t="s">
        <v>913</v>
      </c>
      <c r="I135" s="121" t="s">
        <v>542</v>
      </c>
      <c r="J135" s="123" t="s">
        <v>914</v>
      </c>
      <c r="K135" s="121" t="s">
        <v>357</v>
      </c>
      <c r="L135" s="121"/>
      <c r="M135" s="121" t="s">
        <v>915</v>
      </c>
      <c r="N135" s="121" t="s">
        <v>589</v>
      </c>
      <c r="O135" s="123" t="s">
        <v>571</v>
      </c>
      <c r="P135" s="121" t="s">
        <v>357</v>
      </c>
      <c r="S135" s="117" t="s">
        <v>913</v>
      </c>
      <c r="T135" s="117" t="s">
        <v>542</v>
      </c>
      <c r="U135" s="120" t="s">
        <v>3186</v>
      </c>
      <c r="V135" s="117" t="s">
        <v>357</v>
      </c>
      <c r="W135" s="117"/>
      <c r="X135" s="117" t="s">
        <v>915</v>
      </c>
      <c r="Y135" s="117" t="s">
        <v>589</v>
      </c>
      <c r="Z135" s="120" t="s">
        <v>3187</v>
      </c>
      <c r="AA135" s="117" t="s">
        <v>357</v>
      </c>
      <c r="AD135" s="113" t="s">
        <v>910</v>
      </c>
      <c r="AE135" s="113" t="s">
        <v>542</v>
      </c>
      <c r="AF135" s="116" t="s">
        <v>4645</v>
      </c>
      <c r="AG135" s="113" t="s">
        <v>357</v>
      </c>
      <c r="AH135" s="113"/>
      <c r="AI135" s="113" t="s">
        <v>915</v>
      </c>
      <c r="AJ135" s="113" t="s">
        <v>589</v>
      </c>
      <c r="AK135" s="116" t="s">
        <v>4646</v>
      </c>
      <c r="AL135" s="113" t="s">
        <v>357</v>
      </c>
      <c r="BK135" s="125" t="s">
        <v>913</v>
      </c>
      <c r="BL135" s="125" t="s">
        <v>542</v>
      </c>
      <c r="BM135" s="129">
        <v>7963126</v>
      </c>
      <c r="BN135" s="125" t="s">
        <v>357</v>
      </c>
      <c r="BP135" s="125" t="s">
        <v>915</v>
      </c>
      <c r="BQ135" s="125" t="s">
        <v>589</v>
      </c>
      <c r="BR135" s="125" t="s">
        <v>649</v>
      </c>
      <c r="BS135" s="125" t="s">
        <v>357</v>
      </c>
      <c r="CA135" s="125" t="s">
        <v>868</v>
      </c>
      <c r="CB135" s="125" t="s">
        <v>468</v>
      </c>
      <c r="CC135" s="125">
        <v>0</v>
      </c>
      <c r="CD135" s="125" t="s">
        <v>357</v>
      </c>
    </row>
    <row r="136" spans="2:82" ht="87" customHeight="1" thickBot="1">
      <c r="H136" s="121" t="s">
        <v>916</v>
      </c>
      <c r="I136" s="121" t="s">
        <v>542</v>
      </c>
      <c r="J136" s="123" t="s">
        <v>917</v>
      </c>
      <c r="K136" s="121" t="s">
        <v>357</v>
      </c>
      <c r="L136" s="121"/>
      <c r="M136" s="121" t="s">
        <v>918</v>
      </c>
      <c r="N136" s="121" t="s">
        <v>589</v>
      </c>
      <c r="O136" s="123" t="s">
        <v>919</v>
      </c>
      <c r="P136" s="121" t="s">
        <v>357</v>
      </c>
      <c r="S136" s="117" t="s">
        <v>916</v>
      </c>
      <c r="T136" s="117" t="s">
        <v>542</v>
      </c>
      <c r="U136" s="120" t="s">
        <v>3188</v>
      </c>
      <c r="V136" s="117" t="s">
        <v>357</v>
      </c>
      <c r="W136" s="117"/>
      <c r="X136" s="117" t="s">
        <v>918</v>
      </c>
      <c r="Y136" s="117" t="s">
        <v>589</v>
      </c>
      <c r="Z136" s="120" t="s">
        <v>3189</v>
      </c>
      <c r="AA136" s="117" t="s">
        <v>357</v>
      </c>
      <c r="AD136" s="113" t="s">
        <v>913</v>
      </c>
      <c r="AE136" s="113" t="s">
        <v>542</v>
      </c>
      <c r="AF136" s="116" t="s">
        <v>4647</v>
      </c>
      <c r="AG136" s="113" t="s">
        <v>357</v>
      </c>
      <c r="AH136" s="113"/>
      <c r="AI136" s="113" t="s">
        <v>918</v>
      </c>
      <c r="AJ136" s="113" t="s">
        <v>589</v>
      </c>
      <c r="AK136" s="116" t="s">
        <v>4648</v>
      </c>
      <c r="AL136" s="113" t="s">
        <v>357</v>
      </c>
      <c r="BK136" s="125" t="s">
        <v>916</v>
      </c>
      <c r="BL136" s="125" t="s">
        <v>542</v>
      </c>
      <c r="BM136" s="125" t="s">
        <v>948</v>
      </c>
      <c r="BN136" s="125" t="s">
        <v>357</v>
      </c>
      <c r="BP136" s="125" t="s">
        <v>918</v>
      </c>
      <c r="BQ136" s="125" t="s">
        <v>589</v>
      </c>
      <c r="BR136" s="125" t="s">
        <v>1534</v>
      </c>
      <c r="BS136" s="125" t="s">
        <v>357</v>
      </c>
      <c r="CA136" s="125" t="s">
        <v>881</v>
      </c>
      <c r="CB136" s="125" t="s">
        <v>468</v>
      </c>
      <c r="CC136" s="125">
        <v>0</v>
      </c>
      <c r="CD136" s="125" t="s">
        <v>357</v>
      </c>
    </row>
    <row r="137" spans="2:82" ht="101.4" customHeight="1" thickBot="1">
      <c r="H137" s="121" t="s">
        <v>511</v>
      </c>
      <c r="I137" s="121" t="s">
        <v>542</v>
      </c>
      <c r="J137" s="123" t="s">
        <v>920</v>
      </c>
      <c r="K137" s="121" t="s">
        <v>357</v>
      </c>
      <c r="L137" s="121"/>
      <c r="M137" s="121" t="s">
        <v>921</v>
      </c>
      <c r="N137" s="121" t="s">
        <v>362</v>
      </c>
      <c r="O137" s="123" t="s">
        <v>922</v>
      </c>
      <c r="P137" s="121" t="s">
        <v>357</v>
      </c>
      <c r="S137" s="117" t="s">
        <v>511</v>
      </c>
      <c r="T137" s="117" t="s">
        <v>542</v>
      </c>
      <c r="U137" s="120" t="s">
        <v>1143</v>
      </c>
      <c r="V137" s="117" t="s">
        <v>357</v>
      </c>
      <c r="W137" s="117"/>
      <c r="X137" s="117" t="s">
        <v>921</v>
      </c>
      <c r="Y137" s="117" t="s">
        <v>362</v>
      </c>
      <c r="Z137" s="120" t="s">
        <v>3190</v>
      </c>
      <c r="AA137" s="117" t="s">
        <v>357</v>
      </c>
      <c r="AD137" s="113" t="s">
        <v>916</v>
      </c>
      <c r="AE137" s="113" t="s">
        <v>542</v>
      </c>
      <c r="AF137" s="116" t="s">
        <v>4649</v>
      </c>
      <c r="AG137" s="113" t="s">
        <v>357</v>
      </c>
      <c r="AH137" s="113"/>
      <c r="AI137" s="113" t="s">
        <v>921</v>
      </c>
      <c r="AJ137" s="113" t="s">
        <v>362</v>
      </c>
      <c r="AK137" s="116" t="s">
        <v>4650</v>
      </c>
      <c r="AL137" s="113" t="s">
        <v>357</v>
      </c>
      <c r="BK137" s="125" t="s">
        <v>511</v>
      </c>
      <c r="BL137" s="125" t="s">
        <v>542</v>
      </c>
      <c r="BM137" s="129">
        <v>265038</v>
      </c>
      <c r="BN137" s="125" t="s">
        <v>357</v>
      </c>
      <c r="BP137" s="125" t="s">
        <v>921</v>
      </c>
      <c r="BQ137" s="125" t="s">
        <v>362</v>
      </c>
      <c r="BR137" s="129">
        <v>21497098</v>
      </c>
      <c r="BS137" s="125" t="s">
        <v>357</v>
      </c>
      <c r="CA137" s="125" t="s">
        <v>360</v>
      </c>
      <c r="CB137" s="125" t="s">
        <v>885</v>
      </c>
      <c r="CC137" s="125">
        <v>0</v>
      </c>
      <c r="CD137" s="125" t="s">
        <v>357</v>
      </c>
    </row>
    <row r="138" spans="2:82" ht="101.4" customHeight="1" thickBot="1">
      <c r="H138" s="121" t="s">
        <v>923</v>
      </c>
      <c r="I138" s="121" t="s">
        <v>542</v>
      </c>
      <c r="J138" s="122">
        <v>9393327</v>
      </c>
      <c r="K138" s="121" t="s">
        <v>357</v>
      </c>
      <c r="L138" s="121"/>
      <c r="M138" s="121" t="s">
        <v>921</v>
      </c>
      <c r="N138" s="121" t="s">
        <v>544</v>
      </c>
      <c r="O138" s="123" t="s">
        <v>924</v>
      </c>
      <c r="P138" s="121" t="s">
        <v>357</v>
      </c>
      <c r="S138" s="117" t="s">
        <v>923</v>
      </c>
      <c r="T138" s="117" t="s">
        <v>542</v>
      </c>
      <c r="U138" s="120" t="s">
        <v>1708</v>
      </c>
      <c r="V138" s="117" t="s">
        <v>357</v>
      </c>
      <c r="W138" s="117"/>
      <c r="X138" s="117" t="s">
        <v>921</v>
      </c>
      <c r="Y138" s="117" t="s">
        <v>544</v>
      </c>
      <c r="Z138" s="120" t="s">
        <v>1537</v>
      </c>
      <c r="AA138" s="117" t="s">
        <v>357</v>
      </c>
      <c r="AD138" s="113" t="s">
        <v>511</v>
      </c>
      <c r="AE138" s="113" t="s">
        <v>542</v>
      </c>
      <c r="AF138" s="116" t="s">
        <v>4651</v>
      </c>
      <c r="AG138" s="113" t="s">
        <v>357</v>
      </c>
      <c r="AH138" s="113"/>
      <c r="AI138" s="113" t="s">
        <v>921</v>
      </c>
      <c r="AJ138" s="113" t="s">
        <v>544</v>
      </c>
      <c r="AK138" s="116" t="s">
        <v>4652</v>
      </c>
      <c r="AL138" s="113" t="s">
        <v>357</v>
      </c>
      <c r="BK138" s="125" t="s">
        <v>923</v>
      </c>
      <c r="BL138" s="125" t="s">
        <v>542</v>
      </c>
      <c r="BM138" s="125" t="s">
        <v>5869</v>
      </c>
      <c r="BN138" s="125" t="s">
        <v>357</v>
      </c>
      <c r="BP138" s="125" t="s">
        <v>921</v>
      </c>
      <c r="BQ138" s="125" t="s">
        <v>544</v>
      </c>
      <c r="BR138" s="129">
        <v>370243276</v>
      </c>
      <c r="BS138" s="125" t="s">
        <v>357</v>
      </c>
      <c r="CA138" s="125" t="s">
        <v>360</v>
      </c>
      <c r="CB138" s="125" t="s">
        <v>446</v>
      </c>
      <c r="CC138" s="125">
        <v>0</v>
      </c>
      <c r="CD138" s="125" t="s">
        <v>357</v>
      </c>
    </row>
    <row r="139" spans="2:82" ht="87" customHeight="1" thickBot="1">
      <c r="H139" s="121" t="s">
        <v>925</v>
      </c>
      <c r="I139" s="121" t="s">
        <v>542</v>
      </c>
      <c r="J139" s="122">
        <v>212914</v>
      </c>
      <c r="K139" s="121" t="s">
        <v>357</v>
      </c>
      <c r="L139" s="121"/>
      <c r="M139" s="121" t="s">
        <v>921</v>
      </c>
      <c r="N139" s="121" t="s">
        <v>575</v>
      </c>
      <c r="O139" s="122">
        <v>4725</v>
      </c>
      <c r="P139" s="121" t="s">
        <v>357</v>
      </c>
      <c r="S139" s="117" t="s">
        <v>925</v>
      </c>
      <c r="T139" s="117" t="s">
        <v>542</v>
      </c>
      <c r="U139" s="120" t="s">
        <v>3191</v>
      </c>
      <c r="V139" s="117" t="s">
        <v>357</v>
      </c>
      <c r="W139" s="117"/>
      <c r="X139" s="117" t="s">
        <v>921</v>
      </c>
      <c r="Y139" s="117" t="s">
        <v>575</v>
      </c>
      <c r="Z139" s="120" t="s">
        <v>2021</v>
      </c>
      <c r="AA139" s="117" t="s">
        <v>357</v>
      </c>
      <c r="AD139" s="113" t="s">
        <v>923</v>
      </c>
      <c r="AE139" s="113" t="s">
        <v>542</v>
      </c>
      <c r="AF139" s="115">
        <v>285135</v>
      </c>
      <c r="AG139" s="113" t="s">
        <v>357</v>
      </c>
      <c r="AH139" s="113"/>
      <c r="AI139" s="113" t="s">
        <v>921</v>
      </c>
      <c r="AJ139" s="113" t="s">
        <v>575</v>
      </c>
      <c r="AK139" s="116" t="s">
        <v>4653</v>
      </c>
      <c r="AL139" s="113" t="s">
        <v>357</v>
      </c>
      <c r="BK139" s="125" t="s">
        <v>925</v>
      </c>
      <c r="BL139" s="125" t="s">
        <v>542</v>
      </c>
      <c r="BM139" s="129">
        <v>126146841</v>
      </c>
      <c r="BN139" s="125" t="s">
        <v>357</v>
      </c>
      <c r="BP139" s="125" t="s">
        <v>921</v>
      </c>
      <c r="BQ139" s="125" t="s">
        <v>575</v>
      </c>
      <c r="BR139" s="129">
        <v>201257682</v>
      </c>
      <c r="BS139" s="125" t="s">
        <v>357</v>
      </c>
      <c r="CA139" s="125" t="s">
        <v>360</v>
      </c>
      <c r="CB139" s="125" t="s">
        <v>575</v>
      </c>
      <c r="CC139" s="125">
        <v>0</v>
      </c>
      <c r="CD139" s="125" t="s">
        <v>357</v>
      </c>
    </row>
    <row r="140" spans="2:82" ht="87" customHeight="1" thickBot="1">
      <c r="H140" s="121" t="s">
        <v>926</v>
      </c>
      <c r="I140" s="121" t="s">
        <v>542</v>
      </c>
      <c r="J140" s="123" t="s">
        <v>927</v>
      </c>
      <c r="K140" s="121" t="s">
        <v>357</v>
      </c>
      <c r="L140" s="121"/>
      <c r="M140" s="121" t="s">
        <v>921</v>
      </c>
      <c r="N140" s="121" t="s">
        <v>446</v>
      </c>
      <c r="O140" s="123" t="s">
        <v>928</v>
      </c>
      <c r="P140" s="121" t="s">
        <v>357</v>
      </c>
      <c r="S140" s="117" t="s">
        <v>926</v>
      </c>
      <c r="T140" s="117" t="s">
        <v>542</v>
      </c>
      <c r="U140" s="120" t="s">
        <v>3192</v>
      </c>
      <c r="V140" s="117" t="s">
        <v>357</v>
      </c>
      <c r="W140" s="117"/>
      <c r="X140" s="117" t="s">
        <v>921</v>
      </c>
      <c r="Y140" s="117" t="s">
        <v>446</v>
      </c>
      <c r="Z140" s="120" t="s">
        <v>3193</v>
      </c>
      <c r="AA140" s="117" t="s">
        <v>357</v>
      </c>
      <c r="AD140" s="113" t="s">
        <v>925</v>
      </c>
      <c r="AE140" s="113" t="s">
        <v>542</v>
      </c>
      <c r="AF140" s="116" t="s">
        <v>4654</v>
      </c>
      <c r="AG140" s="113" t="s">
        <v>357</v>
      </c>
      <c r="AH140" s="113"/>
      <c r="AI140" s="113" t="s">
        <v>921</v>
      </c>
      <c r="AJ140" s="113" t="s">
        <v>446</v>
      </c>
      <c r="AK140" s="116" t="s">
        <v>4655</v>
      </c>
      <c r="AL140" s="113" t="s">
        <v>357</v>
      </c>
      <c r="BK140" s="125" t="s">
        <v>926</v>
      </c>
      <c r="BL140" s="125" t="s">
        <v>542</v>
      </c>
      <c r="BM140" s="129">
        <v>2608356</v>
      </c>
      <c r="BN140" s="125" t="s">
        <v>357</v>
      </c>
      <c r="BP140" s="125" t="s">
        <v>921</v>
      </c>
      <c r="BQ140" s="125" t="s">
        <v>446</v>
      </c>
      <c r="BR140" s="125" t="s">
        <v>5870</v>
      </c>
      <c r="BS140" s="125" t="s">
        <v>357</v>
      </c>
      <c r="CA140" s="125" t="s">
        <v>360</v>
      </c>
      <c r="CB140" s="125" t="s">
        <v>355</v>
      </c>
      <c r="CC140" s="125">
        <v>0</v>
      </c>
      <c r="CD140" s="125" t="s">
        <v>357</v>
      </c>
    </row>
    <row r="141" spans="2:82" ht="115.8" customHeight="1" thickBot="1">
      <c r="H141" s="121" t="s">
        <v>929</v>
      </c>
      <c r="I141" s="121" t="s">
        <v>542</v>
      </c>
      <c r="J141" s="123" t="s">
        <v>930</v>
      </c>
      <c r="K141" s="121" t="s">
        <v>357</v>
      </c>
      <c r="L141" s="121"/>
      <c r="M141" s="121" t="s">
        <v>921</v>
      </c>
      <c r="N141" s="121" t="s">
        <v>885</v>
      </c>
      <c r="O141" s="123" t="s">
        <v>667</v>
      </c>
      <c r="P141" s="121" t="s">
        <v>357</v>
      </c>
      <c r="S141" s="117" t="s">
        <v>929</v>
      </c>
      <c r="T141" s="117" t="s">
        <v>542</v>
      </c>
      <c r="U141" s="120" t="s">
        <v>3194</v>
      </c>
      <c r="V141" s="117" t="s">
        <v>357</v>
      </c>
      <c r="W141" s="117"/>
      <c r="X141" s="117" t="s">
        <v>921</v>
      </c>
      <c r="Y141" s="117" t="s">
        <v>885</v>
      </c>
      <c r="Z141" s="120" t="s">
        <v>3195</v>
      </c>
      <c r="AA141" s="117" t="s">
        <v>357</v>
      </c>
      <c r="AD141" s="113" t="s">
        <v>926</v>
      </c>
      <c r="AE141" s="113" t="s">
        <v>542</v>
      </c>
      <c r="AF141" s="116" t="s">
        <v>4656</v>
      </c>
      <c r="AG141" s="113" t="s">
        <v>357</v>
      </c>
      <c r="AH141" s="113"/>
      <c r="AI141" s="113" t="s">
        <v>921</v>
      </c>
      <c r="AJ141" s="113" t="s">
        <v>885</v>
      </c>
      <c r="AK141" s="116" t="s">
        <v>731</v>
      </c>
      <c r="AL141" s="113" t="s">
        <v>357</v>
      </c>
      <c r="BK141" s="125" t="s">
        <v>929</v>
      </c>
      <c r="BL141" s="125" t="s">
        <v>542</v>
      </c>
      <c r="BM141" s="129">
        <v>245168</v>
      </c>
      <c r="BN141" s="125" t="s">
        <v>357</v>
      </c>
      <c r="BP141" s="125" t="s">
        <v>921</v>
      </c>
      <c r="BQ141" s="125" t="s">
        <v>885</v>
      </c>
      <c r="BR141" s="125" t="s">
        <v>5871</v>
      </c>
      <c r="BS141" s="125" t="s">
        <v>357</v>
      </c>
      <c r="CA141" s="125" t="s">
        <v>360</v>
      </c>
      <c r="CB141" s="125" t="s">
        <v>589</v>
      </c>
      <c r="CC141" s="125">
        <v>0</v>
      </c>
      <c r="CD141" s="125" t="s">
        <v>357</v>
      </c>
    </row>
    <row r="142" spans="2:82" ht="87" customHeight="1" thickBot="1">
      <c r="H142" s="121" t="s">
        <v>931</v>
      </c>
      <c r="I142" s="121" t="s">
        <v>542</v>
      </c>
      <c r="J142" s="123" t="s">
        <v>932</v>
      </c>
      <c r="K142" s="121" t="s">
        <v>357</v>
      </c>
      <c r="L142" s="121"/>
      <c r="M142" s="121" t="s">
        <v>368</v>
      </c>
      <c r="N142" s="121" t="s">
        <v>468</v>
      </c>
      <c r="O142" s="123" t="s">
        <v>933</v>
      </c>
      <c r="P142" s="121" t="s">
        <v>357</v>
      </c>
      <c r="S142" s="117" t="s">
        <v>931</v>
      </c>
      <c r="T142" s="117" t="s">
        <v>542</v>
      </c>
      <c r="U142" s="120" t="s">
        <v>698</v>
      </c>
      <c r="V142" s="117" t="s">
        <v>357</v>
      </c>
      <c r="W142" s="117"/>
      <c r="X142" s="117" t="s">
        <v>368</v>
      </c>
      <c r="Y142" s="117" t="s">
        <v>468</v>
      </c>
      <c r="Z142" s="120" t="s">
        <v>719</v>
      </c>
      <c r="AA142" s="117" t="s">
        <v>357</v>
      </c>
      <c r="AD142" s="113" t="s">
        <v>929</v>
      </c>
      <c r="AE142" s="113" t="s">
        <v>542</v>
      </c>
      <c r="AF142" s="116" t="s">
        <v>4657</v>
      </c>
      <c r="AG142" s="113" t="s">
        <v>357</v>
      </c>
      <c r="AH142" s="113"/>
      <c r="AI142" s="113" t="s">
        <v>368</v>
      </c>
      <c r="AJ142" s="113" t="s">
        <v>468</v>
      </c>
      <c r="AK142" s="116" t="s">
        <v>1286</v>
      </c>
      <c r="AL142" s="113" t="s">
        <v>357</v>
      </c>
      <c r="BK142" s="125" t="s">
        <v>931</v>
      </c>
      <c r="BL142" s="125" t="s">
        <v>542</v>
      </c>
      <c r="BM142" s="129">
        <v>252785</v>
      </c>
      <c r="BN142" s="125" t="s">
        <v>357</v>
      </c>
      <c r="BP142" s="125" t="s">
        <v>368</v>
      </c>
      <c r="BQ142" s="125" t="s">
        <v>468</v>
      </c>
      <c r="BR142" s="129">
        <v>1452709</v>
      </c>
      <c r="BS142" s="125" t="s">
        <v>357</v>
      </c>
      <c r="CA142" s="125" t="s">
        <v>360</v>
      </c>
      <c r="CB142" s="125" t="s">
        <v>897</v>
      </c>
      <c r="CC142" s="125">
        <v>0</v>
      </c>
      <c r="CD142" s="125" t="s">
        <v>357</v>
      </c>
    </row>
    <row r="143" spans="2:82" ht="101.4" customHeight="1" thickBot="1">
      <c r="H143" s="121" t="s">
        <v>934</v>
      </c>
      <c r="I143" s="121" t="s">
        <v>542</v>
      </c>
      <c r="J143" s="123" t="s">
        <v>935</v>
      </c>
      <c r="K143" s="121" t="s">
        <v>357</v>
      </c>
      <c r="L143" s="121"/>
      <c r="M143" s="121" t="s">
        <v>368</v>
      </c>
      <c r="N143" s="121" t="s">
        <v>355</v>
      </c>
      <c r="O143" s="123" t="s">
        <v>936</v>
      </c>
      <c r="P143" s="121" t="s">
        <v>357</v>
      </c>
      <c r="S143" s="117" t="s">
        <v>934</v>
      </c>
      <c r="T143" s="117" t="s">
        <v>542</v>
      </c>
      <c r="U143" s="120" t="s">
        <v>3055</v>
      </c>
      <c r="V143" s="117" t="s">
        <v>357</v>
      </c>
      <c r="W143" s="117"/>
      <c r="X143" s="117" t="s">
        <v>368</v>
      </c>
      <c r="Y143" s="117" t="s">
        <v>355</v>
      </c>
      <c r="Z143" s="120" t="s">
        <v>437</v>
      </c>
      <c r="AA143" s="117" t="s">
        <v>357</v>
      </c>
      <c r="AD143" s="113" t="s">
        <v>931</v>
      </c>
      <c r="AE143" s="113" t="s">
        <v>542</v>
      </c>
      <c r="AF143" s="116" t="s">
        <v>1874</v>
      </c>
      <c r="AG143" s="113" t="s">
        <v>357</v>
      </c>
      <c r="AH143" s="113"/>
      <c r="AI143" s="113" t="s">
        <v>368</v>
      </c>
      <c r="AJ143" s="113" t="s">
        <v>355</v>
      </c>
      <c r="AK143" s="116" t="s">
        <v>4658</v>
      </c>
      <c r="AL143" s="113" t="s">
        <v>357</v>
      </c>
      <c r="BK143" s="125" t="s">
        <v>934</v>
      </c>
      <c r="BL143" s="125" t="s">
        <v>542</v>
      </c>
      <c r="BM143" s="125" t="s">
        <v>5872</v>
      </c>
      <c r="BN143" s="125" t="s">
        <v>357</v>
      </c>
      <c r="BP143" s="125" t="s">
        <v>368</v>
      </c>
      <c r="BQ143" s="125" t="s">
        <v>355</v>
      </c>
      <c r="BR143" s="129">
        <v>115924673</v>
      </c>
      <c r="BS143" s="125" t="s">
        <v>357</v>
      </c>
      <c r="CA143" s="125" t="s">
        <v>360</v>
      </c>
      <c r="CB143" s="125" t="s">
        <v>544</v>
      </c>
      <c r="CC143" s="125">
        <v>0</v>
      </c>
      <c r="CD143" s="125" t="s">
        <v>357</v>
      </c>
    </row>
    <row r="144" spans="2:82" ht="87" customHeight="1" thickBot="1">
      <c r="H144" s="121" t="s">
        <v>937</v>
      </c>
      <c r="I144" s="121" t="s">
        <v>542</v>
      </c>
      <c r="J144" s="123" t="s">
        <v>938</v>
      </c>
      <c r="K144" s="121" t="s">
        <v>357</v>
      </c>
      <c r="L144" s="121"/>
      <c r="M144" s="121" t="s">
        <v>368</v>
      </c>
      <c r="N144" s="121" t="s">
        <v>364</v>
      </c>
      <c r="O144" s="123" t="s">
        <v>939</v>
      </c>
      <c r="P144" s="121" t="s">
        <v>357</v>
      </c>
      <c r="S144" s="117" t="s">
        <v>937</v>
      </c>
      <c r="T144" s="117" t="s">
        <v>542</v>
      </c>
      <c r="U144" s="120" t="s">
        <v>3196</v>
      </c>
      <c r="V144" s="117" t="s">
        <v>357</v>
      </c>
      <c r="W144" s="117"/>
      <c r="X144" s="117" t="s">
        <v>368</v>
      </c>
      <c r="Y144" s="117" t="s">
        <v>364</v>
      </c>
      <c r="Z144" s="120" t="s">
        <v>3197</v>
      </c>
      <c r="AA144" s="117" t="s">
        <v>357</v>
      </c>
      <c r="AD144" s="113" t="s">
        <v>934</v>
      </c>
      <c r="AE144" s="113" t="s">
        <v>542</v>
      </c>
      <c r="AF144" s="116" t="s">
        <v>3832</v>
      </c>
      <c r="AG144" s="113" t="s">
        <v>357</v>
      </c>
      <c r="AH144" s="113"/>
      <c r="AI144" s="113" t="s">
        <v>368</v>
      </c>
      <c r="AJ144" s="113" t="s">
        <v>364</v>
      </c>
      <c r="AK144" s="116" t="s">
        <v>2940</v>
      </c>
      <c r="AL144" s="113" t="s">
        <v>357</v>
      </c>
      <c r="BK144" s="125" t="s">
        <v>937</v>
      </c>
      <c r="BL144" s="125" t="s">
        <v>542</v>
      </c>
      <c r="BM144" s="129">
        <v>7738835</v>
      </c>
      <c r="BN144" s="125" t="s">
        <v>357</v>
      </c>
      <c r="BP144" s="125" t="s">
        <v>368</v>
      </c>
      <c r="BQ144" s="125" t="s">
        <v>364</v>
      </c>
      <c r="BR144" s="129">
        <v>1998002</v>
      </c>
      <c r="BS144" s="125" t="s">
        <v>357</v>
      </c>
      <c r="CA144" s="125" t="s">
        <v>360</v>
      </c>
      <c r="CB144" s="125" t="s">
        <v>362</v>
      </c>
      <c r="CC144" s="125">
        <v>0</v>
      </c>
      <c r="CD144" s="125" t="s">
        <v>357</v>
      </c>
    </row>
    <row r="145" spans="8:82" ht="115.8" customHeight="1" thickBot="1">
      <c r="H145" s="121" t="s">
        <v>940</v>
      </c>
      <c r="I145" s="121" t="s">
        <v>542</v>
      </c>
      <c r="J145" s="122">
        <v>238703</v>
      </c>
      <c r="K145" s="121" t="s">
        <v>357</v>
      </c>
      <c r="L145" s="121"/>
      <c r="M145" s="121" t="s">
        <v>368</v>
      </c>
      <c r="N145" s="121" t="s">
        <v>366</v>
      </c>
      <c r="O145" s="123" t="s">
        <v>941</v>
      </c>
      <c r="P145" s="121" t="s">
        <v>357</v>
      </c>
      <c r="S145" s="117" t="s">
        <v>940</v>
      </c>
      <c r="T145" s="117" t="s">
        <v>542</v>
      </c>
      <c r="U145" s="120" t="s">
        <v>1045</v>
      </c>
      <c r="V145" s="117" t="s">
        <v>357</v>
      </c>
      <c r="W145" s="117"/>
      <c r="X145" s="117" t="s">
        <v>368</v>
      </c>
      <c r="Y145" s="117" t="s">
        <v>366</v>
      </c>
      <c r="Z145" s="120" t="s">
        <v>645</v>
      </c>
      <c r="AA145" s="117" t="s">
        <v>357</v>
      </c>
      <c r="AD145" s="113" t="s">
        <v>937</v>
      </c>
      <c r="AE145" s="113" t="s">
        <v>542</v>
      </c>
      <c r="AF145" s="116" t="s">
        <v>4659</v>
      </c>
      <c r="AG145" s="113" t="s">
        <v>357</v>
      </c>
      <c r="AH145" s="113"/>
      <c r="AI145" s="113" t="s">
        <v>368</v>
      </c>
      <c r="AJ145" s="113" t="s">
        <v>366</v>
      </c>
      <c r="AK145" s="116" t="s">
        <v>4660</v>
      </c>
      <c r="AL145" s="113" t="s">
        <v>357</v>
      </c>
      <c r="BK145" s="125" t="s">
        <v>940</v>
      </c>
      <c r="BL145" s="125" t="s">
        <v>542</v>
      </c>
      <c r="BM145" s="125" t="s">
        <v>5873</v>
      </c>
      <c r="BN145" s="125" t="s">
        <v>357</v>
      </c>
      <c r="BP145" s="125" t="s">
        <v>368</v>
      </c>
      <c r="BQ145" s="125" t="s">
        <v>366</v>
      </c>
      <c r="BR145" s="129">
        <v>593944</v>
      </c>
      <c r="BS145" s="125" t="s">
        <v>357</v>
      </c>
      <c r="CA145" s="125" t="s">
        <v>360</v>
      </c>
      <c r="CB145" s="125" t="s">
        <v>364</v>
      </c>
      <c r="CC145" s="125">
        <v>0</v>
      </c>
      <c r="CD145" s="125" t="s">
        <v>357</v>
      </c>
    </row>
    <row r="146" spans="8:82" ht="87" customHeight="1" thickBot="1">
      <c r="H146" s="121" t="s">
        <v>942</v>
      </c>
      <c r="I146" s="121" t="s">
        <v>350</v>
      </c>
      <c r="J146" s="122">
        <v>921748</v>
      </c>
      <c r="K146" s="121" t="s">
        <v>943</v>
      </c>
      <c r="L146" s="121"/>
      <c r="M146" s="121" t="s">
        <v>368</v>
      </c>
      <c r="N146" s="121" t="s">
        <v>703</v>
      </c>
      <c r="O146" s="123" t="s">
        <v>944</v>
      </c>
      <c r="P146" s="121" t="s">
        <v>357</v>
      </c>
      <c r="S146" s="117" t="s">
        <v>942</v>
      </c>
      <c r="T146" s="117" t="s">
        <v>350</v>
      </c>
      <c r="U146" s="120" t="s">
        <v>1236</v>
      </c>
      <c r="V146" s="117" t="s">
        <v>943</v>
      </c>
      <c r="W146" s="117"/>
      <c r="X146" s="117" t="s">
        <v>368</v>
      </c>
      <c r="Y146" s="117" t="s">
        <v>703</v>
      </c>
      <c r="Z146" s="120" t="s">
        <v>1345</v>
      </c>
      <c r="AA146" s="117" t="s">
        <v>357</v>
      </c>
      <c r="AD146" s="113" t="s">
        <v>940</v>
      </c>
      <c r="AE146" s="113" t="s">
        <v>542</v>
      </c>
      <c r="AF146" s="115">
        <v>226821</v>
      </c>
      <c r="AG146" s="113" t="s">
        <v>357</v>
      </c>
      <c r="AH146" s="113"/>
      <c r="AI146" s="113" t="s">
        <v>368</v>
      </c>
      <c r="AJ146" s="113" t="s">
        <v>703</v>
      </c>
      <c r="AK146" s="116" t="s">
        <v>4661</v>
      </c>
      <c r="AL146" s="113" t="s">
        <v>357</v>
      </c>
      <c r="BK146" s="125" t="s">
        <v>942</v>
      </c>
      <c r="BL146" s="125" t="s">
        <v>350</v>
      </c>
      <c r="BM146" s="125" t="s">
        <v>5770</v>
      </c>
      <c r="BN146" s="125" t="s">
        <v>943</v>
      </c>
      <c r="BP146" s="125" t="s">
        <v>368</v>
      </c>
      <c r="BQ146" s="125" t="s">
        <v>703</v>
      </c>
      <c r="BR146" s="129">
        <v>54867017</v>
      </c>
      <c r="BS146" s="125" t="s">
        <v>943</v>
      </c>
      <c r="CA146" s="125" t="s">
        <v>360</v>
      </c>
      <c r="CB146" s="125" t="s">
        <v>366</v>
      </c>
      <c r="CC146" s="125">
        <v>0</v>
      </c>
      <c r="CD146" s="125" t="s">
        <v>357</v>
      </c>
    </row>
    <row r="147" spans="8:82" ht="101.4" customHeight="1" thickBot="1">
      <c r="H147" s="121" t="s">
        <v>945</v>
      </c>
      <c r="I147" s="121" t="s">
        <v>350</v>
      </c>
      <c r="J147" s="123" t="s">
        <v>946</v>
      </c>
      <c r="K147" s="121" t="s">
        <v>943</v>
      </c>
      <c r="L147" s="121"/>
      <c r="M147" s="121" t="s">
        <v>947</v>
      </c>
      <c r="N147" s="121" t="s">
        <v>544</v>
      </c>
      <c r="O147" s="123" t="s">
        <v>948</v>
      </c>
      <c r="P147" s="121" t="s">
        <v>357</v>
      </c>
      <c r="S147" s="117" t="s">
        <v>945</v>
      </c>
      <c r="T147" s="117" t="s">
        <v>350</v>
      </c>
      <c r="U147" s="120" t="s">
        <v>3198</v>
      </c>
      <c r="V147" s="117" t="s">
        <v>943</v>
      </c>
      <c r="W147" s="117"/>
      <c r="X147" s="117" t="s">
        <v>947</v>
      </c>
      <c r="Y147" s="117" t="s">
        <v>544</v>
      </c>
      <c r="Z147" s="120" t="s">
        <v>3199</v>
      </c>
      <c r="AA147" s="117" t="s">
        <v>357</v>
      </c>
      <c r="AD147" s="113" t="s">
        <v>942</v>
      </c>
      <c r="AE147" s="113" t="s">
        <v>350</v>
      </c>
      <c r="AF147" s="115">
        <v>119742</v>
      </c>
      <c r="AG147" s="113" t="s">
        <v>943</v>
      </c>
      <c r="AH147" s="113"/>
      <c r="AI147" s="113" t="s">
        <v>947</v>
      </c>
      <c r="AJ147" s="113" t="s">
        <v>544</v>
      </c>
      <c r="AK147" s="116" t="s">
        <v>4662</v>
      </c>
      <c r="AL147" s="113" t="s">
        <v>357</v>
      </c>
      <c r="BK147" s="125" t="s">
        <v>945</v>
      </c>
      <c r="BL147" s="125" t="s">
        <v>350</v>
      </c>
      <c r="BM147" s="129">
        <v>3706145</v>
      </c>
      <c r="BN147" s="125" t="s">
        <v>943</v>
      </c>
      <c r="BP147" s="125" t="s">
        <v>947</v>
      </c>
      <c r="BQ147" s="125" t="s">
        <v>544</v>
      </c>
      <c r="BR147" s="125" t="s">
        <v>5874</v>
      </c>
      <c r="BS147" s="125" t="s">
        <v>943</v>
      </c>
      <c r="CA147" s="125" t="s">
        <v>360</v>
      </c>
      <c r="CB147" s="125" t="s">
        <v>703</v>
      </c>
      <c r="CC147" s="125">
        <v>0</v>
      </c>
      <c r="CD147" s="125" t="s">
        <v>357</v>
      </c>
    </row>
    <row r="148" spans="8:82" ht="101.4" customHeight="1" thickBot="1">
      <c r="H148" s="121" t="s">
        <v>949</v>
      </c>
      <c r="I148" s="121" t="s">
        <v>350</v>
      </c>
      <c r="J148" s="123" t="s">
        <v>950</v>
      </c>
      <c r="K148" s="121" t="s">
        <v>943</v>
      </c>
      <c r="L148" s="121"/>
      <c r="M148" s="121" t="s">
        <v>951</v>
      </c>
      <c r="N148" s="121" t="s">
        <v>468</v>
      </c>
      <c r="O148" s="123" t="s">
        <v>952</v>
      </c>
      <c r="P148" s="121" t="s">
        <v>357</v>
      </c>
      <c r="S148" s="117" t="s">
        <v>949</v>
      </c>
      <c r="T148" s="117" t="s">
        <v>350</v>
      </c>
      <c r="U148" s="120" t="s">
        <v>3200</v>
      </c>
      <c r="V148" s="117" t="s">
        <v>943</v>
      </c>
      <c r="W148" s="117"/>
      <c r="X148" s="117" t="s">
        <v>951</v>
      </c>
      <c r="Y148" s="117" t="s">
        <v>468</v>
      </c>
      <c r="Z148" s="120" t="s">
        <v>3201</v>
      </c>
      <c r="AA148" s="117" t="s">
        <v>357</v>
      </c>
      <c r="AD148" s="113" t="s">
        <v>945</v>
      </c>
      <c r="AE148" s="113" t="s">
        <v>350</v>
      </c>
      <c r="AF148" s="116" t="s">
        <v>4663</v>
      </c>
      <c r="AG148" s="113" t="s">
        <v>943</v>
      </c>
      <c r="AH148" s="113"/>
      <c r="AI148" s="113" t="s">
        <v>951</v>
      </c>
      <c r="AJ148" s="113" t="s">
        <v>468</v>
      </c>
      <c r="AK148" s="116" t="s">
        <v>2009</v>
      </c>
      <c r="AL148" s="113" t="s">
        <v>357</v>
      </c>
      <c r="BK148" s="125" t="s">
        <v>949</v>
      </c>
      <c r="BL148" s="125" t="s">
        <v>350</v>
      </c>
      <c r="BM148" s="125" t="s">
        <v>5875</v>
      </c>
      <c r="BN148" s="125" t="s">
        <v>943</v>
      </c>
      <c r="BP148" s="125" t="s">
        <v>951</v>
      </c>
      <c r="BQ148" s="125" t="s">
        <v>468</v>
      </c>
      <c r="BR148" s="125" t="s">
        <v>437</v>
      </c>
      <c r="BS148" s="125" t="s">
        <v>943</v>
      </c>
      <c r="CA148" s="125" t="s">
        <v>360</v>
      </c>
      <c r="CB148" s="125" t="s">
        <v>468</v>
      </c>
      <c r="CC148" s="125">
        <v>0</v>
      </c>
      <c r="CD148" s="125" t="s">
        <v>357</v>
      </c>
    </row>
    <row r="149" spans="8:82" ht="101.4" customHeight="1" thickBot="1">
      <c r="H149" s="121" t="s">
        <v>953</v>
      </c>
      <c r="I149" s="121" t="s">
        <v>350</v>
      </c>
      <c r="J149" s="123" t="s">
        <v>954</v>
      </c>
      <c r="K149" s="121" t="s">
        <v>943</v>
      </c>
      <c r="L149" s="121"/>
      <c r="M149" s="121" t="s">
        <v>955</v>
      </c>
      <c r="N149" s="121" t="s">
        <v>544</v>
      </c>
      <c r="O149" s="123" t="s">
        <v>956</v>
      </c>
      <c r="P149" s="121" t="s">
        <v>357</v>
      </c>
      <c r="S149" s="117" t="s">
        <v>953</v>
      </c>
      <c r="T149" s="117" t="s">
        <v>350</v>
      </c>
      <c r="U149" s="120" t="s">
        <v>1339</v>
      </c>
      <c r="V149" s="117" t="s">
        <v>943</v>
      </c>
      <c r="W149" s="117"/>
      <c r="X149" s="117" t="s">
        <v>955</v>
      </c>
      <c r="Y149" s="117" t="s">
        <v>544</v>
      </c>
      <c r="Z149" s="120" t="s">
        <v>1365</v>
      </c>
      <c r="AA149" s="117" t="s">
        <v>357</v>
      </c>
      <c r="AD149" s="113" t="s">
        <v>949</v>
      </c>
      <c r="AE149" s="113" t="s">
        <v>350</v>
      </c>
      <c r="AF149" s="116" t="s">
        <v>3153</v>
      </c>
      <c r="AG149" s="113" t="s">
        <v>943</v>
      </c>
      <c r="AH149" s="113"/>
      <c r="AI149" s="113" t="s">
        <v>955</v>
      </c>
      <c r="AJ149" s="113" t="s">
        <v>544</v>
      </c>
      <c r="AK149" s="116" t="s">
        <v>4664</v>
      </c>
      <c r="AL149" s="113" t="s">
        <v>357</v>
      </c>
      <c r="BK149" s="125" t="s">
        <v>953</v>
      </c>
      <c r="BL149" s="125" t="s">
        <v>350</v>
      </c>
      <c r="BM149" s="129">
        <v>92423629</v>
      </c>
      <c r="BN149" s="125" t="s">
        <v>943</v>
      </c>
      <c r="BP149" s="125" t="s">
        <v>955</v>
      </c>
      <c r="BQ149" s="125" t="s">
        <v>544</v>
      </c>
      <c r="BR149" s="125" t="s">
        <v>776</v>
      </c>
      <c r="BS149" s="125" t="s">
        <v>943</v>
      </c>
      <c r="CA149" s="125" t="s">
        <v>915</v>
      </c>
      <c r="CB149" s="125" t="s">
        <v>589</v>
      </c>
      <c r="CC149" s="125">
        <v>0</v>
      </c>
      <c r="CD149" s="125" t="s">
        <v>357</v>
      </c>
    </row>
    <row r="150" spans="8:82" ht="101.4" customHeight="1" thickBot="1">
      <c r="H150" s="121" t="s">
        <v>957</v>
      </c>
      <c r="I150" s="121" t="s">
        <v>350</v>
      </c>
      <c r="J150" s="123" t="s">
        <v>958</v>
      </c>
      <c r="K150" s="121" t="s">
        <v>943</v>
      </c>
      <c r="L150" s="121"/>
      <c r="M150" s="121" t="s">
        <v>955</v>
      </c>
      <c r="N150" s="121" t="s">
        <v>355</v>
      </c>
      <c r="O150" s="123" t="s">
        <v>959</v>
      </c>
      <c r="P150" s="121" t="s">
        <v>357</v>
      </c>
      <c r="S150" s="117" t="s">
        <v>957</v>
      </c>
      <c r="T150" s="117" t="s">
        <v>350</v>
      </c>
      <c r="U150" s="120" t="s">
        <v>3202</v>
      </c>
      <c r="V150" s="117" t="s">
        <v>943</v>
      </c>
      <c r="W150" s="117"/>
      <c r="X150" s="117" t="s">
        <v>955</v>
      </c>
      <c r="Y150" s="117" t="s">
        <v>355</v>
      </c>
      <c r="Z150" s="120" t="s">
        <v>3203</v>
      </c>
      <c r="AA150" s="117" t="s">
        <v>357</v>
      </c>
      <c r="AD150" s="113" t="s">
        <v>953</v>
      </c>
      <c r="AE150" s="113" t="s">
        <v>350</v>
      </c>
      <c r="AF150" s="116" t="s">
        <v>4665</v>
      </c>
      <c r="AG150" s="113" t="s">
        <v>943</v>
      </c>
      <c r="AH150" s="113"/>
      <c r="AI150" s="113" t="s">
        <v>955</v>
      </c>
      <c r="AJ150" s="113" t="s">
        <v>355</v>
      </c>
      <c r="AK150" s="116" t="s">
        <v>4666</v>
      </c>
      <c r="AL150" s="113" t="s">
        <v>357</v>
      </c>
      <c r="BK150" s="125" t="s">
        <v>957</v>
      </c>
      <c r="BL150" s="125" t="s">
        <v>350</v>
      </c>
      <c r="BM150" s="129">
        <v>8734104</v>
      </c>
      <c r="BN150" s="125" t="s">
        <v>943</v>
      </c>
      <c r="BP150" s="125" t="s">
        <v>955</v>
      </c>
      <c r="BQ150" s="125" t="s">
        <v>355</v>
      </c>
      <c r="BR150" s="125" t="s">
        <v>5876</v>
      </c>
      <c r="BS150" s="125" t="s">
        <v>943</v>
      </c>
      <c r="CA150" s="125" t="s">
        <v>918</v>
      </c>
      <c r="CB150" s="125" t="s">
        <v>589</v>
      </c>
      <c r="CC150" s="125">
        <v>0</v>
      </c>
      <c r="CD150" s="125" t="s">
        <v>357</v>
      </c>
    </row>
    <row r="151" spans="8:82" ht="101.4" customHeight="1" thickBot="1">
      <c r="H151" s="121" t="s">
        <v>960</v>
      </c>
      <c r="I151" s="121" t="s">
        <v>350</v>
      </c>
      <c r="J151" s="123" t="s">
        <v>961</v>
      </c>
      <c r="K151" s="121" t="s">
        <v>943</v>
      </c>
      <c r="L151" s="121"/>
      <c r="M151" s="121" t="s">
        <v>955</v>
      </c>
      <c r="N151" s="121" t="s">
        <v>468</v>
      </c>
      <c r="O151" s="123" t="s">
        <v>790</v>
      </c>
      <c r="P151" s="121" t="s">
        <v>357</v>
      </c>
      <c r="S151" s="117" t="s">
        <v>960</v>
      </c>
      <c r="T151" s="117" t="s">
        <v>350</v>
      </c>
      <c r="U151" s="120" t="s">
        <v>3204</v>
      </c>
      <c r="V151" s="117" t="s">
        <v>943</v>
      </c>
      <c r="W151" s="117"/>
      <c r="X151" s="117" t="s">
        <v>955</v>
      </c>
      <c r="Y151" s="117" t="s">
        <v>468</v>
      </c>
      <c r="Z151" s="120" t="s">
        <v>2241</v>
      </c>
      <c r="AA151" s="117" t="s">
        <v>357</v>
      </c>
      <c r="AD151" s="113" t="s">
        <v>957</v>
      </c>
      <c r="AE151" s="113" t="s">
        <v>350</v>
      </c>
      <c r="AF151" s="116" t="s">
        <v>4667</v>
      </c>
      <c r="AG151" s="113" t="s">
        <v>943</v>
      </c>
      <c r="AH151" s="113"/>
      <c r="AI151" s="113" t="s">
        <v>955</v>
      </c>
      <c r="AJ151" s="113" t="s">
        <v>468</v>
      </c>
      <c r="AK151" s="116" t="s">
        <v>3125</v>
      </c>
      <c r="AL151" s="113" t="s">
        <v>357</v>
      </c>
      <c r="BK151" s="125" t="s">
        <v>960</v>
      </c>
      <c r="BL151" s="125" t="s">
        <v>350</v>
      </c>
      <c r="BM151" s="129">
        <v>37291591</v>
      </c>
      <c r="BN151" s="125" t="s">
        <v>943</v>
      </c>
      <c r="BP151" s="125" t="s">
        <v>955</v>
      </c>
      <c r="BQ151" s="125" t="s">
        <v>468</v>
      </c>
      <c r="BR151" s="129">
        <v>742341</v>
      </c>
      <c r="BS151" s="125" t="s">
        <v>943</v>
      </c>
      <c r="CA151" s="125" t="s">
        <v>6597</v>
      </c>
      <c r="CB151" s="125" t="s">
        <v>575</v>
      </c>
      <c r="CC151" s="125">
        <v>0</v>
      </c>
      <c r="CD151" s="125" t="s">
        <v>357</v>
      </c>
    </row>
    <row r="152" spans="8:82" ht="101.4" customHeight="1" thickBot="1">
      <c r="H152" s="121" t="s">
        <v>962</v>
      </c>
      <c r="I152" s="121" t="s">
        <v>350</v>
      </c>
      <c r="J152" s="122">
        <v>233088</v>
      </c>
      <c r="K152" s="121" t="s">
        <v>943</v>
      </c>
      <c r="L152" s="121"/>
      <c r="M152" s="121" t="s">
        <v>371</v>
      </c>
      <c r="N152" s="121" t="s">
        <v>575</v>
      </c>
      <c r="O152" s="123" t="s">
        <v>963</v>
      </c>
      <c r="P152" s="121" t="s">
        <v>357</v>
      </c>
      <c r="S152" s="117" t="s">
        <v>962</v>
      </c>
      <c r="T152" s="117" t="s">
        <v>350</v>
      </c>
      <c r="U152" s="120" t="s">
        <v>764</v>
      </c>
      <c r="V152" s="117" t="s">
        <v>943</v>
      </c>
      <c r="W152" s="117"/>
      <c r="X152" s="117" t="s">
        <v>371</v>
      </c>
      <c r="Y152" s="117" t="s">
        <v>575</v>
      </c>
      <c r="Z152" s="120" t="s">
        <v>3205</v>
      </c>
      <c r="AA152" s="117" t="s">
        <v>357</v>
      </c>
      <c r="AD152" s="113" t="s">
        <v>960</v>
      </c>
      <c r="AE152" s="113" t="s">
        <v>350</v>
      </c>
      <c r="AF152" s="116" t="s">
        <v>4668</v>
      </c>
      <c r="AG152" s="113" t="s">
        <v>943</v>
      </c>
      <c r="AH152" s="113"/>
      <c r="AI152" s="113" t="s">
        <v>371</v>
      </c>
      <c r="AJ152" s="113" t="s">
        <v>575</v>
      </c>
      <c r="AK152" s="116" t="s">
        <v>4669</v>
      </c>
      <c r="AL152" s="113" t="s">
        <v>357</v>
      </c>
      <c r="BK152" s="125" t="s">
        <v>962</v>
      </c>
      <c r="BL152" s="125" t="s">
        <v>350</v>
      </c>
      <c r="BM152" s="129">
        <v>254716406</v>
      </c>
      <c r="BN152" s="125" t="s">
        <v>943</v>
      </c>
      <c r="BP152" s="125" t="s">
        <v>371</v>
      </c>
      <c r="BQ152" s="125" t="s">
        <v>575</v>
      </c>
      <c r="BR152" s="125" t="s">
        <v>5877</v>
      </c>
      <c r="BS152" s="125" t="s">
        <v>943</v>
      </c>
      <c r="CA152" s="125" t="s">
        <v>921</v>
      </c>
      <c r="CB152" s="125" t="s">
        <v>362</v>
      </c>
      <c r="CC152" s="125">
        <v>0</v>
      </c>
      <c r="CD152" s="125" t="s">
        <v>357</v>
      </c>
    </row>
    <row r="153" spans="8:82" ht="101.4" customHeight="1" thickBot="1">
      <c r="H153" s="121" t="s">
        <v>964</v>
      </c>
      <c r="I153" s="121" t="s">
        <v>350</v>
      </c>
      <c r="J153" s="123" t="s">
        <v>965</v>
      </c>
      <c r="K153" s="121" t="s">
        <v>943</v>
      </c>
      <c r="L153" s="121"/>
      <c r="M153" s="121" t="s">
        <v>371</v>
      </c>
      <c r="N153" s="121" t="s">
        <v>355</v>
      </c>
      <c r="O153" s="123" t="s">
        <v>966</v>
      </c>
      <c r="P153" s="121" t="s">
        <v>357</v>
      </c>
      <c r="S153" s="117" t="s">
        <v>964</v>
      </c>
      <c r="T153" s="117" t="s">
        <v>350</v>
      </c>
      <c r="U153" s="120" t="s">
        <v>3206</v>
      </c>
      <c r="V153" s="117" t="s">
        <v>943</v>
      </c>
      <c r="W153" s="117"/>
      <c r="X153" s="117" t="s">
        <v>371</v>
      </c>
      <c r="Y153" s="117" t="s">
        <v>355</v>
      </c>
      <c r="Z153" s="120" t="s">
        <v>3207</v>
      </c>
      <c r="AA153" s="117" t="s">
        <v>357</v>
      </c>
      <c r="AD153" s="113" t="s">
        <v>962</v>
      </c>
      <c r="AE153" s="113" t="s">
        <v>350</v>
      </c>
      <c r="AF153" s="116" t="s">
        <v>4670</v>
      </c>
      <c r="AG153" s="113" t="s">
        <v>943</v>
      </c>
      <c r="AH153" s="113"/>
      <c r="AI153" s="113" t="s">
        <v>371</v>
      </c>
      <c r="AJ153" s="113" t="s">
        <v>355</v>
      </c>
      <c r="AK153" s="116" t="s">
        <v>4671</v>
      </c>
      <c r="AL153" s="113" t="s">
        <v>357</v>
      </c>
      <c r="BK153" s="125" t="s">
        <v>964</v>
      </c>
      <c r="BL153" s="125" t="s">
        <v>350</v>
      </c>
      <c r="BM153" s="129">
        <v>629244</v>
      </c>
      <c r="BN153" s="125" t="s">
        <v>943</v>
      </c>
      <c r="BP153" s="125" t="s">
        <v>371</v>
      </c>
      <c r="BQ153" s="125" t="s">
        <v>355</v>
      </c>
      <c r="BR153" s="125" t="s">
        <v>5878</v>
      </c>
      <c r="BS153" s="125" t="s">
        <v>943</v>
      </c>
      <c r="CA153" s="125" t="s">
        <v>921</v>
      </c>
      <c r="CB153" s="125" t="s">
        <v>544</v>
      </c>
      <c r="CC153" s="125">
        <v>0</v>
      </c>
      <c r="CD153" s="125" t="s">
        <v>357</v>
      </c>
    </row>
    <row r="154" spans="8:82" ht="101.4" customHeight="1" thickBot="1">
      <c r="H154" s="121" t="s">
        <v>967</v>
      </c>
      <c r="I154" s="121" t="s">
        <v>350</v>
      </c>
      <c r="J154" s="123" t="s">
        <v>968</v>
      </c>
      <c r="K154" s="121" t="s">
        <v>943</v>
      </c>
      <c r="L154" s="121"/>
      <c r="M154" s="121" t="s">
        <v>969</v>
      </c>
      <c r="N154" s="121" t="s">
        <v>544</v>
      </c>
      <c r="O154" s="123" t="s">
        <v>571</v>
      </c>
      <c r="P154" s="121" t="s">
        <v>357</v>
      </c>
      <c r="S154" s="117" t="s">
        <v>967</v>
      </c>
      <c r="T154" s="117" t="s">
        <v>350</v>
      </c>
      <c r="U154" s="120" t="s">
        <v>3208</v>
      </c>
      <c r="V154" s="117" t="s">
        <v>943</v>
      </c>
      <c r="W154" s="117"/>
      <c r="X154" s="117" t="s">
        <v>969</v>
      </c>
      <c r="Y154" s="117" t="s">
        <v>544</v>
      </c>
      <c r="Z154" s="120" t="s">
        <v>3209</v>
      </c>
      <c r="AA154" s="117" t="s">
        <v>357</v>
      </c>
      <c r="AD154" s="113" t="s">
        <v>964</v>
      </c>
      <c r="AE154" s="113" t="s">
        <v>350</v>
      </c>
      <c r="AF154" s="116" t="s">
        <v>4672</v>
      </c>
      <c r="AG154" s="113" t="s">
        <v>943</v>
      </c>
      <c r="AH154" s="113"/>
      <c r="AI154" s="113" t="s">
        <v>969</v>
      </c>
      <c r="AJ154" s="113" t="s">
        <v>544</v>
      </c>
      <c r="AK154" s="116" t="s">
        <v>2587</v>
      </c>
      <c r="AL154" s="113" t="s">
        <v>357</v>
      </c>
      <c r="BK154" s="125" t="s">
        <v>967</v>
      </c>
      <c r="BL154" s="125" t="s">
        <v>350</v>
      </c>
      <c r="BM154" s="129">
        <v>130379974</v>
      </c>
      <c r="BN154" s="125" t="s">
        <v>943</v>
      </c>
      <c r="BP154" s="125" t="s">
        <v>969</v>
      </c>
      <c r="BQ154" s="125" t="s">
        <v>544</v>
      </c>
      <c r="BR154" s="125" t="s">
        <v>1339</v>
      </c>
      <c r="BS154" s="125" t="s">
        <v>943</v>
      </c>
      <c r="CA154" s="125" t="s">
        <v>921</v>
      </c>
      <c r="CB154" s="125" t="s">
        <v>575</v>
      </c>
      <c r="CC154" s="125">
        <v>0</v>
      </c>
      <c r="CD154" s="125" t="s">
        <v>357</v>
      </c>
    </row>
    <row r="155" spans="8:82" ht="115.8" customHeight="1" thickBot="1">
      <c r="H155" s="121" t="s">
        <v>970</v>
      </c>
      <c r="I155" s="121" t="s">
        <v>350</v>
      </c>
      <c r="J155" s="123" t="s">
        <v>971</v>
      </c>
      <c r="K155" s="121" t="s">
        <v>943</v>
      </c>
      <c r="L155" s="121"/>
      <c r="M155" s="121" t="s">
        <v>972</v>
      </c>
      <c r="N155" s="121" t="s">
        <v>589</v>
      </c>
      <c r="O155" s="123" t="s">
        <v>973</v>
      </c>
      <c r="P155" s="121" t="s">
        <v>357</v>
      </c>
      <c r="S155" s="117" t="s">
        <v>970</v>
      </c>
      <c r="T155" s="117" t="s">
        <v>350</v>
      </c>
      <c r="U155" s="120" t="s">
        <v>3179</v>
      </c>
      <c r="V155" s="117" t="s">
        <v>943</v>
      </c>
      <c r="W155" s="117"/>
      <c r="X155" s="117" t="s">
        <v>972</v>
      </c>
      <c r="Y155" s="117" t="s">
        <v>589</v>
      </c>
      <c r="Z155" s="120" t="s">
        <v>3210</v>
      </c>
      <c r="AA155" s="117" t="s">
        <v>357</v>
      </c>
      <c r="AD155" s="113" t="s">
        <v>967</v>
      </c>
      <c r="AE155" s="113" t="s">
        <v>350</v>
      </c>
      <c r="AF155" s="116" t="s">
        <v>4673</v>
      </c>
      <c r="AG155" s="113" t="s">
        <v>943</v>
      </c>
      <c r="AH155" s="113"/>
      <c r="AI155" s="113" t="s">
        <v>972</v>
      </c>
      <c r="AJ155" s="113" t="s">
        <v>589</v>
      </c>
      <c r="AK155" s="116" t="s">
        <v>4674</v>
      </c>
      <c r="AL155" s="113" t="s">
        <v>357</v>
      </c>
      <c r="BK155" s="125" t="s">
        <v>970</v>
      </c>
      <c r="BL155" s="125" t="s">
        <v>350</v>
      </c>
      <c r="BM155" s="125" t="s">
        <v>5879</v>
      </c>
      <c r="BN155" s="125" t="s">
        <v>943</v>
      </c>
      <c r="BP155" s="125" t="s">
        <v>972</v>
      </c>
      <c r="BQ155" s="125" t="s">
        <v>589</v>
      </c>
      <c r="BR155" s="125" t="s">
        <v>3283</v>
      </c>
      <c r="BS155" s="125" t="s">
        <v>943</v>
      </c>
      <c r="CA155" s="125" t="s">
        <v>921</v>
      </c>
      <c r="CB155" s="125" t="s">
        <v>446</v>
      </c>
      <c r="CC155" s="125">
        <v>0</v>
      </c>
      <c r="CD155" s="125" t="s">
        <v>357</v>
      </c>
    </row>
    <row r="156" spans="8:82" ht="101.4" customHeight="1" thickBot="1">
      <c r="H156" s="121" t="s">
        <v>974</v>
      </c>
      <c r="I156" s="121" t="s">
        <v>350</v>
      </c>
      <c r="J156" s="123" t="s">
        <v>975</v>
      </c>
      <c r="K156" s="121" t="s">
        <v>943</v>
      </c>
      <c r="L156" s="121"/>
      <c r="M156" s="121" t="s">
        <v>373</v>
      </c>
      <c r="N156" s="121" t="s">
        <v>362</v>
      </c>
      <c r="O156" s="123" t="s">
        <v>976</v>
      </c>
      <c r="P156" s="121" t="s">
        <v>357</v>
      </c>
      <c r="S156" s="117" t="s">
        <v>974</v>
      </c>
      <c r="T156" s="117" t="s">
        <v>350</v>
      </c>
      <c r="U156" s="120" t="s">
        <v>3211</v>
      </c>
      <c r="V156" s="117" t="s">
        <v>943</v>
      </c>
      <c r="W156" s="117"/>
      <c r="X156" s="117" t="s">
        <v>373</v>
      </c>
      <c r="Y156" s="117" t="s">
        <v>362</v>
      </c>
      <c r="Z156" s="120" t="s">
        <v>3212</v>
      </c>
      <c r="AA156" s="117" t="s">
        <v>357</v>
      </c>
      <c r="AD156" s="113" t="s">
        <v>970</v>
      </c>
      <c r="AE156" s="113" t="s">
        <v>350</v>
      </c>
      <c r="AF156" s="116" t="s">
        <v>4675</v>
      </c>
      <c r="AG156" s="113" t="s">
        <v>943</v>
      </c>
      <c r="AH156" s="113"/>
      <c r="AI156" s="113" t="s">
        <v>373</v>
      </c>
      <c r="AJ156" s="113" t="s">
        <v>362</v>
      </c>
      <c r="AK156" s="116" t="s">
        <v>950</v>
      </c>
      <c r="AL156" s="113" t="s">
        <v>357</v>
      </c>
      <c r="BK156" s="125" t="s">
        <v>974</v>
      </c>
      <c r="BL156" s="125" t="s">
        <v>350</v>
      </c>
      <c r="BM156" s="129">
        <v>8287363</v>
      </c>
      <c r="BN156" s="125" t="s">
        <v>943</v>
      </c>
      <c r="BP156" s="125" t="s">
        <v>373</v>
      </c>
      <c r="BQ156" s="125" t="s">
        <v>362</v>
      </c>
      <c r="BR156" s="129">
        <v>145179</v>
      </c>
      <c r="BS156" s="125" t="s">
        <v>943</v>
      </c>
      <c r="CA156" s="125" t="s">
        <v>921</v>
      </c>
      <c r="CB156" s="125" t="s">
        <v>885</v>
      </c>
      <c r="CC156" s="125">
        <v>0</v>
      </c>
      <c r="CD156" s="125" t="s">
        <v>357</v>
      </c>
    </row>
    <row r="157" spans="8:82" ht="115.8" customHeight="1" thickBot="1">
      <c r="H157" s="121" t="s">
        <v>977</v>
      </c>
      <c r="I157" s="121" t="s">
        <v>350</v>
      </c>
      <c r="J157" s="123" t="s">
        <v>978</v>
      </c>
      <c r="K157" s="121" t="s">
        <v>943</v>
      </c>
      <c r="L157" s="121"/>
      <c r="M157" s="121" t="s">
        <v>373</v>
      </c>
      <c r="N157" s="121" t="s">
        <v>885</v>
      </c>
      <c r="O157" s="123" t="s">
        <v>979</v>
      </c>
      <c r="P157" s="121" t="s">
        <v>357</v>
      </c>
      <c r="S157" s="117" t="s">
        <v>977</v>
      </c>
      <c r="T157" s="117" t="s">
        <v>350</v>
      </c>
      <c r="U157" s="120" t="s">
        <v>3213</v>
      </c>
      <c r="V157" s="117" t="s">
        <v>943</v>
      </c>
      <c r="W157" s="117"/>
      <c r="X157" s="117" t="s">
        <v>373</v>
      </c>
      <c r="Y157" s="117" t="s">
        <v>885</v>
      </c>
      <c r="Z157" s="120" t="s">
        <v>1009</v>
      </c>
      <c r="AA157" s="117" t="s">
        <v>357</v>
      </c>
      <c r="AD157" s="113" t="s">
        <v>974</v>
      </c>
      <c r="AE157" s="113" t="s">
        <v>350</v>
      </c>
      <c r="AF157" s="116" t="s">
        <v>880</v>
      </c>
      <c r="AG157" s="113" t="s">
        <v>943</v>
      </c>
      <c r="AH157" s="113"/>
      <c r="AI157" s="113" t="s">
        <v>373</v>
      </c>
      <c r="AJ157" s="113" t="s">
        <v>885</v>
      </c>
      <c r="AK157" s="116" t="s">
        <v>4676</v>
      </c>
      <c r="AL157" s="113" t="s">
        <v>357</v>
      </c>
      <c r="BK157" s="125" t="s">
        <v>977</v>
      </c>
      <c r="BL157" s="125" t="s">
        <v>350</v>
      </c>
      <c r="BM157" s="125" t="s">
        <v>5880</v>
      </c>
      <c r="BN157" s="125" t="s">
        <v>943</v>
      </c>
      <c r="BP157" s="125" t="s">
        <v>373</v>
      </c>
      <c r="BQ157" s="125" t="s">
        <v>885</v>
      </c>
      <c r="BR157" s="125" t="s">
        <v>5881</v>
      </c>
      <c r="BS157" s="125" t="s">
        <v>943</v>
      </c>
      <c r="CA157" s="125" t="s">
        <v>368</v>
      </c>
      <c r="CB157" s="125" t="s">
        <v>468</v>
      </c>
      <c r="CC157" s="125">
        <v>0</v>
      </c>
      <c r="CD157" s="125" t="s">
        <v>357</v>
      </c>
    </row>
    <row r="158" spans="8:82" ht="87" customHeight="1" thickBot="1">
      <c r="H158" s="121" t="s">
        <v>980</v>
      </c>
      <c r="I158" s="121" t="s">
        <v>350</v>
      </c>
      <c r="J158" s="122">
        <v>942497</v>
      </c>
      <c r="K158" s="121" t="s">
        <v>943</v>
      </c>
      <c r="L158" s="121"/>
      <c r="M158" s="121" t="s">
        <v>373</v>
      </c>
      <c r="N158" s="121" t="s">
        <v>589</v>
      </c>
      <c r="O158" s="123" t="s">
        <v>981</v>
      </c>
      <c r="P158" s="121" t="s">
        <v>357</v>
      </c>
      <c r="S158" s="117" t="s">
        <v>980</v>
      </c>
      <c r="T158" s="117" t="s">
        <v>350</v>
      </c>
      <c r="U158" s="120" t="s">
        <v>428</v>
      </c>
      <c r="V158" s="117" t="s">
        <v>943</v>
      </c>
      <c r="W158" s="117"/>
      <c r="X158" s="117" t="s">
        <v>373</v>
      </c>
      <c r="Y158" s="117" t="s">
        <v>589</v>
      </c>
      <c r="Z158" s="120" t="s">
        <v>3214</v>
      </c>
      <c r="AA158" s="117" t="s">
        <v>357</v>
      </c>
      <c r="AD158" s="113" t="s">
        <v>977</v>
      </c>
      <c r="AE158" s="113" t="s">
        <v>350</v>
      </c>
      <c r="AF158" s="116" t="s">
        <v>871</v>
      </c>
      <c r="AG158" s="113" t="s">
        <v>943</v>
      </c>
      <c r="AH158" s="113"/>
      <c r="AI158" s="113" t="s">
        <v>373</v>
      </c>
      <c r="AJ158" s="113" t="s">
        <v>589</v>
      </c>
      <c r="AK158" s="116" t="s">
        <v>4677</v>
      </c>
      <c r="AL158" s="113" t="s">
        <v>357</v>
      </c>
      <c r="BK158" s="125" t="s">
        <v>980</v>
      </c>
      <c r="BL158" s="125" t="s">
        <v>350</v>
      </c>
      <c r="BM158" s="129">
        <v>120741582</v>
      </c>
      <c r="BN158" s="125" t="s">
        <v>943</v>
      </c>
      <c r="BP158" s="125" t="s">
        <v>373</v>
      </c>
      <c r="BQ158" s="125" t="s">
        <v>589</v>
      </c>
      <c r="BR158" s="125" t="s">
        <v>2234</v>
      </c>
      <c r="BS158" s="125" t="s">
        <v>943</v>
      </c>
      <c r="CA158" s="125" t="s">
        <v>368</v>
      </c>
      <c r="CB158" s="125" t="s">
        <v>355</v>
      </c>
      <c r="CC158" s="125">
        <v>0</v>
      </c>
      <c r="CD158" s="125" t="s">
        <v>357</v>
      </c>
    </row>
    <row r="159" spans="8:82" ht="87" customHeight="1" thickBot="1">
      <c r="H159" s="121" t="s">
        <v>982</v>
      </c>
      <c r="I159" s="121" t="s">
        <v>350</v>
      </c>
      <c r="J159" s="122">
        <v>9992781</v>
      </c>
      <c r="K159" s="121" t="s">
        <v>943</v>
      </c>
      <c r="L159" s="121"/>
      <c r="M159" s="121" t="s">
        <v>373</v>
      </c>
      <c r="N159" s="121" t="s">
        <v>446</v>
      </c>
      <c r="O159" s="123" t="s">
        <v>983</v>
      </c>
      <c r="P159" s="121" t="s">
        <v>357</v>
      </c>
      <c r="S159" s="117" t="s">
        <v>982</v>
      </c>
      <c r="T159" s="117" t="s">
        <v>350</v>
      </c>
      <c r="U159" s="120" t="s">
        <v>2349</v>
      </c>
      <c r="V159" s="117" t="s">
        <v>943</v>
      </c>
      <c r="W159" s="117"/>
      <c r="X159" s="117" t="s">
        <v>373</v>
      </c>
      <c r="Y159" s="117" t="s">
        <v>446</v>
      </c>
      <c r="Z159" s="120" t="s">
        <v>2392</v>
      </c>
      <c r="AA159" s="117" t="s">
        <v>357</v>
      </c>
      <c r="AD159" s="113" t="s">
        <v>980</v>
      </c>
      <c r="AE159" s="113" t="s">
        <v>350</v>
      </c>
      <c r="AF159" s="116" t="s">
        <v>4678</v>
      </c>
      <c r="AG159" s="113" t="s">
        <v>943</v>
      </c>
      <c r="AH159" s="113"/>
      <c r="AI159" s="113" t="s">
        <v>373</v>
      </c>
      <c r="AJ159" s="113" t="s">
        <v>446</v>
      </c>
      <c r="AK159" s="116" t="s">
        <v>4679</v>
      </c>
      <c r="AL159" s="113" t="s">
        <v>357</v>
      </c>
      <c r="BK159" s="125" t="s">
        <v>982</v>
      </c>
      <c r="BL159" s="125" t="s">
        <v>350</v>
      </c>
      <c r="BM159" s="125" t="s">
        <v>609</v>
      </c>
      <c r="BN159" s="125" t="s">
        <v>943</v>
      </c>
      <c r="BP159" s="125" t="s">
        <v>373</v>
      </c>
      <c r="BQ159" s="125" t="s">
        <v>446</v>
      </c>
      <c r="BR159" s="125" t="s">
        <v>5882</v>
      </c>
      <c r="BS159" s="125" t="s">
        <v>943</v>
      </c>
      <c r="CA159" s="125" t="s">
        <v>368</v>
      </c>
      <c r="CB159" s="125" t="s">
        <v>364</v>
      </c>
      <c r="CC159" s="125">
        <v>0</v>
      </c>
      <c r="CD159" s="125" t="s">
        <v>357</v>
      </c>
    </row>
    <row r="160" spans="8:82" ht="87" customHeight="1" thickBot="1">
      <c r="H160" s="121" t="s">
        <v>984</v>
      </c>
      <c r="I160" s="121" t="s">
        <v>350</v>
      </c>
      <c r="J160" s="123" t="s">
        <v>985</v>
      </c>
      <c r="K160" s="121" t="s">
        <v>943</v>
      </c>
      <c r="L160" s="121"/>
      <c r="M160" s="121" t="s">
        <v>373</v>
      </c>
      <c r="N160" s="121" t="s">
        <v>897</v>
      </c>
      <c r="O160" s="123" t="s">
        <v>986</v>
      </c>
      <c r="P160" s="121" t="s">
        <v>357</v>
      </c>
      <c r="S160" s="117" t="s">
        <v>984</v>
      </c>
      <c r="T160" s="117" t="s">
        <v>350</v>
      </c>
      <c r="U160" s="120" t="s">
        <v>3215</v>
      </c>
      <c r="V160" s="117" t="s">
        <v>943</v>
      </c>
      <c r="W160" s="117"/>
      <c r="X160" s="117" t="s">
        <v>373</v>
      </c>
      <c r="Y160" s="117" t="s">
        <v>897</v>
      </c>
      <c r="Z160" s="120" t="s">
        <v>3216</v>
      </c>
      <c r="AA160" s="117" t="s">
        <v>357</v>
      </c>
      <c r="AD160" s="113" t="s">
        <v>982</v>
      </c>
      <c r="AE160" s="113" t="s">
        <v>350</v>
      </c>
      <c r="AF160" s="115">
        <v>175352</v>
      </c>
      <c r="AG160" s="113" t="s">
        <v>943</v>
      </c>
      <c r="AH160" s="113"/>
      <c r="AI160" s="113" t="s">
        <v>373</v>
      </c>
      <c r="AJ160" s="113" t="s">
        <v>897</v>
      </c>
      <c r="AK160" s="116" t="s">
        <v>4680</v>
      </c>
      <c r="AL160" s="113" t="s">
        <v>357</v>
      </c>
      <c r="BK160" s="125" t="s">
        <v>984</v>
      </c>
      <c r="BL160" s="125" t="s">
        <v>350</v>
      </c>
      <c r="BM160" s="129">
        <v>19962398</v>
      </c>
      <c r="BN160" s="125" t="s">
        <v>943</v>
      </c>
      <c r="BP160" s="125" t="s">
        <v>373</v>
      </c>
      <c r="BQ160" s="125" t="s">
        <v>897</v>
      </c>
      <c r="BR160" s="125" t="s">
        <v>5883</v>
      </c>
      <c r="BS160" s="125" t="s">
        <v>943</v>
      </c>
      <c r="CA160" s="125" t="s">
        <v>368</v>
      </c>
      <c r="CB160" s="125" t="s">
        <v>366</v>
      </c>
      <c r="CC160" s="125">
        <v>0</v>
      </c>
      <c r="CD160" s="125" t="s">
        <v>357</v>
      </c>
    </row>
    <row r="161" spans="8:82" ht="101.4" customHeight="1" thickBot="1">
      <c r="H161" s="121" t="s">
        <v>987</v>
      </c>
      <c r="I161" s="121" t="s">
        <v>350</v>
      </c>
      <c r="J161" s="123" t="s">
        <v>988</v>
      </c>
      <c r="K161" s="121" t="s">
        <v>943</v>
      </c>
      <c r="L161" s="121"/>
      <c r="M161" s="121" t="s">
        <v>373</v>
      </c>
      <c r="N161" s="121" t="s">
        <v>575</v>
      </c>
      <c r="O161" s="123" t="s">
        <v>989</v>
      </c>
      <c r="P161" s="121" t="s">
        <v>357</v>
      </c>
      <c r="S161" s="117" t="s">
        <v>987</v>
      </c>
      <c r="T161" s="117" t="s">
        <v>350</v>
      </c>
      <c r="U161" s="120" t="s">
        <v>3217</v>
      </c>
      <c r="V161" s="117" t="s">
        <v>943</v>
      </c>
      <c r="W161" s="117"/>
      <c r="X161" s="117" t="s">
        <v>373</v>
      </c>
      <c r="Y161" s="117" t="s">
        <v>575</v>
      </c>
      <c r="Z161" s="120" t="s">
        <v>1628</v>
      </c>
      <c r="AA161" s="117" t="s">
        <v>357</v>
      </c>
      <c r="AD161" s="113" t="s">
        <v>984</v>
      </c>
      <c r="AE161" s="113" t="s">
        <v>350</v>
      </c>
      <c r="AF161" s="116" t="s">
        <v>4681</v>
      </c>
      <c r="AG161" s="113" t="s">
        <v>943</v>
      </c>
      <c r="AH161" s="113"/>
      <c r="AI161" s="113" t="s">
        <v>373</v>
      </c>
      <c r="AJ161" s="113" t="s">
        <v>575</v>
      </c>
      <c r="AK161" s="116" t="s">
        <v>4104</v>
      </c>
      <c r="AL161" s="113" t="s">
        <v>357</v>
      </c>
      <c r="BK161" s="125" t="s">
        <v>987</v>
      </c>
      <c r="BL161" s="125" t="s">
        <v>350</v>
      </c>
      <c r="BM161" s="129">
        <v>5002691</v>
      </c>
      <c r="BN161" s="125" t="s">
        <v>943</v>
      </c>
      <c r="BP161" s="125" t="s">
        <v>373</v>
      </c>
      <c r="BQ161" s="125" t="s">
        <v>575</v>
      </c>
      <c r="BR161" s="129">
        <v>15696862</v>
      </c>
      <c r="BS161" s="125" t="s">
        <v>943</v>
      </c>
      <c r="CA161" s="125" t="s">
        <v>368</v>
      </c>
      <c r="CB161" s="125" t="s">
        <v>703</v>
      </c>
      <c r="CC161" s="125">
        <v>0</v>
      </c>
      <c r="CD161" s="125" t="s">
        <v>357</v>
      </c>
    </row>
    <row r="162" spans="8:82" ht="101.4" customHeight="1" thickBot="1">
      <c r="H162" s="121" t="s">
        <v>990</v>
      </c>
      <c r="I162" s="121" t="s">
        <v>350</v>
      </c>
      <c r="J162" s="122">
        <v>104389</v>
      </c>
      <c r="K162" s="121" t="s">
        <v>943</v>
      </c>
      <c r="L162" s="121"/>
      <c r="M162" s="121" t="s">
        <v>373</v>
      </c>
      <c r="N162" s="121" t="s">
        <v>544</v>
      </c>
      <c r="O162" s="123" t="s">
        <v>726</v>
      </c>
      <c r="P162" s="121" t="s">
        <v>357</v>
      </c>
      <c r="S162" s="117" t="s">
        <v>990</v>
      </c>
      <c r="T162" s="117" t="s">
        <v>350</v>
      </c>
      <c r="U162" s="120" t="s">
        <v>2220</v>
      </c>
      <c r="V162" s="117" t="s">
        <v>943</v>
      </c>
      <c r="W162" s="117"/>
      <c r="X162" s="117" t="s">
        <v>373</v>
      </c>
      <c r="Y162" s="117" t="s">
        <v>544</v>
      </c>
      <c r="Z162" s="120" t="s">
        <v>1241</v>
      </c>
      <c r="AA162" s="117" t="s">
        <v>357</v>
      </c>
      <c r="AD162" s="113" t="s">
        <v>987</v>
      </c>
      <c r="AE162" s="113" t="s">
        <v>350</v>
      </c>
      <c r="AF162" s="116" t="s">
        <v>4682</v>
      </c>
      <c r="AG162" s="113" t="s">
        <v>943</v>
      </c>
      <c r="AH162" s="113"/>
      <c r="AI162" s="113" t="s">
        <v>373</v>
      </c>
      <c r="AJ162" s="113" t="s">
        <v>544</v>
      </c>
      <c r="AK162" s="116" t="s">
        <v>1749</v>
      </c>
      <c r="AL162" s="113" t="s">
        <v>357</v>
      </c>
      <c r="BK162" s="125" t="s">
        <v>990</v>
      </c>
      <c r="BL162" s="125" t="s">
        <v>350</v>
      </c>
      <c r="BM162" s="129">
        <v>673768727</v>
      </c>
      <c r="BN162" s="125" t="s">
        <v>943</v>
      </c>
      <c r="BP162" s="125" t="s">
        <v>373</v>
      </c>
      <c r="BQ162" s="125" t="s">
        <v>544</v>
      </c>
      <c r="BR162" s="125" t="s">
        <v>5884</v>
      </c>
      <c r="BS162" s="125" t="s">
        <v>943</v>
      </c>
      <c r="CA162" s="125" t="s">
        <v>947</v>
      </c>
      <c r="CB162" s="125" t="s">
        <v>544</v>
      </c>
      <c r="CC162" s="125">
        <v>0</v>
      </c>
      <c r="CD162" s="125" t="s">
        <v>357</v>
      </c>
    </row>
    <row r="163" spans="8:82" ht="115.8" customHeight="1" thickBot="1">
      <c r="H163" s="121" t="s">
        <v>991</v>
      </c>
      <c r="I163" s="121" t="s">
        <v>350</v>
      </c>
      <c r="J163" s="123" t="s">
        <v>992</v>
      </c>
      <c r="K163" s="121" t="s">
        <v>943</v>
      </c>
      <c r="L163" s="121"/>
      <c r="M163" s="121" t="s">
        <v>373</v>
      </c>
      <c r="N163" s="121" t="s">
        <v>366</v>
      </c>
      <c r="O163" s="123" t="s">
        <v>993</v>
      </c>
      <c r="P163" s="121" t="s">
        <v>357</v>
      </c>
      <c r="S163" s="117" t="s">
        <v>991</v>
      </c>
      <c r="T163" s="117" t="s">
        <v>350</v>
      </c>
      <c r="U163" s="120" t="s">
        <v>3218</v>
      </c>
      <c r="V163" s="117" t="s">
        <v>943</v>
      </c>
      <c r="W163" s="117"/>
      <c r="X163" s="117" t="s">
        <v>373</v>
      </c>
      <c r="Y163" s="117" t="s">
        <v>366</v>
      </c>
      <c r="Z163" s="120" t="s">
        <v>3219</v>
      </c>
      <c r="AA163" s="117" t="s">
        <v>357</v>
      </c>
      <c r="AD163" s="113" t="s">
        <v>990</v>
      </c>
      <c r="AE163" s="113" t="s">
        <v>350</v>
      </c>
      <c r="AF163" s="116" t="s">
        <v>4683</v>
      </c>
      <c r="AG163" s="113" t="s">
        <v>943</v>
      </c>
      <c r="AH163" s="113"/>
      <c r="AI163" s="113" t="s">
        <v>373</v>
      </c>
      <c r="AJ163" s="113" t="s">
        <v>366</v>
      </c>
      <c r="AK163" s="116" t="s">
        <v>4684</v>
      </c>
      <c r="AL163" s="113" t="s">
        <v>357</v>
      </c>
      <c r="BK163" s="125" t="s">
        <v>991</v>
      </c>
      <c r="BL163" s="125" t="s">
        <v>350</v>
      </c>
      <c r="BM163" s="129">
        <v>7104075</v>
      </c>
      <c r="BN163" s="125" t="s">
        <v>943</v>
      </c>
      <c r="BP163" s="125" t="s">
        <v>373</v>
      </c>
      <c r="BQ163" s="125" t="s">
        <v>366</v>
      </c>
      <c r="BR163" s="125" t="s">
        <v>5885</v>
      </c>
      <c r="BS163" s="125" t="s">
        <v>943</v>
      </c>
      <c r="CA163" s="125" t="s">
        <v>951</v>
      </c>
      <c r="CB163" s="125" t="s">
        <v>468</v>
      </c>
      <c r="CC163" s="125">
        <v>0</v>
      </c>
      <c r="CD163" s="125" t="s">
        <v>357</v>
      </c>
    </row>
    <row r="164" spans="8:82" ht="115.8" customHeight="1" thickBot="1">
      <c r="H164" s="121" t="s">
        <v>994</v>
      </c>
      <c r="I164" s="121" t="s">
        <v>350</v>
      </c>
      <c r="J164" s="123" t="s">
        <v>995</v>
      </c>
      <c r="K164" s="121" t="s">
        <v>943</v>
      </c>
      <c r="L164" s="121"/>
      <c r="M164" s="121" t="s">
        <v>373</v>
      </c>
      <c r="N164" s="121" t="s">
        <v>355</v>
      </c>
      <c r="O164" s="123" t="s">
        <v>996</v>
      </c>
      <c r="P164" s="121" t="s">
        <v>357</v>
      </c>
      <c r="S164" s="117" t="s">
        <v>994</v>
      </c>
      <c r="T164" s="117" t="s">
        <v>350</v>
      </c>
      <c r="U164" s="120" t="s">
        <v>3220</v>
      </c>
      <c r="V164" s="117" t="s">
        <v>943</v>
      </c>
      <c r="W164" s="117"/>
      <c r="X164" s="117" t="s">
        <v>373</v>
      </c>
      <c r="Y164" s="117" t="s">
        <v>355</v>
      </c>
      <c r="Z164" s="120" t="s">
        <v>2638</v>
      </c>
      <c r="AA164" s="117" t="s">
        <v>357</v>
      </c>
      <c r="AD164" s="113" t="s">
        <v>991</v>
      </c>
      <c r="AE164" s="113" t="s">
        <v>350</v>
      </c>
      <c r="AF164" s="116" t="s">
        <v>4685</v>
      </c>
      <c r="AG164" s="113" t="s">
        <v>943</v>
      </c>
      <c r="AH164" s="113"/>
      <c r="AI164" s="113" t="s">
        <v>373</v>
      </c>
      <c r="AJ164" s="113" t="s">
        <v>355</v>
      </c>
      <c r="AK164" s="116" t="s">
        <v>4686</v>
      </c>
      <c r="AL164" s="113" t="s">
        <v>357</v>
      </c>
      <c r="BK164" s="125" t="s">
        <v>994</v>
      </c>
      <c r="BL164" s="125" t="s">
        <v>350</v>
      </c>
      <c r="BM164" s="129">
        <v>5040623</v>
      </c>
      <c r="BN164" s="125" t="s">
        <v>943</v>
      </c>
      <c r="BP164" s="125" t="s">
        <v>373</v>
      </c>
      <c r="BQ164" s="125" t="s">
        <v>355</v>
      </c>
      <c r="BR164" s="125" t="s">
        <v>5886</v>
      </c>
      <c r="BS164" s="125" t="s">
        <v>943</v>
      </c>
      <c r="CA164" s="125" t="s">
        <v>955</v>
      </c>
      <c r="CB164" s="125" t="s">
        <v>364</v>
      </c>
      <c r="CC164" s="125">
        <v>0</v>
      </c>
      <c r="CD164" s="125" t="s">
        <v>357</v>
      </c>
    </row>
    <row r="165" spans="8:82" ht="101.4" customHeight="1" thickBot="1">
      <c r="H165" s="121" t="s">
        <v>997</v>
      </c>
      <c r="I165" s="121" t="s">
        <v>350</v>
      </c>
      <c r="J165" s="123" t="s">
        <v>998</v>
      </c>
      <c r="K165" s="121" t="s">
        <v>943</v>
      </c>
      <c r="L165" s="121"/>
      <c r="M165" s="121" t="s">
        <v>373</v>
      </c>
      <c r="N165" s="121" t="s">
        <v>468</v>
      </c>
      <c r="O165" s="123" t="s">
        <v>999</v>
      </c>
      <c r="P165" s="121" t="s">
        <v>357</v>
      </c>
      <c r="S165" s="117" t="s">
        <v>997</v>
      </c>
      <c r="T165" s="117" t="s">
        <v>350</v>
      </c>
      <c r="U165" s="120" t="s">
        <v>2221</v>
      </c>
      <c r="V165" s="117" t="s">
        <v>943</v>
      </c>
      <c r="W165" s="117"/>
      <c r="X165" s="117" t="s">
        <v>373</v>
      </c>
      <c r="Y165" s="117" t="s">
        <v>468</v>
      </c>
      <c r="Z165" s="120" t="s">
        <v>1843</v>
      </c>
      <c r="AA165" s="117" t="s">
        <v>357</v>
      </c>
      <c r="AD165" s="113" t="s">
        <v>994</v>
      </c>
      <c r="AE165" s="113" t="s">
        <v>350</v>
      </c>
      <c r="AF165" s="116" t="s">
        <v>4687</v>
      </c>
      <c r="AG165" s="113" t="s">
        <v>943</v>
      </c>
      <c r="AH165" s="113"/>
      <c r="AI165" s="113" t="s">
        <v>373</v>
      </c>
      <c r="AJ165" s="113" t="s">
        <v>468</v>
      </c>
      <c r="AK165" s="116" t="s">
        <v>4688</v>
      </c>
      <c r="AL165" s="113" t="s">
        <v>357</v>
      </c>
      <c r="BK165" s="125" t="s">
        <v>997</v>
      </c>
      <c r="BL165" s="125" t="s">
        <v>350</v>
      </c>
      <c r="BM165" s="129">
        <v>163634</v>
      </c>
      <c r="BN165" s="125" t="s">
        <v>943</v>
      </c>
      <c r="BP165" s="125" t="s">
        <v>373</v>
      </c>
      <c r="BQ165" s="125" t="s">
        <v>468</v>
      </c>
      <c r="BR165" s="125" t="s">
        <v>5887</v>
      </c>
      <c r="BS165" s="125" t="s">
        <v>943</v>
      </c>
      <c r="CA165" s="125" t="s">
        <v>955</v>
      </c>
      <c r="CB165" s="125" t="s">
        <v>544</v>
      </c>
      <c r="CC165" s="125">
        <v>0</v>
      </c>
      <c r="CD165" s="125" t="s">
        <v>357</v>
      </c>
    </row>
    <row r="166" spans="8:82" ht="87" customHeight="1" thickBot="1">
      <c r="H166" s="121" t="s">
        <v>1000</v>
      </c>
      <c r="I166" s="121" t="s">
        <v>350</v>
      </c>
      <c r="J166" s="123" t="s">
        <v>1001</v>
      </c>
      <c r="K166" s="121" t="s">
        <v>943</v>
      </c>
      <c r="L166" s="121"/>
      <c r="M166" s="121" t="s">
        <v>373</v>
      </c>
      <c r="N166" s="121" t="s">
        <v>364</v>
      </c>
      <c r="O166" s="123" t="s">
        <v>1002</v>
      </c>
      <c r="P166" s="121" t="s">
        <v>357</v>
      </c>
      <c r="S166" s="117" t="s">
        <v>1000</v>
      </c>
      <c r="T166" s="117" t="s">
        <v>350</v>
      </c>
      <c r="U166" s="120" t="s">
        <v>3221</v>
      </c>
      <c r="V166" s="117" t="s">
        <v>943</v>
      </c>
      <c r="W166" s="117"/>
      <c r="X166" s="117" t="s">
        <v>373</v>
      </c>
      <c r="Y166" s="117" t="s">
        <v>364</v>
      </c>
      <c r="Z166" s="120" t="s">
        <v>651</v>
      </c>
      <c r="AA166" s="117" t="s">
        <v>357</v>
      </c>
      <c r="AD166" s="113" t="s">
        <v>997</v>
      </c>
      <c r="AE166" s="113" t="s">
        <v>350</v>
      </c>
      <c r="AF166" s="116" t="s">
        <v>4689</v>
      </c>
      <c r="AG166" s="113" t="s">
        <v>943</v>
      </c>
      <c r="AH166" s="113"/>
      <c r="AI166" s="113" t="s">
        <v>373</v>
      </c>
      <c r="AJ166" s="113" t="s">
        <v>364</v>
      </c>
      <c r="AK166" s="116" t="s">
        <v>2206</v>
      </c>
      <c r="AL166" s="113" t="s">
        <v>357</v>
      </c>
      <c r="BK166" s="125" t="s">
        <v>1000</v>
      </c>
      <c r="BL166" s="125" t="s">
        <v>350</v>
      </c>
      <c r="BM166" s="129">
        <v>4149301</v>
      </c>
      <c r="BN166" s="125" t="s">
        <v>943</v>
      </c>
      <c r="BP166" s="125" t="s">
        <v>373</v>
      </c>
      <c r="BQ166" s="125" t="s">
        <v>364</v>
      </c>
      <c r="BR166" s="125" t="s">
        <v>5888</v>
      </c>
      <c r="BS166" s="125" t="s">
        <v>943</v>
      </c>
      <c r="CA166" s="125" t="s">
        <v>955</v>
      </c>
      <c r="CB166" s="125" t="s">
        <v>355</v>
      </c>
      <c r="CC166" s="125">
        <v>0</v>
      </c>
      <c r="CD166" s="125" t="s">
        <v>357</v>
      </c>
    </row>
    <row r="167" spans="8:82" ht="101.4" customHeight="1" thickBot="1">
      <c r="H167" s="121" t="s">
        <v>1003</v>
      </c>
      <c r="I167" s="121" t="s">
        <v>350</v>
      </c>
      <c r="J167" s="122">
        <v>103968</v>
      </c>
      <c r="K167" s="121" t="s">
        <v>943</v>
      </c>
      <c r="L167" s="121"/>
      <c r="M167" s="121" t="s">
        <v>1004</v>
      </c>
      <c r="N167" s="121" t="s">
        <v>355</v>
      </c>
      <c r="O167" s="123" t="s">
        <v>667</v>
      </c>
      <c r="P167" s="121" t="s">
        <v>826</v>
      </c>
      <c r="S167" s="117" t="s">
        <v>1003</v>
      </c>
      <c r="T167" s="117" t="s">
        <v>350</v>
      </c>
      <c r="U167" s="120" t="s">
        <v>3222</v>
      </c>
      <c r="V167" s="117" t="s">
        <v>943</v>
      </c>
      <c r="W167" s="117"/>
      <c r="X167" s="117" t="s">
        <v>1004</v>
      </c>
      <c r="Y167" s="117" t="s">
        <v>355</v>
      </c>
      <c r="Z167" s="120" t="s">
        <v>3223</v>
      </c>
      <c r="AA167" s="117" t="s">
        <v>826</v>
      </c>
      <c r="AD167" s="113" t="s">
        <v>1000</v>
      </c>
      <c r="AE167" s="113" t="s">
        <v>350</v>
      </c>
      <c r="AF167" s="116" t="s">
        <v>776</v>
      </c>
      <c r="AG167" s="113" t="s">
        <v>943</v>
      </c>
      <c r="AH167" s="113"/>
      <c r="AI167" s="113" t="s">
        <v>1004</v>
      </c>
      <c r="AJ167" s="113" t="s">
        <v>355</v>
      </c>
      <c r="AK167" s="116" t="s">
        <v>1576</v>
      </c>
      <c r="AL167" s="113" t="s">
        <v>826</v>
      </c>
      <c r="BK167" s="125" t="s">
        <v>1003</v>
      </c>
      <c r="BL167" s="125" t="s">
        <v>350</v>
      </c>
      <c r="BM167" s="129">
        <v>286078931</v>
      </c>
      <c r="BN167" s="125" t="s">
        <v>943</v>
      </c>
      <c r="BP167" s="125" t="s">
        <v>1004</v>
      </c>
      <c r="BQ167" s="125" t="s">
        <v>355</v>
      </c>
      <c r="BR167" s="129">
        <v>161335</v>
      </c>
      <c r="BS167" s="125" t="s">
        <v>943</v>
      </c>
      <c r="CA167" s="125" t="s">
        <v>955</v>
      </c>
      <c r="CB167" s="125" t="s">
        <v>468</v>
      </c>
      <c r="CC167" s="125">
        <v>0</v>
      </c>
      <c r="CD167" s="125" t="s">
        <v>357</v>
      </c>
    </row>
    <row r="168" spans="8:82" ht="101.4" customHeight="1" thickBot="1">
      <c r="H168" s="121" t="s">
        <v>1005</v>
      </c>
      <c r="I168" s="121" t="s">
        <v>350</v>
      </c>
      <c r="J168" s="122">
        <v>146941</v>
      </c>
      <c r="K168" s="121" t="s">
        <v>943</v>
      </c>
      <c r="L168" s="121"/>
      <c r="M168" s="121" t="s">
        <v>1006</v>
      </c>
      <c r="N168" s="121" t="s">
        <v>362</v>
      </c>
      <c r="O168" s="123" t="s">
        <v>1007</v>
      </c>
      <c r="P168" s="121" t="s">
        <v>826</v>
      </c>
      <c r="S168" s="117" t="s">
        <v>1005</v>
      </c>
      <c r="T168" s="117" t="s">
        <v>350</v>
      </c>
      <c r="U168" s="120" t="s">
        <v>2392</v>
      </c>
      <c r="V168" s="117" t="s">
        <v>943</v>
      </c>
      <c r="W168" s="117"/>
      <c r="X168" s="117" t="s">
        <v>1006</v>
      </c>
      <c r="Y168" s="117" t="s">
        <v>362</v>
      </c>
      <c r="Z168" s="120" t="s">
        <v>3224</v>
      </c>
      <c r="AA168" s="117" t="s">
        <v>826</v>
      </c>
      <c r="AD168" s="113" t="s">
        <v>1003</v>
      </c>
      <c r="AE168" s="113" t="s">
        <v>350</v>
      </c>
      <c r="AF168" s="116" t="s">
        <v>4690</v>
      </c>
      <c r="AG168" s="113" t="s">
        <v>943</v>
      </c>
      <c r="AH168" s="113"/>
      <c r="AI168" s="113" t="s">
        <v>1006</v>
      </c>
      <c r="AJ168" s="113" t="s">
        <v>362</v>
      </c>
      <c r="AK168" s="116" t="s">
        <v>4691</v>
      </c>
      <c r="AL168" s="113" t="s">
        <v>826</v>
      </c>
      <c r="BK168" s="125" t="s">
        <v>1005</v>
      </c>
      <c r="BL168" s="125" t="s">
        <v>350</v>
      </c>
      <c r="BM168" s="125" t="s">
        <v>5889</v>
      </c>
      <c r="BN168" s="125" t="s">
        <v>943</v>
      </c>
      <c r="BP168" s="125" t="s">
        <v>1006</v>
      </c>
      <c r="BQ168" s="125" t="s">
        <v>362</v>
      </c>
      <c r="BR168" s="125" t="s">
        <v>5890</v>
      </c>
      <c r="BS168" s="125" t="s">
        <v>943</v>
      </c>
      <c r="CA168" s="125" t="s">
        <v>371</v>
      </c>
      <c r="CB168" s="125" t="s">
        <v>575</v>
      </c>
      <c r="CC168" s="125">
        <v>0</v>
      </c>
      <c r="CD168" s="125" t="s">
        <v>357</v>
      </c>
    </row>
    <row r="169" spans="8:82" ht="101.4" customHeight="1" thickBot="1">
      <c r="H169" s="121" t="s">
        <v>1008</v>
      </c>
      <c r="I169" s="121" t="s">
        <v>350</v>
      </c>
      <c r="J169" s="123" t="s">
        <v>1009</v>
      </c>
      <c r="K169" s="121" t="s">
        <v>943</v>
      </c>
      <c r="L169" s="121"/>
      <c r="M169" s="121" t="s">
        <v>1006</v>
      </c>
      <c r="N169" s="121" t="s">
        <v>355</v>
      </c>
      <c r="O169" s="122">
        <v>300706</v>
      </c>
      <c r="P169" s="121" t="s">
        <v>826</v>
      </c>
      <c r="S169" s="117" t="s">
        <v>1008</v>
      </c>
      <c r="T169" s="117" t="s">
        <v>350</v>
      </c>
      <c r="U169" s="120" t="s">
        <v>408</v>
      </c>
      <c r="V169" s="117" t="s">
        <v>943</v>
      </c>
      <c r="W169" s="117"/>
      <c r="X169" s="117" t="s">
        <v>1006</v>
      </c>
      <c r="Y169" s="117" t="s">
        <v>355</v>
      </c>
      <c r="Z169" s="120" t="s">
        <v>998</v>
      </c>
      <c r="AA169" s="117" t="s">
        <v>826</v>
      </c>
      <c r="AD169" s="113" t="s">
        <v>1005</v>
      </c>
      <c r="AE169" s="113" t="s">
        <v>350</v>
      </c>
      <c r="AF169" s="116" t="s">
        <v>4692</v>
      </c>
      <c r="AG169" s="113" t="s">
        <v>943</v>
      </c>
      <c r="AH169" s="113"/>
      <c r="AI169" s="113" t="s">
        <v>1006</v>
      </c>
      <c r="AJ169" s="113" t="s">
        <v>355</v>
      </c>
      <c r="AK169" s="116" t="s">
        <v>4693</v>
      </c>
      <c r="AL169" s="113" t="s">
        <v>826</v>
      </c>
      <c r="BK169" s="125" t="s">
        <v>1008</v>
      </c>
      <c r="BL169" s="125" t="s">
        <v>350</v>
      </c>
      <c r="BM169" s="125" t="s">
        <v>5891</v>
      </c>
      <c r="BN169" s="125" t="s">
        <v>943</v>
      </c>
      <c r="BP169" s="125" t="s">
        <v>1006</v>
      </c>
      <c r="BQ169" s="125" t="s">
        <v>355</v>
      </c>
      <c r="BR169" s="129">
        <v>392349969</v>
      </c>
      <c r="BS169" s="125" t="s">
        <v>943</v>
      </c>
      <c r="CA169" s="125" t="s">
        <v>371</v>
      </c>
      <c r="CB169" s="125" t="s">
        <v>355</v>
      </c>
      <c r="CC169" s="125">
        <v>0</v>
      </c>
      <c r="CD169" s="125" t="s">
        <v>357</v>
      </c>
    </row>
    <row r="170" spans="8:82" ht="101.4" customHeight="1" thickBot="1">
      <c r="H170" s="121" t="s">
        <v>1010</v>
      </c>
      <c r="I170" s="121" t="s">
        <v>350</v>
      </c>
      <c r="J170" s="123" t="s">
        <v>1011</v>
      </c>
      <c r="K170" s="121" t="s">
        <v>943</v>
      </c>
      <c r="L170" s="121"/>
      <c r="M170" s="121" t="s">
        <v>1012</v>
      </c>
      <c r="N170" s="121" t="s">
        <v>362</v>
      </c>
      <c r="O170" s="123" t="s">
        <v>1013</v>
      </c>
      <c r="P170" s="121" t="s">
        <v>826</v>
      </c>
      <c r="S170" s="117" t="s">
        <v>1010</v>
      </c>
      <c r="T170" s="117" t="s">
        <v>350</v>
      </c>
      <c r="U170" s="120" t="s">
        <v>3225</v>
      </c>
      <c r="V170" s="117" t="s">
        <v>943</v>
      </c>
      <c r="W170" s="117"/>
      <c r="X170" s="117" t="s">
        <v>1012</v>
      </c>
      <c r="Y170" s="117" t="s">
        <v>362</v>
      </c>
      <c r="Z170" s="120" t="s">
        <v>3226</v>
      </c>
      <c r="AA170" s="117" t="s">
        <v>826</v>
      </c>
      <c r="AD170" s="113" t="s">
        <v>1008</v>
      </c>
      <c r="AE170" s="113" t="s">
        <v>350</v>
      </c>
      <c r="AF170" s="116" t="s">
        <v>528</v>
      </c>
      <c r="AG170" s="113" t="s">
        <v>943</v>
      </c>
      <c r="AH170" s="113"/>
      <c r="AI170" s="113" t="s">
        <v>1012</v>
      </c>
      <c r="AJ170" s="113" t="s">
        <v>362</v>
      </c>
      <c r="AK170" s="116" t="s">
        <v>4694</v>
      </c>
      <c r="AL170" s="113" t="s">
        <v>826</v>
      </c>
      <c r="BK170" s="125" t="s">
        <v>1010</v>
      </c>
      <c r="BL170" s="125" t="s">
        <v>350</v>
      </c>
      <c r="BM170" s="129">
        <v>835903</v>
      </c>
      <c r="BN170" s="125" t="s">
        <v>943</v>
      </c>
      <c r="BP170" s="125" t="s">
        <v>1012</v>
      </c>
      <c r="BQ170" s="125" t="s">
        <v>362</v>
      </c>
      <c r="BR170" s="125" t="s">
        <v>5892</v>
      </c>
      <c r="BS170" s="125" t="s">
        <v>943</v>
      </c>
      <c r="CA170" s="125" t="s">
        <v>969</v>
      </c>
      <c r="CB170" s="125" t="s">
        <v>544</v>
      </c>
      <c r="CC170" s="125">
        <v>0</v>
      </c>
      <c r="CD170" s="125" t="s">
        <v>357</v>
      </c>
    </row>
    <row r="171" spans="8:82" ht="101.4" customHeight="1" thickBot="1">
      <c r="H171" s="121" t="s">
        <v>1014</v>
      </c>
      <c r="I171" s="121" t="s">
        <v>350</v>
      </c>
      <c r="J171" s="123" t="s">
        <v>1015</v>
      </c>
      <c r="K171" s="121" t="s">
        <v>943</v>
      </c>
      <c r="L171" s="121"/>
      <c r="M171" s="121" t="s">
        <v>1012</v>
      </c>
      <c r="N171" s="121" t="s">
        <v>355</v>
      </c>
      <c r="O171" s="123" t="s">
        <v>1016</v>
      </c>
      <c r="P171" s="121" t="s">
        <v>826</v>
      </c>
      <c r="S171" s="117" t="s">
        <v>1014</v>
      </c>
      <c r="T171" s="117" t="s">
        <v>350</v>
      </c>
      <c r="U171" s="120" t="s">
        <v>3227</v>
      </c>
      <c r="V171" s="117" t="s">
        <v>943</v>
      </c>
      <c r="W171" s="117"/>
      <c r="X171" s="117" t="s">
        <v>1012</v>
      </c>
      <c r="Y171" s="117" t="s">
        <v>355</v>
      </c>
      <c r="Z171" s="120" t="s">
        <v>3228</v>
      </c>
      <c r="AA171" s="117" t="s">
        <v>826</v>
      </c>
      <c r="AD171" s="113" t="s">
        <v>1010</v>
      </c>
      <c r="AE171" s="113" t="s">
        <v>350</v>
      </c>
      <c r="AF171" s="116" t="s">
        <v>4695</v>
      </c>
      <c r="AG171" s="113" t="s">
        <v>943</v>
      </c>
      <c r="AH171" s="113"/>
      <c r="AI171" s="113" t="s">
        <v>1012</v>
      </c>
      <c r="AJ171" s="113" t="s">
        <v>355</v>
      </c>
      <c r="AK171" s="116" t="s">
        <v>4696</v>
      </c>
      <c r="AL171" s="113" t="s">
        <v>826</v>
      </c>
      <c r="BK171" s="125" t="s">
        <v>1014</v>
      </c>
      <c r="BL171" s="125" t="s">
        <v>350</v>
      </c>
      <c r="BM171" s="129">
        <v>8885989</v>
      </c>
      <c r="BN171" s="125" t="s">
        <v>943</v>
      </c>
      <c r="BP171" s="125" t="s">
        <v>1012</v>
      </c>
      <c r="BQ171" s="125" t="s">
        <v>355</v>
      </c>
      <c r="BR171" s="129">
        <v>8368001</v>
      </c>
      <c r="BS171" s="125" t="s">
        <v>943</v>
      </c>
      <c r="CA171" s="125" t="s">
        <v>972</v>
      </c>
      <c r="CB171" s="125" t="s">
        <v>589</v>
      </c>
      <c r="CC171" s="125">
        <v>0</v>
      </c>
      <c r="CD171" s="125" t="s">
        <v>357</v>
      </c>
    </row>
    <row r="172" spans="8:82" ht="87" customHeight="1" thickBot="1">
      <c r="H172" s="121" t="s">
        <v>1017</v>
      </c>
      <c r="I172" s="121" t="s">
        <v>350</v>
      </c>
      <c r="J172" s="123" t="s">
        <v>1018</v>
      </c>
      <c r="K172" s="121" t="s">
        <v>943</v>
      </c>
      <c r="L172" s="121"/>
      <c r="M172" s="121" t="s">
        <v>1019</v>
      </c>
      <c r="N172" s="121" t="s">
        <v>468</v>
      </c>
      <c r="O172" s="123" t="s">
        <v>1020</v>
      </c>
      <c r="P172" s="121" t="s">
        <v>357</v>
      </c>
      <c r="S172" s="117" t="s">
        <v>1017</v>
      </c>
      <c r="T172" s="117" t="s">
        <v>350</v>
      </c>
      <c r="U172" s="120" t="s">
        <v>1766</v>
      </c>
      <c r="V172" s="117" t="s">
        <v>943</v>
      </c>
      <c r="W172" s="117"/>
      <c r="X172" s="117" t="s">
        <v>1019</v>
      </c>
      <c r="Y172" s="117" t="s">
        <v>468</v>
      </c>
      <c r="Z172" s="120" t="s">
        <v>3229</v>
      </c>
      <c r="AA172" s="117" t="s">
        <v>357</v>
      </c>
      <c r="AD172" s="113" t="s">
        <v>1014</v>
      </c>
      <c r="AE172" s="113" t="s">
        <v>350</v>
      </c>
      <c r="AF172" s="116" t="s">
        <v>4697</v>
      </c>
      <c r="AG172" s="113" t="s">
        <v>943</v>
      </c>
      <c r="AH172" s="113"/>
      <c r="AI172" s="113" t="s">
        <v>1019</v>
      </c>
      <c r="AJ172" s="113" t="s">
        <v>468</v>
      </c>
      <c r="AK172" s="116" t="s">
        <v>4698</v>
      </c>
      <c r="AL172" s="113" t="s">
        <v>357</v>
      </c>
      <c r="BK172" s="125" t="s">
        <v>1017</v>
      </c>
      <c r="BL172" s="125" t="s">
        <v>350</v>
      </c>
      <c r="BM172" s="129">
        <v>12362958</v>
      </c>
      <c r="BN172" s="125" t="s">
        <v>943</v>
      </c>
      <c r="BP172" s="125" t="s">
        <v>1019</v>
      </c>
      <c r="BQ172" s="125" t="s">
        <v>468</v>
      </c>
      <c r="BR172" s="129">
        <v>149423</v>
      </c>
      <c r="BS172" s="125" t="s">
        <v>943</v>
      </c>
      <c r="CA172" s="125" t="s">
        <v>373</v>
      </c>
      <c r="CB172" s="125" t="s">
        <v>362</v>
      </c>
      <c r="CC172" s="125">
        <v>0</v>
      </c>
      <c r="CD172" s="125" t="s">
        <v>357</v>
      </c>
    </row>
    <row r="173" spans="8:82" ht="101.4" customHeight="1" thickBot="1">
      <c r="H173" s="121" t="s">
        <v>1021</v>
      </c>
      <c r="I173" s="121" t="s">
        <v>350</v>
      </c>
      <c r="J173" s="123" t="s">
        <v>1022</v>
      </c>
      <c r="K173" s="121" t="s">
        <v>943</v>
      </c>
      <c r="L173" s="121"/>
      <c r="M173" s="121" t="s">
        <v>1019</v>
      </c>
      <c r="N173" s="121" t="s">
        <v>355</v>
      </c>
      <c r="O173" s="123" t="s">
        <v>548</v>
      </c>
      <c r="P173" s="121" t="s">
        <v>357</v>
      </c>
      <c r="S173" s="117" t="s">
        <v>1021</v>
      </c>
      <c r="T173" s="117" t="s">
        <v>350</v>
      </c>
      <c r="U173" s="120" t="s">
        <v>1564</v>
      </c>
      <c r="V173" s="117" t="s">
        <v>943</v>
      </c>
      <c r="W173" s="117"/>
      <c r="X173" s="117" t="s">
        <v>1019</v>
      </c>
      <c r="Y173" s="117" t="s">
        <v>355</v>
      </c>
      <c r="Z173" s="120" t="s">
        <v>3230</v>
      </c>
      <c r="AA173" s="117" t="s">
        <v>357</v>
      </c>
      <c r="AD173" s="113" t="s">
        <v>1017</v>
      </c>
      <c r="AE173" s="113" t="s">
        <v>350</v>
      </c>
      <c r="AF173" s="116" t="s">
        <v>4699</v>
      </c>
      <c r="AG173" s="113" t="s">
        <v>943</v>
      </c>
      <c r="AH173" s="113"/>
      <c r="AI173" s="113" t="s">
        <v>1019</v>
      </c>
      <c r="AJ173" s="113" t="s">
        <v>355</v>
      </c>
      <c r="AK173" s="115">
        <v>10595</v>
      </c>
      <c r="AL173" s="113" t="s">
        <v>357</v>
      </c>
      <c r="BK173" s="125" t="s">
        <v>1021</v>
      </c>
      <c r="BL173" s="125" t="s">
        <v>350</v>
      </c>
      <c r="BM173" s="125" t="s">
        <v>5893</v>
      </c>
      <c r="BN173" s="125" t="s">
        <v>943</v>
      </c>
      <c r="BP173" s="125" t="s">
        <v>1019</v>
      </c>
      <c r="BQ173" s="125" t="s">
        <v>355</v>
      </c>
      <c r="BR173" s="129">
        <v>277988</v>
      </c>
      <c r="BS173" s="125" t="s">
        <v>943</v>
      </c>
      <c r="CA173" s="125" t="s">
        <v>373</v>
      </c>
      <c r="CB173" s="125" t="s">
        <v>885</v>
      </c>
      <c r="CC173" s="125">
        <v>0</v>
      </c>
      <c r="CD173" s="125" t="s">
        <v>357</v>
      </c>
    </row>
    <row r="174" spans="8:82" ht="101.4" customHeight="1" thickBot="1">
      <c r="H174" s="121" t="s">
        <v>1023</v>
      </c>
      <c r="I174" s="121" t="s">
        <v>350</v>
      </c>
      <c r="J174" s="123" t="s">
        <v>1024</v>
      </c>
      <c r="K174" s="121" t="s">
        <v>943</v>
      </c>
      <c r="L174" s="121"/>
      <c r="M174" s="121" t="s">
        <v>1019</v>
      </c>
      <c r="N174" s="121" t="s">
        <v>703</v>
      </c>
      <c r="O174" s="123" t="s">
        <v>1025</v>
      </c>
      <c r="P174" s="121" t="s">
        <v>357</v>
      </c>
      <c r="S174" s="117" t="s">
        <v>1023</v>
      </c>
      <c r="T174" s="117" t="s">
        <v>350</v>
      </c>
      <c r="U174" s="120" t="s">
        <v>3221</v>
      </c>
      <c r="V174" s="117" t="s">
        <v>943</v>
      </c>
      <c r="W174" s="117"/>
      <c r="X174" s="117" t="s">
        <v>1019</v>
      </c>
      <c r="Y174" s="117" t="s">
        <v>703</v>
      </c>
      <c r="Z174" s="120" t="s">
        <v>3231</v>
      </c>
      <c r="AA174" s="117" t="s">
        <v>357</v>
      </c>
      <c r="AD174" s="113" t="s">
        <v>1021</v>
      </c>
      <c r="AE174" s="113" t="s">
        <v>350</v>
      </c>
      <c r="AF174" s="116" t="s">
        <v>4700</v>
      </c>
      <c r="AG174" s="113" t="s">
        <v>943</v>
      </c>
      <c r="AH174" s="113"/>
      <c r="AI174" s="113" t="s">
        <v>1019</v>
      </c>
      <c r="AJ174" s="113" t="s">
        <v>703</v>
      </c>
      <c r="AK174" s="116" t="s">
        <v>4701</v>
      </c>
      <c r="AL174" s="113" t="s">
        <v>357</v>
      </c>
      <c r="BK174" s="125" t="s">
        <v>1023</v>
      </c>
      <c r="BL174" s="125" t="s">
        <v>350</v>
      </c>
      <c r="BM174" s="129">
        <v>10825231</v>
      </c>
      <c r="BN174" s="125" t="s">
        <v>943</v>
      </c>
      <c r="BP174" s="125" t="s">
        <v>1019</v>
      </c>
      <c r="BQ174" s="125" t="s">
        <v>703</v>
      </c>
      <c r="BR174" s="125" t="s">
        <v>2485</v>
      </c>
      <c r="BS174" s="125" t="s">
        <v>943</v>
      </c>
      <c r="CA174" s="125" t="s">
        <v>373</v>
      </c>
      <c r="CB174" s="125" t="s">
        <v>589</v>
      </c>
      <c r="CC174" s="125">
        <v>0</v>
      </c>
      <c r="CD174" s="125" t="s">
        <v>357</v>
      </c>
    </row>
    <row r="175" spans="8:82" ht="87" customHeight="1" thickBot="1">
      <c r="H175" s="121" t="s">
        <v>1026</v>
      </c>
      <c r="I175" s="121" t="s">
        <v>350</v>
      </c>
      <c r="J175" s="123" t="s">
        <v>1027</v>
      </c>
      <c r="K175" s="121" t="s">
        <v>943</v>
      </c>
      <c r="L175" s="121"/>
      <c r="M175" s="121" t="s">
        <v>553</v>
      </c>
      <c r="N175" s="121" t="s">
        <v>575</v>
      </c>
      <c r="O175" s="123" t="s">
        <v>1028</v>
      </c>
      <c r="P175" s="121" t="s">
        <v>357</v>
      </c>
      <c r="S175" s="117" t="s">
        <v>1026</v>
      </c>
      <c r="T175" s="117" t="s">
        <v>350</v>
      </c>
      <c r="U175" s="120" t="s">
        <v>981</v>
      </c>
      <c r="V175" s="117" t="s">
        <v>943</v>
      </c>
      <c r="W175" s="117"/>
      <c r="X175" s="117" t="s">
        <v>553</v>
      </c>
      <c r="Y175" s="117" t="s">
        <v>575</v>
      </c>
      <c r="Z175" s="120" t="s">
        <v>3232</v>
      </c>
      <c r="AA175" s="117" t="s">
        <v>357</v>
      </c>
      <c r="AD175" s="113" t="s">
        <v>1023</v>
      </c>
      <c r="AE175" s="113" t="s">
        <v>350</v>
      </c>
      <c r="AF175" s="116" t="s">
        <v>4702</v>
      </c>
      <c r="AG175" s="113" t="s">
        <v>943</v>
      </c>
      <c r="AH175" s="113"/>
      <c r="AI175" s="113" t="s">
        <v>553</v>
      </c>
      <c r="AJ175" s="113" t="s">
        <v>575</v>
      </c>
      <c r="AK175" s="116" t="s">
        <v>4703</v>
      </c>
      <c r="AL175" s="113" t="s">
        <v>357</v>
      </c>
      <c r="BK175" s="125" t="s">
        <v>1026</v>
      </c>
      <c r="BL175" s="125" t="s">
        <v>350</v>
      </c>
      <c r="BM175" s="129">
        <v>1951744</v>
      </c>
      <c r="BN175" s="125" t="s">
        <v>943</v>
      </c>
      <c r="BP175" s="125" t="s">
        <v>553</v>
      </c>
      <c r="BQ175" s="125" t="s">
        <v>575</v>
      </c>
      <c r="BR175" s="129">
        <v>685319</v>
      </c>
      <c r="BS175" s="125" t="s">
        <v>943</v>
      </c>
      <c r="CA175" s="125" t="s">
        <v>373</v>
      </c>
      <c r="CB175" s="125" t="s">
        <v>446</v>
      </c>
      <c r="CC175" s="125">
        <v>0</v>
      </c>
      <c r="CD175" s="125" t="s">
        <v>357</v>
      </c>
    </row>
    <row r="176" spans="8:82" ht="101.4" customHeight="1" thickBot="1">
      <c r="H176" s="121" t="s">
        <v>1029</v>
      </c>
      <c r="I176" s="121" t="s">
        <v>350</v>
      </c>
      <c r="J176" s="123" t="s">
        <v>1030</v>
      </c>
      <c r="K176" s="121" t="s">
        <v>943</v>
      </c>
      <c r="L176" s="121"/>
      <c r="M176" s="121" t="s">
        <v>1031</v>
      </c>
      <c r="N176" s="121" t="s">
        <v>362</v>
      </c>
      <c r="O176" s="122">
        <v>126574</v>
      </c>
      <c r="P176" s="121" t="s">
        <v>826</v>
      </c>
      <c r="S176" s="117" t="s">
        <v>1029</v>
      </c>
      <c r="T176" s="117" t="s">
        <v>350</v>
      </c>
      <c r="U176" s="120" t="s">
        <v>3233</v>
      </c>
      <c r="V176" s="117" t="s">
        <v>943</v>
      </c>
      <c r="W176" s="117"/>
      <c r="X176" s="117" t="s">
        <v>1031</v>
      </c>
      <c r="Y176" s="117" t="s">
        <v>362</v>
      </c>
      <c r="Z176" s="120" t="s">
        <v>3234</v>
      </c>
      <c r="AA176" s="117" t="s">
        <v>826</v>
      </c>
      <c r="AD176" s="113" t="s">
        <v>1026</v>
      </c>
      <c r="AE176" s="113" t="s">
        <v>350</v>
      </c>
      <c r="AF176" s="116" t="s">
        <v>767</v>
      </c>
      <c r="AG176" s="113" t="s">
        <v>943</v>
      </c>
      <c r="AH176" s="113"/>
      <c r="AI176" s="113" t="s">
        <v>1031</v>
      </c>
      <c r="AJ176" s="113" t="s">
        <v>362</v>
      </c>
      <c r="AK176" s="116" t="s">
        <v>4704</v>
      </c>
      <c r="AL176" s="113" t="s">
        <v>826</v>
      </c>
      <c r="BK176" s="125" t="s">
        <v>1029</v>
      </c>
      <c r="BL176" s="125" t="s">
        <v>350</v>
      </c>
      <c r="BM176" s="129">
        <v>335209</v>
      </c>
      <c r="BN176" s="125" t="s">
        <v>943</v>
      </c>
      <c r="BP176" s="125" t="s">
        <v>1031</v>
      </c>
      <c r="BQ176" s="125" t="s">
        <v>362</v>
      </c>
      <c r="BR176" s="129">
        <v>611653418</v>
      </c>
      <c r="BS176" s="125" t="s">
        <v>943</v>
      </c>
      <c r="CA176" s="125" t="s">
        <v>373</v>
      </c>
      <c r="CB176" s="125" t="s">
        <v>897</v>
      </c>
      <c r="CC176" s="125">
        <v>0</v>
      </c>
      <c r="CD176" s="125" t="s">
        <v>357</v>
      </c>
    </row>
    <row r="177" spans="8:82" ht="87" customHeight="1" thickBot="1">
      <c r="H177" s="121" t="s">
        <v>1032</v>
      </c>
      <c r="I177" s="121" t="s">
        <v>350</v>
      </c>
      <c r="J177" s="122">
        <v>23715</v>
      </c>
      <c r="K177" s="121" t="s">
        <v>943</v>
      </c>
      <c r="L177" s="121"/>
      <c r="M177" s="121" t="s">
        <v>377</v>
      </c>
      <c r="N177" s="121" t="s">
        <v>589</v>
      </c>
      <c r="O177" s="123" t="s">
        <v>1033</v>
      </c>
      <c r="P177" s="121" t="s">
        <v>357</v>
      </c>
      <c r="S177" s="117" t="s">
        <v>1032</v>
      </c>
      <c r="T177" s="117" t="s">
        <v>350</v>
      </c>
      <c r="U177" s="120" t="s">
        <v>1043</v>
      </c>
      <c r="V177" s="117" t="s">
        <v>943</v>
      </c>
      <c r="W177" s="117"/>
      <c r="X177" s="117" t="s">
        <v>377</v>
      </c>
      <c r="Y177" s="117" t="s">
        <v>589</v>
      </c>
      <c r="Z177" s="120" t="s">
        <v>3235</v>
      </c>
      <c r="AA177" s="117" t="s">
        <v>357</v>
      </c>
      <c r="AD177" s="113" t="s">
        <v>1029</v>
      </c>
      <c r="AE177" s="113" t="s">
        <v>350</v>
      </c>
      <c r="AF177" s="116" t="s">
        <v>2342</v>
      </c>
      <c r="AG177" s="113" t="s">
        <v>943</v>
      </c>
      <c r="AH177" s="113"/>
      <c r="AI177" s="113" t="s">
        <v>377</v>
      </c>
      <c r="AJ177" s="113" t="s">
        <v>589</v>
      </c>
      <c r="AK177" s="116" t="s">
        <v>4705</v>
      </c>
      <c r="AL177" s="113" t="s">
        <v>357</v>
      </c>
      <c r="BK177" s="125" t="s">
        <v>1032</v>
      </c>
      <c r="BL177" s="125" t="s">
        <v>350</v>
      </c>
      <c r="BM177" s="125" t="s">
        <v>5841</v>
      </c>
      <c r="BN177" s="125" t="s">
        <v>943</v>
      </c>
      <c r="BP177" s="125" t="s">
        <v>377</v>
      </c>
      <c r="BQ177" s="125" t="s">
        <v>589</v>
      </c>
      <c r="BR177" s="125" t="s">
        <v>5340</v>
      </c>
      <c r="BS177" s="125" t="s">
        <v>943</v>
      </c>
      <c r="CA177" s="125" t="s">
        <v>373</v>
      </c>
      <c r="CB177" s="125" t="s">
        <v>575</v>
      </c>
      <c r="CC177" s="125">
        <v>0</v>
      </c>
      <c r="CD177" s="125" t="s">
        <v>357</v>
      </c>
    </row>
    <row r="178" spans="8:82" ht="115.8" customHeight="1" thickBot="1">
      <c r="H178" s="121" t="s">
        <v>1034</v>
      </c>
      <c r="I178" s="121" t="s">
        <v>350</v>
      </c>
      <c r="J178" s="123" t="s">
        <v>1035</v>
      </c>
      <c r="K178" s="121" t="s">
        <v>943</v>
      </c>
      <c r="L178" s="121"/>
      <c r="M178" s="121" t="s">
        <v>377</v>
      </c>
      <c r="N178" s="121" t="s">
        <v>885</v>
      </c>
      <c r="O178" s="123" t="s">
        <v>1036</v>
      </c>
      <c r="P178" s="121" t="s">
        <v>357</v>
      </c>
      <c r="S178" s="117" t="s">
        <v>1034</v>
      </c>
      <c r="T178" s="117" t="s">
        <v>350</v>
      </c>
      <c r="U178" s="120" t="s">
        <v>3236</v>
      </c>
      <c r="V178" s="117" t="s">
        <v>943</v>
      </c>
      <c r="W178" s="117"/>
      <c r="X178" s="117" t="s">
        <v>377</v>
      </c>
      <c r="Y178" s="117" t="s">
        <v>885</v>
      </c>
      <c r="Z178" s="120" t="s">
        <v>3237</v>
      </c>
      <c r="AA178" s="117" t="s">
        <v>357</v>
      </c>
      <c r="AD178" s="113" t="s">
        <v>1032</v>
      </c>
      <c r="AE178" s="113" t="s">
        <v>350</v>
      </c>
      <c r="AF178" s="116" t="s">
        <v>4706</v>
      </c>
      <c r="AG178" s="113" t="s">
        <v>943</v>
      </c>
      <c r="AH178" s="113"/>
      <c r="AI178" s="113" t="s">
        <v>377</v>
      </c>
      <c r="AJ178" s="113" t="s">
        <v>885</v>
      </c>
      <c r="AK178" s="116" t="s">
        <v>3190</v>
      </c>
      <c r="AL178" s="113" t="s">
        <v>357</v>
      </c>
      <c r="BK178" s="125" t="s">
        <v>1034</v>
      </c>
      <c r="BL178" s="125" t="s">
        <v>350</v>
      </c>
      <c r="BM178" s="125" t="s">
        <v>5894</v>
      </c>
      <c r="BN178" s="125" t="s">
        <v>943</v>
      </c>
      <c r="BP178" s="125" t="s">
        <v>377</v>
      </c>
      <c r="BQ178" s="125" t="s">
        <v>885</v>
      </c>
      <c r="BR178" s="125" t="s">
        <v>5895</v>
      </c>
      <c r="BS178" s="125" t="s">
        <v>943</v>
      </c>
      <c r="CA178" s="125" t="s">
        <v>373</v>
      </c>
      <c r="CB178" s="125" t="s">
        <v>544</v>
      </c>
      <c r="CC178" s="125">
        <v>0</v>
      </c>
      <c r="CD178" s="125" t="s">
        <v>357</v>
      </c>
    </row>
    <row r="179" spans="8:82" ht="115.8" customHeight="1" thickBot="1">
      <c r="H179" s="121" t="s">
        <v>1037</v>
      </c>
      <c r="I179" s="121" t="s">
        <v>350</v>
      </c>
      <c r="J179" s="122">
        <v>106851</v>
      </c>
      <c r="K179" s="121" t="s">
        <v>943</v>
      </c>
      <c r="L179" s="121"/>
      <c r="M179" s="121" t="s">
        <v>377</v>
      </c>
      <c r="N179" s="121" t="s">
        <v>446</v>
      </c>
      <c r="O179" s="123" t="s">
        <v>1038</v>
      </c>
      <c r="P179" s="121" t="s">
        <v>357</v>
      </c>
      <c r="S179" s="117" t="s">
        <v>1037</v>
      </c>
      <c r="T179" s="117" t="s">
        <v>350</v>
      </c>
      <c r="U179" s="120" t="s">
        <v>3238</v>
      </c>
      <c r="V179" s="117" t="s">
        <v>943</v>
      </c>
      <c r="W179" s="117"/>
      <c r="X179" s="117" t="s">
        <v>377</v>
      </c>
      <c r="Y179" s="117" t="s">
        <v>446</v>
      </c>
      <c r="Z179" s="120" t="s">
        <v>1769</v>
      </c>
      <c r="AA179" s="117" t="s">
        <v>357</v>
      </c>
      <c r="AD179" s="113" t="s">
        <v>1034</v>
      </c>
      <c r="AE179" s="113" t="s">
        <v>350</v>
      </c>
      <c r="AF179" s="116" t="s">
        <v>4707</v>
      </c>
      <c r="AG179" s="113" t="s">
        <v>943</v>
      </c>
      <c r="AH179" s="113"/>
      <c r="AI179" s="113" t="s">
        <v>377</v>
      </c>
      <c r="AJ179" s="113" t="s">
        <v>446</v>
      </c>
      <c r="AK179" s="116" t="s">
        <v>700</v>
      </c>
      <c r="AL179" s="113" t="s">
        <v>357</v>
      </c>
      <c r="BK179" s="125" t="s">
        <v>1037</v>
      </c>
      <c r="BL179" s="125" t="s">
        <v>350</v>
      </c>
      <c r="BM179" s="129">
        <v>13305801</v>
      </c>
      <c r="BN179" s="125" t="s">
        <v>943</v>
      </c>
      <c r="BP179" s="125" t="s">
        <v>377</v>
      </c>
      <c r="BQ179" s="125" t="s">
        <v>446</v>
      </c>
      <c r="BR179" s="125" t="s">
        <v>5896</v>
      </c>
      <c r="BS179" s="125" t="s">
        <v>943</v>
      </c>
      <c r="CA179" s="125" t="s">
        <v>373</v>
      </c>
      <c r="CB179" s="125" t="s">
        <v>366</v>
      </c>
      <c r="CC179" s="125">
        <v>0</v>
      </c>
      <c r="CD179" s="125" t="s">
        <v>357</v>
      </c>
    </row>
    <row r="180" spans="8:82" ht="101.4" customHeight="1" thickBot="1">
      <c r="H180" s="121" t="s">
        <v>1039</v>
      </c>
      <c r="I180" s="121" t="s">
        <v>350</v>
      </c>
      <c r="J180" s="123" t="s">
        <v>1040</v>
      </c>
      <c r="K180" s="121" t="s">
        <v>943</v>
      </c>
      <c r="L180" s="121"/>
      <c r="M180" s="121" t="s">
        <v>377</v>
      </c>
      <c r="N180" s="121" t="s">
        <v>362</v>
      </c>
      <c r="O180" s="123" t="s">
        <v>1041</v>
      </c>
      <c r="P180" s="121" t="s">
        <v>357</v>
      </c>
      <c r="S180" s="117" t="s">
        <v>1039</v>
      </c>
      <c r="T180" s="117" t="s">
        <v>350</v>
      </c>
      <c r="U180" s="120" t="s">
        <v>3239</v>
      </c>
      <c r="V180" s="117" t="s">
        <v>943</v>
      </c>
      <c r="W180" s="117"/>
      <c r="X180" s="117" t="s">
        <v>377</v>
      </c>
      <c r="Y180" s="117" t="s">
        <v>362</v>
      </c>
      <c r="Z180" s="120" t="s">
        <v>1303</v>
      </c>
      <c r="AA180" s="117" t="s">
        <v>357</v>
      </c>
      <c r="AD180" s="113" t="s">
        <v>1037</v>
      </c>
      <c r="AE180" s="113" t="s">
        <v>350</v>
      </c>
      <c r="AF180" s="116" t="s">
        <v>4708</v>
      </c>
      <c r="AG180" s="113" t="s">
        <v>943</v>
      </c>
      <c r="AH180" s="113"/>
      <c r="AI180" s="113" t="s">
        <v>377</v>
      </c>
      <c r="AJ180" s="113" t="s">
        <v>362</v>
      </c>
      <c r="AK180" s="116" t="s">
        <v>4709</v>
      </c>
      <c r="AL180" s="113" t="s">
        <v>357</v>
      </c>
      <c r="BK180" s="125" t="s">
        <v>1039</v>
      </c>
      <c r="BL180" s="125" t="s">
        <v>350</v>
      </c>
      <c r="BM180" s="125" t="s">
        <v>5897</v>
      </c>
      <c r="BN180" s="125" t="s">
        <v>943</v>
      </c>
      <c r="BP180" s="125" t="s">
        <v>377</v>
      </c>
      <c r="BQ180" s="125" t="s">
        <v>362</v>
      </c>
      <c r="BR180" s="129">
        <v>1268029</v>
      </c>
      <c r="BS180" s="125" t="s">
        <v>943</v>
      </c>
      <c r="CA180" s="125" t="s">
        <v>373</v>
      </c>
      <c r="CB180" s="125" t="s">
        <v>355</v>
      </c>
      <c r="CC180" s="125">
        <v>0</v>
      </c>
      <c r="CD180" s="125" t="s">
        <v>357</v>
      </c>
    </row>
    <row r="181" spans="8:82" ht="101.4" customHeight="1" thickBot="1">
      <c r="H181" s="121" t="s">
        <v>1042</v>
      </c>
      <c r="I181" s="121" t="s">
        <v>350</v>
      </c>
      <c r="J181" s="122">
        <v>940923</v>
      </c>
      <c r="K181" s="121" t="s">
        <v>943</v>
      </c>
      <c r="L181" s="121"/>
      <c r="M181" s="121" t="s">
        <v>377</v>
      </c>
      <c r="N181" s="121" t="s">
        <v>544</v>
      </c>
      <c r="O181" s="123" t="s">
        <v>1043</v>
      </c>
      <c r="P181" s="121" t="s">
        <v>357</v>
      </c>
      <c r="S181" s="117" t="s">
        <v>1042</v>
      </c>
      <c r="T181" s="117" t="s">
        <v>350</v>
      </c>
      <c r="U181" s="120" t="s">
        <v>1180</v>
      </c>
      <c r="V181" s="117" t="s">
        <v>943</v>
      </c>
      <c r="W181" s="117"/>
      <c r="X181" s="117" t="s">
        <v>377</v>
      </c>
      <c r="Y181" s="117" t="s">
        <v>544</v>
      </c>
      <c r="Z181" s="120" t="s">
        <v>3240</v>
      </c>
      <c r="AA181" s="117" t="s">
        <v>357</v>
      </c>
      <c r="AD181" s="113" t="s">
        <v>1039</v>
      </c>
      <c r="AE181" s="113" t="s">
        <v>350</v>
      </c>
      <c r="AF181" s="116" t="s">
        <v>4710</v>
      </c>
      <c r="AG181" s="113" t="s">
        <v>943</v>
      </c>
      <c r="AH181" s="113"/>
      <c r="AI181" s="113" t="s">
        <v>377</v>
      </c>
      <c r="AJ181" s="113" t="s">
        <v>544</v>
      </c>
      <c r="AK181" s="116" t="s">
        <v>1036</v>
      </c>
      <c r="AL181" s="113" t="s">
        <v>357</v>
      </c>
      <c r="BK181" s="125" t="s">
        <v>1042</v>
      </c>
      <c r="BL181" s="125" t="s">
        <v>350</v>
      </c>
      <c r="BM181" s="125" t="s">
        <v>5898</v>
      </c>
      <c r="BN181" s="125" t="s">
        <v>943</v>
      </c>
      <c r="BP181" s="125" t="s">
        <v>377</v>
      </c>
      <c r="BQ181" s="125" t="s">
        <v>544</v>
      </c>
      <c r="BR181" s="129">
        <v>2981374</v>
      </c>
      <c r="BS181" s="125" t="s">
        <v>943</v>
      </c>
      <c r="CA181" s="125" t="s">
        <v>373</v>
      </c>
      <c r="CB181" s="125" t="s">
        <v>468</v>
      </c>
      <c r="CC181" s="125">
        <v>0</v>
      </c>
      <c r="CD181" s="125" t="s">
        <v>357</v>
      </c>
    </row>
    <row r="182" spans="8:82" ht="101.4" customHeight="1" thickBot="1">
      <c r="H182" s="121" t="s">
        <v>1044</v>
      </c>
      <c r="I182" s="121" t="s">
        <v>350</v>
      </c>
      <c r="J182" s="123" t="s">
        <v>1045</v>
      </c>
      <c r="K182" s="121" t="s">
        <v>943</v>
      </c>
      <c r="L182" s="121"/>
      <c r="M182" s="121" t="s">
        <v>377</v>
      </c>
      <c r="N182" s="121" t="s">
        <v>897</v>
      </c>
      <c r="O182" s="123" t="s">
        <v>1046</v>
      </c>
      <c r="P182" s="121" t="s">
        <v>357</v>
      </c>
      <c r="S182" s="117" t="s">
        <v>1044</v>
      </c>
      <c r="T182" s="117" t="s">
        <v>350</v>
      </c>
      <c r="U182" s="120" t="s">
        <v>3241</v>
      </c>
      <c r="V182" s="117" t="s">
        <v>943</v>
      </c>
      <c r="W182" s="117"/>
      <c r="X182" s="117" t="s">
        <v>377</v>
      </c>
      <c r="Y182" s="117" t="s">
        <v>897</v>
      </c>
      <c r="Z182" s="120" t="s">
        <v>3242</v>
      </c>
      <c r="AA182" s="117" t="s">
        <v>357</v>
      </c>
      <c r="AD182" s="113" t="s">
        <v>1042</v>
      </c>
      <c r="AE182" s="113" t="s">
        <v>350</v>
      </c>
      <c r="AF182" s="115">
        <v>185293</v>
      </c>
      <c r="AG182" s="113" t="s">
        <v>943</v>
      </c>
      <c r="AH182" s="113"/>
      <c r="AI182" s="113" t="s">
        <v>377</v>
      </c>
      <c r="AJ182" s="113" t="s">
        <v>897</v>
      </c>
      <c r="AK182" s="116" t="s">
        <v>1545</v>
      </c>
      <c r="AL182" s="113" t="s">
        <v>357</v>
      </c>
      <c r="BK182" s="125" t="s">
        <v>1044</v>
      </c>
      <c r="BL182" s="125" t="s">
        <v>350</v>
      </c>
      <c r="BM182" s="129">
        <v>241155</v>
      </c>
      <c r="BN182" s="125" t="s">
        <v>943</v>
      </c>
      <c r="BP182" s="125" t="s">
        <v>377</v>
      </c>
      <c r="BQ182" s="125" t="s">
        <v>897</v>
      </c>
      <c r="BR182" s="125" t="s">
        <v>5899</v>
      </c>
      <c r="BS182" s="125" t="s">
        <v>943</v>
      </c>
      <c r="CA182" s="125" t="s">
        <v>373</v>
      </c>
      <c r="CB182" s="125" t="s">
        <v>364</v>
      </c>
      <c r="CC182" s="125">
        <v>0</v>
      </c>
      <c r="CD182" s="125" t="s">
        <v>357</v>
      </c>
    </row>
    <row r="183" spans="8:82" ht="87" customHeight="1" thickBot="1">
      <c r="H183" s="121" t="s">
        <v>1047</v>
      </c>
      <c r="I183" s="121" t="s">
        <v>350</v>
      </c>
      <c r="J183" s="123" t="s">
        <v>1048</v>
      </c>
      <c r="K183" s="121" t="s">
        <v>943</v>
      </c>
      <c r="L183" s="121"/>
      <c r="M183" s="121" t="s">
        <v>377</v>
      </c>
      <c r="N183" s="121" t="s">
        <v>364</v>
      </c>
      <c r="O183" s="123" t="s">
        <v>1049</v>
      </c>
      <c r="P183" s="121" t="s">
        <v>357</v>
      </c>
      <c r="S183" s="117" t="s">
        <v>1047</v>
      </c>
      <c r="T183" s="117" t="s">
        <v>350</v>
      </c>
      <c r="U183" s="120" t="s">
        <v>2656</v>
      </c>
      <c r="V183" s="117" t="s">
        <v>943</v>
      </c>
      <c r="W183" s="117"/>
      <c r="X183" s="117" t="s">
        <v>377</v>
      </c>
      <c r="Y183" s="117" t="s">
        <v>364</v>
      </c>
      <c r="Z183" s="120" t="s">
        <v>3243</v>
      </c>
      <c r="AA183" s="117" t="s">
        <v>357</v>
      </c>
      <c r="AD183" s="113" t="s">
        <v>1044</v>
      </c>
      <c r="AE183" s="113" t="s">
        <v>350</v>
      </c>
      <c r="AF183" s="116" t="s">
        <v>815</v>
      </c>
      <c r="AG183" s="113" t="s">
        <v>943</v>
      </c>
      <c r="AH183" s="113"/>
      <c r="AI183" s="113" t="s">
        <v>377</v>
      </c>
      <c r="AJ183" s="113" t="s">
        <v>364</v>
      </c>
      <c r="AK183" s="116" t="s">
        <v>4711</v>
      </c>
      <c r="AL183" s="113" t="s">
        <v>357</v>
      </c>
      <c r="BK183" s="125" t="s">
        <v>1047</v>
      </c>
      <c r="BL183" s="125" t="s">
        <v>350</v>
      </c>
      <c r="BM183" s="129">
        <v>26783162</v>
      </c>
      <c r="BN183" s="125" t="s">
        <v>943</v>
      </c>
      <c r="BP183" s="125" t="s">
        <v>377</v>
      </c>
      <c r="BQ183" s="125" t="s">
        <v>364</v>
      </c>
      <c r="BR183" s="129">
        <v>1098718</v>
      </c>
      <c r="BS183" s="125" t="s">
        <v>943</v>
      </c>
      <c r="CA183" s="125" t="s">
        <v>1004</v>
      </c>
      <c r="CB183" s="125" t="s">
        <v>355</v>
      </c>
      <c r="CC183" s="125">
        <v>0</v>
      </c>
      <c r="CD183" s="125" t="s">
        <v>826</v>
      </c>
    </row>
    <row r="184" spans="8:82" ht="87" customHeight="1" thickBot="1">
      <c r="H184" s="121" t="s">
        <v>1050</v>
      </c>
      <c r="I184" s="121" t="s">
        <v>350</v>
      </c>
      <c r="J184" s="122">
        <v>739723</v>
      </c>
      <c r="K184" s="121" t="s">
        <v>943</v>
      </c>
      <c r="L184" s="121"/>
      <c r="M184" s="121" t="s">
        <v>377</v>
      </c>
      <c r="N184" s="121" t="s">
        <v>575</v>
      </c>
      <c r="O184" s="123" t="s">
        <v>1051</v>
      </c>
      <c r="P184" s="121" t="s">
        <v>357</v>
      </c>
      <c r="S184" s="117" t="s">
        <v>1050</v>
      </c>
      <c r="T184" s="117" t="s">
        <v>350</v>
      </c>
      <c r="U184" s="120" t="s">
        <v>590</v>
      </c>
      <c r="V184" s="117" t="s">
        <v>943</v>
      </c>
      <c r="W184" s="117"/>
      <c r="X184" s="117" t="s">
        <v>377</v>
      </c>
      <c r="Y184" s="117" t="s">
        <v>575</v>
      </c>
      <c r="Z184" s="120" t="s">
        <v>3244</v>
      </c>
      <c r="AA184" s="117" t="s">
        <v>357</v>
      </c>
      <c r="AD184" s="113" t="s">
        <v>1047</v>
      </c>
      <c r="AE184" s="113" t="s">
        <v>350</v>
      </c>
      <c r="AF184" s="116" t="s">
        <v>4712</v>
      </c>
      <c r="AG184" s="113" t="s">
        <v>943</v>
      </c>
      <c r="AH184" s="113"/>
      <c r="AI184" s="113" t="s">
        <v>377</v>
      </c>
      <c r="AJ184" s="113" t="s">
        <v>575</v>
      </c>
      <c r="AK184" s="116" t="s">
        <v>4713</v>
      </c>
      <c r="AL184" s="113" t="s">
        <v>357</v>
      </c>
      <c r="BK184" s="125" t="s">
        <v>1050</v>
      </c>
      <c r="BL184" s="125" t="s">
        <v>350</v>
      </c>
      <c r="BM184" s="125" t="s">
        <v>5900</v>
      </c>
      <c r="BN184" s="125" t="s">
        <v>943</v>
      </c>
      <c r="BP184" s="125" t="s">
        <v>377</v>
      </c>
      <c r="BQ184" s="125" t="s">
        <v>575</v>
      </c>
      <c r="BR184" s="125" t="s">
        <v>5901</v>
      </c>
      <c r="BS184" s="125" t="s">
        <v>943</v>
      </c>
      <c r="CA184" s="125" t="s">
        <v>1006</v>
      </c>
      <c r="CB184" s="125" t="s">
        <v>362</v>
      </c>
      <c r="CC184" s="125">
        <v>0</v>
      </c>
      <c r="CD184" s="125" t="s">
        <v>826</v>
      </c>
    </row>
    <row r="185" spans="8:82" ht="115.8" customHeight="1" thickBot="1">
      <c r="H185" s="121" t="s">
        <v>1052</v>
      </c>
      <c r="I185" s="121" t="s">
        <v>350</v>
      </c>
      <c r="J185" s="123" t="s">
        <v>946</v>
      </c>
      <c r="K185" s="121" t="s">
        <v>943</v>
      </c>
      <c r="L185" s="121"/>
      <c r="M185" s="121" t="s">
        <v>377</v>
      </c>
      <c r="N185" s="121" t="s">
        <v>366</v>
      </c>
      <c r="O185" s="123" t="s">
        <v>1053</v>
      </c>
      <c r="P185" s="121" t="s">
        <v>357</v>
      </c>
      <c r="S185" s="117" t="s">
        <v>1052</v>
      </c>
      <c r="T185" s="117" t="s">
        <v>350</v>
      </c>
      <c r="U185" s="120" t="s">
        <v>3198</v>
      </c>
      <c r="V185" s="117" t="s">
        <v>943</v>
      </c>
      <c r="W185" s="117"/>
      <c r="X185" s="117" t="s">
        <v>377</v>
      </c>
      <c r="Y185" s="117" t="s">
        <v>366</v>
      </c>
      <c r="Z185" s="120" t="s">
        <v>3245</v>
      </c>
      <c r="AA185" s="117" t="s">
        <v>357</v>
      </c>
      <c r="AD185" s="113" t="s">
        <v>1050</v>
      </c>
      <c r="AE185" s="113" t="s">
        <v>350</v>
      </c>
      <c r="AF185" s="116" t="s">
        <v>4714</v>
      </c>
      <c r="AG185" s="113" t="s">
        <v>943</v>
      </c>
      <c r="AH185" s="113"/>
      <c r="AI185" s="113" t="s">
        <v>377</v>
      </c>
      <c r="AJ185" s="113" t="s">
        <v>366</v>
      </c>
      <c r="AK185" s="116" t="s">
        <v>4715</v>
      </c>
      <c r="AL185" s="113" t="s">
        <v>357</v>
      </c>
      <c r="BK185" s="125" t="s">
        <v>1052</v>
      </c>
      <c r="BL185" s="125" t="s">
        <v>350</v>
      </c>
      <c r="BM185" s="129">
        <v>3706145</v>
      </c>
      <c r="BN185" s="125" t="s">
        <v>943</v>
      </c>
      <c r="BP185" s="125" t="s">
        <v>377</v>
      </c>
      <c r="BQ185" s="125" t="s">
        <v>366</v>
      </c>
      <c r="BR185" s="129">
        <v>263538648</v>
      </c>
      <c r="BS185" s="125" t="s">
        <v>943</v>
      </c>
      <c r="CA185" s="125" t="s">
        <v>1006</v>
      </c>
      <c r="CB185" s="125" t="s">
        <v>355</v>
      </c>
      <c r="CC185" s="125">
        <v>0</v>
      </c>
      <c r="CD185" s="125" t="s">
        <v>826</v>
      </c>
    </row>
    <row r="186" spans="8:82" ht="101.4" customHeight="1" thickBot="1">
      <c r="H186" s="121" t="s">
        <v>1054</v>
      </c>
      <c r="I186" s="121" t="s">
        <v>350</v>
      </c>
      <c r="J186" s="123" t="s">
        <v>1055</v>
      </c>
      <c r="K186" s="121" t="s">
        <v>943</v>
      </c>
      <c r="L186" s="121"/>
      <c r="M186" s="121" t="s">
        <v>377</v>
      </c>
      <c r="N186" s="121" t="s">
        <v>355</v>
      </c>
      <c r="O186" s="123" t="s">
        <v>1056</v>
      </c>
      <c r="P186" s="121" t="s">
        <v>357</v>
      </c>
      <c r="S186" s="117" t="s">
        <v>1054</v>
      </c>
      <c r="T186" s="117" t="s">
        <v>350</v>
      </c>
      <c r="U186" s="120" t="s">
        <v>3246</v>
      </c>
      <c r="V186" s="117" t="s">
        <v>943</v>
      </c>
      <c r="W186" s="117"/>
      <c r="X186" s="117" t="s">
        <v>377</v>
      </c>
      <c r="Y186" s="117" t="s">
        <v>355</v>
      </c>
      <c r="Z186" s="120" t="s">
        <v>3247</v>
      </c>
      <c r="AA186" s="117" t="s">
        <v>357</v>
      </c>
      <c r="AD186" s="113" t="s">
        <v>1052</v>
      </c>
      <c r="AE186" s="113" t="s">
        <v>350</v>
      </c>
      <c r="AF186" s="116" t="s">
        <v>4663</v>
      </c>
      <c r="AG186" s="113" t="s">
        <v>943</v>
      </c>
      <c r="AH186" s="113"/>
      <c r="AI186" s="113" t="s">
        <v>377</v>
      </c>
      <c r="AJ186" s="113" t="s">
        <v>355</v>
      </c>
      <c r="AK186" s="116" t="s">
        <v>4716</v>
      </c>
      <c r="AL186" s="113" t="s">
        <v>357</v>
      </c>
      <c r="BK186" s="125" t="s">
        <v>1054</v>
      </c>
      <c r="BL186" s="125" t="s">
        <v>350</v>
      </c>
      <c r="BM186" s="129">
        <v>121097</v>
      </c>
      <c r="BN186" s="125" t="s">
        <v>943</v>
      </c>
      <c r="BP186" s="125" t="s">
        <v>377</v>
      </c>
      <c r="BQ186" s="125" t="s">
        <v>355</v>
      </c>
      <c r="BR186" s="129">
        <v>292759914</v>
      </c>
      <c r="BS186" s="125" t="s">
        <v>943</v>
      </c>
      <c r="CA186" s="125" t="s">
        <v>1012</v>
      </c>
      <c r="CB186" s="125" t="s">
        <v>362</v>
      </c>
      <c r="CC186" s="125">
        <v>0</v>
      </c>
      <c r="CD186" s="125" t="s">
        <v>826</v>
      </c>
    </row>
    <row r="187" spans="8:82" ht="87" customHeight="1" thickBot="1">
      <c r="H187" s="121" t="s">
        <v>1057</v>
      </c>
      <c r="I187" s="121" t="s">
        <v>350</v>
      </c>
      <c r="J187" s="123" t="s">
        <v>1058</v>
      </c>
      <c r="K187" s="121" t="s">
        <v>943</v>
      </c>
      <c r="L187" s="121"/>
      <c r="M187" s="121" t="s">
        <v>377</v>
      </c>
      <c r="N187" s="121" t="s">
        <v>703</v>
      </c>
      <c r="O187" s="123" t="s">
        <v>1059</v>
      </c>
      <c r="P187" s="121" t="s">
        <v>357</v>
      </c>
      <c r="S187" s="117" t="s">
        <v>1057</v>
      </c>
      <c r="T187" s="117" t="s">
        <v>350</v>
      </c>
      <c r="U187" s="120" t="s">
        <v>701</v>
      </c>
      <c r="V187" s="117" t="s">
        <v>943</v>
      </c>
      <c r="W187" s="117"/>
      <c r="X187" s="117" t="s">
        <v>377</v>
      </c>
      <c r="Y187" s="117" t="s">
        <v>703</v>
      </c>
      <c r="Z187" s="120" t="s">
        <v>3248</v>
      </c>
      <c r="AA187" s="117" t="s">
        <v>357</v>
      </c>
      <c r="AD187" s="113" t="s">
        <v>1054</v>
      </c>
      <c r="AE187" s="113" t="s">
        <v>350</v>
      </c>
      <c r="AF187" s="116" t="s">
        <v>2206</v>
      </c>
      <c r="AG187" s="113" t="s">
        <v>943</v>
      </c>
      <c r="AH187" s="113"/>
      <c r="AI187" s="113" t="s">
        <v>377</v>
      </c>
      <c r="AJ187" s="113" t="s">
        <v>703</v>
      </c>
      <c r="AK187" s="116" t="s">
        <v>4290</v>
      </c>
      <c r="AL187" s="113" t="s">
        <v>357</v>
      </c>
      <c r="BK187" s="125" t="s">
        <v>1057</v>
      </c>
      <c r="BL187" s="125" t="s">
        <v>350</v>
      </c>
      <c r="BM187" s="129">
        <v>39998067</v>
      </c>
      <c r="BN187" s="125" t="s">
        <v>943</v>
      </c>
      <c r="BP187" s="125" t="s">
        <v>377</v>
      </c>
      <c r="BQ187" s="125" t="s">
        <v>703</v>
      </c>
      <c r="BR187" s="125" t="s">
        <v>5902</v>
      </c>
      <c r="BS187" s="125" t="s">
        <v>943</v>
      </c>
      <c r="CA187" s="125" t="s">
        <v>1012</v>
      </c>
      <c r="CB187" s="125" t="s">
        <v>355</v>
      </c>
      <c r="CC187" s="125">
        <v>0</v>
      </c>
      <c r="CD187" s="125" t="s">
        <v>826</v>
      </c>
    </row>
    <row r="188" spans="8:82" ht="87" customHeight="1" thickBot="1">
      <c r="H188" s="121" t="s">
        <v>1060</v>
      </c>
      <c r="I188" s="121" t="s">
        <v>350</v>
      </c>
      <c r="J188" s="123" t="s">
        <v>1061</v>
      </c>
      <c r="K188" s="121" t="s">
        <v>943</v>
      </c>
      <c r="L188" s="121"/>
      <c r="M188" s="121" t="s">
        <v>377</v>
      </c>
      <c r="N188" s="121" t="s">
        <v>468</v>
      </c>
      <c r="O188" s="123" t="s">
        <v>1062</v>
      </c>
      <c r="P188" s="121" t="s">
        <v>357</v>
      </c>
      <c r="S188" s="117" t="s">
        <v>1060</v>
      </c>
      <c r="T188" s="117" t="s">
        <v>350</v>
      </c>
      <c r="U188" s="120" t="s">
        <v>3249</v>
      </c>
      <c r="V188" s="117" t="s">
        <v>943</v>
      </c>
      <c r="W188" s="117"/>
      <c r="X188" s="117" t="s">
        <v>377</v>
      </c>
      <c r="Y188" s="117" t="s">
        <v>468</v>
      </c>
      <c r="Z188" s="120" t="s">
        <v>3250</v>
      </c>
      <c r="AA188" s="117" t="s">
        <v>357</v>
      </c>
      <c r="AD188" s="113" t="s">
        <v>1057</v>
      </c>
      <c r="AE188" s="113" t="s">
        <v>350</v>
      </c>
      <c r="AF188" s="116" t="s">
        <v>4717</v>
      </c>
      <c r="AG188" s="113" t="s">
        <v>943</v>
      </c>
      <c r="AH188" s="113"/>
      <c r="AI188" s="113" t="s">
        <v>377</v>
      </c>
      <c r="AJ188" s="113" t="s">
        <v>468</v>
      </c>
      <c r="AK188" s="116" t="s">
        <v>2312</v>
      </c>
      <c r="AL188" s="113" t="s">
        <v>357</v>
      </c>
      <c r="BK188" s="125" t="s">
        <v>1060</v>
      </c>
      <c r="BL188" s="125" t="s">
        <v>350</v>
      </c>
      <c r="BM188" s="129">
        <v>12260457</v>
      </c>
      <c r="BN188" s="125" t="s">
        <v>943</v>
      </c>
      <c r="BP188" s="125" t="s">
        <v>377</v>
      </c>
      <c r="BQ188" s="125" t="s">
        <v>468</v>
      </c>
      <c r="BR188" s="125" t="s">
        <v>5903</v>
      </c>
      <c r="BS188" s="125" t="s">
        <v>943</v>
      </c>
      <c r="CA188" s="125" t="s">
        <v>1019</v>
      </c>
      <c r="CB188" s="125" t="s">
        <v>364</v>
      </c>
      <c r="CC188" s="125">
        <v>0</v>
      </c>
      <c r="CD188" s="125" t="s">
        <v>357</v>
      </c>
    </row>
    <row r="189" spans="8:82" ht="101.4" customHeight="1" thickBot="1">
      <c r="H189" s="121" t="s">
        <v>1063</v>
      </c>
      <c r="I189" s="121" t="s">
        <v>350</v>
      </c>
      <c r="J189" s="122">
        <v>262488</v>
      </c>
      <c r="K189" s="121" t="s">
        <v>943</v>
      </c>
      <c r="L189" s="121"/>
      <c r="M189" s="121" t="s">
        <v>1064</v>
      </c>
      <c r="N189" s="121" t="s">
        <v>544</v>
      </c>
      <c r="O189" s="123" t="s">
        <v>1065</v>
      </c>
      <c r="P189" s="121" t="s">
        <v>357</v>
      </c>
      <c r="S189" s="117" t="s">
        <v>1063</v>
      </c>
      <c r="T189" s="117" t="s">
        <v>350</v>
      </c>
      <c r="U189" s="120" t="s">
        <v>764</v>
      </c>
      <c r="V189" s="117" t="s">
        <v>943</v>
      </c>
      <c r="W189" s="117"/>
      <c r="X189" s="117" t="s">
        <v>1064</v>
      </c>
      <c r="Y189" s="117" t="s">
        <v>544</v>
      </c>
      <c r="Z189" s="120" t="s">
        <v>3251</v>
      </c>
      <c r="AA189" s="117" t="s">
        <v>357</v>
      </c>
      <c r="AD189" s="113" t="s">
        <v>1060</v>
      </c>
      <c r="AE189" s="113" t="s">
        <v>350</v>
      </c>
      <c r="AF189" s="116" t="s">
        <v>4718</v>
      </c>
      <c r="AG189" s="113" t="s">
        <v>943</v>
      </c>
      <c r="AH189" s="113"/>
      <c r="AI189" s="113" t="s">
        <v>1064</v>
      </c>
      <c r="AJ189" s="113" t="s">
        <v>544</v>
      </c>
      <c r="AK189" s="116" t="s">
        <v>4719</v>
      </c>
      <c r="AL189" s="113" t="s">
        <v>357</v>
      </c>
      <c r="BK189" s="125" t="s">
        <v>1063</v>
      </c>
      <c r="BL189" s="125" t="s">
        <v>350</v>
      </c>
      <c r="BM189" s="129">
        <v>337500236</v>
      </c>
      <c r="BN189" s="125" t="s">
        <v>943</v>
      </c>
      <c r="BP189" s="125" t="s">
        <v>1064</v>
      </c>
      <c r="BQ189" s="125" t="s">
        <v>544</v>
      </c>
      <c r="BR189" s="125" t="s">
        <v>5904</v>
      </c>
      <c r="BS189" s="125" t="s">
        <v>943</v>
      </c>
      <c r="CA189" s="125" t="s">
        <v>1019</v>
      </c>
      <c r="CB189" s="125" t="s">
        <v>468</v>
      </c>
      <c r="CC189" s="125">
        <v>0</v>
      </c>
      <c r="CD189" s="125" t="s">
        <v>357</v>
      </c>
    </row>
    <row r="190" spans="8:82" ht="87" customHeight="1" thickBot="1">
      <c r="H190" s="121" t="s">
        <v>1066</v>
      </c>
      <c r="I190" s="121" t="s">
        <v>350</v>
      </c>
      <c r="J190" s="122">
        <v>248466</v>
      </c>
      <c r="K190" s="121" t="s">
        <v>943</v>
      </c>
      <c r="L190" s="121"/>
      <c r="M190" s="121" t="s">
        <v>1067</v>
      </c>
      <c r="N190" s="121" t="s">
        <v>589</v>
      </c>
      <c r="O190" s="123" t="s">
        <v>1068</v>
      </c>
      <c r="P190" s="121" t="s">
        <v>357</v>
      </c>
      <c r="S190" s="117" t="s">
        <v>1066</v>
      </c>
      <c r="T190" s="117" t="s">
        <v>350</v>
      </c>
      <c r="U190" s="120" t="s">
        <v>847</v>
      </c>
      <c r="V190" s="117" t="s">
        <v>943</v>
      </c>
      <c r="W190" s="117"/>
      <c r="X190" s="117" t="s">
        <v>1067</v>
      </c>
      <c r="Y190" s="117" t="s">
        <v>589</v>
      </c>
      <c r="Z190" s="120" t="s">
        <v>3252</v>
      </c>
      <c r="AA190" s="117" t="s">
        <v>357</v>
      </c>
      <c r="AD190" s="113" t="s">
        <v>1063</v>
      </c>
      <c r="AE190" s="113" t="s">
        <v>350</v>
      </c>
      <c r="AF190" s="116" t="s">
        <v>4720</v>
      </c>
      <c r="AG190" s="113" t="s">
        <v>943</v>
      </c>
      <c r="AH190" s="113"/>
      <c r="AI190" s="113" t="s">
        <v>1067</v>
      </c>
      <c r="AJ190" s="113" t="s">
        <v>589</v>
      </c>
      <c r="AK190" s="116" t="s">
        <v>4721</v>
      </c>
      <c r="AL190" s="113" t="s">
        <v>357</v>
      </c>
      <c r="BK190" s="125" t="s">
        <v>1066</v>
      </c>
      <c r="BL190" s="125" t="s">
        <v>350</v>
      </c>
      <c r="BM190" s="129">
        <v>288811158</v>
      </c>
      <c r="BN190" s="125" t="s">
        <v>943</v>
      </c>
      <c r="BP190" s="125" t="s">
        <v>1067</v>
      </c>
      <c r="BQ190" s="125" t="s">
        <v>589</v>
      </c>
      <c r="BR190" s="125" t="s">
        <v>5271</v>
      </c>
      <c r="BS190" s="125" t="s">
        <v>943</v>
      </c>
      <c r="CA190" s="125" t="s">
        <v>1019</v>
      </c>
      <c r="CB190" s="125" t="s">
        <v>355</v>
      </c>
      <c r="CC190" s="125">
        <v>0</v>
      </c>
      <c r="CD190" s="125" t="s">
        <v>357</v>
      </c>
    </row>
    <row r="191" spans="8:82" ht="101.4" customHeight="1" thickBot="1">
      <c r="H191" s="121" t="s">
        <v>1069</v>
      </c>
      <c r="I191" s="121" t="s">
        <v>350</v>
      </c>
      <c r="J191" s="123" t="s">
        <v>1070</v>
      </c>
      <c r="K191" s="121" t="s">
        <v>943</v>
      </c>
      <c r="L191" s="121"/>
      <c r="M191" s="121" t="s">
        <v>1071</v>
      </c>
      <c r="N191" s="121" t="s">
        <v>362</v>
      </c>
      <c r="O191" s="123" t="s">
        <v>1072</v>
      </c>
      <c r="P191" s="121" t="s">
        <v>357</v>
      </c>
      <c r="S191" s="117" t="s">
        <v>1069</v>
      </c>
      <c r="T191" s="117" t="s">
        <v>350</v>
      </c>
      <c r="U191" s="120" t="s">
        <v>3253</v>
      </c>
      <c r="V191" s="117" t="s">
        <v>943</v>
      </c>
      <c r="W191" s="117"/>
      <c r="X191" s="117" t="s">
        <v>1071</v>
      </c>
      <c r="Y191" s="117" t="s">
        <v>362</v>
      </c>
      <c r="Z191" s="120" t="s">
        <v>3254</v>
      </c>
      <c r="AA191" s="117" t="s">
        <v>357</v>
      </c>
      <c r="AD191" s="113" t="s">
        <v>1066</v>
      </c>
      <c r="AE191" s="113" t="s">
        <v>350</v>
      </c>
      <c r="AF191" s="116" t="s">
        <v>4722</v>
      </c>
      <c r="AG191" s="113" t="s">
        <v>943</v>
      </c>
      <c r="AH191" s="113"/>
      <c r="AI191" s="113" t="s">
        <v>1071</v>
      </c>
      <c r="AJ191" s="113" t="s">
        <v>362</v>
      </c>
      <c r="AK191" s="116" t="s">
        <v>4723</v>
      </c>
      <c r="AL191" s="113" t="s">
        <v>357</v>
      </c>
      <c r="BK191" s="125" t="s">
        <v>1069</v>
      </c>
      <c r="BL191" s="125" t="s">
        <v>350</v>
      </c>
      <c r="BM191" s="129">
        <v>858428</v>
      </c>
      <c r="BN191" s="125" t="s">
        <v>943</v>
      </c>
      <c r="BP191" s="125" t="s">
        <v>1071</v>
      </c>
      <c r="BQ191" s="125" t="s">
        <v>362</v>
      </c>
      <c r="BR191" s="125" t="s">
        <v>1869</v>
      </c>
      <c r="BS191" s="125" t="s">
        <v>943</v>
      </c>
      <c r="CA191" s="125" t="s">
        <v>1019</v>
      </c>
      <c r="CB191" s="125" t="s">
        <v>703</v>
      </c>
      <c r="CC191" s="125">
        <v>0</v>
      </c>
      <c r="CD191" s="125" t="s">
        <v>357</v>
      </c>
    </row>
    <row r="192" spans="8:82" ht="87" customHeight="1" thickBot="1">
      <c r="H192" s="121" t="s">
        <v>1073</v>
      </c>
      <c r="I192" s="121" t="s">
        <v>350</v>
      </c>
      <c r="J192" s="122">
        <v>548486</v>
      </c>
      <c r="K192" s="121" t="s">
        <v>943</v>
      </c>
      <c r="L192" s="121"/>
      <c r="M192" s="121" t="s">
        <v>1071</v>
      </c>
      <c r="N192" s="121" t="s">
        <v>589</v>
      </c>
      <c r="O192" s="123" t="s">
        <v>1074</v>
      </c>
      <c r="P192" s="121" t="s">
        <v>357</v>
      </c>
      <c r="S192" s="117" t="s">
        <v>1073</v>
      </c>
      <c r="T192" s="117" t="s">
        <v>350</v>
      </c>
      <c r="U192" s="120" t="s">
        <v>3255</v>
      </c>
      <c r="V192" s="117" t="s">
        <v>943</v>
      </c>
      <c r="W192" s="117"/>
      <c r="X192" s="117" t="s">
        <v>1071</v>
      </c>
      <c r="Y192" s="117" t="s">
        <v>589</v>
      </c>
      <c r="Z192" s="120" t="s">
        <v>3256</v>
      </c>
      <c r="AA192" s="117" t="s">
        <v>357</v>
      </c>
      <c r="AD192" s="113" t="s">
        <v>1069</v>
      </c>
      <c r="AE192" s="113" t="s">
        <v>350</v>
      </c>
      <c r="AF192" s="116" t="s">
        <v>4724</v>
      </c>
      <c r="AG192" s="113" t="s">
        <v>943</v>
      </c>
      <c r="AH192" s="113"/>
      <c r="AI192" s="113" t="s">
        <v>1071</v>
      </c>
      <c r="AJ192" s="113" t="s">
        <v>589</v>
      </c>
      <c r="AK192" s="116" t="s">
        <v>4725</v>
      </c>
      <c r="AL192" s="113" t="s">
        <v>357</v>
      </c>
      <c r="BK192" s="125" t="s">
        <v>1073</v>
      </c>
      <c r="BL192" s="125" t="s">
        <v>350</v>
      </c>
      <c r="BM192" s="129">
        <v>115873188</v>
      </c>
      <c r="BN192" s="125" t="s">
        <v>943</v>
      </c>
      <c r="BP192" s="125" t="s">
        <v>1071</v>
      </c>
      <c r="BQ192" s="125" t="s">
        <v>589</v>
      </c>
      <c r="BR192" s="125" t="s">
        <v>5905</v>
      </c>
      <c r="BS192" s="125" t="s">
        <v>943</v>
      </c>
      <c r="CA192" s="125" t="s">
        <v>553</v>
      </c>
      <c r="CB192" s="125" t="s">
        <v>575</v>
      </c>
      <c r="CC192" s="125">
        <v>0</v>
      </c>
      <c r="CD192" s="125" t="s">
        <v>357</v>
      </c>
    </row>
    <row r="193" spans="8:82" ht="87" customHeight="1" thickBot="1">
      <c r="H193" s="121" t="s">
        <v>1075</v>
      </c>
      <c r="I193" s="121" t="s">
        <v>350</v>
      </c>
      <c r="J193" s="123" t="s">
        <v>968</v>
      </c>
      <c r="K193" s="121" t="s">
        <v>943</v>
      </c>
      <c r="L193" s="121"/>
      <c r="M193" s="121" t="s">
        <v>1071</v>
      </c>
      <c r="N193" s="121" t="s">
        <v>582</v>
      </c>
      <c r="O193" s="123" t="s">
        <v>1076</v>
      </c>
      <c r="P193" s="121" t="s">
        <v>357</v>
      </c>
      <c r="S193" s="117" t="s">
        <v>1075</v>
      </c>
      <c r="T193" s="117" t="s">
        <v>350</v>
      </c>
      <c r="U193" s="120" t="s">
        <v>3208</v>
      </c>
      <c r="V193" s="117" t="s">
        <v>943</v>
      </c>
      <c r="W193" s="117"/>
      <c r="X193" s="117" t="s">
        <v>1071</v>
      </c>
      <c r="Y193" s="117" t="s">
        <v>582</v>
      </c>
      <c r="Z193" s="120" t="s">
        <v>3257</v>
      </c>
      <c r="AA193" s="117" t="s">
        <v>357</v>
      </c>
      <c r="AD193" s="113" t="s">
        <v>1073</v>
      </c>
      <c r="AE193" s="113" t="s">
        <v>350</v>
      </c>
      <c r="AF193" s="116" t="s">
        <v>4726</v>
      </c>
      <c r="AG193" s="113" t="s">
        <v>943</v>
      </c>
      <c r="AH193" s="113"/>
      <c r="AI193" s="113" t="s">
        <v>1071</v>
      </c>
      <c r="AJ193" s="113" t="s">
        <v>582</v>
      </c>
      <c r="AK193" s="116" t="s">
        <v>4727</v>
      </c>
      <c r="AL193" s="113" t="s">
        <v>357</v>
      </c>
      <c r="BK193" s="125" t="s">
        <v>1075</v>
      </c>
      <c r="BL193" s="125" t="s">
        <v>350</v>
      </c>
      <c r="BM193" s="129">
        <v>130379974</v>
      </c>
      <c r="BN193" s="125" t="s">
        <v>943</v>
      </c>
      <c r="BP193" s="125" t="s">
        <v>1071</v>
      </c>
      <c r="BQ193" s="125" t="s">
        <v>582</v>
      </c>
      <c r="BR193" s="125" t="s">
        <v>3213</v>
      </c>
      <c r="BS193" s="125" t="s">
        <v>943</v>
      </c>
      <c r="CA193" s="125" t="s">
        <v>1031</v>
      </c>
      <c r="CB193" s="125" t="s">
        <v>362</v>
      </c>
      <c r="CC193" s="125">
        <v>0</v>
      </c>
      <c r="CD193" s="125" t="s">
        <v>826</v>
      </c>
    </row>
    <row r="194" spans="8:82" ht="101.4" customHeight="1" thickBot="1">
      <c r="H194" s="121" t="s">
        <v>1077</v>
      </c>
      <c r="I194" s="121" t="s">
        <v>350</v>
      </c>
      <c r="J194" s="123" t="s">
        <v>1078</v>
      </c>
      <c r="K194" s="121" t="s">
        <v>943</v>
      </c>
      <c r="L194" s="121"/>
      <c r="M194" s="121" t="s">
        <v>1071</v>
      </c>
      <c r="N194" s="121" t="s">
        <v>364</v>
      </c>
      <c r="O194" s="123" t="s">
        <v>1079</v>
      </c>
      <c r="P194" s="121" t="s">
        <v>357</v>
      </c>
      <c r="S194" s="117" t="s">
        <v>1077</v>
      </c>
      <c r="T194" s="117" t="s">
        <v>350</v>
      </c>
      <c r="U194" s="120" t="s">
        <v>3179</v>
      </c>
      <c r="V194" s="117" t="s">
        <v>943</v>
      </c>
      <c r="W194" s="117"/>
      <c r="X194" s="117" t="s">
        <v>1071</v>
      </c>
      <c r="Y194" s="117" t="s">
        <v>364</v>
      </c>
      <c r="Z194" s="120" t="s">
        <v>3258</v>
      </c>
      <c r="AA194" s="117" t="s">
        <v>357</v>
      </c>
      <c r="AD194" s="113" t="s">
        <v>1075</v>
      </c>
      <c r="AE194" s="113" t="s">
        <v>350</v>
      </c>
      <c r="AF194" s="116" t="s">
        <v>4673</v>
      </c>
      <c r="AG194" s="113" t="s">
        <v>943</v>
      </c>
      <c r="AH194" s="113"/>
      <c r="AI194" s="113" t="s">
        <v>1071</v>
      </c>
      <c r="AJ194" s="113" t="s">
        <v>364</v>
      </c>
      <c r="AK194" s="116" t="s">
        <v>4728</v>
      </c>
      <c r="AL194" s="113" t="s">
        <v>357</v>
      </c>
      <c r="BK194" s="125" t="s">
        <v>1077</v>
      </c>
      <c r="BL194" s="125" t="s">
        <v>350</v>
      </c>
      <c r="BM194" s="125" t="s">
        <v>5879</v>
      </c>
      <c r="BN194" s="125" t="s">
        <v>943</v>
      </c>
      <c r="BP194" s="125" t="s">
        <v>1071</v>
      </c>
      <c r="BQ194" s="125" t="s">
        <v>364</v>
      </c>
      <c r="BR194" s="125" t="s">
        <v>5906</v>
      </c>
      <c r="BS194" s="125" t="s">
        <v>943</v>
      </c>
      <c r="CA194" s="125" t="s">
        <v>377</v>
      </c>
      <c r="CB194" s="125" t="s">
        <v>589</v>
      </c>
      <c r="CC194" s="125">
        <v>0</v>
      </c>
      <c r="CD194" s="125" t="s">
        <v>357</v>
      </c>
    </row>
    <row r="195" spans="8:82" ht="101.4" customHeight="1" thickBot="1">
      <c r="H195" s="121" t="s">
        <v>1080</v>
      </c>
      <c r="I195" s="121" t="s">
        <v>350</v>
      </c>
      <c r="J195" s="123" t="s">
        <v>975</v>
      </c>
      <c r="K195" s="121" t="s">
        <v>943</v>
      </c>
      <c r="L195" s="121"/>
      <c r="M195" s="121" t="s">
        <v>1071</v>
      </c>
      <c r="N195" s="121" t="s">
        <v>355</v>
      </c>
      <c r="O195" s="123" t="s">
        <v>1081</v>
      </c>
      <c r="P195" s="121" t="s">
        <v>357</v>
      </c>
      <c r="S195" s="117" t="s">
        <v>1080</v>
      </c>
      <c r="T195" s="117" t="s">
        <v>350</v>
      </c>
      <c r="U195" s="120" t="s">
        <v>3211</v>
      </c>
      <c r="V195" s="117" t="s">
        <v>943</v>
      </c>
      <c r="W195" s="117"/>
      <c r="X195" s="117" t="s">
        <v>1071</v>
      </c>
      <c r="Y195" s="117" t="s">
        <v>355</v>
      </c>
      <c r="Z195" s="120" t="s">
        <v>3259</v>
      </c>
      <c r="AA195" s="117" t="s">
        <v>357</v>
      </c>
      <c r="AD195" s="113" t="s">
        <v>1077</v>
      </c>
      <c r="AE195" s="113" t="s">
        <v>350</v>
      </c>
      <c r="AF195" s="116" t="s">
        <v>4675</v>
      </c>
      <c r="AG195" s="113" t="s">
        <v>943</v>
      </c>
      <c r="AH195" s="113"/>
      <c r="AI195" s="113" t="s">
        <v>1071</v>
      </c>
      <c r="AJ195" s="113" t="s">
        <v>355</v>
      </c>
      <c r="AK195" s="116" t="s">
        <v>4729</v>
      </c>
      <c r="AL195" s="113" t="s">
        <v>357</v>
      </c>
      <c r="BK195" s="125" t="s">
        <v>1080</v>
      </c>
      <c r="BL195" s="125" t="s">
        <v>350</v>
      </c>
      <c r="BM195" s="129">
        <v>8287363</v>
      </c>
      <c r="BN195" s="125" t="s">
        <v>943</v>
      </c>
      <c r="BP195" s="125" t="s">
        <v>1071</v>
      </c>
      <c r="BQ195" s="125" t="s">
        <v>355</v>
      </c>
      <c r="BR195" s="125" t="s">
        <v>5907</v>
      </c>
      <c r="BS195" s="125" t="s">
        <v>943</v>
      </c>
      <c r="CA195" s="125" t="s">
        <v>377</v>
      </c>
      <c r="CB195" s="125" t="s">
        <v>885</v>
      </c>
      <c r="CC195" s="125">
        <v>0</v>
      </c>
      <c r="CD195" s="125" t="s">
        <v>357</v>
      </c>
    </row>
    <row r="196" spans="8:82" ht="87" customHeight="1" thickBot="1">
      <c r="H196" s="121" t="s">
        <v>1082</v>
      </c>
      <c r="I196" s="121" t="s">
        <v>350</v>
      </c>
      <c r="J196" s="123" t="s">
        <v>978</v>
      </c>
      <c r="K196" s="121" t="s">
        <v>943</v>
      </c>
      <c r="L196" s="121"/>
      <c r="M196" s="121" t="s">
        <v>1071</v>
      </c>
      <c r="N196" s="121" t="s">
        <v>468</v>
      </c>
      <c r="O196" s="123" t="s">
        <v>1083</v>
      </c>
      <c r="P196" s="121" t="s">
        <v>357</v>
      </c>
      <c r="S196" s="117" t="s">
        <v>1082</v>
      </c>
      <c r="T196" s="117" t="s">
        <v>350</v>
      </c>
      <c r="U196" s="120" t="s">
        <v>3213</v>
      </c>
      <c r="V196" s="117" t="s">
        <v>943</v>
      </c>
      <c r="W196" s="117"/>
      <c r="X196" s="117" t="s">
        <v>1071</v>
      </c>
      <c r="Y196" s="117" t="s">
        <v>468</v>
      </c>
      <c r="Z196" s="120" t="s">
        <v>3260</v>
      </c>
      <c r="AA196" s="117" t="s">
        <v>357</v>
      </c>
      <c r="AD196" s="113" t="s">
        <v>1080</v>
      </c>
      <c r="AE196" s="113" t="s">
        <v>350</v>
      </c>
      <c r="AF196" s="116" t="s">
        <v>880</v>
      </c>
      <c r="AG196" s="113" t="s">
        <v>943</v>
      </c>
      <c r="AH196" s="113"/>
      <c r="AI196" s="113" t="s">
        <v>1071</v>
      </c>
      <c r="AJ196" s="113" t="s">
        <v>468</v>
      </c>
      <c r="AK196" s="116" t="s">
        <v>4730</v>
      </c>
      <c r="AL196" s="113" t="s">
        <v>357</v>
      </c>
      <c r="BK196" s="125" t="s">
        <v>1082</v>
      </c>
      <c r="BL196" s="125" t="s">
        <v>350</v>
      </c>
      <c r="BM196" s="125" t="s">
        <v>5880</v>
      </c>
      <c r="BN196" s="125" t="s">
        <v>943</v>
      </c>
      <c r="BP196" s="125" t="s">
        <v>1071</v>
      </c>
      <c r="BQ196" s="125" t="s">
        <v>468</v>
      </c>
      <c r="BR196" s="125" t="s">
        <v>5908</v>
      </c>
      <c r="BS196" s="125" t="s">
        <v>943</v>
      </c>
      <c r="CA196" s="125" t="s">
        <v>377</v>
      </c>
      <c r="CB196" s="125" t="s">
        <v>446</v>
      </c>
      <c r="CC196" s="125">
        <v>0</v>
      </c>
      <c r="CD196" s="125" t="s">
        <v>357</v>
      </c>
    </row>
    <row r="197" spans="8:82" ht="87" customHeight="1" thickBot="1">
      <c r="H197" s="121" t="s">
        <v>1084</v>
      </c>
      <c r="I197" s="121" t="s">
        <v>350</v>
      </c>
      <c r="J197" s="122">
        <v>869139</v>
      </c>
      <c r="K197" s="121" t="s">
        <v>943</v>
      </c>
      <c r="L197" s="121"/>
      <c r="M197" s="121" t="s">
        <v>1085</v>
      </c>
      <c r="N197" s="121" t="s">
        <v>589</v>
      </c>
      <c r="O197" s="123" t="s">
        <v>1086</v>
      </c>
      <c r="P197" s="121" t="s">
        <v>357</v>
      </c>
      <c r="S197" s="117" t="s">
        <v>1084</v>
      </c>
      <c r="T197" s="117" t="s">
        <v>350</v>
      </c>
      <c r="U197" s="120" t="s">
        <v>813</v>
      </c>
      <c r="V197" s="117" t="s">
        <v>943</v>
      </c>
      <c r="W197" s="117"/>
      <c r="X197" s="117" t="s">
        <v>1085</v>
      </c>
      <c r="Y197" s="117" t="s">
        <v>589</v>
      </c>
      <c r="Z197" s="120" t="s">
        <v>3261</v>
      </c>
      <c r="AA197" s="117" t="s">
        <v>357</v>
      </c>
      <c r="AD197" s="113" t="s">
        <v>1082</v>
      </c>
      <c r="AE197" s="113" t="s">
        <v>350</v>
      </c>
      <c r="AF197" s="116" t="s">
        <v>871</v>
      </c>
      <c r="AG197" s="113" t="s">
        <v>943</v>
      </c>
      <c r="AH197" s="113"/>
      <c r="AI197" s="113" t="s">
        <v>1085</v>
      </c>
      <c r="AJ197" s="113" t="s">
        <v>589</v>
      </c>
      <c r="AK197" s="116" t="s">
        <v>4731</v>
      </c>
      <c r="AL197" s="113" t="s">
        <v>357</v>
      </c>
      <c r="BK197" s="125" t="s">
        <v>1084</v>
      </c>
      <c r="BL197" s="125" t="s">
        <v>350</v>
      </c>
      <c r="BM197" s="129">
        <v>71980694</v>
      </c>
      <c r="BN197" s="125" t="s">
        <v>943</v>
      </c>
      <c r="BP197" s="125" t="s">
        <v>1085</v>
      </c>
      <c r="BQ197" s="125" t="s">
        <v>589</v>
      </c>
      <c r="BR197" s="125" t="s">
        <v>2046</v>
      </c>
      <c r="BS197" s="125" t="s">
        <v>943</v>
      </c>
      <c r="CA197" s="125" t="s">
        <v>377</v>
      </c>
      <c r="CB197" s="125" t="s">
        <v>362</v>
      </c>
      <c r="CC197" s="125">
        <v>0</v>
      </c>
      <c r="CD197" s="125" t="s">
        <v>357</v>
      </c>
    </row>
    <row r="198" spans="8:82" ht="87" customHeight="1" thickBot="1">
      <c r="H198" s="121" t="s">
        <v>1087</v>
      </c>
      <c r="I198" s="121" t="s">
        <v>350</v>
      </c>
      <c r="J198" s="122">
        <v>10056891</v>
      </c>
      <c r="K198" s="121" t="s">
        <v>943</v>
      </c>
      <c r="L198" s="121"/>
      <c r="M198" s="121" t="s">
        <v>1088</v>
      </c>
      <c r="N198" s="121" t="s">
        <v>589</v>
      </c>
      <c r="O198" s="123" t="s">
        <v>1089</v>
      </c>
      <c r="P198" s="121" t="s">
        <v>357</v>
      </c>
      <c r="S198" s="117" t="s">
        <v>1087</v>
      </c>
      <c r="T198" s="117" t="s">
        <v>350</v>
      </c>
      <c r="U198" s="120" t="s">
        <v>3262</v>
      </c>
      <c r="V198" s="117" t="s">
        <v>943</v>
      </c>
      <c r="W198" s="117"/>
      <c r="X198" s="117" t="s">
        <v>1088</v>
      </c>
      <c r="Y198" s="117" t="s">
        <v>589</v>
      </c>
      <c r="Z198" s="120" t="s">
        <v>2885</v>
      </c>
      <c r="AA198" s="117" t="s">
        <v>357</v>
      </c>
      <c r="AD198" s="113" t="s">
        <v>1084</v>
      </c>
      <c r="AE198" s="113" t="s">
        <v>350</v>
      </c>
      <c r="AF198" s="116" t="s">
        <v>4732</v>
      </c>
      <c r="AG198" s="113" t="s">
        <v>943</v>
      </c>
      <c r="AH198" s="113"/>
      <c r="AI198" s="113" t="s">
        <v>1088</v>
      </c>
      <c r="AJ198" s="113" t="s">
        <v>589</v>
      </c>
      <c r="AK198" s="116" t="s">
        <v>2660</v>
      </c>
      <c r="AL198" s="113" t="s">
        <v>357</v>
      </c>
      <c r="BK198" s="125" t="s">
        <v>1087</v>
      </c>
      <c r="BL198" s="125" t="s">
        <v>350</v>
      </c>
      <c r="BM198" s="125" t="s">
        <v>5909</v>
      </c>
      <c r="BN198" s="125" t="s">
        <v>943</v>
      </c>
      <c r="BP198" s="125" t="s">
        <v>1088</v>
      </c>
      <c r="BQ198" s="125" t="s">
        <v>589</v>
      </c>
      <c r="BR198" s="125" t="s">
        <v>1045</v>
      </c>
      <c r="BS198" s="125" t="s">
        <v>943</v>
      </c>
      <c r="CA198" s="125" t="s">
        <v>377</v>
      </c>
      <c r="CB198" s="125" t="s">
        <v>544</v>
      </c>
      <c r="CC198" s="125">
        <v>0</v>
      </c>
      <c r="CD198" s="125" t="s">
        <v>357</v>
      </c>
    </row>
    <row r="199" spans="8:82" ht="101.4" customHeight="1" thickBot="1">
      <c r="H199" s="121" t="s">
        <v>1090</v>
      </c>
      <c r="I199" s="121" t="s">
        <v>350</v>
      </c>
      <c r="J199" s="123" t="s">
        <v>1091</v>
      </c>
      <c r="K199" s="121" t="s">
        <v>943</v>
      </c>
      <c r="L199" s="121"/>
      <c r="M199" s="121" t="s">
        <v>1092</v>
      </c>
      <c r="N199" s="121" t="s">
        <v>362</v>
      </c>
      <c r="O199" s="123" t="s">
        <v>1093</v>
      </c>
      <c r="P199" s="121" t="s">
        <v>357</v>
      </c>
      <c r="S199" s="117" t="s">
        <v>1090</v>
      </c>
      <c r="T199" s="117" t="s">
        <v>350</v>
      </c>
      <c r="U199" s="120" t="s">
        <v>3263</v>
      </c>
      <c r="V199" s="117" t="s">
        <v>943</v>
      </c>
      <c r="W199" s="117"/>
      <c r="X199" s="117" t="s">
        <v>1092</v>
      </c>
      <c r="Y199" s="117" t="s">
        <v>362</v>
      </c>
      <c r="Z199" s="120" t="s">
        <v>3264</v>
      </c>
      <c r="AA199" s="117" t="s">
        <v>357</v>
      </c>
      <c r="AD199" s="113" t="s">
        <v>1087</v>
      </c>
      <c r="AE199" s="113" t="s">
        <v>350</v>
      </c>
      <c r="AF199" s="115">
        <v>182572</v>
      </c>
      <c r="AG199" s="113" t="s">
        <v>943</v>
      </c>
      <c r="AH199" s="113"/>
      <c r="AI199" s="113" t="s">
        <v>1092</v>
      </c>
      <c r="AJ199" s="113" t="s">
        <v>362</v>
      </c>
      <c r="AK199" s="116" t="s">
        <v>3202</v>
      </c>
      <c r="AL199" s="113" t="s">
        <v>357</v>
      </c>
      <c r="BK199" s="125" t="s">
        <v>1090</v>
      </c>
      <c r="BL199" s="125" t="s">
        <v>350</v>
      </c>
      <c r="BM199" s="125" t="s">
        <v>5910</v>
      </c>
      <c r="BN199" s="125" t="s">
        <v>943</v>
      </c>
      <c r="BP199" s="125" t="s">
        <v>1092</v>
      </c>
      <c r="BQ199" s="125" t="s">
        <v>362</v>
      </c>
      <c r="BR199" s="125" t="s">
        <v>5911</v>
      </c>
      <c r="BS199" s="125" t="s">
        <v>943</v>
      </c>
      <c r="CA199" s="125" t="s">
        <v>377</v>
      </c>
      <c r="CB199" s="125" t="s">
        <v>897</v>
      </c>
      <c r="CC199" s="125">
        <v>0</v>
      </c>
      <c r="CD199" s="125" t="s">
        <v>357</v>
      </c>
    </row>
    <row r="200" spans="8:82" ht="87" customHeight="1" thickBot="1">
      <c r="H200" s="121" t="s">
        <v>1094</v>
      </c>
      <c r="I200" s="121" t="s">
        <v>350</v>
      </c>
      <c r="J200" s="122">
        <v>114749</v>
      </c>
      <c r="K200" s="121" t="s">
        <v>943</v>
      </c>
      <c r="L200" s="121"/>
      <c r="M200" s="121" t="s">
        <v>1092</v>
      </c>
      <c r="N200" s="121" t="s">
        <v>589</v>
      </c>
      <c r="O200" s="123" t="s">
        <v>1095</v>
      </c>
      <c r="P200" s="121" t="s">
        <v>357</v>
      </c>
      <c r="S200" s="117" t="s">
        <v>1094</v>
      </c>
      <c r="T200" s="117" t="s">
        <v>350</v>
      </c>
      <c r="U200" s="120" t="s">
        <v>3265</v>
      </c>
      <c r="V200" s="117" t="s">
        <v>943</v>
      </c>
      <c r="W200" s="117"/>
      <c r="X200" s="117" t="s">
        <v>1092</v>
      </c>
      <c r="Y200" s="117" t="s">
        <v>589</v>
      </c>
      <c r="Z200" s="120" t="s">
        <v>3266</v>
      </c>
      <c r="AA200" s="117" t="s">
        <v>357</v>
      </c>
      <c r="AD200" s="113" t="s">
        <v>1090</v>
      </c>
      <c r="AE200" s="113" t="s">
        <v>350</v>
      </c>
      <c r="AF200" s="116" t="s">
        <v>4733</v>
      </c>
      <c r="AG200" s="113" t="s">
        <v>943</v>
      </c>
      <c r="AH200" s="113"/>
      <c r="AI200" s="113" t="s">
        <v>1092</v>
      </c>
      <c r="AJ200" s="113" t="s">
        <v>589</v>
      </c>
      <c r="AK200" s="116" t="s">
        <v>4734</v>
      </c>
      <c r="AL200" s="113" t="s">
        <v>357</v>
      </c>
      <c r="BK200" s="125" t="s">
        <v>1094</v>
      </c>
      <c r="BL200" s="125" t="s">
        <v>350</v>
      </c>
      <c r="BM200" s="125" t="s">
        <v>5912</v>
      </c>
      <c r="BN200" s="125" t="s">
        <v>943</v>
      </c>
      <c r="BP200" s="125" t="s">
        <v>1092</v>
      </c>
      <c r="BQ200" s="125" t="s">
        <v>589</v>
      </c>
      <c r="BR200" s="125" t="s">
        <v>5913</v>
      </c>
      <c r="BS200" s="125" t="s">
        <v>943</v>
      </c>
      <c r="CA200" s="125" t="s">
        <v>377</v>
      </c>
      <c r="CB200" s="125" t="s">
        <v>364</v>
      </c>
      <c r="CC200" s="125">
        <v>0</v>
      </c>
      <c r="CD200" s="125" t="s">
        <v>357</v>
      </c>
    </row>
    <row r="201" spans="8:82" ht="87" customHeight="1" thickBot="1">
      <c r="H201" s="121" t="s">
        <v>1096</v>
      </c>
      <c r="I201" s="121" t="s">
        <v>350</v>
      </c>
      <c r="J201" s="123" t="s">
        <v>1097</v>
      </c>
      <c r="K201" s="121" t="s">
        <v>943</v>
      </c>
      <c r="L201" s="121"/>
      <c r="M201" s="121" t="s">
        <v>1092</v>
      </c>
      <c r="N201" s="121" t="s">
        <v>582</v>
      </c>
      <c r="O201" s="123" t="s">
        <v>1098</v>
      </c>
      <c r="P201" s="121" t="s">
        <v>357</v>
      </c>
      <c r="S201" s="117" t="s">
        <v>1096</v>
      </c>
      <c r="T201" s="117" t="s">
        <v>350</v>
      </c>
      <c r="U201" s="120" t="s">
        <v>2562</v>
      </c>
      <c r="V201" s="117" t="s">
        <v>943</v>
      </c>
      <c r="W201" s="117"/>
      <c r="X201" s="117" t="s">
        <v>1092</v>
      </c>
      <c r="Y201" s="117" t="s">
        <v>582</v>
      </c>
      <c r="Z201" s="120" t="s">
        <v>3267</v>
      </c>
      <c r="AA201" s="117" t="s">
        <v>357</v>
      </c>
      <c r="AD201" s="113" t="s">
        <v>1094</v>
      </c>
      <c r="AE201" s="113" t="s">
        <v>350</v>
      </c>
      <c r="AF201" s="116" t="s">
        <v>4735</v>
      </c>
      <c r="AG201" s="113" t="s">
        <v>943</v>
      </c>
      <c r="AH201" s="113"/>
      <c r="AI201" s="113" t="s">
        <v>1092</v>
      </c>
      <c r="AJ201" s="113" t="s">
        <v>582</v>
      </c>
      <c r="AK201" s="116" t="s">
        <v>436</v>
      </c>
      <c r="AL201" s="113" t="s">
        <v>357</v>
      </c>
      <c r="BK201" s="125" t="s">
        <v>1096</v>
      </c>
      <c r="BL201" s="125" t="s">
        <v>350</v>
      </c>
      <c r="BM201" s="129">
        <v>1541088</v>
      </c>
      <c r="BN201" s="125" t="s">
        <v>943</v>
      </c>
      <c r="BP201" s="125" t="s">
        <v>1092</v>
      </c>
      <c r="BQ201" s="125" t="s">
        <v>582</v>
      </c>
      <c r="BR201" s="125" t="s">
        <v>645</v>
      </c>
      <c r="BS201" s="125" t="s">
        <v>943</v>
      </c>
      <c r="CA201" s="125" t="s">
        <v>377</v>
      </c>
      <c r="CB201" s="125" t="s">
        <v>575</v>
      </c>
      <c r="CC201" s="125">
        <v>0</v>
      </c>
      <c r="CD201" s="125" t="s">
        <v>357</v>
      </c>
    </row>
    <row r="202" spans="8:82" ht="115.8" customHeight="1" thickBot="1">
      <c r="H202" s="121" t="s">
        <v>1099</v>
      </c>
      <c r="I202" s="121" t="s">
        <v>350</v>
      </c>
      <c r="J202" s="123" t="s">
        <v>1100</v>
      </c>
      <c r="K202" s="121" t="s">
        <v>943</v>
      </c>
      <c r="L202" s="121"/>
      <c r="M202" s="121" t="s">
        <v>1092</v>
      </c>
      <c r="N202" s="121" t="s">
        <v>364</v>
      </c>
      <c r="O202" s="123" t="s">
        <v>1101</v>
      </c>
      <c r="P202" s="121" t="s">
        <v>357</v>
      </c>
      <c r="S202" s="117" t="s">
        <v>1099</v>
      </c>
      <c r="T202" s="117" t="s">
        <v>350</v>
      </c>
      <c r="U202" s="120" t="s">
        <v>3268</v>
      </c>
      <c r="V202" s="117" t="s">
        <v>943</v>
      </c>
      <c r="W202" s="117"/>
      <c r="X202" s="117" t="s">
        <v>1092</v>
      </c>
      <c r="Y202" s="117" t="s">
        <v>364</v>
      </c>
      <c r="Z202" s="120" t="s">
        <v>3269</v>
      </c>
      <c r="AA202" s="117" t="s">
        <v>357</v>
      </c>
      <c r="AD202" s="113" t="s">
        <v>1096</v>
      </c>
      <c r="AE202" s="113" t="s">
        <v>350</v>
      </c>
      <c r="AF202" s="116" t="s">
        <v>1969</v>
      </c>
      <c r="AG202" s="113" t="s">
        <v>943</v>
      </c>
      <c r="AH202" s="113"/>
      <c r="AI202" s="113" t="s">
        <v>1092</v>
      </c>
      <c r="AJ202" s="113" t="s">
        <v>364</v>
      </c>
      <c r="AK202" s="116" t="s">
        <v>3631</v>
      </c>
      <c r="AL202" s="113" t="s">
        <v>357</v>
      </c>
      <c r="BK202" s="125" t="s">
        <v>1099</v>
      </c>
      <c r="BL202" s="125" t="s">
        <v>350</v>
      </c>
      <c r="BM202" s="125" t="s">
        <v>4624</v>
      </c>
      <c r="BN202" s="125" t="s">
        <v>943</v>
      </c>
      <c r="BP202" s="125" t="s">
        <v>1092</v>
      </c>
      <c r="BQ202" s="125" t="s">
        <v>364</v>
      </c>
      <c r="BR202" s="125" t="s">
        <v>5914</v>
      </c>
      <c r="BS202" s="125" t="s">
        <v>943</v>
      </c>
      <c r="CA202" s="125" t="s">
        <v>377</v>
      </c>
      <c r="CB202" s="125" t="s">
        <v>366</v>
      </c>
      <c r="CC202" s="125">
        <v>0</v>
      </c>
      <c r="CD202" s="125" t="s">
        <v>357</v>
      </c>
    </row>
    <row r="203" spans="8:82" ht="101.4" customHeight="1" thickBot="1">
      <c r="H203" s="121" t="s">
        <v>1102</v>
      </c>
      <c r="I203" s="121" t="s">
        <v>350</v>
      </c>
      <c r="J203" s="123" t="s">
        <v>1103</v>
      </c>
      <c r="K203" s="121" t="s">
        <v>943</v>
      </c>
      <c r="L203" s="121"/>
      <c r="M203" s="121" t="s">
        <v>1092</v>
      </c>
      <c r="N203" s="121" t="s">
        <v>468</v>
      </c>
      <c r="O203" s="123" t="s">
        <v>1104</v>
      </c>
      <c r="P203" s="121" t="s">
        <v>357</v>
      </c>
      <c r="S203" s="117" t="s">
        <v>1102</v>
      </c>
      <c r="T203" s="117" t="s">
        <v>350</v>
      </c>
      <c r="U203" s="120" t="s">
        <v>3270</v>
      </c>
      <c r="V203" s="117" t="s">
        <v>943</v>
      </c>
      <c r="W203" s="117"/>
      <c r="X203" s="117" t="s">
        <v>1092</v>
      </c>
      <c r="Y203" s="117" t="s">
        <v>468</v>
      </c>
      <c r="Z203" s="120" t="s">
        <v>3271</v>
      </c>
      <c r="AA203" s="117" t="s">
        <v>357</v>
      </c>
      <c r="AD203" s="113" t="s">
        <v>1099</v>
      </c>
      <c r="AE203" s="113" t="s">
        <v>350</v>
      </c>
      <c r="AF203" s="116" t="s">
        <v>564</v>
      </c>
      <c r="AG203" s="113" t="s">
        <v>943</v>
      </c>
      <c r="AH203" s="113"/>
      <c r="AI203" s="113" t="s">
        <v>1092</v>
      </c>
      <c r="AJ203" s="113" t="s">
        <v>468</v>
      </c>
      <c r="AK203" s="116" t="s">
        <v>1897</v>
      </c>
      <c r="AL203" s="113" t="s">
        <v>357</v>
      </c>
      <c r="BK203" s="125" t="s">
        <v>1102</v>
      </c>
      <c r="BL203" s="125" t="s">
        <v>350</v>
      </c>
      <c r="BM203" s="129">
        <v>120861313</v>
      </c>
      <c r="BN203" s="125" t="s">
        <v>943</v>
      </c>
      <c r="BP203" s="125" t="s">
        <v>1092</v>
      </c>
      <c r="BQ203" s="125" t="s">
        <v>468</v>
      </c>
      <c r="BR203" s="125" t="s">
        <v>5915</v>
      </c>
      <c r="BS203" s="125" t="s">
        <v>943</v>
      </c>
      <c r="CA203" s="125" t="s">
        <v>377</v>
      </c>
      <c r="CB203" s="125" t="s">
        <v>355</v>
      </c>
      <c r="CC203" s="125">
        <v>0</v>
      </c>
      <c r="CD203" s="125" t="s">
        <v>357</v>
      </c>
    </row>
    <row r="204" spans="8:82" ht="87" customHeight="1" thickBot="1">
      <c r="H204" s="121" t="s">
        <v>1105</v>
      </c>
      <c r="I204" s="121" t="s">
        <v>350</v>
      </c>
      <c r="J204" s="122">
        <v>153372</v>
      </c>
      <c r="K204" s="121" t="s">
        <v>943</v>
      </c>
      <c r="L204" s="121"/>
      <c r="M204" s="121" t="s">
        <v>1106</v>
      </c>
      <c r="N204" s="121" t="s">
        <v>703</v>
      </c>
      <c r="O204" s="122">
        <v>147711</v>
      </c>
      <c r="P204" s="121" t="s">
        <v>357</v>
      </c>
      <c r="S204" s="117" t="s">
        <v>1105</v>
      </c>
      <c r="T204" s="117" t="s">
        <v>350</v>
      </c>
      <c r="U204" s="120" t="s">
        <v>2495</v>
      </c>
      <c r="V204" s="117" t="s">
        <v>943</v>
      </c>
      <c r="W204" s="117"/>
      <c r="X204" s="117" t="s">
        <v>1106</v>
      </c>
      <c r="Y204" s="117" t="s">
        <v>703</v>
      </c>
      <c r="Z204" s="120" t="s">
        <v>847</v>
      </c>
      <c r="AA204" s="117" t="s">
        <v>357</v>
      </c>
      <c r="AD204" s="113" t="s">
        <v>1102</v>
      </c>
      <c r="AE204" s="113" t="s">
        <v>350</v>
      </c>
      <c r="AF204" s="116" t="s">
        <v>4736</v>
      </c>
      <c r="AG204" s="113" t="s">
        <v>943</v>
      </c>
      <c r="AH204" s="113"/>
      <c r="AI204" s="113" t="s">
        <v>1106</v>
      </c>
      <c r="AJ204" s="113" t="s">
        <v>703</v>
      </c>
      <c r="AK204" s="116" t="s">
        <v>4737</v>
      </c>
      <c r="AL204" s="113" t="s">
        <v>357</v>
      </c>
      <c r="BK204" s="125" t="s">
        <v>1105</v>
      </c>
      <c r="BL204" s="125" t="s">
        <v>350</v>
      </c>
      <c r="BM204" s="129">
        <v>490478763</v>
      </c>
      <c r="BN204" s="125" t="s">
        <v>943</v>
      </c>
      <c r="BP204" s="125" t="s">
        <v>1106</v>
      </c>
      <c r="BQ204" s="125" t="s">
        <v>703</v>
      </c>
      <c r="BR204" s="125" t="s">
        <v>5916</v>
      </c>
      <c r="BS204" s="125" t="s">
        <v>943</v>
      </c>
      <c r="CA204" s="125" t="s">
        <v>377</v>
      </c>
      <c r="CB204" s="125" t="s">
        <v>703</v>
      </c>
      <c r="CC204" s="125">
        <v>0</v>
      </c>
      <c r="CD204" s="125" t="s">
        <v>357</v>
      </c>
    </row>
    <row r="205" spans="8:82" ht="101.4" customHeight="1" thickBot="1">
      <c r="H205" s="121" t="s">
        <v>1107</v>
      </c>
      <c r="I205" s="121" t="s">
        <v>350</v>
      </c>
      <c r="J205" s="123" t="s">
        <v>1108</v>
      </c>
      <c r="K205" s="121" t="s">
        <v>943</v>
      </c>
      <c r="L205" s="121"/>
      <c r="M205" s="121" t="s">
        <v>382</v>
      </c>
      <c r="N205" s="121" t="s">
        <v>362</v>
      </c>
      <c r="O205" s="123" t="s">
        <v>1109</v>
      </c>
      <c r="P205" s="121" t="s">
        <v>357</v>
      </c>
      <c r="S205" s="117" t="s">
        <v>1107</v>
      </c>
      <c r="T205" s="117" t="s">
        <v>350</v>
      </c>
      <c r="U205" s="120" t="s">
        <v>3272</v>
      </c>
      <c r="V205" s="117" t="s">
        <v>943</v>
      </c>
      <c r="W205" s="117"/>
      <c r="X205" s="117" t="s">
        <v>382</v>
      </c>
      <c r="Y205" s="117" t="s">
        <v>362</v>
      </c>
      <c r="Z205" s="120" t="s">
        <v>3273</v>
      </c>
      <c r="AA205" s="117" t="s">
        <v>357</v>
      </c>
      <c r="AD205" s="113" t="s">
        <v>1105</v>
      </c>
      <c r="AE205" s="113" t="s">
        <v>350</v>
      </c>
      <c r="AF205" s="116" t="s">
        <v>4738</v>
      </c>
      <c r="AG205" s="113" t="s">
        <v>943</v>
      </c>
      <c r="AH205" s="113"/>
      <c r="AI205" s="113" t="s">
        <v>382</v>
      </c>
      <c r="AJ205" s="113" t="s">
        <v>362</v>
      </c>
      <c r="AK205" s="116" t="s">
        <v>2160</v>
      </c>
      <c r="AL205" s="113" t="s">
        <v>357</v>
      </c>
      <c r="BK205" s="125" t="s">
        <v>1107</v>
      </c>
      <c r="BL205" s="125" t="s">
        <v>350</v>
      </c>
      <c r="BM205" s="125" t="s">
        <v>2941</v>
      </c>
      <c r="BN205" s="125" t="s">
        <v>943</v>
      </c>
      <c r="BP205" s="125" t="s">
        <v>382</v>
      </c>
      <c r="BQ205" s="125" t="s">
        <v>362</v>
      </c>
      <c r="BR205" s="129">
        <v>406907</v>
      </c>
      <c r="BS205" s="125" t="s">
        <v>943</v>
      </c>
      <c r="CA205" s="125" t="s">
        <v>377</v>
      </c>
      <c r="CB205" s="125" t="s">
        <v>468</v>
      </c>
      <c r="CC205" s="125">
        <v>0</v>
      </c>
      <c r="CD205" s="125" t="s">
        <v>357</v>
      </c>
    </row>
    <row r="206" spans="8:82" ht="115.8" customHeight="1" thickBot="1">
      <c r="H206" s="121" t="s">
        <v>1110</v>
      </c>
      <c r="I206" s="121" t="s">
        <v>350</v>
      </c>
      <c r="J206" s="123" t="s">
        <v>1111</v>
      </c>
      <c r="K206" s="121" t="s">
        <v>943</v>
      </c>
      <c r="L206" s="121"/>
      <c r="M206" s="121" t="s">
        <v>382</v>
      </c>
      <c r="N206" s="121" t="s">
        <v>885</v>
      </c>
      <c r="O206" s="123" t="s">
        <v>1112</v>
      </c>
      <c r="P206" s="121" t="s">
        <v>357</v>
      </c>
      <c r="S206" s="117" t="s">
        <v>1110</v>
      </c>
      <c r="T206" s="117" t="s">
        <v>350</v>
      </c>
      <c r="U206" s="120" t="s">
        <v>3274</v>
      </c>
      <c r="V206" s="117" t="s">
        <v>943</v>
      </c>
      <c r="W206" s="117"/>
      <c r="X206" s="117" t="s">
        <v>382</v>
      </c>
      <c r="Y206" s="117" t="s">
        <v>885</v>
      </c>
      <c r="Z206" s="120" t="s">
        <v>3275</v>
      </c>
      <c r="AA206" s="117" t="s">
        <v>357</v>
      </c>
      <c r="AD206" s="113" t="s">
        <v>1107</v>
      </c>
      <c r="AE206" s="113" t="s">
        <v>350</v>
      </c>
      <c r="AF206" s="116" t="s">
        <v>4739</v>
      </c>
      <c r="AG206" s="113" t="s">
        <v>943</v>
      </c>
      <c r="AH206" s="113"/>
      <c r="AI206" s="113" t="s">
        <v>382</v>
      </c>
      <c r="AJ206" s="113" t="s">
        <v>885</v>
      </c>
      <c r="AK206" s="116" t="s">
        <v>2456</v>
      </c>
      <c r="AL206" s="113" t="s">
        <v>357</v>
      </c>
      <c r="BK206" s="125" t="s">
        <v>1110</v>
      </c>
      <c r="BL206" s="125" t="s">
        <v>350</v>
      </c>
      <c r="BM206" s="129">
        <v>186219365</v>
      </c>
      <c r="BN206" s="125" t="s">
        <v>943</v>
      </c>
      <c r="BP206" s="125" t="s">
        <v>382</v>
      </c>
      <c r="BQ206" s="125" t="s">
        <v>885</v>
      </c>
      <c r="BR206" s="125" t="s">
        <v>5917</v>
      </c>
      <c r="BS206" s="125" t="s">
        <v>943</v>
      </c>
      <c r="CA206" s="125" t="s">
        <v>1064</v>
      </c>
      <c r="CB206" s="125" t="s">
        <v>544</v>
      </c>
      <c r="CC206" s="125">
        <v>0</v>
      </c>
      <c r="CD206" s="125" t="s">
        <v>357</v>
      </c>
    </row>
    <row r="207" spans="8:82" ht="87" customHeight="1" thickBot="1">
      <c r="H207" s="121" t="s">
        <v>1113</v>
      </c>
      <c r="I207" s="121" t="s">
        <v>350</v>
      </c>
      <c r="J207" s="122">
        <v>225033</v>
      </c>
      <c r="K207" s="121" t="s">
        <v>943</v>
      </c>
      <c r="L207" s="121"/>
      <c r="M207" s="121" t="s">
        <v>382</v>
      </c>
      <c r="N207" s="121" t="s">
        <v>589</v>
      </c>
      <c r="O207" s="123" t="s">
        <v>428</v>
      </c>
      <c r="P207" s="121" t="s">
        <v>357</v>
      </c>
      <c r="S207" s="117" t="s">
        <v>1113</v>
      </c>
      <c r="T207" s="117" t="s">
        <v>350</v>
      </c>
      <c r="U207" s="120" t="s">
        <v>428</v>
      </c>
      <c r="V207" s="117" t="s">
        <v>943</v>
      </c>
      <c r="W207" s="117"/>
      <c r="X207" s="117" t="s">
        <v>382</v>
      </c>
      <c r="Y207" s="117" t="s">
        <v>589</v>
      </c>
      <c r="Z207" s="120" t="s">
        <v>3276</v>
      </c>
      <c r="AA207" s="117" t="s">
        <v>357</v>
      </c>
      <c r="AD207" s="113" t="s">
        <v>1110</v>
      </c>
      <c r="AE207" s="113" t="s">
        <v>350</v>
      </c>
      <c r="AF207" s="116" t="s">
        <v>4740</v>
      </c>
      <c r="AG207" s="113" t="s">
        <v>943</v>
      </c>
      <c r="AH207" s="113"/>
      <c r="AI207" s="113" t="s">
        <v>382</v>
      </c>
      <c r="AJ207" s="113" t="s">
        <v>589</v>
      </c>
      <c r="AK207" s="116" t="s">
        <v>4741</v>
      </c>
      <c r="AL207" s="113" t="s">
        <v>357</v>
      </c>
      <c r="BK207" s="125" t="s">
        <v>1113</v>
      </c>
      <c r="BL207" s="125" t="s">
        <v>350</v>
      </c>
      <c r="BM207" s="125" t="s">
        <v>5918</v>
      </c>
      <c r="BN207" s="125" t="s">
        <v>943</v>
      </c>
      <c r="BP207" s="125" t="s">
        <v>382</v>
      </c>
      <c r="BQ207" s="125" t="s">
        <v>589</v>
      </c>
      <c r="BR207" s="125" t="s">
        <v>5919</v>
      </c>
      <c r="BS207" s="125" t="s">
        <v>943</v>
      </c>
      <c r="CA207" s="125" t="s">
        <v>1067</v>
      </c>
      <c r="CB207" s="125" t="s">
        <v>589</v>
      </c>
      <c r="CC207" s="125">
        <v>0</v>
      </c>
      <c r="CD207" s="125" t="s">
        <v>357</v>
      </c>
    </row>
    <row r="208" spans="8:82" ht="87" customHeight="1" thickBot="1">
      <c r="H208" s="121" t="s">
        <v>1114</v>
      </c>
      <c r="I208" s="121" t="s">
        <v>350</v>
      </c>
      <c r="J208" s="123" t="s">
        <v>1115</v>
      </c>
      <c r="K208" s="121" t="s">
        <v>943</v>
      </c>
      <c r="L208" s="121"/>
      <c r="M208" s="121" t="s">
        <v>382</v>
      </c>
      <c r="N208" s="121" t="s">
        <v>446</v>
      </c>
      <c r="O208" s="123" t="s">
        <v>1116</v>
      </c>
      <c r="P208" s="121" t="s">
        <v>357</v>
      </c>
      <c r="S208" s="117" t="s">
        <v>1114</v>
      </c>
      <c r="T208" s="117" t="s">
        <v>350</v>
      </c>
      <c r="U208" s="120" t="s">
        <v>2887</v>
      </c>
      <c r="V208" s="117" t="s">
        <v>943</v>
      </c>
      <c r="W208" s="117"/>
      <c r="X208" s="117" t="s">
        <v>382</v>
      </c>
      <c r="Y208" s="117" t="s">
        <v>446</v>
      </c>
      <c r="Z208" s="120" t="s">
        <v>2856</v>
      </c>
      <c r="AA208" s="117" t="s">
        <v>357</v>
      </c>
      <c r="AD208" s="113" t="s">
        <v>1113</v>
      </c>
      <c r="AE208" s="113" t="s">
        <v>350</v>
      </c>
      <c r="AF208" s="116" t="s">
        <v>4742</v>
      </c>
      <c r="AG208" s="113" t="s">
        <v>943</v>
      </c>
      <c r="AH208" s="113"/>
      <c r="AI208" s="113" t="s">
        <v>382</v>
      </c>
      <c r="AJ208" s="113" t="s">
        <v>446</v>
      </c>
      <c r="AK208" s="116" t="s">
        <v>4743</v>
      </c>
      <c r="AL208" s="113" t="s">
        <v>357</v>
      </c>
      <c r="BK208" s="125" t="s">
        <v>1114</v>
      </c>
      <c r="BL208" s="125" t="s">
        <v>350</v>
      </c>
      <c r="BM208" s="129">
        <v>4654561</v>
      </c>
      <c r="BN208" s="125" t="s">
        <v>943</v>
      </c>
      <c r="BP208" s="125" t="s">
        <v>382</v>
      </c>
      <c r="BQ208" s="125" t="s">
        <v>446</v>
      </c>
      <c r="BR208" s="129">
        <v>32168912</v>
      </c>
      <c r="BS208" s="125" t="s">
        <v>943</v>
      </c>
      <c r="CA208" s="125" t="s">
        <v>1071</v>
      </c>
      <c r="CB208" s="125" t="s">
        <v>362</v>
      </c>
      <c r="CC208" s="125">
        <v>0</v>
      </c>
      <c r="CD208" s="125" t="s">
        <v>357</v>
      </c>
    </row>
    <row r="209" spans="8:82" ht="101.4" customHeight="1" thickBot="1">
      <c r="H209" s="121" t="s">
        <v>1117</v>
      </c>
      <c r="I209" s="121" t="s">
        <v>350</v>
      </c>
      <c r="J209" s="123" t="s">
        <v>1009</v>
      </c>
      <c r="K209" s="121" t="s">
        <v>943</v>
      </c>
      <c r="L209" s="121"/>
      <c r="M209" s="121" t="s">
        <v>382</v>
      </c>
      <c r="N209" s="121" t="s">
        <v>897</v>
      </c>
      <c r="O209" s="123" t="s">
        <v>1118</v>
      </c>
      <c r="P209" s="121" t="s">
        <v>357</v>
      </c>
      <c r="S209" s="117" t="s">
        <v>1117</v>
      </c>
      <c r="T209" s="117" t="s">
        <v>350</v>
      </c>
      <c r="U209" s="120" t="s">
        <v>408</v>
      </c>
      <c r="V209" s="117" t="s">
        <v>943</v>
      </c>
      <c r="W209" s="117"/>
      <c r="X209" s="117" t="s">
        <v>382</v>
      </c>
      <c r="Y209" s="117" t="s">
        <v>897</v>
      </c>
      <c r="Z209" s="120" t="s">
        <v>3004</v>
      </c>
      <c r="AA209" s="117" t="s">
        <v>357</v>
      </c>
      <c r="AD209" s="113" t="s">
        <v>1114</v>
      </c>
      <c r="AE209" s="113" t="s">
        <v>350</v>
      </c>
      <c r="AF209" s="116" t="s">
        <v>3087</v>
      </c>
      <c r="AG209" s="113" t="s">
        <v>943</v>
      </c>
      <c r="AH209" s="113"/>
      <c r="AI209" s="113" t="s">
        <v>382</v>
      </c>
      <c r="AJ209" s="113" t="s">
        <v>897</v>
      </c>
      <c r="AK209" s="116" t="s">
        <v>1780</v>
      </c>
      <c r="AL209" s="113" t="s">
        <v>357</v>
      </c>
      <c r="BK209" s="125" t="s">
        <v>1117</v>
      </c>
      <c r="BL209" s="125" t="s">
        <v>350</v>
      </c>
      <c r="BM209" s="125" t="s">
        <v>5891</v>
      </c>
      <c r="BN209" s="125" t="s">
        <v>943</v>
      </c>
      <c r="BP209" s="125" t="s">
        <v>382</v>
      </c>
      <c r="BQ209" s="125" t="s">
        <v>897</v>
      </c>
      <c r="BR209" s="129">
        <v>358546</v>
      </c>
      <c r="BS209" s="125" t="s">
        <v>943</v>
      </c>
      <c r="CA209" s="125" t="s">
        <v>1071</v>
      </c>
      <c r="CB209" s="125" t="s">
        <v>589</v>
      </c>
      <c r="CC209" s="125">
        <v>0</v>
      </c>
      <c r="CD209" s="125" t="s">
        <v>357</v>
      </c>
    </row>
    <row r="210" spans="8:82" ht="101.4" customHeight="1" thickBot="1">
      <c r="H210" s="121" t="s">
        <v>1119</v>
      </c>
      <c r="I210" s="121" t="s">
        <v>350</v>
      </c>
      <c r="J210" s="123" t="s">
        <v>437</v>
      </c>
      <c r="K210" s="121" t="s">
        <v>943</v>
      </c>
      <c r="L210" s="121"/>
      <c r="M210" s="121" t="s">
        <v>382</v>
      </c>
      <c r="N210" s="121" t="s">
        <v>575</v>
      </c>
      <c r="O210" s="123" t="s">
        <v>1120</v>
      </c>
      <c r="P210" s="121" t="s">
        <v>357</v>
      </c>
      <c r="S210" s="117" t="s">
        <v>1119</v>
      </c>
      <c r="T210" s="117" t="s">
        <v>350</v>
      </c>
      <c r="U210" s="120" t="s">
        <v>750</v>
      </c>
      <c r="V210" s="117" t="s">
        <v>943</v>
      </c>
      <c r="W210" s="117"/>
      <c r="X210" s="117" t="s">
        <v>382</v>
      </c>
      <c r="Y210" s="117" t="s">
        <v>575</v>
      </c>
      <c r="Z210" s="120" t="s">
        <v>1426</v>
      </c>
      <c r="AA210" s="117" t="s">
        <v>357</v>
      </c>
      <c r="AD210" s="113" t="s">
        <v>1117</v>
      </c>
      <c r="AE210" s="113" t="s">
        <v>350</v>
      </c>
      <c r="AF210" s="116" t="s">
        <v>528</v>
      </c>
      <c r="AG210" s="113" t="s">
        <v>943</v>
      </c>
      <c r="AH210" s="113"/>
      <c r="AI210" s="113" t="s">
        <v>382</v>
      </c>
      <c r="AJ210" s="113" t="s">
        <v>575</v>
      </c>
      <c r="AK210" s="116" t="s">
        <v>1865</v>
      </c>
      <c r="AL210" s="113" t="s">
        <v>357</v>
      </c>
      <c r="BK210" s="125" t="s">
        <v>1119</v>
      </c>
      <c r="BL210" s="125" t="s">
        <v>350</v>
      </c>
      <c r="BM210" s="125" t="s">
        <v>5920</v>
      </c>
      <c r="BN210" s="125" t="s">
        <v>943</v>
      </c>
      <c r="BP210" s="125" t="s">
        <v>382</v>
      </c>
      <c r="BQ210" s="125" t="s">
        <v>575</v>
      </c>
      <c r="BR210" s="129">
        <v>6071746</v>
      </c>
      <c r="BS210" s="125" t="s">
        <v>943</v>
      </c>
      <c r="CA210" s="125" t="s">
        <v>1071</v>
      </c>
      <c r="CB210" s="125" t="s">
        <v>582</v>
      </c>
      <c r="CC210" s="125">
        <v>0</v>
      </c>
      <c r="CD210" s="125" t="s">
        <v>357</v>
      </c>
    </row>
    <row r="211" spans="8:82" ht="101.4" customHeight="1" thickBot="1">
      <c r="H211" s="121" t="s">
        <v>1121</v>
      </c>
      <c r="I211" s="121" t="s">
        <v>350</v>
      </c>
      <c r="J211" s="123" t="s">
        <v>1122</v>
      </c>
      <c r="K211" s="121" t="s">
        <v>943</v>
      </c>
      <c r="L211" s="121"/>
      <c r="M211" s="121" t="s">
        <v>382</v>
      </c>
      <c r="N211" s="121" t="s">
        <v>544</v>
      </c>
      <c r="O211" s="123" t="s">
        <v>1123</v>
      </c>
      <c r="P211" s="121" t="s">
        <v>357</v>
      </c>
      <c r="S211" s="117" t="s">
        <v>1121</v>
      </c>
      <c r="T211" s="117" t="s">
        <v>350</v>
      </c>
      <c r="U211" s="120" t="s">
        <v>3277</v>
      </c>
      <c r="V211" s="117" t="s">
        <v>943</v>
      </c>
      <c r="W211" s="117"/>
      <c r="X211" s="117" t="s">
        <v>382</v>
      </c>
      <c r="Y211" s="117" t="s">
        <v>544</v>
      </c>
      <c r="Z211" s="120" t="s">
        <v>3278</v>
      </c>
      <c r="AA211" s="117" t="s">
        <v>357</v>
      </c>
      <c r="AD211" s="113" t="s">
        <v>1119</v>
      </c>
      <c r="AE211" s="113" t="s">
        <v>350</v>
      </c>
      <c r="AF211" s="116" t="s">
        <v>4744</v>
      </c>
      <c r="AG211" s="113" t="s">
        <v>943</v>
      </c>
      <c r="AH211" s="113"/>
      <c r="AI211" s="113" t="s">
        <v>382</v>
      </c>
      <c r="AJ211" s="113" t="s">
        <v>544</v>
      </c>
      <c r="AK211" s="116" t="s">
        <v>1118</v>
      </c>
      <c r="AL211" s="113" t="s">
        <v>357</v>
      </c>
      <c r="BK211" s="125" t="s">
        <v>1121</v>
      </c>
      <c r="BL211" s="125" t="s">
        <v>350</v>
      </c>
      <c r="BM211" s="129">
        <v>16831653</v>
      </c>
      <c r="BN211" s="125" t="s">
        <v>943</v>
      </c>
      <c r="BP211" s="125" t="s">
        <v>382</v>
      </c>
      <c r="BQ211" s="125" t="s">
        <v>544</v>
      </c>
      <c r="BR211" s="129">
        <v>53998129</v>
      </c>
      <c r="BS211" s="125" t="s">
        <v>943</v>
      </c>
      <c r="CA211" s="125" t="s">
        <v>1071</v>
      </c>
      <c r="CB211" s="125" t="s">
        <v>364</v>
      </c>
      <c r="CC211" s="125">
        <v>0</v>
      </c>
      <c r="CD211" s="125" t="s">
        <v>357</v>
      </c>
    </row>
    <row r="212" spans="8:82" ht="115.8" customHeight="1" thickBot="1">
      <c r="H212" s="121" t="s">
        <v>1124</v>
      </c>
      <c r="I212" s="121" t="s">
        <v>350</v>
      </c>
      <c r="J212" s="123" t="s">
        <v>1018</v>
      </c>
      <c r="K212" s="121" t="s">
        <v>943</v>
      </c>
      <c r="L212" s="121"/>
      <c r="M212" s="121" t="s">
        <v>382</v>
      </c>
      <c r="N212" s="121" t="s">
        <v>366</v>
      </c>
      <c r="O212" s="122">
        <v>1552444</v>
      </c>
      <c r="P212" s="121" t="s">
        <v>357</v>
      </c>
      <c r="S212" s="117" t="s">
        <v>1124</v>
      </c>
      <c r="T212" s="117" t="s">
        <v>350</v>
      </c>
      <c r="U212" s="120" t="s">
        <v>1766</v>
      </c>
      <c r="V212" s="117" t="s">
        <v>943</v>
      </c>
      <c r="W212" s="117"/>
      <c r="X212" s="117" t="s">
        <v>382</v>
      </c>
      <c r="Y212" s="117" t="s">
        <v>366</v>
      </c>
      <c r="Z212" s="120" t="s">
        <v>1137</v>
      </c>
      <c r="AA212" s="117" t="s">
        <v>357</v>
      </c>
      <c r="AD212" s="113" t="s">
        <v>1121</v>
      </c>
      <c r="AE212" s="113" t="s">
        <v>350</v>
      </c>
      <c r="AF212" s="116" t="s">
        <v>2951</v>
      </c>
      <c r="AG212" s="113" t="s">
        <v>943</v>
      </c>
      <c r="AH212" s="113"/>
      <c r="AI212" s="113" t="s">
        <v>382</v>
      </c>
      <c r="AJ212" s="113" t="s">
        <v>366</v>
      </c>
      <c r="AK212" s="116" t="s">
        <v>4745</v>
      </c>
      <c r="AL212" s="113" t="s">
        <v>357</v>
      </c>
      <c r="BK212" s="125" t="s">
        <v>1124</v>
      </c>
      <c r="BL212" s="125" t="s">
        <v>350</v>
      </c>
      <c r="BM212" s="129">
        <v>12362958</v>
      </c>
      <c r="BN212" s="125" t="s">
        <v>943</v>
      </c>
      <c r="BP212" s="125" t="s">
        <v>382</v>
      </c>
      <c r="BQ212" s="125" t="s">
        <v>366</v>
      </c>
      <c r="BR212" s="125" t="s">
        <v>5921</v>
      </c>
      <c r="BS212" s="125" t="s">
        <v>943</v>
      </c>
      <c r="CA212" s="125" t="s">
        <v>1071</v>
      </c>
      <c r="CB212" s="125" t="s">
        <v>355</v>
      </c>
      <c r="CC212" s="125">
        <v>0</v>
      </c>
      <c r="CD212" s="125" t="s">
        <v>357</v>
      </c>
    </row>
    <row r="213" spans="8:82" ht="101.4" customHeight="1" thickBot="1">
      <c r="H213" s="121" t="s">
        <v>1125</v>
      </c>
      <c r="I213" s="121" t="s">
        <v>350</v>
      </c>
      <c r="J213" s="123" t="s">
        <v>1022</v>
      </c>
      <c r="K213" s="121" t="s">
        <v>943</v>
      </c>
      <c r="L213" s="121"/>
      <c r="M213" s="121" t="s">
        <v>382</v>
      </c>
      <c r="N213" s="121" t="s">
        <v>355</v>
      </c>
      <c r="O213" s="123" t="s">
        <v>1126</v>
      </c>
      <c r="P213" s="121" t="s">
        <v>357</v>
      </c>
      <c r="S213" s="117" t="s">
        <v>1125</v>
      </c>
      <c r="T213" s="117" t="s">
        <v>350</v>
      </c>
      <c r="U213" s="120" t="s">
        <v>1564</v>
      </c>
      <c r="V213" s="117" t="s">
        <v>943</v>
      </c>
      <c r="W213" s="117"/>
      <c r="X213" s="117" t="s">
        <v>382</v>
      </c>
      <c r="Y213" s="117" t="s">
        <v>355</v>
      </c>
      <c r="Z213" s="120" t="s">
        <v>1033</v>
      </c>
      <c r="AA213" s="117" t="s">
        <v>357</v>
      </c>
      <c r="AD213" s="113" t="s">
        <v>1124</v>
      </c>
      <c r="AE213" s="113" t="s">
        <v>350</v>
      </c>
      <c r="AF213" s="116" t="s">
        <v>4699</v>
      </c>
      <c r="AG213" s="113" t="s">
        <v>943</v>
      </c>
      <c r="AH213" s="113"/>
      <c r="AI213" s="113" t="s">
        <v>382</v>
      </c>
      <c r="AJ213" s="113" t="s">
        <v>355</v>
      </c>
      <c r="AK213" s="116" t="s">
        <v>4746</v>
      </c>
      <c r="AL213" s="113" t="s">
        <v>357</v>
      </c>
      <c r="BK213" s="125" t="s">
        <v>1125</v>
      </c>
      <c r="BL213" s="125" t="s">
        <v>350</v>
      </c>
      <c r="BM213" s="125" t="s">
        <v>5893</v>
      </c>
      <c r="BN213" s="125" t="s">
        <v>943</v>
      </c>
      <c r="BP213" s="125" t="s">
        <v>382</v>
      </c>
      <c r="BQ213" s="125" t="s">
        <v>355</v>
      </c>
      <c r="BR213" s="129">
        <v>93122715</v>
      </c>
      <c r="BS213" s="125" t="s">
        <v>943</v>
      </c>
      <c r="CA213" s="125" t="s">
        <v>1071</v>
      </c>
      <c r="CB213" s="125" t="s">
        <v>468</v>
      </c>
      <c r="CC213" s="125">
        <v>0</v>
      </c>
      <c r="CD213" s="125" t="s">
        <v>357</v>
      </c>
    </row>
    <row r="214" spans="8:82" ht="101.4" customHeight="1" thickBot="1">
      <c r="H214" s="121" t="s">
        <v>1127</v>
      </c>
      <c r="I214" s="121" t="s">
        <v>350</v>
      </c>
      <c r="J214" s="123" t="s">
        <v>1024</v>
      </c>
      <c r="K214" s="121" t="s">
        <v>943</v>
      </c>
      <c r="L214" s="121"/>
      <c r="M214" s="121" t="s">
        <v>382</v>
      </c>
      <c r="N214" s="121" t="s">
        <v>703</v>
      </c>
      <c r="O214" s="123" t="s">
        <v>1128</v>
      </c>
      <c r="P214" s="121" t="s">
        <v>357</v>
      </c>
      <c r="S214" s="117" t="s">
        <v>1127</v>
      </c>
      <c r="T214" s="117" t="s">
        <v>350</v>
      </c>
      <c r="U214" s="120" t="s">
        <v>3221</v>
      </c>
      <c r="V214" s="117" t="s">
        <v>943</v>
      </c>
      <c r="W214" s="117"/>
      <c r="X214" s="117" t="s">
        <v>382</v>
      </c>
      <c r="Y214" s="117" t="s">
        <v>703</v>
      </c>
      <c r="Z214" s="120" t="s">
        <v>3279</v>
      </c>
      <c r="AA214" s="117" t="s">
        <v>357</v>
      </c>
      <c r="AD214" s="113" t="s">
        <v>1125</v>
      </c>
      <c r="AE214" s="113" t="s">
        <v>350</v>
      </c>
      <c r="AF214" s="116" t="s">
        <v>4700</v>
      </c>
      <c r="AG214" s="113" t="s">
        <v>943</v>
      </c>
      <c r="AH214" s="113"/>
      <c r="AI214" s="113" t="s">
        <v>382</v>
      </c>
      <c r="AJ214" s="113" t="s">
        <v>703</v>
      </c>
      <c r="AK214" s="116" t="s">
        <v>4747</v>
      </c>
      <c r="AL214" s="113" t="s">
        <v>357</v>
      </c>
      <c r="BK214" s="125" t="s">
        <v>1127</v>
      </c>
      <c r="BL214" s="125" t="s">
        <v>350</v>
      </c>
      <c r="BM214" s="129">
        <v>10825231</v>
      </c>
      <c r="BN214" s="125" t="s">
        <v>943</v>
      </c>
      <c r="BP214" s="125" t="s">
        <v>382</v>
      </c>
      <c r="BQ214" s="125" t="s">
        <v>703</v>
      </c>
      <c r="BR214" s="129">
        <v>4384978</v>
      </c>
      <c r="BS214" s="125" t="s">
        <v>943</v>
      </c>
      <c r="CA214" s="125" t="s">
        <v>1085</v>
      </c>
      <c r="CB214" s="125" t="s">
        <v>589</v>
      </c>
      <c r="CC214" s="125">
        <v>0</v>
      </c>
      <c r="CD214" s="125" t="s">
        <v>357</v>
      </c>
    </row>
    <row r="215" spans="8:82" ht="87" customHeight="1" thickBot="1">
      <c r="H215" s="121" t="s">
        <v>1129</v>
      </c>
      <c r="I215" s="121" t="s">
        <v>350</v>
      </c>
      <c r="J215" s="123" t="s">
        <v>1130</v>
      </c>
      <c r="K215" s="121" t="s">
        <v>943</v>
      </c>
      <c r="L215" s="121"/>
      <c r="M215" s="121" t="s">
        <v>382</v>
      </c>
      <c r="N215" s="121" t="s">
        <v>468</v>
      </c>
      <c r="O215" s="123" t="s">
        <v>1131</v>
      </c>
      <c r="P215" s="121" t="s">
        <v>357</v>
      </c>
      <c r="S215" s="117" t="s">
        <v>1129</v>
      </c>
      <c r="T215" s="117" t="s">
        <v>350</v>
      </c>
      <c r="U215" s="120" t="s">
        <v>986</v>
      </c>
      <c r="V215" s="117" t="s">
        <v>943</v>
      </c>
      <c r="W215" s="117"/>
      <c r="X215" s="117" t="s">
        <v>382</v>
      </c>
      <c r="Y215" s="117" t="s">
        <v>468</v>
      </c>
      <c r="Z215" s="120" t="s">
        <v>3280</v>
      </c>
      <c r="AA215" s="117" t="s">
        <v>357</v>
      </c>
      <c r="AD215" s="113" t="s">
        <v>1127</v>
      </c>
      <c r="AE215" s="113" t="s">
        <v>350</v>
      </c>
      <c r="AF215" s="116" t="s">
        <v>4702</v>
      </c>
      <c r="AG215" s="113" t="s">
        <v>943</v>
      </c>
      <c r="AH215" s="113"/>
      <c r="AI215" s="113" t="s">
        <v>382</v>
      </c>
      <c r="AJ215" s="113" t="s">
        <v>468</v>
      </c>
      <c r="AK215" s="116" t="s">
        <v>1236</v>
      </c>
      <c r="AL215" s="113" t="s">
        <v>357</v>
      </c>
      <c r="BK215" s="125" t="s">
        <v>1129</v>
      </c>
      <c r="BL215" s="125" t="s">
        <v>350</v>
      </c>
      <c r="BM215" s="129">
        <v>34449996</v>
      </c>
      <c r="BN215" s="125" t="s">
        <v>943</v>
      </c>
      <c r="BP215" s="125" t="s">
        <v>382</v>
      </c>
      <c r="BQ215" s="125" t="s">
        <v>468</v>
      </c>
      <c r="BR215" s="129">
        <v>194751</v>
      </c>
      <c r="BS215" s="125" t="s">
        <v>943</v>
      </c>
      <c r="CA215" s="125" t="s">
        <v>1088</v>
      </c>
      <c r="CB215" s="125" t="s">
        <v>589</v>
      </c>
      <c r="CC215" s="125">
        <v>0</v>
      </c>
      <c r="CD215" s="125" t="s">
        <v>357</v>
      </c>
    </row>
    <row r="216" spans="8:82" ht="101.4" customHeight="1" thickBot="1">
      <c r="H216" s="121" t="s">
        <v>1132</v>
      </c>
      <c r="I216" s="121" t="s">
        <v>350</v>
      </c>
      <c r="J216" s="122">
        <v>237067</v>
      </c>
      <c r="K216" s="121" t="s">
        <v>943</v>
      </c>
      <c r="L216" s="121"/>
      <c r="M216" s="121" t="s">
        <v>382</v>
      </c>
      <c r="N216" s="121" t="s">
        <v>364</v>
      </c>
      <c r="O216" s="123" t="s">
        <v>1133</v>
      </c>
      <c r="P216" s="121" t="s">
        <v>357</v>
      </c>
      <c r="S216" s="117" t="s">
        <v>1132</v>
      </c>
      <c r="T216" s="117" t="s">
        <v>350</v>
      </c>
      <c r="U216" s="120" t="s">
        <v>1043</v>
      </c>
      <c r="V216" s="117" t="s">
        <v>943</v>
      </c>
      <c r="W216" s="117"/>
      <c r="X216" s="117" t="s">
        <v>382</v>
      </c>
      <c r="Y216" s="117" t="s">
        <v>364</v>
      </c>
      <c r="Z216" s="120" t="s">
        <v>3249</v>
      </c>
      <c r="AA216" s="117" t="s">
        <v>357</v>
      </c>
      <c r="AD216" s="113" t="s">
        <v>1129</v>
      </c>
      <c r="AE216" s="113" t="s">
        <v>350</v>
      </c>
      <c r="AF216" s="116" t="s">
        <v>4748</v>
      </c>
      <c r="AG216" s="113" t="s">
        <v>943</v>
      </c>
      <c r="AH216" s="113"/>
      <c r="AI216" s="113" t="s">
        <v>382</v>
      </c>
      <c r="AJ216" s="113" t="s">
        <v>364</v>
      </c>
      <c r="AK216" s="116" t="s">
        <v>4749</v>
      </c>
      <c r="AL216" s="113" t="s">
        <v>357</v>
      </c>
      <c r="BK216" s="125" t="s">
        <v>1132</v>
      </c>
      <c r="BL216" s="125" t="s">
        <v>350</v>
      </c>
      <c r="BM216" s="125" t="s">
        <v>5841</v>
      </c>
      <c r="BN216" s="125" t="s">
        <v>943</v>
      </c>
      <c r="BP216" s="125" t="s">
        <v>382</v>
      </c>
      <c r="BQ216" s="125" t="s">
        <v>364</v>
      </c>
      <c r="BR216" s="129">
        <v>182889</v>
      </c>
      <c r="BS216" s="125" t="s">
        <v>943</v>
      </c>
      <c r="CA216" s="125" t="s">
        <v>1092</v>
      </c>
      <c r="CB216" s="125" t="s">
        <v>362</v>
      </c>
      <c r="CC216" s="125">
        <v>0</v>
      </c>
      <c r="CD216" s="125" t="s">
        <v>357</v>
      </c>
    </row>
    <row r="217" spans="8:82" ht="101.4" customHeight="1" thickBot="1">
      <c r="H217" s="121" t="s">
        <v>1134</v>
      </c>
      <c r="I217" s="121" t="s">
        <v>350</v>
      </c>
      <c r="J217" s="123" t="s">
        <v>1135</v>
      </c>
      <c r="K217" s="121" t="s">
        <v>943</v>
      </c>
      <c r="L217" s="121"/>
      <c r="M217" s="121" t="s">
        <v>1136</v>
      </c>
      <c r="N217" s="121" t="s">
        <v>362</v>
      </c>
      <c r="O217" s="123" t="s">
        <v>1137</v>
      </c>
      <c r="P217" s="121" t="s">
        <v>826</v>
      </c>
      <c r="S217" s="117" t="s">
        <v>1134</v>
      </c>
      <c r="T217" s="117" t="s">
        <v>350</v>
      </c>
      <c r="U217" s="120" t="s">
        <v>3281</v>
      </c>
      <c r="V217" s="117" t="s">
        <v>943</v>
      </c>
      <c r="W217" s="117"/>
      <c r="X217" s="117" t="s">
        <v>1136</v>
      </c>
      <c r="Y217" s="117" t="s">
        <v>362</v>
      </c>
      <c r="Z217" s="120" t="s">
        <v>3282</v>
      </c>
      <c r="AA217" s="117" t="s">
        <v>826</v>
      </c>
      <c r="AD217" s="113" t="s">
        <v>1132</v>
      </c>
      <c r="AE217" s="113" t="s">
        <v>350</v>
      </c>
      <c r="AF217" s="116" t="s">
        <v>4609</v>
      </c>
      <c r="AG217" s="113" t="s">
        <v>943</v>
      </c>
      <c r="AH217" s="113"/>
      <c r="AI217" s="113" t="s">
        <v>1136</v>
      </c>
      <c r="AJ217" s="113" t="s">
        <v>362</v>
      </c>
      <c r="AK217" s="116" t="s">
        <v>2220</v>
      </c>
      <c r="AL217" s="113" t="s">
        <v>826</v>
      </c>
      <c r="BK217" s="125" t="s">
        <v>1134</v>
      </c>
      <c r="BL217" s="125" t="s">
        <v>350</v>
      </c>
      <c r="BM217" s="129">
        <v>960077</v>
      </c>
      <c r="BN217" s="125" t="s">
        <v>943</v>
      </c>
      <c r="BP217" s="125" t="s">
        <v>1136</v>
      </c>
      <c r="BQ217" s="125" t="s">
        <v>362</v>
      </c>
      <c r="BR217" s="129">
        <v>117719</v>
      </c>
      <c r="BS217" s="125" t="s">
        <v>943</v>
      </c>
      <c r="CA217" s="125" t="s">
        <v>1092</v>
      </c>
      <c r="CB217" s="125" t="s">
        <v>589</v>
      </c>
      <c r="CC217" s="125">
        <v>0</v>
      </c>
      <c r="CD217" s="125" t="s">
        <v>357</v>
      </c>
    </row>
    <row r="218" spans="8:82" ht="101.4" customHeight="1" thickBot="1">
      <c r="H218" s="121" t="s">
        <v>1138</v>
      </c>
      <c r="I218" s="121" t="s">
        <v>350</v>
      </c>
      <c r="J218" s="123" t="s">
        <v>1030</v>
      </c>
      <c r="K218" s="121" t="s">
        <v>943</v>
      </c>
      <c r="L218" s="121"/>
      <c r="M218" s="121" t="s">
        <v>1136</v>
      </c>
      <c r="N218" s="121" t="s">
        <v>355</v>
      </c>
      <c r="O218" s="123" t="s">
        <v>1139</v>
      </c>
      <c r="P218" s="121" t="s">
        <v>826</v>
      </c>
      <c r="S218" s="117" t="s">
        <v>1138</v>
      </c>
      <c r="T218" s="117" t="s">
        <v>350</v>
      </c>
      <c r="U218" s="120" t="s">
        <v>3233</v>
      </c>
      <c r="V218" s="117" t="s">
        <v>943</v>
      </c>
      <c r="W218" s="117"/>
      <c r="X218" s="117" t="s">
        <v>1136</v>
      </c>
      <c r="Y218" s="117" t="s">
        <v>355</v>
      </c>
      <c r="Z218" s="120" t="s">
        <v>3283</v>
      </c>
      <c r="AA218" s="117" t="s">
        <v>826</v>
      </c>
      <c r="AD218" s="113" t="s">
        <v>1134</v>
      </c>
      <c r="AE218" s="113" t="s">
        <v>350</v>
      </c>
      <c r="AF218" s="116" t="s">
        <v>2206</v>
      </c>
      <c r="AG218" s="113" t="s">
        <v>943</v>
      </c>
      <c r="AH218" s="113"/>
      <c r="AI218" s="113" t="s">
        <v>1136</v>
      </c>
      <c r="AJ218" s="113" t="s">
        <v>355</v>
      </c>
      <c r="AK218" s="116" t="s">
        <v>871</v>
      </c>
      <c r="AL218" s="113" t="s">
        <v>826</v>
      </c>
      <c r="BK218" s="125" t="s">
        <v>1138</v>
      </c>
      <c r="BL218" s="125" t="s">
        <v>350</v>
      </c>
      <c r="BM218" s="129">
        <v>335209</v>
      </c>
      <c r="BN218" s="125" t="s">
        <v>943</v>
      </c>
      <c r="BP218" s="125" t="s">
        <v>1136</v>
      </c>
      <c r="BQ218" s="125" t="s">
        <v>355</v>
      </c>
      <c r="BR218" s="129">
        <v>306175</v>
      </c>
      <c r="BS218" s="125" t="s">
        <v>943</v>
      </c>
      <c r="CA218" s="125" t="s">
        <v>1092</v>
      </c>
      <c r="CB218" s="125" t="s">
        <v>582</v>
      </c>
      <c r="CC218" s="125">
        <v>0</v>
      </c>
      <c r="CD218" s="125" t="s">
        <v>357</v>
      </c>
    </row>
    <row r="219" spans="8:82" ht="87" customHeight="1" thickBot="1">
      <c r="H219" s="121" t="s">
        <v>1140</v>
      </c>
      <c r="I219" s="121" t="s">
        <v>350</v>
      </c>
      <c r="J219" s="123" t="s">
        <v>1141</v>
      </c>
      <c r="K219" s="121" t="s">
        <v>943</v>
      </c>
      <c r="L219" s="121"/>
      <c r="M219" s="121" t="s">
        <v>1142</v>
      </c>
      <c r="N219" s="121" t="s">
        <v>589</v>
      </c>
      <c r="O219" s="123" t="s">
        <v>1143</v>
      </c>
      <c r="P219" s="121" t="s">
        <v>357</v>
      </c>
      <c r="S219" s="117" t="s">
        <v>1140</v>
      </c>
      <c r="T219" s="117" t="s">
        <v>350</v>
      </c>
      <c r="U219" s="120" t="s">
        <v>3284</v>
      </c>
      <c r="V219" s="117" t="s">
        <v>943</v>
      </c>
      <c r="W219" s="117"/>
      <c r="X219" s="117" t="s">
        <v>1142</v>
      </c>
      <c r="Y219" s="117" t="s">
        <v>589</v>
      </c>
      <c r="Z219" s="120" t="s">
        <v>3285</v>
      </c>
      <c r="AA219" s="117" t="s">
        <v>357</v>
      </c>
      <c r="AD219" s="113" t="s">
        <v>1138</v>
      </c>
      <c r="AE219" s="113" t="s">
        <v>350</v>
      </c>
      <c r="AF219" s="116" t="s">
        <v>2342</v>
      </c>
      <c r="AG219" s="113" t="s">
        <v>943</v>
      </c>
      <c r="AH219" s="113"/>
      <c r="AI219" s="113" t="s">
        <v>1142</v>
      </c>
      <c r="AJ219" s="113" t="s">
        <v>589</v>
      </c>
      <c r="AK219" s="116" t="s">
        <v>4750</v>
      </c>
      <c r="AL219" s="113" t="s">
        <v>357</v>
      </c>
      <c r="BK219" s="125" t="s">
        <v>1140</v>
      </c>
      <c r="BL219" s="125" t="s">
        <v>350</v>
      </c>
      <c r="BM219" s="125" t="s">
        <v>5922</v>
      </c>
      <c r="BN219" s="125" t="s">
        <v>943</v>
      </c>
      <c r="BP219" s="125" t="s">
        <v>1142</v>
      </c>
      <c r="BQ219" s="125" t="s">
        <v>589</v>
      </c>
      <c r="BR219" s="125" t="s">
        <v>428</v>
      </c>
      <c r="BS219" s="125" t="s">
        <v>943</v>
      </c>
      <c r="CA219" s="125" t="s">
        <v>1092</v>
      </c>
      <c r="CB219" s="125" t="s">
        <v>364</v>
      </c>
      <c r="CC219" s="125">
        <v>0</v>
      </c>
      <c r="CD219" s="125" t="s">
        <v>357</v>
      </c>
    </row>
    <row r="220" spans="8:82" ht="87" customHeight="1" thickBot="1">
      <c r="H220" s="121" t="s">
        <v>1144</v>
      </c>
      <c r="I220" s="121" t="s">
        <v>350</v>
      </c>
      <c r="J220" s="123" t="s">
        <v>1145</v>
      </c>
      <c r="K220" s="121" t="s">
        <v>943</v>
      </c>
      <c r="L220" s="121"/>
      <c r="M220" s="121" t="s">
        <v>1146</v>
      </c>
      <c r="N220" s="121" t="s">
        <v>589</v>
      </c>
      <c r="O220" s="123" t="s">
        <v>1147</v>
      </c>
      <c r="P220" s="121" t="s">
        <v>357</v>
      </c>
      <c r="S220" s="117" t="s">
        <v>1144</v>
      </c>
      <c r="T220" s="117" t="s">
        <v>350</v>
      </c>
      <c r="U220" s="120" t="s">
        <v>3286</v>
      </c>
      <c r="V220" s="117" t="s">
        <v>943</v>
      </c>
      <c r="W220" s="117"/>
      <c r="X220" s="117" t="s">
        <v>1146</v>
      </c>
      <c r="Y220" s="117" t="s">
        <v>589</v>
      </c>
      <c r="Z220" s="120" t="s">
        <v>3287</v>
      </c>
      <c r="AA220" s="117" t="s">
        <v>357</v>
      </c>
      <c r="AD220" s="113" t="s">
        <v>1140</v>
      </c>
      <c r="AE220" s="113" t="s">
        <v>350</v>
      </c>
      <c r="AF220" s="116" t="s">
        <v>4751</v>
      </c>
      <c r="AG220" s="113" t="s">
        <v>943</v>
      </c>
      <c r="AH220" s="113"/>
      <c r="AI220" s="113" t="s">
        <v>1146</v>
      </c>
      <c r="AJ220" s="113" t="s">
        <v>589</v>
      </c>
      <c r="AK220" s="116" t="s">
        <v>4752</v>
      </c>
      <c r="AL220" s="113" t="s">
        <v>357</v>
      </c>
      <c r="BK220" s="125" t="s">
        <v>1144</v>
      </c>
      <c r="BL220" s="125" t="s">
        <v>350</v>
      </c>
      <c r="BM220" s="129">
        <v>4254028</v>
      </c>
      <c r="BN220" s="125" t="s">
        <v>943</v>
      </c>
      <c r="BP220" s="125" t="s">
        <v>1146</v>
      </c>
      <c r="BQ220" s="125" t="s">
        <v>589</v>
      </c>
      <c r="BR220" s="125" t="s">
        <v>5042</v>
      </c>
      <c r="BS220" s="125" t="s">
        <v>943</v>
      </c>
      <c r="CA220" s="125" t="s">
        <v>1092</v>
      </c>
      <c r="CB220" s="125" t="s">
        <v>468</v>
      </c>
      <c r="CC220" s="125">
        <v>0</v>
      </c>
      <c r="CD220" s="125" t="s">
        <v>357</v>
      </c>
    </row>
    <row r="221" spans="8:82" ht="101.4" customHeight="1" thickBot="1">
      <c r="H221" s="121" t="s">
        <v>1148</v>
      </c>
      <c r="I221" s="121" t="s">
        <v>350</v>
      </c>
      <c r="J221" s="122">
        <v>116046</v>
      </c>
      <c r="K221" s="121" t="s">
        <v>943</v>
      </c>
      <c r="L221" s="121"/>
      <c r="M221" s="121" t="s">
        <v>1149</v>
      </c>
      <c r="N221" s="121" t="s">
        <v>362</v>
      </c>
      <c r="O221" s="123" t="s">
        <v>1150</v>
      </c>
      <c r="P221" s="121" t="s">
        <v>357</v>
      </c>
      <c r="S221" s="117" t="s">
        <v>1148</v>
      </c>
      <c r="T221" s="117" t="s">
        <v>350</v>
      </c>
      <c r="U221" s="120" t="s">
        <v>3288</v>
      </c>
      <c r="V221" s="117" t="s">
        <v>943</v>
      </c>
      <c r="W221" s="117"/>
      <c r="X221" s="117" t="s">
        <v>1149</v>
      </c>
      <c r="Y221" s="117" t="s">
        <v>362</v>
      </c>
      <c r="Z221" s="120" t="s">
        <v>3289</v>
      </c>
      <c r="AA221" s="117" t="s">
        <v>357</v>
      </c>
      <c r="AD221" s="113" t="s">
        <v>1144</v>
      </c>
      <c r="AE221" s="113" t="s">
        <v>350</v>
      </c>
      <c r="AF221" s="116" t="s">
        <v>4697</v>
      </c>
      <c r="AG221" s="113" t="s">
        <v>943</v>
      </c>
      <c r="AH221" s="113"/>
      <c r="AI221" s="113" t="s">
        <v>1149</v>
      </c>
      <c r="AJ221" s="113" t="s">
        <v>362</v>
      </c>
      <c r="AK221" s="116" t="s">
        <v>4753</v>
      </c>
      <c r="AL221" s="113" t="s">
        <v>357</v>
      </c>
      <c r="BK221" s="125" t="s">
        <v>1148</v>
      </c>
      <c r="BL221" s="125" t="s">
        <v>350</v>
      </c>
      <c r="BM221" s="129">
        <v>43306207</v>
      </c>
      <c r="BN221" s="125" t="s">
        <v>943</v>
      </c>
      <c r="BP221" s="125" t="s">
        <v>1149</v>
      </c>
      <c r="BQ221" s="125" t="s">
        <v>362</v>
      </c>
      <c r="BR221" s="125" t="s">
        <v>1354</v>
      </c>
      <c r="BS221" s="125" t="s">
        <v>943</v>
      </c>
      <c r="CA221" s="125" t="s">
        <v>1106</v>
      </c>
      <c r="CB221" s="125" t="s">
        <v>703</v>
      </c>
      <c r="CC221" s="125">
        <v>0</v>
      </c>
      <c r="CD221" s="125" t="s">
        <v>357</v>
      </c>
    </row>
    <row r="222" spans="8:82" ht="87" customHeight="1" thickBot="1">
      <c r="H222" s="121" t="s">
        <v>1151</v>
      </c>
      <c r="I222" s="121" t="s">
        <v>350</v>
      </c>
      <c r="J222" s="123" t="s">
        <v>1152</v>
      </c>
      <c r="K222" s="121" t="s">
        <v>943</v>
      </c>
      <c r="L222" s="121"/>
      <c r="M222" s="121" t="s">
        <v>1149</v>
      </c>
      <c r="N222" s="121" t="s">
        <v>589</v>
      </c>
      <c r="O222" s="123" t="s">
        <v>1153</v>
      </c>
      <c r="P222" s="121" t="s">
        <v>357</v>
      </c>
      <c r="S222" s="117" t="s">
        <v>1151</v>
      </c>
      <c r="T222" s="117" t="s">
        <v>350</v>
      </c>
      <c r="U222" s="120" t="s">
        <v>3290</v>
      </c>
      <c r="V222" s="117" t="s">
        <v>943</v>
      </c>
      <c r="W222" s="117"/>
      <c r="X222" s="117" t="s">
        <v>1149</v>
      </c>
      <c r="Y222" s="117" t="s">
        <v>589</v>
      </c>
      <c r="Z222" s="120" t="s">
        <v>3291</v>
      </c>
      <c r="AA222" s="117" t="s">
        <v>357</v>
      </c>
      <c r="AD222" s="113" t="s">
        <v>1148</v>
      </c>
      <c r="AE222" s="113" t="s">
        <v>350</v>
      </c>
      <c r="AF222" s="116" t="s">
        <v>4754</v>
      </c>
      <c r="AG222" s="113" t="s">
        <v>943</v>
      </c>
      <c r="AH222" s="113"/>
      <c r="AI222" s="113" t="s">
        <v>1149</v>
      </c>
      <c r="AJ222" s="113" t="s">
        <v>589</v>
      </c>
      <c r="AK222" s="116" t="s">
        <v>4755</v>
      </c>
      <c r="AL222" s="113" t="s">
        <v>357</v>
      </c>
      <c r="BK222" s="125" t="s">
        <v>1151</v>
      </c>
      <c r="BL222" s="125" t="s">
        <v>350</v>
      </c>
      <c r="BM222" s="125" t="s">
        <v>5714</v>
      </c>
      <c r="BN222" s="125" t="s">
        <v>943</v>
      </c>
      <c r="BP222" s="125" t="s">
        <v>1149</v>
      </c>
      <c r="BQ222" s="125" t="s">
        <v>589</v>
      </c>
      <c r="BR222" s="125" t="s">
        <v>948</v>
      </c>
      <c r="BS222" s="125" t="s">
        <v>943</v>
      </c>
      <c r="CA222" s="125" t="s">
        <v>1106</v>
      </c>
      <c r="CB222" s="125" t="s">
        <v>468</v>
      </c>
      <c r="CC222" s="125">
        <v>0</v>
      </c>
      <c r="CD222" s="125" t="s">
        <v>357</v>
      </c>
    </row>
    <row r="223" spans="8:82" ht="87" customHeight="1" thickBot="1">
      <c r="H223" s="121" t="s">
        <v>1154</v>
      </c>
      <c r="I223" s="121" t="s">
        <v>350</v>
      </c>
      <c r="J223" s="123" t="s">
        <v>1155</v>
      </c>
      <c r="K223" s="121" t="s">
        <v>943</v>
      </c>
      <c r="L223" s="121"/>
      <c r="M223" s="121" t="s">
        <v>1149</v>
      </c>
      <c r="N223" s="121" t="s">
        <v>364</v>
      </c>
      <c r="O223" s="123" t="s">
        <v>1156</v>
      </c>
      <c r="P223" s="121" t="s">
        <v>357</v>
      </c>
      <c r="S223" s="117" t="s">
        <v>1154</v>
      </c>
      <c r="T223" s="117" t="s">
        <v>350</v>
      </c>
      <c r="U223" s="120" t="s">
        <v>3292</v>
      </c>
      <c r="V223" s="117" t="s">
        <v>943</v>
      </c>
      <c r="W223" s="117"/>
      <c r="X223" s="117" t="s">
        <v>1149</v>
      </c>
      <c r="Y223" s="117" t="s">
        <v>364</v>
      </c>
      <c r="Z223" s="120" t="s">
        <v>3293</v>
      </c>
      <c r="AA223" s="117" t="s">
        <v>357</v>
      </c>
      <c r="AD223" s="113" t="s">
        <v>1151</v>
      </c>
      <c r="AE223" s="113" t="s">
        <v>350</v>
      </c>
      <c r="AF223" s="116" t="s">
        <v>4756</v>
      </c>
      <c r="AG223" s="113" t="s">
        <v>943</v>
      </c>
      <c r="AH223" s="113"/>
      <c r="AI223" s="113" t="s">
        <v>1149</v>
      </c>
      <c r="AJ223" s="113" t="s">
        <v>364</v>
      </c>
      <c r="AK223" s="116" t="s">
        <v>4757</v>
      </c>
      <c r="AL223" s="113" t="s">
        <v>357</v>
      </c>
      <c r="BK223" s="125" t="s">
        <v>1154</v>
      </c>
      <c r="BL223" s="125" t="s">
        <v>350</v>
      </c>
      <c r="BM223" s="129">
        <v>36089503</v>
      </c>
      <c r="BN223" s="125" t="s">
        <v>943</v>
      </c>
      <c r="BP223" s="125" t="s">
        <v>1149</v>
      </c>
      <c r="BQ223" s="125" t="s">
        <v>364</v>
      </c>
      <c r="BR223" s="125" t="s">
        <v>5007</v>
      </c>
      <c r="BS223" s="125" t="s">
        <v>943</v>
      </c>
      <c r="CA223" s="125" t="s">
        <v>382</v>
      </c>
      <c r="CB223" s="125" t="s">
        <v>362</v>
      </c>
      <c r="CC223" s="125">
        <v>0</v>
      </c>
      <c r="CD223" s="125" t="s">
        <v>357</v>
      </c>
    </row>
    <row r="224" spans="8:82" ht="101.4" customHeight="1" thickBot="1">
      <c r="H224" s="121" t="s">
        <v>1157</v>
      </c>
      <c r="I224" s="121" t="s">
        <v>350</v>
      </c>
      <c r="J224" s="123" t="s">
        <v>1158</v>
      </c>
      <c r="K224" s="121" t="s">
        <v>943</v>
      </c>
      <c r="L224" s="121"/>
      <c r="M224" s="121" t="s">
        <v>1149</v>
      </c>
      <c r="N224" s="121" t="s">
        <v>355</v>
      </c>
      <c r="O224" s="123" t="s">
        <v>1159</v>
      </c>
      <c r="P224" s="121" t="s">
        <v>357</v>
      </c>
      <c r="S224" s="117" t="s">
        <v>1157</v>
      </c>
      <c r="T224" s="117" t="s">
        <v>350</v>
      </c>
      <c r="U224" s="120" t="s">
        <v>3294</v>
      </c>
      <c r="V224" s="117" t="s">
        <v>943</v>
      </c>
      <c r="W224" s="117"/>
      <c r="X224" s="117" t="s">
        <v>1149</v>
      </c>
      <c r="Y224" s="117" t="s">
        <v>355</v>
      </c>
      <c r="Z224" s="120" t="s">
        <v>3295</v>
      </c>
      <c r="AA224" s="117" t="s">
        <v>357</v>
      </c>
      <c r="AD224" s="113" t="s">
        <v>1154</v>
      </c>
      <c r="AE224" s="113" t="s">
        <v>350</v>
      </c>
      <c r="AF224" s="116" t="s">
        <v>4758</v>
      </c>
      <c r="AG224" s="113" t="s">
        <v>943</v>
      </c>
      <c r="AH224" s="113"/>
      <c r="AI224" s="113" t="s">
        <v>1149</v>
      </c>
      <c r="AJ224" s="113" t="s">
        <v>355</v>
      </c>
      <c r="AK224" s="116" t="s">
        <v>4759</v>
      </c>
      <c r="AL224" s="113" t="s">
        <v>357</v>
      </c>
      <c r="BK224" s="125" t="s">
        <v>1157</v>
      </c>
      <c r="BL224" s="125" t="s">
        <v>350</v>
      </c>
      <c r="BM224" s="129">
        <v>137354</v>
      </c>
      <c r="BN224" s="125" t="s">
        <v>943</v>
      </c>
      <c r="BP224" s="125" t="s">
        <v>1149</v>
      </c>
      <c r="BQ224" s="125" t="s">
        <v>355</v>
      </c>
      <c r="BR224" s="125" t="s">
        <v>5544</v>
      </c>
      <c r="BS224" s="125" t="s">
        <v>943</v>
      </c>
      <c r="CA224" s="125" t="s">
        <v>382</v>
      </c>
      <c r="CB224" s="125" t="s">
        <v>885</v>
      </c>
      <c r="CC224" s="125">
        <v>0</v>
      </c>
      <c r="CD224" s="125" t="s">
        <v>357</v>
      </c>
    </row>
    <row r="225" spans="8:82" ht="87" customHeight="1" thickBot="1">
      <c r="H225" s="121" t="s">
        <v>1160</v>
      </c>
      <c r="I225" s="121" t="s">
        <v>350</v>
      </c>
      <c r="J225" s="123" t="s">
        <v>645</v>
      </c>
      <c r="K225" s="121" t="s">
        <v>943</v>
      </c>
      <c r="L225" s="121"/>
      <c r="M225" s="121" t="s">
        <v>1161</v>
      </c>
      <c r="N225" s="121" t="s">
        <v>575</v>
      </c>
      <c r="O225" s="123" t="s">
        <v>1162</v>
      </c>
      <c r="P225" s="121" t="s">
        <v>357</v>
      </c>
      <c r="S225" s="117" t="s">
        <v>1160</v>
      </c>
      <c r="T225" s="117" t="s">
        <v>350</v>
      </c>
      <c r="U225" s="120" t="s">
        <v>3296</v>
      </c>
      <c r="V225" s="117" t="s">
        <v>943</v>
      </c>
      <c r="W225" s="117"/>
      <c r="X225" s="117" t="s">
        <v>1161</v>
      </c>
      <c r="Y225" s="117" t="s">
        <v>575</v>
      </c>
      <c r="Z225" s="120" t="s">
        <v>3297</v>
      </c>
      <c r="AA225" s="117" t="s">
        <v>357</v>
      </c>
      <c r="AD225" s="113" t="s">
        <v>1157</v>
      </c>
      <c r="AE225" s="113" t="s">
        <v>350</v>
      </c>
      <c r="AF225" s="116" t="s">
        <v>4760</v>
      </c>
      <c r="AG225" s="113" t="s">
        <v>943</v>
      </c>
      <c r="AH225" s="113"/>
      <c r="AI225" s="113" t="s">
        <v>1161</v>
      </c>
      <c r="AJ225" s="113" t="s">
        <v>575</v>
      </c>
      <c r="AK225" s="116" t="s">
        <v>3696</v>
      </c>
      <c r="AL225" s="113" t="s">
        <v>357</v>
      </c>
      <c r="BK225" s="125" t="s">
        <v>1160</v>
      </c>
      <c r="BL225" s="125" t="s">
        <v>350</v>
      </c>
      <c r="BM225" s="129">
        <v>127931</v>
      </c>
      <c r="BN225" s="125" t="s">
        <v>943</v>
      </c>
      <c r="BP225" s="125" t="s">
        <v>1161</v>
      </c>
      <c r="BQ225" s="125" t="s">
        <v>575</v>
      </c>
      <c r="BR225" s="125" t="s">
        <v>1769</v>
      </c>
      <c r="BS225" s="125" t="s">
        <v>943</v>
      </c>
      <c r="CA225" s="125" t="s">
        <v>382</v>
      </c>
      <c r="CB225" s="125" t="s">
        <v>589</v>
      </c>
      <c r="CC225" s="125">
        <v>0</v>
      </c>
      <c r="CD225" s="125" t="s">
        <v>357</v>
      </c>
    </row>
    <row r="226" spans="8:82" ht="101.4" customHeight="1" thickBot="1">
      <c r="H226" s="121" t="s">
        <v>1163</v>
      </c>
      <c r="I226" s="121" t="s">
        <v>350</v>
      </c>
      <c r="J226" s="123" t="s">
        <v>815</v>
      </c>
      <c r="K226" s="121" t="s">
        <v>943</v>
      </c>
      <c r="L226" s="121"/>
      <c r="M226" s="121" t="s">
        <v>1161</v>
      </c>
      <c r="N226" s="121" t="s">
        <v>355</v>
      </c>
      <c r="O226" s="123" t="s">
        <v>1164</v>
      </c>
      <c r="P226" s="121" t="s">
        <v>357</v>
      </c>
      <c r="S226" s="117" t="s">
        <v>1163</v>
      </c>
      <c r="T226" s="117" t="s">
        <v>350</v>
      </c>
      <c r="U226" s="120" t="s">
        <v>2801</v>
      </c>
      <c r="V226" s="117" t="s">
        <v>943</v>
      </c>
      <c r="W226" s="117"/>
      <c r="X226" s="117" t="s">
        <v>1161</v>
      </c>
      <c r="Y226" s="117" t="s">
        <v>355</v>
      </c>
      <c r="Z226" s="120" t="s">
        <v>3298</v>
      </c>
      <c r="AA226" s="117" t="s">
        <v>357</v>
      </c>
      <c r="AD226" s="113" t="s">
        <v>1160</v>
      </c>
      <c r="AE226" s="113" t="s">
        <v>350</v>
      </c>
      <c r="AF226" s="116" t="s">
        <v>649</v>
      </c>
      <c r="AG226" s="113" t="s">
        <v>943</v>
      </c>
      <c r="AH226" s="113"/>
      <c r="AI226" s="113" t="s">
        <v>1161</v>
      </c>
      <c r="AJ226" s="113" t="s">
        <v>355</v>
      </c>
      <c r="AK226" s="116" t="s">
        <v>2423</v>
      </c>
      <c r="AL226" s="113" t="s">
        <v>357</v>
      </c>
      <c r="BK226" s="125" t="s">
        <v>1163</v>
      </c>
      <c r="BL226" s="125" t="s">
        <v>350</v>
      </c>
      <c r="BM226" s="129">
        <v>180314</v>
      </c>
      <c r="BN226" s="125" t="s">
        <v>943</v>
      </c>
      <c r="BP226" s="125" t="s">
        <v>1161</v>
      </c>
      <c r="BQ226" s="125" t="s">
        <v>355</v>
      </c>
      <c r="BR226" s="125" t="s">
        <v>726</v>
      </c>
      <c r="BS226" s="125" t="s">
        <v>943</v>
      </c>
      <c r="CA226" s="125" t="s">
        <v>382</v>
      </c>
      <c r="CB226" s="125" t="s">
        <v>446</v>
      </c>
      <c r="CC226" s="125">
        <v>0</v>
      </c>
      <c r="CD226" s="125" t="s">
        <v>357</v>
      </c>
    </row>
    <row r="227" spans="8:82" ht="101.4" customHeight="1" thickBot="1">
      <c r="H227" s="121" t="s">
        <v>1165</v>
      </c>
      <c r="I227" s="121" t="s">
        <v>350</v>
      </c>
      <c r="J227" s="123" t="s">
        <v>1166</v>
      </c>
      <c r="K227" s="121" t="s">
        <v>943</v>
      </c>
      <c r="L227" s="121"/>
      <c r="M227" s="121" t="s">
        <v>1167</v>
      </c>
      <c r="N227" s="121" t="s">
        <v>544</v>
      </c>
      <c r="O227" s="123" t="s">
        <v>1168</v>
      </c>
      <c r="P227" s="121" t="s">
        <v>357</v>
      </c>
      <c r="S227" s="117" t="s">
        <v>1165</v>
      </c>
      <c r="T227" s="117" t="s">
        <v>350</v>
      </c>
      <c r="U227" s="120" t="s">
        <v>3299</v>
      </c>
      <c r="V227" s="117" t="s">
        <v>943</v>
      </c>
      <c r="W227" s="117"/>
      <c r="X227" s="117" t="s">
        <v>1167</v>
      </c>
      <c r="Y227" s="117" t="s">
        <v>544</v>
      </c>
      <c r="Z227" s="120" t="s">
        <v>3300</v>
      </c>
      <c r="AA227" s="117" t="s">
        <v>357</v>
      </c>
      <c r="AD227" s="113" t="s">
        <v>1163</v>
      </c>
      <c r="AE227" s="113" t="s">
        <v>350</v>
      </c>
      <c r="AF227" s="116" t="s">
        <v>4761</v>
      </c>
      <c r="AG227" s="113" t="s">
        <v>943</v>
      </c>
      <c r="AH227" s="113"/>
      <c r="AI227" s="113" t="s">
        <v>1167</v>
      </c>
      <c r="AJ227" s="113" t="s">
        <v>544</v>
      </c>
      <c r="AK227" s="116" t="s">
        <v>3301</v>
      </c>
      <c r="AL227" s="113" t="s">
        <v>357</v>
      </c>
      <c r="BK227" s="125" t="s">
        <v>1165</v>
      </c>
      <c r="BL227" s="125" t="s">
        <v>350</v>
      </c>
      <c r="BM227" s="125" t="s">
        <v>5923</v>
      </c>
      <c r="BN227" s="125" t="s">
        <v>943</v>
      </c>
      <c r="BP227" s="125" t="s">
        <v>1167</v>
      </c>
      <c r="BQ227" s="125" t="s">
        <v>544</v>
      </c>
      <c r="BR227" s="125" t="s">
        <v>5924</v>
      </c>
      <c r="BS227" s="125" t="s">
        <v>943</v>
      </c>
      <c r="CA227" s="125" t="s">
        <v>382</v>
      </c>
      <c r="CB227" s="125" t="s">
        <v>897</v>
      </c>
      <c r="CC227" s="125">
        <v>0</v>
      </c>
      <c r="CD227" s="125" t="s">
        <v>357</v>
      </c>
    </row>
    <row r="228" spans="8:82" ht="101.4" customHeight="1" thickBot="1">
      <c r="H228" s="121" t="s">
        <v>1169</v>
      </c>
      <c r="I228" s="121" t="s">
        <v>542</v>
      </c>
      <c r="J228" s="123" t="s">
        <v>1170</v>
      </c>
      <c r="K228" s="121" t="s">
        <v>357</v>
      </c>
      <c r="L228" s="121"/>
      <c r="M228" s="121" t="s">
        <v>1167</v>
      </c>
      <c r="N228" s="121" t="s">
        <v>355</v>
      </c>
      <c r="O228" s="123" t="s">
        <v>1030</v>
      </c>
      <c r="P228" s="121" t="s">
        <v>357</v>
      </c>
      <c r="S228" s="117" t="s">
        <v>1169</v>
      </c>
      <c r="T228" s="117" t="s">
        <v>542</v>
      </c>
      <c r="U228" s="120" t="s">
        <v>3301</v>
      </c>
      <c r="V228" s="117" t="s">
        <v>357</v>
      </c>
      <c r="W228" s="117"/>
      <c r="X228" s="117" t="s">
        <v>1167</v>
      </c>
      <c r="Y228" s="117" t="s">
        <v>355</v>
      </c>
      <c r="Z228" s="120" t="s">
        <v>3302</v>
      </c>
      <c r="AA228" s="117" t="s">
        <v>357</v>
      </c>
      <c r="AD228" s="113" t="s">
        <v>1165</v>
      </c>
      <c r="AE228" s="113" t="s">
        <v>350</v>
      </c>
      <c r="AF228" s="116" t="s">
        <v>4762</v>
      </c>
      <c r="AG228" s="113" t="s">
        <v>943</v>
      </c>
      <c r="AH228" s="113"/>
      <c r="AI228" s="113" t="s">
        <v>1167</v>
      </c>
      <c r="AJ228" s="113" t="s">
        <v>355</v>
      </c>
      <c r="AK228" s="116" t="s">
        <v>4763</v>
      </c>
      <c r="AL228" s="113" t="s">
        <v>357</v>
      </c>
      <c r="BK228" s="125" t="s">
        <v>1169</v>
      </c>
      <c r="BL228" s="125" t="s">
        <v>542</v>
      </c>
      <c r="BM228" s="129">
        <v>86185</v>
      </c>
      <c r="BN228" s="125" t="s">
        <v>357</v>
      </c>
      <c r="BP228" s="125" t="s">
        <v>1167</v>
      </c>
      <c r="BQ228" s="125" t="s">
        <v>355</v>
      </c>
      <c r="BR228" s="125" t="s">
        <v>5925</v>
      </c>
      <c r="BS228" s="125" t="s">
        <v>357</v>
      </c>
      <c r="CA228" s="125" t="s">
        <v>382</v>
      </c>
      <c r="CB228" s="125" t="s">
        <v>575</v>
      </c>
      <c r="CC228" s="125">
        <v>0</v>
      </c>
      <c r="CD228" s="125" t="s">
        <v>357</v>
      </c>
    </row>
    <row r="229" spans="8:82" ht="87" customHeight="1" thickBot="1">
      <c r="H229" s="121" t="s">
        <v>1171</v>
      </c>
      <c r="I229" s="121" t="s">
        <v>542</v>
      </c>
      <c r="J229" s="123" t="s">
        <v>1172</v>
      </c>
      <c r="K229" s="121" t="s">
        <v>357</v>
      </c>
      <c r="L229" s="121"/>
      <c r="M229" s="121" t="s">
        <v>1173</v>
      </c>
      <c r="N229" s="121" t="s">
        <v>575</v>
      </c>
      <c r="O229" s="123" t="s">
        <v>1174</v>
      </c>
      <c r="P229" s="121" t="s">
        <v>357</v>
      </c>
      <c r="S229" s="117" t="s">
        <v>1171</v>
      </c>
      <c r="T229" s="117" t="s">
        <v>542</v>
      </c>
      <c r="U229" s="120" t="s">
        <v>3190</v>
      </c>
      <c r="V229" s="117" t="s">
        <v>357</v>
      </c>
      <c r="W229" s="117"/>
      <c r="X229" s="117" t="s">
        <v>1173</v>
      </c>
      <c r="Y229" s="117" t="s">
        <v>575</v>
      </c>
      <c r="Z229" s="120" t="s">
        <v>2127</v>
      </c>
      <c r="AA229" s="117" t="s">
        <v>357</v>
      </c>
      <c r="AD229" s="113" t="s">
        <v>1169</v>
      </c>
      <c r="AE229" s="113" t="s">
        <v>542</v>
      </c>
      <c r="AF229" s="116" t="s">
        <v>1301</v>
      </c>
      <c r="AG229" s="113" t="s">
        <v>357</v>
      </c>
      <c r="AH229" s="113"/>
      <c r="AI229" s="113" t="s">
        <v>1173</v>
      </c>
      <c r="AJ229" s="113" t="s">
        <v>575</v>
      </c>
      <c r="AK229" s="116" t="s">
        <v>2206</v>
      </c>
      <c r="AL229" s="113" t="s">
        <v>357</v>
      </c>
      <c r="BK229" s="125" t="s">
        <v>1171</v>
      </c>
      <c r="BL229" s="125" t="s">
        <v>542</v>
      </c>
      <c r="BM229" s="129">
        <v>8800154</v>
      </c>
      <c r="BN229" s="125" t="s">
        <v>357</v>
      </c>
      <c r="BP229" s="125" t="s">
        <v>1173</v>
      </c>
      <c r="BQ229" s="125" t="s">
        <v>575</v>
      </c>
      <c r="BR229" s="129">
        <v>1196813</v>
      </c>
      <c r="BS229" s="125" t="s">
        <v>357</v>
      </c>
      <c r="CA229" s="125" t="s">
        <v>382</v>
      </c>
      <c r="CB229" s="125" t="s">
        <v>544</v>
      </c>
      <c r="CC229" s="125">
        <v>0</v>
      </c>
      <c r="CD229" s="125" t="s">
        <v>357</v>
      </c>
    </row>
    <row r="230" spans="8:82" ht="101.4" customHeight="1" thickBot="1">
      <c r="H230" s="121" t="s">
        <v>1175</v>
      </c>
      <c r="I230" s="121" t="s">
        <v>542</v>
      </c>
      <c r="J230" s="123" t="s">
        <v>1176</v>
      </c>
      <c r="K230" s="121" t="s">
        <v>357</v>
      </c>
      <c r="L230" s="121"/>
      <c r="M230" s="121" t="s">
        <v>1173</v>
      </c>
      <c r="N230" s="121" t="s">
        <v>544</v>
      </c>
      <c r="O230" s="123" t="s">
        <v>1177</v>
      </c>
      <c r="P230" s="121" t="s">
        <v>357</v>
      </c>
      <c r="S230" s="117" t="s">
        <v>1175</v>
      </c>
      <c r="T230" s="117" t="s">
        <v>542</v>
      </c>
      <c r="U230" s="120" t="s">
        <v>3303</v>
      </c>
      <c r="V230" s="117" t="s">
        <v>357</v>
      </c>
      <c r="W230" s="117"/>
      <c r="X230" s="117" t="s">
        <v>1173</v>
      </c>
      <c r="Y230" s="117" t="s">
        <v>544</v>
      </c>
      <c r="Z230" s="120" t="s">
        <v>3304</v>
      </c>
      <c r="AA230" s="117" t="s">
        <v>357</v>
      </c>
      <c r="AD230" s="113" t="s">
        <v>1171</v>
      </c>
      <c r="AE230" s="113" t="s">
        <v>542</v>
      </c>
      <c r="AF230" s="116" t="s">
        <v>4764</v>
      </c>
      <c r="AG230" s="113" t="s">
        <v>357</v>
      </c>
      <c r="AH230" s="113"/>
      <c r="AI230" s="113" t="s">
        <v>1173</v>
      </c>
      <c r="AJ230" s="113" t="s">
        <v>544</v>
      </c>
      <c r="AK230" s="116" t="s">
        <v>4765</v>
      </c>
      <c r="AL230" s="113" t="s">
        <v>357</v>
      </c>
      <c r="BK230" s="125" t="s">
        <v>1175</v>
      </c>
      <c r="BL230" s="125" t="s">
        <v>542</v>
      </c>
      <c r="BM230" s="125" t="s">
        <v>5926</v>
      </c>
      <c r="BN230" s="125" t="s">
        <v>357</v>
      </c>
      <c r="BP230" s="125" t="s">
        <v>1173</v>
      </c>
      <c r="BQ230" s="125" t="s">
        <v>544</v>
      </c>
      <c r="BR230" s="125" t="s">
        <v>5927</v>
      </c>
      <c r="BS230" s="125" t="s">
        <v>357</v>
      </c>
      <c r="CA230" s="125" t="s">
        <v>382</v>
      </c>
      <c r="CB230" s="125" t="s">
        <v>366</v>
      </c>
      <c r="CC230" s="125">
        <v>0</v>
      </c>
      <c r="CD230" s="125" t="s">
        <v>357</v>
      </c>
    </row>
    <row r="231" spans="8:82" ht="115.8" customHeight="1" thickBot="1">
      <c r="H231" s="121" t="s">
        <v>1178</v>
      </c>
      <c r="I231" s="121" t="s">
        <v>542</v>
      </c>
      <c r="J231" s="123" t="s">
        <v>1179</v>
      </c>
      <c r="K231" s="121" t="s">
        <v>678</v>
      </c>
      <c r="L231" s="121"/>
      <c r="M231" s="121" t="s">
        <v>1173</v>
      </c>
      <c r="N231" s="121" t="s">
        <v>362</v>
      </c>
      <c r="O231" s="123" t="s">
        <v>1180</v>
      </c>
      <c r="P231" s="121" t="s">
        <v>357</v>
      </c>
      <c r="S231" s="117" t="s">
        <v>1178</v>
      </c>
      <c r="T231" s="117" t="s">
        <v>542</v>
      </c>
      <c r="U231" s="120" t="s">
        <v>3305</v>
      </c>
      <c r="V231" s="117" t="s">
        <v>678</v>
      </c>
      <c r="W231" s="117"/>
      <c r="X231" s="117" t="s">
        <v>1173</v>
      </c>
      <c r="Y231" s="117" t="s">
        <v>362</v>
      </c>
      <c r="Z231" s="120" t="s">
        <v>1598</v>
      </c>
      <c r="AA231" s="117" t="s">
        <v>357</v>
      </c>
      <c r="AD231" s="113" t="s">
        <v>1175</v>
      </c>
      <c r="AE231" s="113" t="s">
        <v>542</v>
      </c>
      <c r="AF231" s="116" t="s">
        <v>1537</v>
      </c>
      <c r="AG231" s="113" t="s">
        <v>357</v>
      </c>
      <c r="AH231" s="113"/>
      <c r="AI231" s="113" t="s">
        <v>1173</v>
      </c>
      <c r="AJ231" s="113" t="s">
        <v>362</v>
      </c>
      <c r="AK231" s="116" t="s">
        <v>4766</v>
      </c>
      <c r="AL231" s="113" t="s">
        <v>357</v>
      </c>
      <c r="BK231" s="125" t="s">
        <v>1178</v>
      </c>
      <c r="BL231" s="125" t="s">
        <v>542</v>
      </c>
      <c r="BM231" s="125" t="s">
        <v>5928</v>
      </c>
      <c r="BN231" s="125" t="s">
        <v>678</v>
      </c>
      <c r="BP231" s="125" t="s">
        <v>1173</v>
      </c>
      <c r="BQ231" s="125" t="s">
        <v>362</v>
      </c>
      <c r="BR231" s="125" t="s">
        <v>5929</v>
      </c>
      <c r="BS231" s="125" t="s">
        <v>678</v>
      </c>
      <c r="CA231" s="125" t="s">
        <v>382</v>
      </c>
      <c r="CB231" s="125" t="s">
        <v>355</v>
      </c>
      <c r="CC231" s="125">
        <v>0</v>
      </c>
      <c r="CD231" s="125" t="s">
        <v>357</v>
      </c>
    </row>
    <row r="232" spans="8:82" ht="101.4" customHeight="1" thickBot="1">
      <c r="H232" s="121" t="s">
        <v>1181</v>
      </c>
      <c r="I232" s="121" t="s">
        <v>542</v>
      </c>
      <c r="J232" s="123" t="s">
        <v>1182</v>
      </c>
      <c r="K232" s="121" t="s">
        <v>678</v>
      </c>
      <c r="L232" s="121"/>
      <c r="M232" s="121" t="s">
        <v>1183</v>
      </c>
      <c r="N232" s="121" t="s">
        <v>362</v>
      </c>
      <c r="O232" s="123" t="s">
        <v>1184</v>
      </c>
      <c r="P232" s="121" t="s">
        <v>357</v>
      </c>
      <c r="S232" s="117" t="s">
        <v>1181</v>
      </c>
      <c r="T232" s="117" t="s">
        <v>542</v>
      </c>
      <c r="U232" s="120" t="s">
        <v>3306</v>
      </c>
      <c r="V232" s="117" t="s">
        <v>678</v>
      </c>
      <c r="W232" s="117"/>
      <c r="X232" s="117" t="s">
        <v>1183</v>
      </c>
      <c r="Y232" s="117" t="s">
        <v>362</v>
      </c>
      <c r="Z232" s="120" t="s">
        <v>3307</v>
      </c>
      <c r="AA232" s="117" t="s">
        <v>357</v>
      </c>
      <c r="AD232" s="113" t="s">
        <v>1178</v>
      </c>
      <c r="AE232" s="113" t="s">
        <v>542</v>
      </c>
      <c r="AF232" s="116" t="s">
        <v>4767</v>
      </c>
      <c r="AG232" s="113" t="s">
        <v>678</v>
      </c>
      <c r="AH232" s="113"/>
      <c r="AI232" s="113" t="s">
        <v>1183</v>
      </c>
      <c r="AJ232" s="113" t="s">
        <v>362</v>
      </c>
      <c r="AK232" s="116" t="s">
        <v>4768</v>
      </c>
      <c r="AL232" s="113" t="s">
        <v>357</v>
      </c>
      <c r="BK232" s="125" t="s">
        <v>1181</v>
      </c>
      <c r="BL232" s="125" t="s">
        <v>542</v>
      </c>
      <c r="BM232" s="125" t="s">
        <v>5930</v>
      </c>
      <c r="BN232" s="125" t="s">
        <v>678</v>
      </c>
      <c r="BP232" s="125" t="s">
        <v>1183</v>
      </c>
      <c r="BQ232" s="125" t="s">
        <v>362</v>
      </c>
      <c r="BR232" s="129">
        <v>134093601</v>
      </c>
      <c r="BS232" s="125" t="s">
        <v>678</v>
      </c>
      <c r="CA232" s="125" t="s">
        <v>382</v>
      </c>
      <c r="CB232" s="125" t="s">
        <v>703</v>
      </c>
      <c r="CC232" s="125">
        <v>0</v>
      </c>
      <c r="CD232" s="125" t="s">
        <v>357</v>
      </c>
    </row>
    <row r="233" spans="8:82" ht="101.4" customHeight="1" thickBot="1">
      <c r="H233" s="121" t="s">
        <v>1185</v>
      </c>
      <c r="I233" s="121" t="s">
        <v>572</v>
      </c>
      <c r="J233" s="122">
        <v>77585171</v>
      </c>
      <c r="K233" s="121" t="s">
        <v>1186</v>
      </c>
      <c r="L233" s="121"/>
      <c r="M233" s="121" t="s">
        <v>1183</v>
      </c>
      <c r="N233" s="121" t="s">
        <v>544</v>
      </c>
      <c r="O233" s="122">
        <v>575439</v>
      </c>
      <c r="P233" s="121" t="s">
        <v>357</v>
      </c>
      <c r="S233" s="117" t="s">
        <v>1185</v>
      </c>
      <c r="T233" s="117" t="s">
        <v>572</v>
      </c>
      <c r="U233" s="120" t="s">
        <v>3308</v>
      </c>
      <c r="V233" s="117" t="s">
        <v>1186</v>
      </c>
      <c r="W233" s="117"/>
      <c r="X233" s="117" t="s">
        <v>1183</v>
      </c>
      <c r="Y233" s="117" t="s">
        <v>544</v>
      </c>
      <c r="Z233" s="120" t="s">
        <v>3309</v>
      </c>
      <c r="AA233" s="117" t="s">
        <v>357</v>
      </c>
      <c r="AD233" s="113" t="s">
        <v>1181</v>
      </c>
      <c r="AE233" s="113" t="s">
        <v>542</v>
      </c>
      <c r="AF233" s="116" t="s">
        <v>2716</v>
      </c>
      <c r="AG233" s="113" t="s">
        <v>678</v>
      </c>
      <c r="AH233" s="113"/>
      <c r="AI233" s="113" t="s">
        <v>1183</v>
      </c>
      <c r="AJ233" s="113" t="s">
        <v>544</v>
      </c>
      <c r="AK233" s="116" t="s">
        <v>4769</v>
      </c>
      <c r="AL233" s="113" t="s">
        <v>357</v>
      </c>
      <c r="BK233" s="125" t="s">
        <v>1185</v>
      </c>
      <c r="BL233" s="125" t="s">
        <v>572</v>
      </c>
      <c r="BM233" s="125" t="s">
        <v>5931</v>
      </c>
      <c r="BN233" s="125" t="s">
        <v>1186</v>
      </c>
      <c r="BP233" s="125" t="s">
        <v>1183</v>
      </c>
      <c r="BQ233" s="125" t="s">
        <v>544</v>
      </c>
      <c r="BR233" s="129">
        <v>29972993</v>
      </c>
      <c r="BS233" s="125" t="s">
        <v>1186</v>
      </c>
      <c r="CA233" s="125" t="s">
        <v>382</v>
      </c>
      <c r="CB233" s="125" t="s">
        <v>468</v>
      </c>
      <c r="CC233" s="125">
        <v>0</v>
      </c>
      <c r="CD233" s="125" t="s">
        <v>357</v>
      </c>
    </row>
    <row r="234" spans="8:82" ht="87" customHeight="1" thickBot="1">
      <c r="H234" s="121" t="s">
        <v>1187</v>
      </c>
      <c r="I234" s="121" t="s">
        <v>542</v>
      </c>
      <c r="J234" s="123" t="s">
        <v>1188</v>
      </c>
      <c r="K234" s="121" t="s">
        <v>678</v>
      </c>
      <c r="L234" s="121"/>
      <c r="M234" s="121" t="s">
        <v>1183</v>
      </c>
      <c r="N234" s="121" t="s">
        <v>575</v>
      </c>
      <c r="O234" s="123" t="s">
        <v>1189</v>
      </c>
      <c r="P234" s="121" t="s">
        <v>357</v>
      </c>
      <c r="S234" s="117" t="s">
        <v>1187</v>
      </c>
      <c r="T234" s="117" t="s">
        <v>542</v>
      </c>
      <c r="U234" s="120" t="s">
        <v>3310</v>
      </c>
      <c r="V234" s="117" t="s">
        <v>678</v>
      </c>
      <c r="W234" s="117"/>
      <c r="X234" s="117" t="s">
        <v>1183</v>
      </c>
      <c r="Y234" s="117" t="s">
        <v>575</v>
      </c>
      <c r="Z234" s="120" t="s">
        <v>3311</v>
      </c>
      <c r="AA234" s="117" t="s">
        <v>357</v>
      </c>
      <c r="AD234" s="113" t="s">
        <v>1185</v>
      </c>
      <c r="AE234" s="113" t="s">
        <v>572</v>
      </c>
      <c r="AF234" s="115">
        <v>14661438</v>
      </c>
      <c r="AG234" s="113" t="s">
        <v>1186</v>
      </c>
      <c r="AH234" s="113"/>
      <c r="AI234" s="113" t="s">
        <v>1183</v>
      </c>
      <c r="AJ234" s="113" t="s">
        <v>575</v>
      </c>
      <c r="AK234" s="116" t="s">
        <v>4436</v>
      </c>
      <c r="AL234" s="113" t="s">
        <v>357</v>
      </c>
      <c r="BK234" s="125" t="s">
        <v>1187</v>
      </c>
      <c r="BL234" s="125" t="s">
        <v>542</v>
      </c>
      <c r="BM234" s="129">
        <v>466728</v>
      </c>
      <c r="BN234" s="125" t="s">
        <v>678</v>
      </c>
      <c r="BP234" s="125" t="s">
        <v>1183</v>
      </c>
      <c r="BQ234" s="125" t="s">
        <v>575</v>
      </c>
      <c r="BR234" s="129">
        <v>4295073</v>
      </c>
      <c r="BS234" s="125" t="s">
        <v>678</v>
      </c>
      <c r="CA234" s="125" t="s">
        <v>382</v>
      </c>
      <c r="CB234" s="125" t="s">
        <v>364</v>
      </c>
      <c r="CC234" s="125">
        <v>0</v>
      </c>
      <c r="CD234" s="125" t="s">
        <v>357</v>
      </c>
    </row>
    <row r="235" spans="8:82" ht="87" customHeight="1" thickBot="1">
      <c r="H235" s="121" t="s">
        <v>1190</v>
      </c>
      <c r="I235" s="121" t="s">
        <v>851</v>
      </c>
      <c r="J235" s="122">
        <v>113331</v>
      </c>
      <c r="K235" s="121" t="s">
        <v>357</v>
      </c>
      <c r="L235" s="121"/>
      <c r="M235" s="121" t="s">
        <v>1183</v>
      </c>
      <c r="N235" s="121" t="s">
        <v>703</v>
      </c>
      <c r="O235" s="123" t="s">
        <v>1191</v>
      </c>
      <c r="P235" s="121" t="s">
        <v>357</v>
      </c>
      <c r="S235" s="117" t="s">
        <v>1190</v>
      </c>
      <c r="T235" s="117" t="s">
        <v>851</v>
      </c>
      <c r="U235" s="120" t="s">
        <v>998</v>
      </c>
      <c r="V235" s="117" t="s">
        <v>357</v>
      </c>
      <c r="W235" s="117"/>
      <c r="X235" s="117" t="s">
        <v>1183</v>
      </c>
      <c r="Y235" s="117" t="s">
        <v>703</v>
      </c>
      <c r="Z235" s="120" t="s">
        <v>3312</v>
      </c>
      <c r="AA235" s="117" t="s">
        <v>357</v>
      </c>
      <c r="AD235" s="113" t="s">
        <v>1187</v>
      </c>
      <c r="AE235" s="113" t="s">
        <v>542</v>
      </c>
      <c r="AF235" s="116" t="s">
        <v>790</v>
      </c>
      <c r="AG235" s="113" t="s">
        <v>678</v>
      </c>
      <c r="AH235" s="113"/>
      <c r="AI235" s="113" t="s">
        <v>1183</v>
      </c>
      <c r="AJ235" s="113" t="s">
        <v>703</v>
      </c>
      <c r="AK235" s="116" t="s">
        <v>1339</v>
      </c>
      <c r="AL235" s="113" t="s">
        <v>357</v>
      </c>
      <c r="BK235" s="125" t="s">
        <v>1190</v>
      </c>
      <c r="BL235" s="125" t="s">
        <v>851</v>
      </c>
      <c r="BM235" s="129">
        <v>364602618</v>
      </c>
      <c r="BN235" s="125" t="s">
        <v>357</v>
      </c>
      <c r="BP235" s="125" t="s">
        <v>1183</v>
      </c>
      <c r="BQ235" s="125" t="s">
        <v>703</v>
      </c>
      <c r="BR235" s="129">
        <v>1264061</v>
      </c>
      <c r="BS235" s="125" t="s">
        <v>357</v>
      </c>
      <c r="CA235" s="125" t="s">
        <v>1136</v>
      </c>
      <c r="CB235" s="125" t="s">
        <v>362</v>
      </c>
      <c r="CC235" s="125">
        <v>0</v>
      </c>
      <c r="CD235" s="125" t="s">
        <v>826</v>
      </c>
    </row>
    <row r="236" spans="8:82" ht="87" customHeight="1" thickBot="1">
      <c r="H236" s="121" t="s">
        <v>1192</v>
      </c>
      <c r="I236" s="121" t="s">
        <v>572</v>
      </c>
      <c r="J236" s="122">
        <v>631542</v>
      </c>
      <c r="K236" s="121" t="s">
        <v>678</v>
      </c>
      <c r="L236" s="121"/>
      <c r="M236" s="121" t="s">
        <v>1183</v>
      </c>
      <c r="N236" s="121" t="s">
        <v>468</v>
      </c>
      <c r="O236" s="123" t="s">
        <v>1193</v>
      </c>
      <c r="P236" s="121" t="s">
        <v>357</v>
      </c>
      <c r="S236" s="117" t="s">
        <v>1192</v>
      </c>
      <c r="T236" s="117" t="s">
        <v>572</v>
      </c>
      <c r="U236" s="120" t="s">
        <v>3313</v>
      </c>
      <c r="V236" s="117" t="s">
        <v>678</v>
      </c>
      <c r="W236" s="117"/>
      <c r="X236" s="117" t="s">
        <v>1183</v>
      </c>
      <c r="Y236" s="117" t="s">
        <v>468</v>
      </c>
      <c r="Z236" s="120" t="s">
        <v>3314</v>
      </c>
      <c r="AA236" s="117" t="s">
        <v>357</v>
      </c>
      <c r="AD236" s="113" t="s">
        <v>1190</v>
      </c>
      <c r="AE236" s="113" t="s">
        <v>851</v>
      </c>
      <c r="AF236" s="116" t="s">
        <v>4770</v>
      </c>
      <c r="AG236" s="113" t="s">
        <v>357</v>
      </c>
      <c r="AH236" s="113"/>
      <c r="AI236" s="113" t="s">
        <v>1183</v>
      </c>
      <c r="AJ236" s="113" t="s">
        <v>468</v>
      </c>
      <c r="AK236" s="116" t="s">
        <v>4771</v>
      </c>
      <c r="AL236" s="113" t="s">
        <v>357</v>
      </c>
      <c r="BK236" s="125" t="s">
        <v>1192</v>
      </c>
      <c r="BL236" s="125" t="s">
        <v>572</v>
      </c>
      <c r="BM236" s="125" t="s">
        <v>5932</v>
      </c>
      <c r="BN236" s="125" t="s">
        <v>678</v>
      </c>
      <c r="BP236" s="125" t="s">
        <v>1183</v>
      </c>
      <c r="BQ236" s="125" t="s">
        <v>468</v>
      </c>
      <c r="BR236" s="125" t="s">
        <v>5933</v>
      </c>
      <c r="BS236" s="125" t="s">
        <v>678</v>
      </c>
      <c r="CA236" s="125" t="s">
        <v>1136</v>
      </c>
      <c r="CB236" s="125" t="s">
        <v>355</v>
      </c>
      <c r="CC236" s="125">
        <v>0</v>
      </c>
      <c r="CD236" s="125" t="s">
        <v>826</v>
      </c>
    </row>
    <row r="237" spans="8:82" ht="101.4" customHeight="1" thickBot="1">
      <c r="H237" s="121" t="s">
        <v>1194</v>
      </c>
      <c r="I237" s="121" t="s">
        <v>554</v>
      </c>
      <c r="J237" s="123" t="s">
        <v>1195</v>
      </c>
      <c r="K237" s="121" t="s">
        <v>678</v>
      </c>
      <c r="L237" s="121"/>
      <c r="M237" s="121" t="s">
        <v>1183</v>
      </c>
      <c r="N237" s="121" t="s">
        <v>355</v>
      </c>
      <c r="O237" s="123" t="s">
        <v>1196</v>
      </c>
      <c r="P237" s="121" t="s">
        <v>357</v>
      </c>
      <c r="S237" s="117" t="s">
        <v>1194</v>
      </c>
      <c r="T237" s="117" t="s">
        <v>554</v>
      </c>
      <c r="U237" s="120" t="s">
        <v>3315</v>
      </c>
      <c r="V237" s="117" t="s">
        <v>678</v>
      </c>
      <c r="W237" s="117"/>
      <c r="X237" s="117" t="s">
        <v>1183</v>
      </c>
      <c r="Y237" s="117" t="s">
        <v>355</v>
      </c>
      <c r="Z237" s="120" t="s">
        <v>3316</v>
      </c>
      <c r="AA237" s="117" t="s">
        <v>357</v>
      </c>
      <c r="AD237" s="113" t="s">
        <v>1192</v>
      </c>
      <c r="AE237" s="113" t="s">
        <v>572</v>
      </c>
      <c r="AF237" s="115">
        <v>19020396</v>
      </c>
      <c r="AG237" s="113" t="s">
        <v>678</v>
      </c>
      <c r="AH237" s="113"/>
      <c r="AI237" s="113" t="s">
        <v>1183</v>
      </c>
      <c r="AJ237" s="113" t="s">
        <v>355</v>
      </c>
      <c r="AK237" s="115">
        <v>180313</v>
      </c>
      <c r="AL237" s="113" t="s">
        <v>357</v>
      </c>
      <c r="BK237" s="125" t="s">
        <v>1194</v>
      </c>
      <c r="BL237" s="125" t="s">
        <v>554</v>
      </c>
      <c r="BM237" s="129">
        <v>2629121</v>
      </c>
      <c r="BN237" s="125" t="s">
        <v>678</v>
      </c>
      <c r="BP237" s="125" t="s">
        <v>1183</v>
      </c>
      <c r="BQ237" s="125" t="s">
        <v>355</v>
      </c>
      <c r="BR237" s="129">
        <v>6045156</v>
      </c>
      <c r="BS237" s="125" t="s">
        <v>678</v>
      </c>
      <c r="CA237" s="125" t="s">
        <v>6598</v>
      </c>
      <c r="CB237" s="125" t="s">
        <v>589</v>
      </c>
      <c r="CC237" s="125">
        <v>0</v>
      </c>
      <c r="CD237" s="125" t="s">
        <v>357</v>
      </c>
    </row>
    <row r="238" spans="8:82" ht="101.4" customHeight="1" thickBot="1">
      <c r="H238" s="121" t="s">
        <v>1197</v>
      </c>
      <c r="I238" s="121" t="s">
        <v>572</v>
      </c>
      <c r="J238" s="122">
        <v>123625</v>
      </c>
      <c r="K238" s="121" t="s">
        <v>678</v>
      </c>
      <c r="L238" s="121"/>
      <c r="M238" s="121" t="s">
        <v>1198</v>
      </c>
      <c r="N238" s="121" t="s">
        <v>355</v>
      </c>
      <c r="O238" s="123" t="s">
        <v>1199</v>
      </c>
      <c r="P238" s="121" t="s">
        <v>357</v>
      </c>
      <c r="S238" s="117" t="s">
        <v>1197</v>
      </c>
      <c r="T238" s="117" t="s">
        <v>572</v>
      </c>
      <c r="U238" s="120" t="s">
        <v>3317</v>
      </c>
      <c r="V238" s="117" t="s">
        <v>678</v>
      </c>
      <c r="W238" s="117"/>
      <c r="X238" s="117" t="s">
        <v>1198</v>
      </c>
      <c r="Y238" s="117" t="s">
        <v>355</v>
      </c>
      <c r="Z238" s="120" t="s">
        <v>837</v>
      </c>
      <c r="AA238" s="117" t="s">
        <v>357</v>
      </c>
      <c r="AD238" s="113" t="s">
        <v>1194</v>
      </c>
      <c r="AE238" s="113" t="s">
        <v>554</v>
      </c>
      <c r="AF238" s="116" t="s">
        <v>859</v>
      </c>
      <c r="AG238" s="113" t="s">
        <v>678</v>
      </c>
      <c r="AH238" s="113"/>
      <c r="AI238" s="113" t="s">
        <v>1198</v>
      </c>
      <c r="AJ238" s="113" t="s">
        <v>355</v>
      </c>
      <c r="AK238" s="115">
        <v>164776</v>
      </c>
      <c r="AL238" s="113" t="s">
        <v>357</v>
      </c>
      <c r="BK238" s="125" t="s">
        <v>1197</v>
      </c>
      <c r="BL238" s="125" t="s">
        <v>572</v>
      </c>
      <c r="BM238" s="129">
        <v>373126002</v>
      </c>
      <c r="BN238" s="125" t="s">
        <v>678</v>
      </c>
      <c r="BP238" s="125" t="s">
        <v>1198</v>
      </c>
      <c r="BQ238" s="125" t="s">
        <v>355</v>
      </c>
      <c r="BR238" s="129">
        <v>429287</v>
      </c>
      <c r="BS238" s="125" t="s">
        <v>678</v>
      </c>
      <c r="CA238" s="125" t="s">
        <v>1142</v>
      </c>
      <c r="CB238" s="125" t="s">
        <v>589</v>
      </c>
      <c r="CC238" s="125">
        <v>0</v>
      </c>
      <c r="CD238" s="125" t="s">
        <v>357</v>
      </c>
    </row>
    <row r="239" spans="8:82" ht="87" customHeight="1" thickBot="1">
      <c r="H239" s="121" t="s">
        <v>1200</v>
      </c>
      <c r="I239" s="121" t="s">
        <v>572</v>
      </c>
      <c r="J239" s="122">
        <v>99884</v>
      </c>
      <c r="K239" s="121" t="s">
        <v>678</v>
      </c>
      <c r="L239" s="121"/>
      <c r="M239" s="121" t="s">
        <v>1201</v>
      </c>
      <c r="N239" s="121" t="s">
        <v>575</v>
      </c>
      <c r="O239" s="123" t="s">
        <v>1202</v>
      </c>
      <c r="P239" s="121" t="s">
        <v>357</v>
      </c>
      <c r="S239" s="117" t="s">
        <v>1200</v>
      </c>
      <c r="T239" s="117" t="s">
        <v>572</v>
      </c>
      <c r="U239" s="120" t="s">
        <v>3318</v>
      </c>
      <c r="V239" s="117" t="s">
        <v>678</v>
      </c>
      <c r="W239" s="117"/>
      <c r="X239" s="117" t="s">
        <v>1201</v>
      </c>
      <c r="Y239" s="117" t="s">
        <v>575</v>
      </c>
      <c r="Z239" s="120" t="s">
        <v>3319</v>
      </c>
      <c r="AA239" s="117" t="s">
        <v>357</v>
      </c>
      <c r="AD239" s="113" t="s">
        <v>1197</v>
      </c>
      <c r="AE239" s="113" t="s">
        <v>572</v>
      </c>
      <c r="AF239" s="116" t="s">
        <v>4772</v>
      </c>
      <c r="AG239" s="113" t="s">
        <v>678</v>
      </c>
      <c r="AH239" s="113"/>
      <c r="AI239" s="113" t="s">
        <v>1201</v>
      </c>
      <c r="AJ239" s="113" t="s">
        <v>575</v>
      </c>
      <c r="AK239" s="116" t="s">
        <v>3533</v>
      </c>
      <c r="AL239" s="113" t="s">
        <v>357</v>
      </c>
      <c r="BK239" s="125" t="s">
        <v>1200</v>
      </c>
      <c r="BL239" s="125" t="s">
        <v>572</v>
      </c>
      <c r="BM239" s="125" t="s">
        <v>5934</v>
      </c>
      <c r="BN239" s="125" t="s">
        <v>678</v>
      </c>
      <c r="BP239" s="125" t="s">
        <v>1201</v>
      </c>
      <c r="BQ239" s="125" t="s">
        <v>575</v>
      </c>
      <c r="BR239" s="125" t="s">
        <v>5935</v>
      </c>
      <c r="BS239" s="125" t="s">
        <v>678</v>
      </c>
      <c r="CA239" s="125" t="s">
        <v>1146</v>
      </c>
      <c r="CB239" s="125" t="s">
        <v>589</v>
      </c>
      <c r="CC239" s="125">
        <v>0</v>
      </c>
      <c r="CD239" s="125" t="s">
        <v>357</v>
      </c>
    </row>
    <row r="240" spans="8:82" ht="101.4" customHeight="1" thickBot="1">
      <c r="H240" s="121" t="s">
        <v>1203</v>
      </c>
      <c r="I240" s="121" t="s">
        <v>572</v>
      </c>
      <c r="J240" s="122">
        <v>66193425</v>
      </c>
      <c r="K240" s="121" t="s">
        <v>678</v>
      </c>
      <c r="L240" s="121"/>
      <c r="M240" s="121" t="s">
        <v>1201</v>
      </c>
      <c r="N240" s="121" t="s">
        <v>544</v>
      </c>
      <c r="O240" s="122">
        <v>191552</v>
      </c>
      <c r="P240" s="121" t="s">
        <v>357</v>
      </c>
      <c r="S240" s="117" t="s">
        <v>1203</v>
      </c>
      <c r="T240" s="117" t="s">
        <v>572</v>
      </c>
      <c r="U240" s="120" t="s">
        <v>3320</v>
      </c>
      <c r="V240" s="117" t="s">
        <v>678</v>
      </c>
      <c r="W240" s="117"/>
      <c r="X240" s="117" t="s">
        <v>1201</v>
      </c>
      <c r="Y240" s="117" t="s">
        <v>544</v>
      </c>
      <c r="Z240" s="120" t="s">
        <v>3321</v>
      </c>
      <c r="AA240" s="117" t="s">
        <v>357</v>
      </c>
      <c r="AD240" s="113" t="s">
        <v>1200</v>
      </c>
      <c r="AE240" s="113" t="s">
        <v>572</v>
      </c>
      <c r="AF240" s="115">
        <v>1407716</v>
      </c>
      <c r="AG240" s="113" t="s">
        <v>678</v>
      </c>
      <c r="AH240" s="113"/>
      <c r="AI240" s="113" t="s">
        <v>1201</v>
      </c>
      <c r="AJ240" s="113" t="s">
        <v>544</v>
      </c>
      <c r="AK240" s="116" t="s">
        <v>4773</v>
      </c>
      <c r="AL240" s="113" t="s">
        <v>357</v>
      </c>
      <c r="BK240" s="125" t="s">
        <v>1203</v>
      </c>
      <c r="BL240" s="125" t="s">
        <v>572</v>
      </c>
      <c r="BM240" s="125" t="s">
        <v>5936</v>
      </c>
      <c r="BN240" s="125" t="s">
        <v>678</v>
      </c>
      <c r="BP240" s="125" t="s">
        <v>1201</v>
      </c>
      <c r="BQ240" s="125" t="s">
        <v>544</v>
      </c>
      <c r="BR240" s="129">
        <v>437401</v>
      </c>
      <c r="BS240" s="125" t="s">
        <v>678</v>
      </c>
      <c r="CA240" s="125" t="s">
        <v>1149</v>
      </c>
      <c r="CB240" s="125" t="s">
        <v>362</v>
      </c>
      <c r="CC240" s="125">
        <v>0</v>
      </c>
      <c r="CD240" s="125" t="s">
        <v>357</v>
      </c>
    </row>
    <row r="241" spans="8:82" ht="101.4" customHeight="1" thickBot="1">
      <c r="H241" s="121" t="s">
        <v>1204</v>
      </c>
      <c r="I241" s="121" t="s">
        <v>572</v>
      </c>
      <c r="J241" s="123" t="s">
        <v>1205</v>
      </c>
      <c r="K241" s="121" t="s">
        <v>678</v>
      </c>
      <c r="L241" s="121"/>
      <c r="M241" s="121" t="s">
        <v>1201</v>
      </c>
      <c r="N241" s="121" t="s">
        <v>362</v>
      </c>
      <c r="O241" s="123" t="s">
        <v>1206</v>
      </c>
      <c r="P241" s="121" t="s">
        <v>357</v>
      </c>
      <c r="S241" s="117" t="s">
        <v>1204</v>
      </c>
      <c r="T241" s="117" t="s">
        <v>572</v>
      </c>
      <c r="U241" s="120" t="s">
        <v>2861</v>
      </c>
      <c r="V241" s="117" t="s">
        <v>678</v>
      </c>
      <c r="W241" s="117"/>
      <c r="X241" s="117" t="s">
        <v>1201</v>
      </c>
      <c r="Y241" s="117" t="s">
        <v>362</v>
      </c>
      <c r="Z241" s="120" t="s">
        <v>3322</v>
      </c>
      <c r="AA241" s="117" t="s">
        <v>357</v>
      </c>
      <c r="AD241" s="113" t="s">
        <v>1203</v>
      </c>
      <c r="AE241" s="113" t="s">
        <v>572</v>
      </c>
      <c r="AF241" s="115">
        <v>10354733</v>
      </c>
      <c r="AG241" s="113" t="s">
        <v>678</v>
      </c>
      <c r="AH241" s="113"/>
      <c r="AI241" s="113" t="s">
        <v>1201</v>
      </c>
      <c r="AJ241" s="113" t="s">
        <v>362</v>
      </c>
      <c r="AK241" s="116" t="s">
        <v>4711</v>
      </c>
      <c r="AL241" s="113" t="s">
        <v>357</v>
      </c>
      <c r="BK241" s="125" t="s">
        <v>1204</v>
      </c>
      <c r="BL241" s="125" t="s">
        <v>572</v>
      </c>
      <c r="BM241" s="129">
        <v>34503896</v>
      </c>
      <c r="BN241" s="125" t="s">
        <v>678</v>
      </c>
      <c r="BP241" s="125" t="s">
        <v>1201</v>
      </c>
      <c r="BQ241" s="125" t="s">
        <v>362</v>
      </c>
      <c r="BR241" s="129">
        <v>574065</v>
      </c>
      <c r="BS241" s="125" t="s">
        <v>678</v>
      </c>
      <c r="CA241" s="125" t="s">
        <v>1149</v>
      </c>
      <c r="CB241" s="125" t="s">
        <v>589</v>
      </c>
      <c r="CC241" s="125">
        <v>0</v>
      </c>
      <c r="CD241" s="125" t="s">
        <v>357</v>
      </c>
    </row>
    <row r="242" spans="8:82" ht="101.4" customHeight="1" thickBot="1">
      <c r="H242" s="121" t="s">
        <v>1207</v>
      </c>
      <c r="I242" s="121" t="s">
        <v>572</v>
      </c>
      <c r="J242" s="123" t="s">
        <v>1208</v>
      </c>
      <c r="K242" s="121" t="s">
        <v>678</v>
      </c>
      <c r="L242" s="121"/>
      <c r="M242" s="121" t="s">
        <v>1201</v>
      </c>
      <c r="N242" s="121" t="s">
        <v>703</v>
      </c>
      <c r="O242" s="123" t="s">
        <v>950</v>
      </c>
      <c r="P242" s="121" t="s">
        <v>357</v>
      </c>
      <c r="S242" s="117" t="s">
        <v>1207</v>
      </c>
      <c r="T242" s="117" t="s">
        <v>572</v>
      </c>
      <c r="U242" s="119">
        <v>1509792</v>
      </c>
      <c r="V242" s="117" t="s">
        <v>678</v>
      </c>
      <c r="W242" s="117"/>
      <c r="X242" s="117" t="s">
        <v>1201</v>
      </c>
      <c r="Y242" s="117" t="s">
        <v>703</v>
      </c>
      <c r="Z242" s="120" t="s">
        <v>3323</v>
      </c>
      <c r="AA242" s="117" t="s">
        <v>357</v>
      </c>
      <c r="AD242" s="113" t="s">
        <v>1204</v>
      </c>
      <c r="AE242" s="113" t="s">
        <v>572</v>
      </c>
      <c r="AF242" s="116" t="s">
        <v>4314</v>
      </c>
      <c r="AG242" s="113" t="s">
        <v>678</v>
      </c>
      <c r="AH242" s="113"/>
      <c r="AI242" s="113" t="s">
        <v>1201</v>
      </c>
      <c r="AJ242" s="113" t="s">
        <v>703</v>
      </c>
      <c r="AK242" s="116" t="s">
        <v>4774</v>
      </c>
      <c r="AL242" s="113" t="s">
        <v>357</v>
      </c>
      <c r="BK242" s="125" t="s">
        <v>1207</v>
      </c>
      <c r="BL242" s="125" t="s">
        <v>572</v>
      </c>
      <c r="BM242" s="125" t="s">
        <v>5937</v>
      </c>
      <c r="BN242" s="125" t="s">
        <v>678</v>
      </c>
      <c r="BP242" s="125" t="s">
        <v>1201</v>
      </c>
      <c r="BQ242" s="125" t="s">
        <v>703</v>
      </c>
      <c r="BR242" s="129">
        <v>455891</v>
      </c>
      <c r="BS242" s="125" t="s">
        <v>678</v>
      </c>
      <c r="CA242" s="125" t="s">
        <v>1149</v>
      </c>
      <c r="CB242" s="125" t="s">
        <v>364</v>
      </c>
      <c r="CC242" s="125">
        <v>0</v>
      </c>
      <c r="CD242" s="125" t="s">
        <v>357</v>
      </c>
    </row>
    <row r="243" spans="8:82" ht="101.4" customHeight="1" thickBot="1">
      <c r="H243" s="121" t="s">
        <v>1209</v>
      </c>
      <c r="I243" s="121" t="s">
        <v>572</v>
      </c>
      <c r="J243" s="122">
        <v>5266467</v>
      </c>
      <c r="K243" s="121" t="s">
        <v>678</v>
      </c>
      <c r="L243" s="121"/>
      <c r="M243" s="121" t="s">
        <v>1201</v>
      </c>
      <c r="N243" s="121" t="s">
        <v>355</v>
      </c>
      <c r="O243" s="123" t="s">
        <v>1210</v>
      </c>
      <c r="P243" s="121" t="s">
        <v>357</v>
      </c>
      <c r="S243" s="117" t="s">
        <v>1209</v>
      </c>
      <c r="T243" s="117" t="s">
        <v>572</v>
      </c>
      <c r="U243" s="120" t="s">
        <v>3324</v>
      </c>
      <c r="V243" s="117" t="s">
        <v>678</v>
      </c>
      <c r="W243" s="117"/>
      <c r="X243" s="117" t="s">
        <v>1201</v>
      </c>
      <c r="Y243" s="117" t="s">
        <v>355</v>
      </c>
      <c r="Z243" s="120" t="s">
        <v>528</v>
      </c>
      <c r="AA243" s="117" t="s">
        <v>357</v>
      </c>
      <c r="AD243" s="113" t="s">
        <v>1207</v>
      </c>
      <c r="AE243" s="113" t="s">
        <v>572</v>
      </c>
      <c r="AF243" s="116" t="s">
        <v>643</v>
      </c>
      <c r="AG243" s="113" t="s">
        <v>678</v>
      </c>
      <c r="AH243" s="113"/>
      <c r="AI243" s="113" t="s">
        <v>1201</v>
      </c>
      <c r="AJ243" s="113" t="s">
        <v>355</v>
      </c>
      <c r="AK243" s="116" t="s">
        <v>649</v>
      </c>
      <c r="AL243" s="113" t="s">
        <v>357</v>
      </c>
      <c r="BK243" s="125" t="s">
        <v>1209</v>
      </c>
      <c r="BL243" s="125" t="s">
        <v>572</v>
      </c>
      <c r="BM243" s="125" t="s">
        <v>5938</v>
      </c>
      <c r="BN243" s="125" t="s">
        <v>678</v>
      </c>
      <c r="BP243" s="125" t="s">
        <v>1201</v>
      </c>
      <c r="BQ243" s="125" t="s">
        <v>355</v>
      </c>
      <c r="BR243" s="129">
        <v>876919</v>
      </c>
      <c r="BS243" s="125" t="s">
        <v>678</v>
      </c>
      <c r="CA243" s="125" t="s">
        <v>1149</v>
      </c>
      <c r="CB243" s="125" t="s">
        <v>355</v>
      </c>
      <c r="CC243" s="125">
        <v>0</v>
      </c>
      <c r="CD243" s="125" t="s">
        <v>357</v>
      </c>
    </row>
    <row r="244" spans="8:82" ht="87" customHeight="1" thickBot="1">
      <c r="H244" s="121" t="s">
        <v>1209</v>
      </c>
      <c r="I244" s="121" t="s">
        <v>1211</v>
      </c>
      <c r="J244" s="122">
        <v>111154</v>
      </c>
      <c r="K244" s="121" t="s">
        <v>678</v>
      </c>
      <c r="L244" s="121"/>
      <c r="M244" s="121" t="s">
        <v>1201</v>
      </c>
      <c r="N244" s="121" t="s">
        <v>468</v>
      </c>
      <c r="O244" s="123" t="s">
        <v>1212</v>
      </c>
      <c r="P244" s="121" t="s">
        <v>357</v>
      </c>
      <c r="S244" s="117" t="s">
        <v>1209</v>
      </c>
      <c r="T244" s="117" t="s">
        <v>1211</v>
      </c>
      <c r="U244" s="120" t="s">
        <v>1576</v>
      </c>
      <c r="V244" s="117" t="s">
        <v>678</v>
      </c>
      <c r="W244" s="117"/>
      <c r="X244" s="117" t="s">
        <v>1201</v>
      </c>
      <c r="Y244" s="117" t="s">
        <v>468</v>
      </c>
      <c r="Z244" s="120" t="s">
        <v>3325</v>
      </c>
      <c r="AA244" s="117" t="s">
        <v>357</v>
      </c>
      <c r="AD244" s="113" t="s">
        <v>1209</v>
      </c>
      <c r="AE244" s="113" t="s">
        <v>572</v>
      </c>
      <c r="AF244" s="115">
        <v>1249445</v>
      </c>
      <c r="AG244" s="113" t="s">
        <v>678</v>
      </c>
      <c r="AH244" s="113"/>
      <c r="AI244" s="113" t="s">
        <v>1201</v>
      </c>
      <c r="AJ244" s="113" t="s">
        <v>468</v>
      </c>
      <c r="AK244" s="116" t="s">
        <v>4775</v>
      </c>
      <c r="AL244" s="113" t="s">
        <v>357</v>
      </c>
      <c r="BK244" s="125" t="s">
        <v>1209</v>
      </c>
      <c r="BL244" s="125" t="s">
        <v>1211</v>
      </c>
      <c r="BM244" s="129">
        <v>84764182</v>
      </c>
      <c r="BN244" s="125" t="s">
        <v>678</v>
      </c>
      <c r="BP244" s="125" t="s">
        <v>1201</v>
      </c>
      <c r="BQ244" s="125" t="s">
        <v>468</v>
      </c>
      <c r="BR244" s="125" t="s">
        <v>1229</v>
      </c>
      <c r="BS244" s="125" t="s">
        <v>678</v>
      </c>
      <c r="CA244" s="125" t="s">
        <v>1161</v>
      </c>
      <c r="CB244" s="125" t="s">
        <v>575</v>
      </c>
      <c r="CC244" s="125">
        <v>0</v>
      </c>
      <c r="CD244" s="125" t="s">
        <v>357</v>
      </c>
    </row>
    <row r="245" spans="8:82" ht="87" customHeight="1" thickBot="1">
      <c r="H245" s="121" t="s">
        <v>1209</v>
      </c>
      <c r="I245" s="121" t="s">
        <v>542</v>
      </c>
      <c r="J245" s="122">
        <v>267454</v>
      </c>
      <c r="K245" s="121" t="s">
        <v>678</v>
      </c>
      <c r="L245" s="121"/>
      <c r="M245" s="121" t="s">
        <v>1213</v>
      </c>
      <c r="N245" s="121" t="s">
        <v>575</v>
      </c>
      <c r="O245" s="123" t="s">
        <v>687</v>
      </c>
      <c r="P245" s="121" t="s">
        <v>357</v>
      </c>
      <c r="S245" s="117" t="s">
        <v>1209</v>
      </c>
      <c r="T245" s="117" t="s">
        <v>542</v>
      </c>
      <c r="U245" s="120" t="s">
        <v>3326</v>
      </c>
      <c r="V245" s="117" t="s">
        <v>678</v>
      </c>
      <c r="W245" s="117"/>
      <c r="X245" s="117" t="s">
        <v>1213</v>
      </c>
      <c r="Y245" s="117" t="s">
        <v>575</v>
      </c>
      <c r="Z245" s="120" t="s">
        <v>3327</v>
      </c>
      <c r="AA245" s="117" t="s">
        <v>357</v>
      </c>
      <c r="AD245" s="113" t="s">
        <v>1209</v>
      </c>
      <c r="AE245" s="113" t="s">
        <v>1211</v>
      </c>
      <c r="AF245" s="116" t="s">
        <v>4776</v>
      </c>
      <c r="AG245" s="113" t="s">
        <v>678</v>
      </c>
      <c r="AH245" s="113"/>
      <c r="AI245" s="113" t="s">
        <v>1213</v>
      </c>
      <c r="AJ245" s="113" t="s">
        <v>575</v>
      </c>
      <c r="AK245" s="116" t="s">
        <v>4777</v>
      </c>
      <c r="AL245" s="113" t="s">
        <v>357</v>
      </c>
      <c r="BK245" s="125" t="s">
        <v>1209</v>
      </c>
      <c r="BL245" s="125" t="s">
        <v>542</v>
      </c>
      <c r="BM245" s="125" t="s">
        <v>5916</v>
      </c>
      <c r="BN245" s="125" t="s">
        <v>678</v>
      </c>
      <c r="BP245" s="125" t="s">
        <v>1213</v>
      </c>
      <c r="BQ245" s="125" t="s">
        <v>575</v>
      </c>
      <c r="BR245" s="125" t="s">
        <v>4631</v>
      </c>
      <c r="BS245" s="125" t="s">
        <v>678</v>
      </c>
      <c r="CA245" s="125" t="s">
        <v>1161</v>
      </c>
      <c r="CB245" s="125" t="s">
        <v>355</v>
      </c>
      <c r="CC245" s="125">
        <v>0</v>
      </c>
      <c r="CD245" s="125" t="s">
        <v>357</v>
      </c>
    </row>
    <row r="246" spans="8:82" ht="101.4" customHeight="1" thickBot="1">
      <c r="H246" s="121" t="s">
        <v>1214</v>
      </c>
      <c r="I246" s="121" t="s">
        <v>572</v>
      </c>
      <c r="J246" s="122">
        <v>3360516</v>
      </c>
      <c r="K246" s="121" t="s">
        <v>678</v>
      </c>
      <c r="L246" s="121"/>
      <c r="M246" s="121" t="s">
        <v>1213</v>
      </c>
      <c r="N246" s="121" t="s">
        <v>544</v>
      </c>
      <c r="O246" s="123" t="s">
        <v>1215</v>
      </c>
      <c r="P246" s="121" t="s">
        <v>357</v>
      </c>
      <c r="S246" s="117" t="s">
        <v>1214</v>
      </c>
      <c r="T246" s="117" t="s">
        <v>572</v>
      </c>
      <c r="U246" s="120" t="s">
        <v>1118</v>
      </c>
      <c r="V246" s="117" t="s">
        <v>678</v>
      </c>
      <c r="W246" s="117"/>
      <c r="X246" s="117" t="s">
        <v>1213</v>
      </c>
      <c r="Y246" s="117" t="s">
        <v>544</v>
      </c>
      <c r="Z246" s="120" t="s">
        <v>3328</v>
      </c>
      <c r="AA246" s="117" t="s">
        <v>357</v>
      </c>
      <c r="AD246" s="113" t="s">
        <v>1209</v>
      </c>
      <c r="AE246" s="113" t="s">
        <v>542</v>
      </c>
      <c r="AF246" s="115">
        <v>276036</v>
      </c>
      <c r="AG246" s="113" t="s">
        <v>678</v>
      </c>
      <c r="AH246" s="113"/>
      <c r="AI246" s="113" t="s">
        <v>1213</v>
      </c>
      <c r="AJ246" s="113" t="s">
        <v>544</v>
      </c>
      <c r="AK246" s="116" t="s">
        <v>1884</v>
      </c>
      <c r="AL246" s="113" t="s">
        <v>357</v>
      </c>
      <c r="BK246" s="125" t="s">
        <v>1214</v>
      </c>
      <c r="BL246" s="125" t="s">
        <v>572</v>
      </c>
      <c r="BM246" s="125" t="s">
        <v>5939</v>
      </c>
      <c r="BN246" s="125" t="s">
        <v>678</v>
      </c>
      <c r="BP246" s="125" t="s">
        <v>1213</v>
      </c>
      <c r="BQ246" s="125" t="s">
        <v>544</v>
      </c>
      <c r="BR246" s="125" t="s">
        <v>5940</v>
      </c>
      <c r="BS246" s="125" t="s">
        <v>678</v>
      </c>
      <c r="CA246" s="125" t="s">
        <v>1167</v>
      </c>
      <c r="CB246" s="125" t="s">
        <v>544</v>
      </c>
      <c r="CC246" s="125">
        <v>0</v>
      </c>
      <c r="CD246" s="125" t="s">
        <v>357</v>
      </c>
    </row>
    <row r="247" spans="8:82" ht="101.4" customHeight="1" thickBot="1">
      <c r="H247" s="121" t="s">
        <v>1216</v>
      </c>
      <c r="I247" s="121" t="s">
        <v>634</v>
      </c>
      <c r="J247" s="123" t="s">
        <v>1217</v>
      </c>
      <c r="K247" s="121" t="s">
        <v>678</v>
      </c>
      <c r="L247" s="121"/>
      <c r="M247" s="121" t="s">
        <v>1213</v>
      </c>
      <c r="N247" s="121" t="s">
        <v>362</v>
      </c>
      <c r="O247" s="123" t="s">
        <v>1218</v>
      </c>
      <c r="P247" s="121" t="s">
        <v>357</v>
      </c>
      <c r="S247" s="117" t="s">
        <v>1216</v>
      </c>
      <c r="T247" s="117" t="s">
        <v>634</v>
      </c>
      <c r="U247" s="120" t="s">
        <v>3329</v>
      </c>
      <c r="V247" s="117" t="s">
        <v>678</v>
      </c>
      <c r="W247" s="117"/>
      <c r="X247" s="117" t="s">
        <v>1213</v>
      </c>
      <c r="Y247" s="117" t="s">
        <v>362</v>
      </c>
      <c r="Z247" s="120" t="s">
        <v>3330</v>
      </c>
      <c r="AA247" s="117" t="s">
        <v>357</v>
      </c>
      <c r="AD247" s="113" t="s">
        <v>1214</v>
      </c>
      <c r="AE247" s="113" t="s">
        <v>572</v>
      </c>
      <c r="AF247" s="115">
        <v>601524</v>
      </c>
      <c r="AG247" s="113" t="s">
        <v>678</v>
      </c>
      <c r="AH247" s="113"/>
      <c r="AI247" s="113" t="s">
        <v>1213</v>
      </c>
      <c r="AJ247" s="113" t="s">
        <v>362</v>
      </c>
      <c r="AK247" s="116" t="s">
        <v>4778</v>
      </c>
      <c r="AL247" s="113" t="s">
        <v>357</v>
      </c>
      <c r="BK247" s="125" t="s">
        <v>1216</v>
      </c>
      <c r="BL247" s="125" t="s">
        <v>634</v>
      </c>
      <c r="BM247" s="129">
        <v>33355533</v>
      </c>
      <c r="BN247" s="125" t="s">
        <v>678</v>
      </c>
      <c r="BP247" s="125" t="s">
        <v>1213</v>
      </c>
      <c r="BQ247" s="125" t="s">
        <v>362</v>
      </c>
      <c r="BR247" s="125" t="s">
        <v>3734</v>
      </c>
      <c r="BS247" s="125" t="s">
        <v>678</v>
      </c>
      <c r="CA247" s="125" t="s">
        <v>1167</v>
      </c>
      <c r="CB247" s="125" t="s">
        <v>355</v>
      </c>
      <c r="CC247" s="125">
        <v>0</v>
      </c>
      <c r="CD247" s="125" t="s">
        <v>357</v>
      </c>
    </row>
    <row r="248" spans="8:82" ht="87" customHeight="1" thickBot="1">
      <c r="H248" s="121" t="s">
        <v>1219</v>
      </c>
      <c r="I248" s="121" t="s">
        <v>634</v>
      </c>
      <c r="J248" s="122">
        <v>721222</v>
      </c>
      <c r="K248" s="121" t="s">
        <v>678</v>
      </c>
      <c r="L248" s="121"/>
      <c r="M248" s="121" t="s">
        <v>1213</v>
      </c>
      <c r="N248" s="121" t="s">
        <v>468</v>
      </c>
      <c r="O248" s="123" t="s">
        <v>1220</v>
      </c>
      <c r="P248" s="121" t="s">
        <v>357</v>
      </c>
      <c r="S248" s="117" t="s">
        <v>1219</v>
      </c>
      <c r="T248" s="117" t="s">
        <v>634</v>
      </c>
      <c r="U248" s="120" t="s">
        <v>3331</v>
      </c>
      <c r="V248" s="117" t="s">
        <v>678</v>
      </c>
      <c r="W248" s="117"/>
      <c r="X248" s="117" t="s">
        <v>1213</v>
      </c>
      <c r="Y248" s="117" t="s">
        <v>468</v>
      </c>
      <c r="Z248" s="120" t="s">
        <v>3332</v>
      </c>
      <c r="AA248" s="117" t="s">
        <v>357</v>
      </c>
      <c r="AD248" s="113" t="s">
        <v>1216</v>
      </c>
      <c r="AE248" s="113" t="s">
        <v>634</v>
      </c>
      <c r="AF248" s="116" t="s">
        <v>4779</v>
      </c>
      <c r="AG248" s="113" t="s">
        <v>678</v>
      </c>
      <c r="AH248" s="113"/>
      <c r="AI248" s="113" t="s">
        <v>1213</v>
      </c>
      <c r="AJ248" s="113" t="s">
        <v>468</v>
      </c>
      <c r="AK248" s="116" t="s">
        <v>4780</v>
      </c>
      <c r="AL248" s="113" t="s">
        <v>357</v>
      </c>
      <c r="BK248" s="125" t="s">
        <v>1219</v>
      </c>
      <c r="BL248" s="125" t="s">
        <v>634</v>
      </c>
      <c r="BM248" s="129">
        <v>68162703</v>
      </c>
      <c r="BN248" s="125" t="s">
        <v>678</v>
      </c>
      <c r="BP248" s="125" t="s">
        <v>1213</v>
      </c>
      <c r="BQ248" s="125" t="s">
        <v>468</v>
      </c>
      <c r="BR248" s="125" t="s">
        <v>5941</v>
      </c>
      <c r="BS248" s="125" t="s">
        <v>678</v>
      </c>
      <c r="CA248" s="125" t="s">
        <v>1173</v>
      </c>
      <c r="CB248" s="125" t="s">
        <v>468</v>
      </c>
      <c r="CC248" s="125">
        <v>0</v>
      </c>
      <c r="CD248" s="125" t="s">
        <v>357</v>
      </c>
    </row>
    <row r="249" spans="8:82" ht="101.4" customHeight="1" thickBot="1">
      <c r="H249" s="121" t="s">
        <v>1221</v>
      </c>
      <c r="I249" s="121" t="s">
        <v>634</v>
      </c>
      <c r="J249" s="123" t="s">
        <v>1222</v>
      </c>
      <c r="K249" s="121" t="s">
        <v>678</v>
      </c>
      <c r="L249" s="121"/>
      <c r="M249" s="121" t="s">
        <v>1223</v>
      </c>
      <c r="N249" s="121" t="s">
        <v>544</v>
      </c>
      <c r="O249" s="123" t="s">
        <v>1224</v>
      </c>
      <c r="P249" s="121" t="s">
        <v>357</v>
      </c>
      <c r="S249" s="117" t="s">
        <v>1221</v>
      </c>
      <c r="T249" s="117" t="s">
        <v>634</v>
      </c>
      <c r="U249" s="120" t="s">
        <v>3333</v>
      </c>
      <c r="V249" s="117" t="s">
        <v>678</v>
      </c>
      <c r="W249" s="117"/>
      <c r="X249" s="117" t="s">
        <v>1223</v>
      </c>
      <c r="Y249" s="117" t="s">
        <v>544</v>
      </c>
      <c r="Z249" s="120" t="s">
        <v>3334</v>
      </c>
      <c r="AA249" s="117" t="s">
        <v>357</v>
      </c>
      <c r="AD249" s="113" t="s">
        <v>1219</v>
      </c>
      <c r="AE249" s="113" t="s">
        <v>634</v>
      </c>
      <c r="AF249" s="116" t="s">
        <v>4781</v>
      </c>
      <c r="AG249" s="113" t="s">
        <v>678</v>
      </c>
      <c r="AH249" s="113"/>
      <c r="AI249" s="113" t="s">
        <v>1223</v>
      </c>
      <c r="AJ249" s="113" t="s">
        <v>544</v>
      </c>
      <c r="AK249" s="116" t="s">
        <v>782</v>
      </c>
      <c r="AL249" s="113" t="s">
        <v>357</v>
      </c>
      <c r="BK249" s="125" t="s">
        <v>1221</v>
      </c>
      <c r="BL249" s="125" t="s">
        <v>634</v>
      </c>
      <c r="BM249" s="125" t="s">
        <v>5942</v>
      </c>
      <c r="BN249" s="125" t="s">
        <v>678</v>
      </c>
      <c r="BP249" s="125" t="s">
        <v>1223</v>
      </c>
      <c r="BQ249" s="125" t="s">
        <v>544</v>
      </c>
      <c r="BR249" s="125" t="s">
        <v>5943</v>
      </c>
      <c r="BS249" s="125" t="s">
        <v>678</v>
      </c>
      <c r="CA249" s="125" t="s">
        <v>1173</v>
      </c>
      <c r="CB249" s="125" t="s">
        <v>575</v>
      </c>
      <c r="CC249" s="125">
        <v>0</v>
      </c>
      <c r="CD249" s="125" t="s">
        <v>357</v>
      </c>
    </row>
    <row r="250" spans="8:82" ht="87" customHeight="1" thickBot="1">
      <c r="H250" s="121" t="s">
        <v>1225</v>
      </c>
      <c r="I250" s="121" t="s">
        <v>554</v>
      </c>
      <c r="J250" s="123" t="s">
        <v>1226</v>
      </c>
      <c r="K250" s="121" t="s">
        <v>357</v>
      </c>
      <c r="L250" s="121"/>
      <c r="M250" s="121" t="s">
        <v>1223</v>
      </c>
      <c r="N250" s="121" t="s">
        <v>575</v>
      </c>
      <c r="O250" s="123" t="s">
        <v>1227</v>
      </c>
      <c r="P250" s="121" t="s">
        <v>357</v>
      </c>
      <c r="S250" s="117" t="s">
        <v>1225</v>
      </c>
      <c r="T250" s="117" t="s">
        <v>554</v>
      </c>
      <c r="U250" s="120" t="s">
        <v>3335</v>
      </c>
      <c r="V250" s="117" t="s">
        <v>357</v>
      </c>
      <c r="W250" s="117"/>
      <c r="X250" s="117" t="s">
        <v>1223</v>
      </c>
      <c r="Y250" s="117" t="s">
        <v>575</v>
      </c>
      <c r="Z250" s="120" t="s">
        <v>3336</v>
      </c>
      <c r="AA250" s="117" t="s">
        <v>357</v>
      </c>
      <c r="AD250" s="113" t="s">
        <v>1221</v>
      </c>
      <c r="AE250" s="113" t="s">
        <v>634</v>
      </c>
      <c r="AF250" s="116" t="s">
        <v>4782</v>
      </c>
      <c r="AG250" s="113" t="s">
        <v>678</v>
      </c>
      <c r="AH250" s="113"/>
      <c r="AI250" s="113" t="s">
        <v>1223</v>
      </c>
      <c r="AJ250" s="113" t="s">
        <v>575</v>
      </c>
      <c r="AK250" s="116" t="s">
        <v>4783</v>
      </c>
      <c r="AL250" s="113" t="s">
        <v>357</v>
      </c>
      <c r="BK250" s="125" t="s">
        <v>1225</v>
      </c>
      <c r="BL250" s="125" t="s">
        <v>554</v>
      </c>
      <c r="BM250" s="125" t="s">
        <v>5944</v>
      </c>
      <c r="BN250" s="125" t="s">
        <v>357</v>
      </c>
      <c r="BP250" s="125" t="s">
        <v>1223</v>
      </c>
      <c r="BQ250" s="125" t="s">
        <v>575</v>
      </c>
      <c r="BR250" s="125" t="s">
        <v>5945</v>
      </c>
      <c r="BS250" s="125" t="s">
        <v>357</v>
      </c>
      <c r="CA250" s="125" t="s">
        <v>1173</v>
      </c>
      <c r="CB250" s="125" t="s">
        <v>544</v>
      </c>
      <c r="CC250" s="125">
        <v>0</v>
      </c>
      <c r="CD250" s="125" t="s">
        <v>357</v>
      </c>
    </row>
    <row r="251" spans="8:82" ht="87" customHeight="1" thickBot="1">
      <c r="H251" s="121" t="s">
        <v>1228</v>
      </c>
      <c r="I251" s="121" t="s">
        <v>542</v>
      </c>
      <c r="J251" s="123" t="s">
        <v>1229</v>
      </c>
      <c r="K251" s="121" t="s">
        <v>357</v>
      </c>
      <c r="L251" s="121"/>
      <c r="M251" s="121" t="s">
        <v>1223</v>
      </c>
      <c r="N251" s="121" t="s">
        <v>468</v>
      </c>
      <c r="O251" s="123" t="s">
        <v>1230</v>
      </c>
      <c r="P251" s="121" t="s">
        <v>357</v>
      </c>
      <c r="S251" s="117" t="s">
        <v>1228</v>
      </c>
      <c r="T251" s="117" t="s">
        <v>542</v>
      </c>
      <c r="U251" s="120" t="s">
        <v>3337</v>
      </c>
      <c r="V251" s="117" t="s">
        <v>357</v>
      </c>
      <c r="W251" s="117"/>
      <c r="X251" s="117" t="s">
        <v>1223</v>
      </c>
      <c r="Y251" s="117" t="s">
        <v>468</v>
      </c>
      <c r="Z251" s="120" t="s">
        <v>3338</v>
      </c>
      <c r="AA251" s="117" t="s">
        <v>357</v>
      </c>
      <c r="AD251" s="113" t="s">
        <v>1225</v>
      </c>
      <c r="AE251" s="113" t="s">
        <v>554</v>
      </c>
      <c r="AF251" s="116" t="s">
        <v>4784</v>
      </c>
      <c r="AG251" s="113" t="s">
        <v>357</v>
      </c>
      <c r="AH251" s="113"/>
      <c r="AI251" s="113" t="s">
        <v>1223</v>
      </c>
      <c r="AJ251" s="113" t="s">
        <v>468</v>
      </c>
      <c r="AK251" s="116" t="s">
        <v>4785</v>
      </c>
      <c r="AL251" s="113" t="s">
        <v>357</v>
      </c>
      <c r="BK251" s="125" t="s">
        <v>1228</v>
      </c>
      <c r="BL251" s="125" t="s">
        <v>542</v>
      </c>
      <c r="BM251" s="125" t="s">
        <v>5946</v>
      </c>
      <c r="BN251" s="125" t="s">
        <v>357</v>
      </c>
      <c r="BP251" s="125" t="s">
        <v>1223</v>
      </c>
      <c r="BQ251" s="125" t="s">
        <v>468</v>
      </c>
      <c r="BR251" s="125" t="s">
        <v>5947</v>
      </c>
      <c r="BS251" s="125" t="s">
        <v>357</v>
      </c>
      <c r="CA251" s="125" t="s">
        <v>1173</v>
      </c>
      <c r="CB251" s="125" t="s">
        <v>362</v>
      </c>
      <c r="CC251" s="125">
        <v>0</v>
      </c>
      <c r="CD251" s="125" t="s">
        <v>357</v>
      </c>
    </row>
    <row r="252" spans="8:82" ht="101.4" customHeight="1" thickBot="1">
      <c r="H252" s="121" t="s">
        <v>1231</v>
      </c>
      <c r="I252" s="121" t="s">
        <v>542</v>
      </c>
      <c r="J252" s="122">
        <v>338167</v>
      </c>
      <c r="K252" s="121" t="s">
        <v>357</v>
      </c>
      <c r="L252" s="121"/>
      <c r="M252" s="121" t="s">
        <v>387</v>
      </c>
      <c r="N252" s="121" t="s">
        <v>362</v>
      </c>
      <c r="O252" s="123" t="s">
        <v>1232</v>
      </c>
      <c r="P252" s="121" t="s">
        <v>357</v>
      </c>
      <c r="S252" s="117" t="s">
        <v>1231</v>
      </c>
      <c r="T252" s="117" t="s">
        <v>542</v>
      </c>
      <c r="U252" s="120" t="s">
        <v>1808</v>
      </c>
      <c r="V252" s="117" t="s">
        <v>357</v>
      </c>
      <c r="W252" s="117"/>
      <c r="X252" s="117" t="s">
        <v>387</v>
      </c>
      <c r="Y252" s="117" t="s">
        <v>362</v>
      </c>
      <c r="Z252" s="120" t="s">
        <v>1761</v>
      </c>
      <c r="AA252" s="117" t="s">
        <v>357</v>
      </c>
      <c r="AD252" s="113" t="s">
        <v>1228</v>
      </c>
      <c r="AE252" s="113" t="s">
        <v>542</v>
      </c>
      <c r="AF252" s="116" t="s">
        <v>4786</v>
      </c>
      <c r="AG252" s="113" t="s">
        <v>357</v>
      </c>
      <c r="AH252" s="113"/>
      <c r="AI252" s="113" t="s">
        <v>387</v>
      </c>
      <c r="AJ252" s="113" t="s">
        <v>362</v>
      </c>
      <c r="AK252" s="116" t="s">
        <v>1560</v>
      </c>
      <c r="AL252" s="113" t="s">
        <v>357</v>
      </c>
      <c r="BK252" s="125" t="s">
        <v>1231</v>
      </c>
      <c r="BL252" s="125" t="s">
        <v>542</v>
      </c>
      <c r="BM252" s="125" t="s">
        <v>5948</v>
      </c>
      <c r="BN252" s="125" t="s">
        <v>357</v>
      </c>
      <c r="BP252" s="125" t="s">
        <v>387</v>
      </c>
      <c r="BQ252" s="125" t="s">
        <v>362</v>
      </c>
      <c r="BR252" s="129">
        <v>943958</v>
      </c>
      <c r="BS252" s="125" t="s">
        <v>357</v>
      </c>
      <c r="CA252" s="125" t="s">
        <v>1183</v>
      </c>
      <c r="CB252" s="125" t="s">
        <v>362</v>
      </c>
      <c r="CC252" s="125">
        <v>0</v>
      </c>
      <c r="CD252" s="125" t="s">
        <v>357</v>
      </c>
    </row>
    <row r="253" spans="8:82" ht="101.4" customHeight="1" thickBot="1">
      <c r="H253" s="121" t="s">
        <v>1233</v>
      </c>
      <c r="I253" s="121" t="s">
        <v>542</v>
      </c>
      <c r="J253" s="123" t="s">
        <v>1234</v>
      </c>
      <c r="K253" s="121" t="s">
        <v>357</v>
      </c>
      <c r="L253" s="121"/>
      <c r="M253" s="121" t="s">
        <v>387</v>
      </c>
      <c r="N253" s="121" t="s">
        <v>544</v>
      </c>
      <c r="O253" s="123" t="s">
        <v>1235</v>
      </c>
      <c r="P253" s="121" t="s">
        <v>357</v>
      </c>
      <c r="S253" s="117" t="s">
        <v>1233</v>
      </c>
      <c r="T253" s="117" t="s">
        <v>542</v>
      </c>
      <c r="U253" s="120" t="s">
        <v>3339</v>
      </c>
      <c r="V253" s="117" t="s">
        <v>357</v>
      </c>
      <c r="W253" s="117"/>
      <c r="X253" s="117" t="s">
        <v>387</v>
      </c>
      <c r="Y253" s="117" t="s">
        <v>544</v>
      </c>
      <c r="Z253" s="120" t="s">
        <v>3340</v>
      </c>
      <c r="AA253" s="117" t="s">
        <v>357</v>
      </c>
      <c r="AD253" s="113" t="s">
        <v>1231</v>
      </c>
      <c r="AE253" s="113" t="s">
        <v>542</v>
      </c>
      <c r="AF253" s="115">
        <v>636723</v>
      </c>
      <c r="AG253" s="113" t="s">
        <v>357</v>
      </c>
      <c r="AH253" s="113"/>
      <c r="AI253" s="113" t="s">
        <v>387</v>
      </c>
      <c r="AJ253" s="113" t="s">
        <v>544</v>
      </c>
      <c r="AK253" s="116" t="s">
        <v>2562</v>
      </c>
      <c r="AL253" s="113" t="s">
        <v>357</v>
      </c>
      <c r="BK253" s="125" t="s">
        <v>1233</v>
      </c>
      <c r="BL253" s="125" t="s">
        <v>542</v>
      </c>
      <c r="BM253" s="125" t="s">
        <v>5949</v>
      </c>
      <c r="BN253" s="125" t="s">
        <v>357</v>
      </c>
      <c r="BP253" s="125" t="s">
        <v>387</v>
      </c>
      <c r="BQ253" s="125" t="s">
        <v>544</v>
      </c>
      <c r="BR253" s="125" t="s">
        <v>5950</v>
      </c>
      <c r="BS253" s="125" t="s">
        <v>357</v>
      </c>
      <c r="CA253" s="125" t="s">
        <v>1183</v>
      </c>
      <c r="CB253" s="125" t="s">
        <v>544</v>
      </c>
      <c r="CC253" s="125">
        <v>0</v>
      </c>
      <c r="CD253" s="125" t="s">
        <v>357</v>
      </c>
    </row>
    <row r="254" spans="8:82" ht="87" customHeight="1" thickBot="1">
      <c r="H254" s="121"/>
      <c r="I254" s="121"/>
      <c r="J254" s="121"/>
      <c r="K254" s="121"/>
      <c r="L254" s="121"/>
      <c r="M254" s="121" t="s">
        <v>387</v>
      </c>
      <c r="N254" s="121" t="s">
        <v>575</v>
      </c>
      <c r="O254" s="123" t="s">
        <v>1236</v>
      </c>
      <c r="P254" s="121" t="s">
        <v>357</v>
      </c>
      <c r="S254" s="117"/>
      <c r="T254" s="117"/>
      <c r="U254" s="117"/>
      <c r="V254" s="117"/>
      <c r="W254" s="117"/>
      <c r="X254" s="117" t="s">
        <v>387</v>
      </c>
      <c r="Y254" s="117" t="s">
        <v>575</v>
      </c>
      <c r="Z254" s="120" t="s">
        <v>3341</v>
      </c>
      <c r="AA254" s="117" t="s">
        <v>357</v>
      </c>
      <c r="AD254" s="113" t="s">
        <v>1233</v>
      </c>
      <c r="AE254" s="113" t="s">
        <v>542</v>
      </c>
      <c r="AF254" s="116" t="s">
        <v>4787</v>
      </c>
      <c r="AG254" s="113" t="s">
        <v>357</v>
      </c>
      <c r="AH254" s="113"/>
      <c r="AI254" s="113" t="s">
        <v>387</v>
      </c>
      <c r="AJ254" s="113" t="s">
        <v>575</v>
      </c>
      <c r="AK254" s="116" t="s">
        <v>3543</v>
      </c>
      <c r="AL254" s="113" t="s">
        <v>357</v>
      </c>
      <c r="BP254" s="125" t="s">
        <v>387</v>
      </c>
      <c r="BQ254" s="125" t="s">
        <v>575</v>
      </c>
      <c r="BR254" s="125" t="s">
        <v>5951</v>
      </c>
      <c r="CA254" s="125" t="s">
        <v>1183</v>
      </c>
      <c r="CB254" s="125" t="s">
        <v>575</v>
      </c>
      <c r="CC254" s="125">
        <v>0</v>
      </c>
      <c r="CD254" s="125" t="s">
        <v>357</v>
      </c>
    </row>
    <row r="255" spans="8:82" ht="101.4" customHeight="1" thickBot="1">
      <c r="H255" s="121"/>
      <c r="I255" s="121"/>
      <c r="J255" s="121"/>
      <c r="K255" s="121"/>
      <c r="L255" s="121"/>
      <c r="M255" s="121" t="s">
        <v>387</v>
      </c>
      <c r="N255" s="121" t="s">
        <v>355</v>
      </c>
      <c r="O255" s="123" t="s">
        <v>1237</v>
      </c>
      <c r="P255" s="121" t="s">
        <v>357</v>
      </c>
      <c r="S255" s="117"/>
      <c r="T255" s="117"/>
      <c r="U255" s="117"/>
      <c r="V255" s="117"/>
      <c r="W255" s="117"/>
      <c r="X255" s="117" t="s">
        <v>387</v>
      </c>
      <c r="Y255" s="117" t="s">
        <v>355</v>
      </c>
      <c r="Z255" s="120" t="s">
        <v>3342</v>
      </c>
      <c r="AA255" s="117" t="s">
        <v>357</v>
      </c>
      <c r="AD255" s="113"/>
      <c r="AE255" s="113"/>
      <c r="AF255" s="113"/>
      <c r="AG255" s="113"/>
      <c r="AH255" s="113"/>
      <c r="AI255" s="113" t="s">
        <v>387</v>
      </c>
      <c r="AJ255" s="113" t="s">
        <v>355</v>
      </c>
      <c r="AK255" s="116" t="s">
        <v>4788</v>
      </c>
      <c r="AL255" s="113" t="s">
        <v>357</v>
      </c>
      <c r="BP255" s="125" t="s">
        <v>387</v>
      </c>
      <c r="BQ255" s="125" t="s">
        <v>355</v>
      </c>
      <c r="BR255" s="125" t="s">
        <v>5952</v>
      </c>
      <c r="CA255" s="125" t="s">
        <v>1183</v>
      </c>
      <c r="CB255" s="125" t="s">
        <v>703</v>
      </c>
      <c r="CC255" s="125">
        <v>0</v>
      </c>
      <c r="CD255" s="125" t="s">
        <v>357</v>
      </c>
    </row>
    <row r="256" spans="8:82" ht="87" customHeight="1" thickBot="1">
      <c r="H256" s="121"/>
      <c r="I256" s="121"/>
      <c r="J256" s="121"/>
      <c r="K256" s="121"/>
      <c r="L256" s="121"/>
      <c r="M256" s="121" t="s">
        <v>389</v>
      </c>
      <c r="N256" s="121" t="s">
        <v>575</v>
      </c>
      <c r="O256" s="123" t="s">
        <v>1238</v>
      </c>
      <c r="P256" s="121" t="s">
        <v>357</v>
      </c>
      <c r="S256" s="117"/>
      <c r="T256" s="117"/>
      <c r="U256" s="117"/>
      <c r="V256" s="117"/>
      <c r="W256" s="117"/>
      <c r="X256" s="117" t="s">
        <v>389</v>
      </c>
      <c r="Y256" s="117" t="s">
        <v>575</v>
      </c>
      <c r="Z256" s="120" t="s">
        <v>3343</v>
      </c>
      <c r="AA256" s="117" t="s">
        <v>357</v>
      </c>
      <c r="AD256" s="113"/>
      <c r="AE256" s="113"/>
      <c r="AF256" s="113"/>
      <c r="AG256" s="113"/>
      <c r="AH256" s="113"/>
      <c r="AI256" s="113" t="s">
        <v>389</v>
      </c>
      <c r="AJ256" s="113" t="s">
        <v>575</v>
      </c>
      <c r="AK256" s="116" t="s">
        <v>4789</v>
      </c>
      <c r="AL256" s="113" t="s">
        <v>357</v>
      </c>
      <c r="BP256" s="125" t="s">
        <v>389</v>
      </c>
      <c r="BQ256" s="125" t="s">
        <v>575</v>
      </c>
      <c r="BR256" s="125" t="s">
        <v>3196</v>
      </c>
      <c r="CA256" s="125" t="s">
        <v>1183</v>
      </c>
      <c r="CB256" s="125" t="s">
        <v>468</v>
      </c>
      <c r="CC256" s="125">
        <v>0</v>
      </c>
      <c r="CD256" s="125" t="s">
        <v>357</v>
      </c>
    </row>
    <row r="257" spans="8:82" ht="101.4" customHeight="1" thickBot="1">
      <c r="H257" s="121"/>
      <c r="I257" s="121"/>
      <c r="J257" s="121"/>
      <c r="K257" s="121"/>
      <c r="L257" s="121"/>
      <c r="M257" s="121" t="s">
        <v>389</v>
      </c>
      <c r="N257" s="121" t="s">
        <v>355</v>
      </c>
      <c r="O257" s="123" t="s">
        <v>1239</v>
      </c>
      <c r="P257" s="121" t="s">
        <v>357</v>
      </c>
      <c r="S257" s="117"/>
      <c r="T257" s="117"/>
      <c r="U257" s="117"/>
      <c r="V257" s="117"/>
      <c r="W257" s="117"/>
      <c r="X257" s="117" t="s">
        <v>389</v>
      </c>
      <c r="Y257" s="117" t="s">
        <v>355</v>
      </c>
      <c r="Z257" s="120" t="s">
        <v>3344</v>
      </c>
      <c r="AA257" s="117" t="s">
        <v>357</v>
      </c>
      <c r="AD257" s="113"/>
      <c r="AE257" s="113"/>
      <c r="AF257" s="113"/>
      <c r="AG257" s="113"/>
      <c r="AH257" s="113"/>
      <c r="AI257" s="113" t="s">
        <v>389</v>
      </c>
      <c r="AJ257" s="113" t="s">
        <v>355</v>
      </c>
      <c r="AK257" s="116" t="s">
        <v>4790</v>
      </c>
      <c r="AL257" s="113" t="s">
        <v>357</v>
      </c>
      <c r="BP257" s="125" t="s">
        <v>389</v>
      </c>
      <c r="BQ257" s="125" t="s">
        <v>355</v>
      </c>
      <c r="BR257" s="125" t="s">
        <v>884</v>
      </c>
      <c r="CA257" s="125" t="s">
        <v>1183</v>
      </c>
      <c r="CB257" s="125" t="s">
        <v>355</v>
      </c>
      <c r="CC257" s="125">
        <v>0</v>
      </c>
      <c r="CD257" s="125" t="s">
        <v>357</v>
      </c>
    </row>
    <row r="258" spans="8:82" ht="87" customHeight="1" thickBot="1">
      <c r="H258" s="121"/>
      <c r="I258" s="121"/>
      <c r="J258" s="121"/>
      <c r="K258" s="121"/>
      <c r="L258" s="121"/>
      <c r="M258" s="121" t="s">
        <v>391</v>
      </c>
      <c r="N258" s="121" t="s">
        <v>575</v>
      </c>
      <c r="O258" s="123" t="s">
        <v>1240</v>
      </c>
      <c r="P258" s="121" t="s">
        <v>357</v>
      </c>
      <c r="S258" s="117"/>
      <c r="T258" s="117"/>
      <c r="U258" s="117"/>
      <c r="V258" s="117"/>
      <c r="W258" s="117"/>
      <c r="X258" s="117" t="s">
        <v>391</v>
      </c>
      <c r="Y258" s="117" t="s">
        <v>575</v>
      </c>
      <c r="Z258" s="120" t="s">
        <v>3345</v>
      </c>
      <c r="AA258" s="117" t="s">
        <v>357</v>
      </c>
      <c r="AD258" s="113"/>
      <c r="AE258" s="113"/>
      <c r="AF258" s="113"/>
      <c r="AG258" s="113"/>
      <c r="AH258" s="113"/>
      <c r="AI258" s="113" t="s">
        <v>391</v>
      </c>
      <c r="AJ258" s="113" t="s">
        <v>575</v>
      </c>
      <c r="AK258" s="116" t="s">
        <v>3367</v>
      </c>
      <c r="AL258" s="113" t="s">
        <v>357</v>
      </c>
      <c r="BP258" s="125" t="s">
        <v>391</v>
      </c>
      <c r="BQ258" s="125" t="s">
        <v>575</v>
      </c>
      <c r="BR258" s="125" t="s">
        <v>3432</v>
      </c>
      <c r="CA258" s="125" t="s">
        <v>1198</v>
      </c>
      <c r="CB258" s="125" t="s">
        <v>355</v>
      </c>
      <c r="CC258" s="125">
        <v>0</v>
      </c>
      <c r="CD258" s="125" t="s">
        <v>357</v>
      </c>
    </row>
    <row r="259" spans="8:82" ht="101.4" customHeight="1" thickBot="1">
      <c r="H259" s="121"/>
      <c r="I259" s="121"/>
      <c r="J259" s="121"/>
      <c r="K259" s="121"/>
      <c r="L259" s="121"/>
      <c r="M259" s="121" t="s">
        <v>391</v>
      </c>
      <c r="N259" s="121" t="s">
        <v>355</v>
      </c>
      <c r="O259" s="123" t="s">
        <v>1241</v>
      </c>
      <c r="P259" s="121" t="s">
        <v>357</v>
      </c>
      <c r="S259" s="117"/>
      <c r="T259" s="117"/>
      <c r="U259" s="117"/>
      <c r="V259" s="117"/>
      <c r="W259" s="117"/>
      <c r="X259" s="117" t="s">
        <v>391</v>
      </c>
      <c r="Y259" s="117" t="s">
        <v>355</v>
      </c>
      <c r="Z259" s="120" t="s">
        <v>3346</v>
      </c>
      <c r="AA259" s="117" t="s">
        <v>357</v>
      </c>
      <c r="AD259" s="113"/>
      <c r="AE259" s="113"/>
      <c r="AF259" s="113"/>
      <c r="AG259" s="113"/>
      <c r="AH259" s="113"/>
      <c r="AI259" s="113" t="s">
        <v>391</v>
      </c>
      <c r="AJ259" s="113" t="s">
        <v>355</v>
      </c>
      <c r="AK259" s="116" t="s">
        <v>4791</v>
      </c>
      <c r="AL259" s="113" t="s">
        <v>357</v>
      </c>
      <c r="BP259" s="125" t="s">
        <v>391</v>
      </c>
      <c r="BQ259" s="125" t="s">
        <v>355</v>
      </c>
      <c r="BR259" s="125" t="s">
        <v>5953</v>
      </c>
      <c r="CA259" s="125" t="s">
        <v>1201</v>
      </c>
      <c r="CB259" s="125" t="s">
        <v>575</v>
      </c>
      <c r="CC259" s="125">
        <v>0</v>
      </c>
      <c r="CD259" s="125" t="s">
        <v>357</v>
      </c>
    </row>
    <row r="260" spans="8:82" ht="87" customHeight="1" thickBot="1">
      <c r="H260" s="121"/>
      <c r="I260" s="121"/>
      <c r="J260" s="121"/>
      <c r="K260" s="121"/>
      <c r="L260" s="121"/>
      <c r="M260" s="121" t="s">
        <v>393</v>
      </c>
      <c r="N260" s="121" t="s">
        <v>575</v>
      </c>
      <c r="O260" s="123" t="s">
        <v>1242</v>
      </c>
      <c r="P260" s="121" t="s">
        <v>357</v>
      </c>
      <c r="S260" s="117"/>
      <c r="T260" s="117"/>
      <c r="U260" s="117"/>
      <c r="V260" s="117"/>
      <c r="W260" s="117"/>
      <c r="X260" s="117" t="s">
        <v>393</v>
      </c>
      <c r="Y260" s="117" t="s">
        <v>575</v>
      </c>
      <c r="Z260" s="120" t="s">
        <v>3347</v>
      </c>
      <c r="AA260" s="117" t="s">
        <v>357</v>
      </c>
      <c r="AD260" s="113"/>
      <c r="AE260" s="113"/>
      <c r="AF260" s="113"/>
      <c r="AG260" s="113"/>
      <c r="AH260" s="113"/>
      <c r="AI260" s="113" t="s">
        <v>393</v>
      </c>
      <c r="AJ260" s="113" t="s">
        <v>575</v>
      </c>
      <c r="AK260" s="116" t="s">
        <v>4792</v>
      </c>
      <c r="AL260" s="113" t="s">
        <v>357</v>
      </c>
      <c r="BP260" s="125" t="s">
        <v>393</v>
      </c>
      <c r="BQ260" s="125" t="s">
        <v>575</v>
      </c>
      <c r="BR260" s="125" t="s">
        <v>5954</v>
      </c>
      <c r="CA260" s="125" t="s">
        <v>1201</v>
      </c>
      <c r="CB260" s="125" t="s">
        <v>544</v>
      </c>
      <c r="CC260" s="125">
        <v>0</v>
      </c>
      <c r="CD260" s="125" t="s">
        <v>357</v>
      </c>
    </row>
    <row r="261" spans="8:82" ht="101.4" customHeight="1" thickBot="1">
      <c r="H261" s="121"/>
      <c r="I261" s="121"/>
      <c r="J261" s="121"/>
      <c r="K261" s="121"/>
      <c r="L261" s="121"/>
      <c r="M261" s="121" t="s">
        <v>393</v>
      </c>
      <c r="N261" s="121" t="s">
        <v>355</v>
      </c>
      <c r="O261" s="123" t="s">
        <v>1243</v>
      </c>
      <c r="P261" s="121" t="s">
        <v>357</v>
      </c>
      <c r="S261" s="117"/>
      <c r="T261" s="117"/>
      <c r="U261" s="117"/>
      <c r="V261" s="117"/>
      <c r="W261" s="117"/>
      <c r="X261" s="117" t="s">
        <v>393</v>
      </c>
      <c r="Y261" s="117" t="s">
        <v>355</v>
      </c>
      <c r="Z261" s="120" t="s">
        <v>3348</v>
      </c>
      <c r="AA261" s="117" t="s">
        <v>357</v>
      </c>
      <c r="AD261" s="113"/>
      <c r="AE261" s="113"/>
      <c r="AF261" s="113"/>
      <c r="AG261" s="113"/>
      <c r="AH261" s="113"/>
      <c r="AI261" s="113" t="s">
        <v>393</v>
      </c>
      <c r="AJ261" s="113" t="s">
        <v>355</v>
      </c>
      <c r="AK261" s="116" t="s">
        <v>4793</v>
      </c>
      <c r="AL261" s="113" t="s">
        <v>357</v>
      </c>
      <c r="BP261" s="125" t="s">
        <v>393</v>
      </c>
      <c r="BQ261" s="125" t="s">
        <v>355</v>
      </c>
      <c r="BR261" s="125" t="s">
        <v>1751</v>
      </c>
      <c r="CA261" s="125" t="s">
        <v>1201</v>
      </c>
      <c r="CB261" s="125" t="s">
        <v>362</v>
      </c>
      <c r="CC261" s="125">
        <v>0</v>
      </c>
      <c r="CD261" s="125" t="s">
        <v>357</v>
      </c>
    </row>
    <row r="262" spans="8:82" ht="87" customHeight="1" thickBot="1">
      <c r="H262" s="121"/>
      <c r="I262" s="121"/>
      <c r="J262" s="121"/>
      <c r="K262" s="121"/>
      <c r="L262" s="121"/>
      <c r="M262" s="121" t="s">
        <v>1244</v>
      </c>
      <c r="N262" s="121" t="s">
        <v>582</v>
      </c>
      <c r="O262" s="123" t="s">
        <v>1245</v>
      </c>
      <c r="P262" s="121" t="s">
        <v>357</v>
      </c>
      <c r="S262" s="117"/>
      <c r="T262" s="117"/>
      <c r="U262" s="117"/>
      <c r="V262" s="117"/>
      <c r="W262" s="117"/>
      <c r="X262" s="117" t="s">
        <v>1244</v>
      </c>
      <c r="Y262" s="117" t="s">
        <v>582</v>
      </c>
      <c r="Z262" s="120" t="s">
        <v>3349</v>
      </c>
      <c r="AA262" s="117" t="s">
        <v>357</v>
      </c>
      <c r="AD262" s="113"/>
      <c r="AE262" s="113"/>
      <c r="AF262" s="113"/>
      <c r="AG262" s="113"/>
      <c r="AH262" s="113"/>
      <c r="AI262" s="113" t="s">
        <v>1244</v>
      </c>
      <c r="AJ262" s="113" t="s">
        <v>582</v>
      </c>
      <c r="AK262" s="116" t="s">
        <v>1656</v>
      </c>
      <c r="AL262" s="113" t="s">
        <v>357</v>
      </c>
      <c r="BP262" s="125" t="s">
        <v>1244</v>
      </c>
      <c r="BQ262" s="125" t="s">
        <v>582</v>
      </c>
      <c r="BR262" s="125" t="s">
        <v>437</v>
      </c>
      <c r="CA262" s="125" t="s">
        <v>1201</v>
      </c>
      <c r="CB262" s="125" t="s">
        <v>703</v>
      </c>
      <c r="CC262" s="125">
        <v>0</v>
      </c>
      <c r="CD262" s="125" t="s">
        <v>357</v>
      </c>
    </row>
    <row r="263" spans="8:82" ht="87" customHeight="1" thickBot="1">
      <c r="H263" s="121"/>
      <c r="I263" s="121"/>
      <c r="J263" s="121"/>
      <c r="K263" s="121"/>
      <c r="L263" s="121"/>
      <c r="M263" s="121" t="s">
        <v>1244</v>
      </c>
      <c r="N263" s="121" t="s">
        <v>468</v>
      </c>
      <c r="O263" s="123" t="s">
        <v>1246</v>
      </c>
      <c r="P263" s="121" t="s">
        <v>357</v>
      </c>
      <c r="S263" s="117"/>
      <c r="T263" s="117"/>
      <c r="U263" s="117"/>
      <c r="V263" s="117"/>
      <c r="W263" s="117"/>
      <c r="X263" s="117" t="s">
        <v>1244</v>
      </c>
      <c r="Y263" s="117" t="s">
        <v>468</v>
      </c>
      <c r="Z263" s="120" t="s">
        <v>3350</v>
      </c>
      <c r="AA263" s="117" t="s">
        <v>357</v>
      </c>
      <c r="AD263" s="113"/>
      <c r="AE263" s="113"/>
      <c r="AF263" s="113"/>
      <c r="AG263" s="113"/>
      <c r="AH263" s="113"/>
      <c r="AI263" s="113" t="s">
        <v>1244</v>
      </c>
      <c r="AJ263" s="113" t="s">
        <v>468</v>
      </c>
      <c r="AK263" s="116" t="s">
        <v>4305</v>
      </c>
      <c r="AL263" s="113" t="s">
        <v>357</v>
      </c>
      <c r="BP263" s="125" t="s">
        <v>1244</v>
      </c>
      <c r="BQ263" s="125" t="s">
        <v>468</v>
      </c>
      <c r="BR263" s="125" t="s">
        <v>2722</v>
      </c>
      <c r="CA263" s="125" t="s">
        <v>1201</v>
      </c>
      <c r="CB263" s="125" t="s">
        <v>355</v>
      </c>
      <c r="CC263" s="125">
        <v>0</v>
      </c>
      <c r="CD263" s="125" t="s">
        <v>357</v>
      </c>
    </row>
    <row r="264" spans="8:82" ht="101.4" customHeight="1" thickBot="1">
      <c r="H264" s="121"/>
      <c r="I264" s="121"/>
      <c r="J264" s="121"/>
      <c r="K264" s="121"/>
      <c r="L264" s="121"/>
      <c r="M264" s="121" t="s">
        <v>1247</v>
      </c>
      <c r="N264" s="121" t="s">
        <v>355</v>
      </c>
      <c r="O264" s="123" t="s">
        <v>1248</v>
      </c>
      <c r="P264" s="121" t="s">
        <v>357</v>
      </c>
      <c r="S264" s="117"/>
      <c r="T264" s="117"/>
      <c r="U264" s="117"/>
      <c r="V264" s="117"/>
      <c r="W264" s="117"/>
      <c r="X264" s="117" t="s">
        <v>1247</v>
      </c>
      <c r="Y264" s="117" t="s">
        <v>355</v>
      </c>
      <c r="Z264" s="120" t="s">
        <v>3351</v>
      </c>
      <c r="AA264" s="117" t="s">
        <v>357</v>
      </c>
      <c r="AD264" s="113"/>
      <c r="AE264" s="113"/>
      <c r="AF264" s="113"/>
      <c r="AG264" s="113"/>
      <c r="AH264" s="113"/>
      <c r="AI264" s="113" t="s">
        <v>1247</v>
      </c>
      <c r="AJ264" s="113" t="s">
        <v>355</v>
      </c>
      <c r="AK264" s="116" t="s">
        <v>4794</v>
      </c>
      <c r="AL264" s="113" t="s">
        <v>357</v>
      </c>
      <c r="BP264" s="125" t="s">
        <v>1247</v>
      </c>
      <c r="BQ264" s="125" t="s">
        <v>355</v>
      </c>
      <c r="BR264" s="125" t="s">
        <v>4749</v>
      </c>
      <c r="CA264" s="125" t="s">
        <v>1201</v>
      </c>
      <c r="CB264" s="125" t="s">
        <v>468</v>
      </c>
      <c r="CC264" s="125">
        <v>0</v>
      </c>
      <c r="CD264" s="125" t="s">
        <v>357</v>
      </c>
    </row>
    <row r="265" spans="8:82" ht="87" customHeight="1" thickBot="1">
      <c r="H265" s="121"/>
      <c r="I265" s="121"/>
      <c r="J265" s="121"/>
      <c r="K265" s="121"/>
      <c r="L265" s="121"/>
      <c r="M265" s="121" t="s">
        <v>395</v>
      </c>
      <c r="N265" s="121" t="s">
        <v>575</v>
      </c>
      <c r="O265" s="123" t="s">
        <v>1249</v>
      </c>
      <c r="P265" s="121" t="s">
        <v>357</v>
      </c>
      <c r="S265" s="117"/>
      <c r="T265" s="117"/>
      <c r="U265" s="117"/>
      <c r="V265" s="117"/>
      <c r="W265" s="117"/>
      <c r="X265" s="117" t="s">
        <v>395</v>
      </c>
      <c r="Y265" s="117" t="s">
        <v>575</v>
      </c>
      <c r="Z265" s="120" t="s">
        <v>3352</v>
      </c>
      <c r="AA265" s="117" t="s">
        <v>357</v>
      </c>
      <c r="AD265" s="113"/>
      <c r="AE265" s="113"/>
      <c r="AF265" s="113"/>
      <c r="AG265" s="113"/>
      <c r="AH265" s="113"/>
      <c r="AI265" s="113" t="s">
        <v>395</v>
      </c>
      <c r="AJ265" s="113" t="s">
        <v>575</v>
      </c>
      <c r="AK265" s="116" t="s">
        <v>4795</v>
      </c>
      <c r="AL265" s="113" t="s">
        <v>357</v>
      </c>
      <c r="BP265" s="125" t="s">
        <v>395</v>
      </c>
      <c r="BQ265" s="125" t="s">
        <v>575</v>
      </c>
      <c r="BR265" s="125" t="s">
        <v>5955</v>
      </c>
      <c r="CA265" s="125" t="s">
        <v>1213</v>
      </c>
      <c r="CB265" s="125" t="s">
        <v>575</v>
      </c>
      <c r="CC265" s="125">
        <v>0</v>
      </c>
      <c r="CD265" s="125" t="s">
        <v>357</v>
      </c>
    </row>
    <row r="266" spans="8:82" ht="101.4" customHeight="1" thickBot="1">
      <c r="H266" s="121"/>
      <c r="I266" s="121"/>
      <c r="J266" s="121"/>
      <c r="K266" s="121"/>
      <c r="L266" s="121"/>
      <c r="M266" s="121" t="s">
        <v>395</v>
      </c>
      <c r="N266" s="121" t="s">
        <v>362</v>
      </c>
      <c r="O266" s="123" t="s">
        <v>1250</v>
      </c>
      <c r="P266" s="121" t="s">
        <v>357</v>
      </c>
      <c r="S266" s="117"/>
      <c r="T266" s="117"/>
      <c r="U266" s="117"/>
      <c r="V266" s="117"/>
      <c r="W266" s="117"/>
      <c r="X266" s="117" t="s">
        <v>395</v>
      </c>
      <c r="Y266" s="117" t="s">
        <v>362</v>
      </c>
      <c r="Z266" s="120" t="s">
        <v>3353</v>
      </c>
      <c r="AA266" s="117" t="s">
        <v>357</v>
      </c>
      <c r="AD266" s="113"/>
      <c r="AE266" s="113"/>
      <c r="AF266" s="113"/>
      <c r="AG266" s="113"/>
      <c r="AH266" s="113"/>
      <c r="AI266" s="113" t="s">
        <v>395</v>
      </c>
      <c r="AJ266" s="113" t="s">
        <v>362</v>
      </c>
      <c r="AK266" s="116" t="s">
        <v>4796</v>
      </c>
      <c r="AL266" s="113" t="s">
        <v>357</v>
      </c>
      <c r="BP266" s="125" t="s">
        <v>395</v>
      </c>
      <c r="BQ266" s="125" t="s">
        <v>362</v>
      </c>
      <c r="BR266" s="125" t="s">
        <v>5956</v>
      </c>
      <c r="CA266" s="125" t="s">
        <v>1213</v>
      </c>
      <c r="CB266" s="125" t="s">
        <v>544</v>
      </c>
      <c r="CC266" s="125">
        <v>0</v>
      </c>
      <c r="CD266" s="125" t="s">
        <v>357</v>
      </c>
    </row>
    <row r="267" spans="8:82" ht="115.8" customHeight="1" thickBot="1">
      <c r="H267" s="121"/>
      <c r="I267" s="121"/>
      <c r="J267" s="121"/>
      <c r="K267" s="121"/>
      <c r="L267" s="121"/>
      <c r="M267" s="121" t="s">
        <v>395</v>
      </c>
      <c r="N267" s="121" t="s">
        <v>885</v>
      </c>
      <c r="O267" s="123" t="s">
        <v>1251</v>
      </c>
      <c r="P267" s="121" t="s">
        <v>357</v>
      </c>
      <c r="S267" s="117"/>
      <c r="T267" s="117"/>
      <c r="U267" s="117"/>
      <c r="V267" s="117"/>
      <c r="W267" s="117"/>
      <c r="X267" s="117" t="s">
        <v>395</v>
      </c>
      <c r="Y267" s="117" t="s">
        <v>885</v>
      </c>
      <c r="Z267" s="120" t="s">
        <v>451</v>
      </c>
      <c r="AA267" s="117" t="s">
        <v>357</v>
      </c>
      <c r="AD267" s="113"/>
      <c r="AE267" s="113"/>
      <c r="AF267" s="113"/>
      <c r="AG267" s="113"/>
      <c r="AH267" s="113"/>
      <c r="AI267" s="113" t="s">
        <v>395</v>
      </c>
      <c r="AJ267" s="113" t="s">
        <v>885</v>
      </c>
      <c r="AK267" s="116" t="s">
        <v>4797</v>
      </c>
      <c r="AL267" s="113" t="s">
        <v>357</v>
      </c>
      <c r="BP267" s="125" t="s">
        <v>395</v>
      </c>
      <c r="BQ267" s="125" t="s">
        <v>885</v>
      </c>
      <c r="BR267" s="125" t="s">
        <v>5957</v>
      </c>
      <c r="CA267" s="125" t="s">
        <v>1213</v>
      </c>
      <c r="CB267" s="125" t="s">
        <v>362</v>
      </c>
      <c r="CC267" s="125">
        <v>0</v>
      </c>
      <c r="CD267" s="125" t="s">
        <v>357</v>
      </c>
    </row>
    <row r="268" spans="8:82" ht="87" customHeight="1" thickBot="1">
      <c r="H268" s="121"/>
      <c r="I268" s="121"/>
      <c r="J268" s="121"/>
      <c r="K268" s="121"/>
      <c r="L268" s="121"/>
      <c r="M268" s="121" t="s">
        <v>395</v>
      </c>
      <c r="N268" s="121" t="s">
        <v>589</v>
      </c>
      <c r="O268" s="123" t="s">
        <v>1252</v>
      </c>
      <c r="P268" s="121" t="s">
        <v>357</v>
      </c>
      <c r="S268" s="117"/>
      <c r="T268" s="117"/>
      <c r="U268" s="117"/>
      <c r="V268" s="117"/>
      <c r="W268" s="117"/>
      <c r="X268" s="117" t="s">
        <v>395</v>
      </c>
      <c r="Y268" s="117" t="s">
        <v>589</v>
      </c>
      <c r="Z268" s="120" t="s">
        <v>3354</v>
      </c>
      <c r="AA268" s="117" t="s">
        <v>357</v>
      </c>
      <c r="AD268" s="113"/>
      <c r="AE268" s="113"/>
      <c r="AF268" s="113"/>
      <c r="AG268" s="113"/>
      <c r="AH268" s="113"/>
      <c r="AI268" s="113" t="s">
        <v>395</v>
      </c>
      <c r="AJ268" s="113" t="s">
        <v>589</v>
      </c>
      <c r="AK268" s="116" t="s">
        <v>4798</v>
      </c>
      <c r="AL268" s="113" t="s">
        <v>357</v>
      </c>
      <c r="BP268" s="125" t="s">
        <v>395</v>
      </c>
      <c r="BQ268" s="125" t="s">
        <v>589</v>
      </c>
      <c r="BR268" s="125" t="s">
        <v>1780</v>
      </c>
      <c r="CA268" s="125" t="s">
        <v>1213</v>
      </c>
      <c r="CB268" s="125" t="s">
        <v>468</v>
      </c>
      <c r="CC268" s="125">
        <v>0</v>
      </c>
      <c r="CD268" s="125" t="s">
        <v>357</v>
      </c>
    </row>
    <row r="269" spans="8:82" ht="87" customHeight="1" thickBot="1">
      <c r="H269" s="121"/>
      <c r="I269" s="121"/>
      <c r="J269" s="121"/>
      <c r="K269" s="121"/>
      <c r="L269" s="121"/>
      <c r="M269" s="121" t="s">
        <v>395</v>
      </c>
      <c r="N269" s="121" t="s">
        <v>446</v>
      </c>
      <c r="O269" s="123" t="s">
        <v>437</v>
      </c>
      <c r="P269" s="121" t="s">
        <v>357</v>
      </c>
      <c r="S269" s="117"/>
      <c r="T269" s="117"/>
      <c r="U269" s="117"/>
      <c r="V269" s="117"/>
      <c r="W269" s="117"/>
      <c r="X269" s="117" t="s">
        <v>395</v>
      </c>
      <c r="Y269" s="117" t="s">
        <v>446</v>
      </c>
      <c r="Z269" s="120" t="s">
        <v>3215</v>
      </c>
      <c r="AA269" s="117" t="s">
        <v>357</v>
      </c>
      <c r="AD269" s="113"/>
      <c r="AE269" s="113"/>
      <c r="AF269" s="113"/>
      <c r="AG269" s="113"/>
      <c r="AH269" s="113"/>
      <c r="AI269" s="113" t="s">
        <v>395</v>
      </c>
      <c r="AJ269" s="113" t="s">
        <v>446</v>
      </c>
      <c r="AK269" s="116" t="s">
        <v>2220</v>
      </c>
      <c r="AL269" s="113" t="s">
        <v>357</v>
      </c>
      <c r="BP269" s="125" t="s">
        <v>395</v>
      </c>
      <c r="BQ269" s="125" t="s">
        <v>446</v>
      </c>
      <c r="BR269" s="125" t="s">
        <v>1507</v>
      </c>
      <c r="CA269" s="125" t="s">
        <v>1223</v>
      </c>
      <c r="CB269" s="125" t="s">
        <v>544</v>
      </c>
      <c r="CC269" s="125">
        <v>0</v>
      </c>
      <c r="CD269" s="125" t="s">
        <v>357</v>
      </c>
    </row>
    <row r="270" spans="8:82" ht="87" customHeight="1" thickBot="1">
      <c r="H270" s="121"/>
      <c r="I270" s="121"/>
      <c r="J270" s="121"/>
      <c r="K270" s="121"/>
      <c r="L270" s="121"/>
      <c r="M270" s="121" t="s">
        <v>395</v>
      </c>
      <c r="N270" s="121" t="s">
        <v>897</v>
      </c>
      <c r="O270" s="123" t="s">
        <v>1253</v>
      </c>
      <c r="P270" s="121" t="s">
        <v>357</v>
      </c>
      <c r="S270" s="117"/>
      <c r="T270" s="117"/>
      <c r="U270" s="117"/>
      <c r="V270" s="117"/>
      <c r="W270" s="117"/>
      <c r="X270" s="117" t="s">
        <v>395</v>
      </c>
      <c r="Y270" s="117" t="s">
        <v>897</v>
      </c>
      <c r="Z270" s="120" t="s">
        <v>3355</v>
      </c>
      <c r="AA270" s="117" t="s">
        <v>357</v>
      </c>
      <c r="AD270" s="113"/>
      <c r="AE270" s="113"/>
      <c r="AF270" s="113"/>
      <c r="AG270" s="113"/>
      <c r="AH270" s="113"/>
      <c r="AI270" s="113" t="s">
        <v>395</v>
      </c>
      <c r="AJ270" s="113" t="s">
        <v>897</v>
      </c>
      <c r="AK270" s="116" t="s">
        <v>4799</v>
      </c>
      <c r="AL270" s="113" t="s">
        <v>357</v>
      </c>
      <c r="BP270" s="125" t="s">
        <v>395</v>
      </c>
      <c r="BQ270" s="125" t="s">
        <v>897</v>
      </c>
      <c r="BR270" s="125" t="s">
        <v>5958</v>
      </c>
      <c r="CA270" s="125" t="s">
        <v>1223</v>
      </c>
      <c r="CB270" s="125" t="s">
        <v>575</v>
      </c>
      <c r="CC270" s="125">
        <v>0</v>
      </c>
      <c r="CD270" s="125" t="s">
        <v>357</v>
      </c>
    </row>
    <row r="271" spans="8:82" ht="101.4" customHeight="1" thickBot="1">
      <c r="H271" s="121"/>
      <c r="I271" s="121"/>
      <c r="J271" s="121"/>
      <c r="K271" s="121"/>
      <c r="L271" s="121"/>
      <c r="M271" s="121" t="s">
        <v>395</v>
      </c>
      <c r="N271" s="121" t="s">
        <v>544</v>
      </c>
      <c r="O271" s="123" t="s">
        <v>1254</v>
      </c>
      <c r="P271" s="121" t="s">
        <v>357</v>
      </c>
      <c r="S271" s="117"/>
      <c r="T271" s="117"/>
      <c r="U271" s="117"/>
      <c r="V271" s="117"/>
      <c r="W271" s="117"/>
      <c r="X271" s="117" t="s">
        <v>395</v>
      </c>
      <c r="Y271" s="117" t="s">
        <v>544</v>
      </c>
      <c r="Z271" s="120" t="s">
        <v>3356</v>
      </c>
      <c r="AA271" s="117" t="s">
        <v>357</v>
      </c>
      <c r="AD271" s="113"/>
      <c r="AE271" s="113"/>
      <c r="AF271" s="113"/>
      <c r="AG271" s="113"/>
      <c r="AH271" s="113"/>
      <c r="AI271" s="113" t="s">
        <v>395</v>
      </c>
      <c r="AJ271" s="113" t="s">
        <v>544</v>
      </c>
      <c r="AK271" s="116" t="s">
        <v>4800</v>
      </c>
      <c r="AL271" s="113" t="s">
        <v>357</v>
      </c>
      <c r="BP271" s="125" t="s">
        <v>395</v>
      </c>
      <c r="BQ271" s="125" t="s">
        <v>544</v>
      </c>
      <c r="BR271" s="125" t="s">
        <v>5959</v>
      </c>
      <c r="CA271" s="125" t="s">
        <v>1223</v>
      </c>
      <c r="CB271" s="125" t="s">
        <v>468</v>
      </c>
      <c r="CC271" s="125">
        <v>0</v>
      </c>
      <c r="CD271" s="125" t="s">
        <v>357</v>
      </c>
    </row>
    <row r="272" spans="8:82" ht="115.8" customHeight="1" thickBot="1">
      <c r="H272" s="121"/>
      <c r="I272" s="121"/>
      <c r="J272" s="121"/>
      <c r="K272" s="121"/>
      <c r="L272" s="121"/>
      <c r="M272" s="121" t="s">
        <v>395</v>
      </c>
      <c r="N272" s="121" t="s">
        <v>366</v>
      </c>
      <c r="O272" s="123" t="s">
        <v>1255</v>
      </c>
      <c r="P272" s="121" t="s">
        <v>357</v>
      </c>
      <c r="S272" s="117"/>
      <c r="T272" s="117"/>
      <c r="U272" s="117"/>
      <c r="V272" s="117"/>
      <c r="W272" s="117"/>
      <c r="X272" s="117" t="s">
        <v>395</v>
      </c>
      <c r="Y272" s="117" t="s">
        <v>366</v>
      </c>
      <c r="Z272" s="120" t="s">
        <v>3357</v>
      </c>
      <c r="AA272" s="117" t="s">
        <v>357</v>
      </c>
      <c r="AD272" s="113"/>
      <c r="AE272" s="113"/>
      <c r="AF272" s="113"/>
      <c r="AG272" s="113"/>
      <c r="AH272" s="113"/>
      <c r="AI272" s="113" t="s">
        <v>395</v>
      </c>
      <c r="AJ272" s="113" t="s">
        <v>366</v>
      </c>
      <c r="AK272" s="116" t="s">
        <v>4801</v>
      </c>
      <c r="AL272" s="113" t="s">
        <v>357</v>
      </c>
      <c r="BP272" s="125" t="s">
        <v>395</v>
      </c>
      <c r="BQ272" s="125" t="s">
        <v>366</v>
      </c>
      <c r="BR272" s="125" t="s">
        <v>5960</v>
      </c>
      <c r="CA272" s="125" t="s">
        <v>387</v>
      </c>
      <c r="CB272" s="125" t="s">
        <v>362</v>
      </c>
      <c r="CC272" s="125">
        <v>0</v>
      </c>
      <c r="CD272" s="125" t="s">
        <v>357</v>
      </c>
    </row>
    <row r="273" spans="8:82" ht="101.4" customHeight="1" thickBot="1">
      <c r="H273" s="121"/>
      <c r="I273" s="121"/>
      <c r="J273" s="121"/>
      <c r="K273" s="121"/>
      <c r="L273" s="121"/>
      <c r="M273" s="121" t="s">
        <v>395</v>
      </c>
      <c r="N273" s="121" t="s">
        <v>355</v>
      </c>
      <c r="O273" s="123" t="s">
        <v>1256</v>
      </c>
      <c r="P273" s="121" t="s">
        <v>357</v>
      </c>
      <c r="S273" s="117"/>
      <c r="T273" s="117"/>
      <c r="U273" s="117"/>
      <c r="V273" s="117"/>
      <c r="W273" s="117"/>
      <c r="X273" s="117" t="s">
        <v>395</v>
      </c>
      <c r="Y273" s="117" t="s">
        <v>355</v>
      </c>
      <c r="Z273" s="120" t="s">
        <v>3358</v>
      </c>
      <c r="AA273" s="117" t="s">
        <v>357</v>
      </c>
      <c r="AD273" s="113"/>
      <c r="AE273" s="113"/>
      <c r="AF273" s="113"/>
      <c r="AG273" s="113"/>
      <c r="AH273" s="113"/>
      <c r="AI273" s="113" t="s">
        <v>395</v>
      </c>
      <c r="AJ273" s="113" t="s">
        <v>355</v>
      </c>
      <c r="AK273" s="116" t="s">
        <v>2822</v>
      </c>
      <c r="AL273" s="113" t="s">
        <v>357</v>
      </c>
      <c r="BP273" s="125" t="s">
        <v>395</v>
      </c>
      <c r="BQ273" s="125" t="s">
        <v>355</v>
      </c>
      <c r="BR273" s="129">
        <v>109416651</v>
      </c>
      <c r="CA273" s="125" t="s">
        <v>387</v>
      </c>
      <c r="CB273" s="125" t="s">
        <v>544</v>
      </c>
      <c r="CC273" s="125">
        <v>0</v>
      </c>
      <c r="CD273" s="125" t="s">
        <v>357</v>
      </c>
    </row>
    <row r="274" spans="8:82" ht="87" customHeight="1" thickBot="1">
      <c r="H274" s="121"/>
      <c r="I274" s="121"/>
      <c r="J274" s="121"/>
      <c r="K274" s="121"/>
      <c r="L274" s="121"/>
      <c r="M274" s="121" t="s">
        <v>395</v>
      </c>
      <c r="N274" s="121" t="s">
        <v>468</v>
      </c>
      <c r="O274" s="123" t="s">
        <v>1257</v>
      </c>
      <c r="P274" s="121" t="s">
        <v>357</v>
      </c>
      <c r="S274" s="117"/>
      <c r="T274" s="117"/>
      <c r="U274" s="117"/>
      <c r="V274" s="117"/>
      <c r="W274" s="117"/>
      <c r="X274" s="117" t="s">
        <v>395</v>
      </c>
      <c r="Y274" s="117" t="s">
        <v>468</v>
      </c>
      <c r="Z274" s="120" t="s">
        <v>3359</v>
      </c>
      <c r="AA274" s="117" t="s">
        <v>357</v>
      </c>
      <c r="AD274" s="113"/>
      <c r="AE274" s="113"/>
      <c r="AF274" s="113"/>
      <c r="AG274" s="113"/>
      <c r="AH274" s="113"/>
      <c r="AI274" s="113" t="s">
        <v>395</v>
      </c>
      <c r="AJ274" s="113" t="s">
        <v>468</v>
      </c>
      <c r="AK274" s="116" t="s">
        <v>2212</v>
      </c>
      <c r="AL274" s="113" t="s">
        <v>357</v>
      </c>
      <c r="BP274" s="125" t="s">
        <v>395</v>
      </c>
      <c r="BQ274" s="125" t="s">
        <v>468</v>
      </c>
      <c r="BR274" s="125" t="s">
        <v>5961</v>
      </c>
      <c r="CA274" s="125" t="s">
        <v>387</v>
      </c>
      <c r="CB274" s="125" t="s">
        <v>575</v>
      </c>
      <c r="CC274" s="125">
        <v>0</v>
      </c>
      <c r="CD274" s="125" t="s">
        <v>357</v>
      </c>
    </row>
    <row r="275" spans="8:82" ht="87" customHeight="1" thickBot="1">
      <c r="H275" s="121"/>
      <c r="I275" s="121"/>
      <c r="J275" s="121"/>
      <c r="K275" s="121"/>
      <c r="L275" s="121"/>
      <c r="M275" s="121" t="s">
        <v>395</v>
      </c>
      <c r="N275" s="121" t="s">
        <v>364</v>
      </c>
      <c r="O275" s="123" t="s">
        <v>864</v>
      </c>
      <c r="P275" s="121" t="s">
        <v>357</v>
      </c>
      <c r="S275" s="117"/>
      <c r="T275" s="117"/>
      <c r="U275" s="117"/>
      <c r="V275" s="117"/>
      <c r="W275" s="117"/>
      <c r="X275" s="117" t="s">
        <v>395</v>
      </c>
      <c r="Y275" s="117" t="s">
        <v>364</v>
      </c>
      <c r="Z275" s="120" t="s">
        <v>1733</v>
      </c>
      <c r="AA275" s="117" t="s">
        <v>357</v>
      </c>
      <c r="AD275" s="113"/>
      <c r="AE275" s="113"/>
      <c r="AF275" s="113"/>
      <c r="AG275" s="113"/>
      <c r="AH275" s="113"/>
      <c r="AI275" s="113" t="s">
        <v>395</v>
      </c>
      <c r="AJ275" s="113" t="s">
        <v>364</v>
      </c>
      <c r="AK275" s="116" t="s">
        <v>2795</v>
      </c>
      <c r="AL275" s="113" t="s">
        <v>357</v>
      </c>
      <c r="BP275" s="125" t="s">
        <v>395</v>
      </c>
      <c r="BQ275" s="125" t="s">
        <v>364</v>
      </c>
      <c r="BR275" s="125" t="s">
        <v>5962</v>
      </c>
      <c r="CA275" s="125" t="s">
        <v>387</v>
      </c>
      <c r="CB275" s="125" t="s">
        <v>355</v>
      </c>
      <c r="CC275" s="125">
        <v>0</v>
      </c>
      <c r="CD275" s="125" t="s">
        <v>357</v>
      </c>
    </row>
    <row r="276" spans="8:82" ht="101.4" customHeight="1" thickBot="1">
      <c r="H276" s="121"/>
      <c r="I276" s="121"/>
      <c r="J276" s="121"/>
      <c r="K276" s="121"/>
      <c r="L276" s="121"/>
      <c r="M276" s="121" t="s">
        <v>1258</v>
      </c>
      <c r="N276" s="121" t="s">
        <v>362</v>
      </c>
      <c r="O276" s="123" t="s">
        <v>1259</v>
      </c>
      <c r="P276" s="121" t="s">
        <v>357</v>
      </c>
      <c r="S276" s="117"/>
      <c r="T276" s="117"/>
      <c r="U276" s="117"/>
      <c r="V276" s="117"/>
      <c r="W276" s="117"/>
      <c r="X276" s="117" t="s">
        <v>1258</v>
      </c>
      <c r="Y276" s="117" t="s">
        <v>362</v>
      </c>
      <c r="Z276" s="120" t="s">
        <v>3360</v>
      </c>
      <c r="AA276" s="117" t="s">
        <v>357</v>
      </c>
      <c r="AD276" s="113"/>
      <c r="AE276" s="113"/>
      <c r="AF276" s="113"/>
      <c r="AG276" s="113"/>
      <c r="AH276" s="113"/>
      <c r="AI276" s="113" t="s">
        <v>1258</v>
      </c>
      <c r="AJ276" s="113" t="s">
        <v>362</v>
      </c>
      <c r="AK276" s="116" t="s">
        <v>4802</v>
      </c>
      <c r="AL276" s="113" t="s">
        <v>357</v>
      </c>
      <c r="BP276" s="125" t="s">
        <v>1258</v>
      </c>
      <c r="BQ276" s="125" t="s">
        <v>362</v>
      </c>
      <c r="BR276" s="125" t="s">
        <v>950</v>
      </c>
      <c r="CA276" s="125" t="s">
        <v>389</v>
      </c>
      <c r="CB276" s="125" t="s">
        <v>575</v>
      </c>
      <c r="CC276" s="125">
        <v>0</v>
      </c>
      <c r="CD276" s="125" t="s">
        <v>357</v>
      </c>
    </row>
    <row r="277" spans="8:82" ht="87" customHeight="1" thickBot="1">
      <c r="H277" s="121"/>
      <c r="I277" s="121"/>
      <c r="J277" s="121"/>
      <c r="K277" s="121"/>
      <c r="L277" s="121"/>
      <c r="M277" s="121" t="s">
        <v>1258</v>
      </c>
      <c r="N277" s="121" t="s">
        <v>589</v>
      </c>
      <c r="O277" s="123" t="s">
        <v>979</v>
      </c>
      <c r="P277" s="121" t="s">
        <v>357</v>
      </c>
      <c r="S277" s="117"/>
      <c r="T277" s="117"/>
      <c r="U277" s="117"/>
      <c r="V277" s="117"/>
      <c r="W277" s="117"/>
      <c r="X277" s="117" t="s">
        <v>1258</v>
      </c>
      <c r="Y277" s="117" t="s">
        <v>589</v>
      </c>
      <c r="Z277" s="120" t="s">
        <v>3361</v>
      </c>
      <c r="AA277" s="117" t="s">
        <v>357</v>
      </c>
      <c r="AD277" s="113"/>
      <c r="AE277" s="113"/>
      <c r="AF277" s="113"/>
      <c r="AG277" s="113"/>
      <c r="AH277" s="113"/>
      <c r="AI277" s="113" t="s">
        <v>1258</v>
      </c>
      <c r="AJ277" s="113" t="s">
        <v>589</v>
      </c>
      <c r="AK277" s="116" t="s">
        <v>1903</v>
      </c>
      <c r="AL277" s="113" t="s">
        <v>357</v>
      </c>
      <c r="BP277" s="125" t="s">
        <v>1258</v>
      </c>
      <c r="BQ277" s="125" t="s">
        <v>589</v>
      </c>
      <c r="BR277" s="125" t="s">
        <v>5500</v>
      </c>
      <c r="CA277" s="125" t="s">
        <v>389</v>
      </c>
      <c r="CB277" s="125" t="s">
        <v>355</v>
      </c>
      <c r="CC277" s="125">
        <v>0</v>
      </c>
      <c r="CD277" s="125" t="s">
        <v>357</v>
      </c>
    </row>
    <row r="278" spans="8:82" ht="87" customHeight="1" thickBot="1">
      <c r="H278" s="121"/>
      <c r="I278" s="121"/>
      <c r="J278" s="121"/>
      <c r="K278" s="121"/>
      <c r="L278" s="121"/>
      <c r="M278" s="121" t="s">
        <v>1258</v>
      </c>
      <c r="N278" s="121" t="s">
        <v>582</v>
      </c>
      <c r="O278" s="123" t="s">
        <v>1260</v>
      </c>
      <c r="P278" s="121" t="s">
        <v>357</v>
      </c>
      <c r="S278" s="117"/>
      <c r="T278" s="117"/>
      <c r="U278" s="117"/>
      <c r="V278" s="117"/>
      <c r="W278" s="117"/>
      <c r="X278" s="117" t="s">
        <v>1258</v>
      </c>
      <c r="Y278" s="117" t="s">
        <v>582</v>
      </c>
      <c r="Z278" s="120" t="s">
        <v>3362</v>
      </c>
      <c r="AA278" s="117" t="s">
        <v>357</v>
      </c>
      <c r="AD278" s="113"/>
      <c r="AE278" s="113"/>
      <c r="AF278" s="113"/>
      <c r="AG278" s="113"/>
      <c r="AH278" s="113"/>
      <c r="AI278" s="113" t="s">
        <v>1258</v>
      </c>
      <c r="AJ278" s="113" t="s">
        <v>582</v>
      </c>
      <c r="AK278" s="116" t="s">
        <v>4803</v>
      </c>
      <c r="AL278" s="113" t="s">
        <v>357</v>
      </c>
      <c r="BP278" s="125" t="s">
        <v>1258</v>
      </c>
      <c r="BQ278" s="125" t="s">
        <v>582</v>
      </c>
      <c r="BR278" s="125" t="s">
        <v>4289</v>
      </c>
      <c r="CA278" s="125" t="s">
        <v>391</v>
      </c>
      <c r="CB278" s="125" t="s">
        <v>575</v>
      </c>
      <c r="CC278" s="125">
        <v>0</v>
      </c>
      <c r="CD278" s="125" t="s">
        <v>357</v>
      </c>
    </row>
    <row r="279" spans="8:82" ht="87" customHeight="1" thickBot="1">
      <c r="H279" s="121"/>
      <c r="I279" s="121"/>
      <c r="J279" s="121"/>
      <c r="K279" s="121"/>
      <c r="L279" s="121"/>
      <c r="M279" s="121" t="s">
        <v>1258</v>
      </c>
      <c r="N279" s="121" t="s">
        <v>364</v>
      </c>
      <c r="O279" s="123" t="s">
        <v>1261</v>
      </c>
      <c r="P279" s="121" t="s">
        <v>357</v>
      </c>
      <c r="S279" s="117"/>
      <c r="T279" s="117"/>
      <c r="U279" s="117"/>
      <c r="V279" s="117"/>
      <c r="W279" s="117"/>
      <c r="X279" s="117" t="s">
        <v>1258</v>
      </c>
      <c r="Y279" s="117" t="s">
        <v>364</v>
      </c>
      <c r="Z279" s="120" t="s">
        <v>3363</v>
      </c>
      <c r="AA279" s="117" t="s">
        <v>357</v>
      </c>
      <c r="AD279" s="113"/>
      <c r="AE279" s="113"/>
      <c r="AF279" s="113"/>
      <c r="AG279" s="113"/>
      <c r="AH279" s="113"/>
      <c r="AI279" s="113" t="s">
        <v>1258</v>
      </c>
      <c r="AJ279" s="113" t="s">
        <v>364</v>
      </c>
      <c r="AK279" s="116" t="s">
        <v>4804</v>
      </c>
      <c r="AL279" s="113" t="s">
        <v>357</v>
      </c>
      <c r="BP279" s="125" t="s">
        <v>1258</v>
      </c>
      <c r="BQ279" s="125" t="s">
        <v>364</v>
      </c>
      <c r="BR279" s="125" t="s">
        <v>1598</v>
      </c>
      <c r="CA279" s="125" t="s">
        <v>391</v>
      </c>
      <c r="CB279" s="125" t="s">
        <v>355</v>
      </c>
      <c r="CC279" s="125">
        <v>0</v>
      </c>
      <c r="CD279" s="125" t="s">
        <v>357</v>
      </c>
    </row>
    <row r="280" spans="8:82" ht="87" customHeight="1" thickBot="1">
      <c r="H280" s="121"/>
      <c r="I280" s="121"/>
      <c r="J280" s="121"/>
      <c r="K280" s="121"/>
      <c r="L280" s="121"/>
      <c r="M280" s="121" t="s">
        <v>1258</v>
      </c>
      <c r="N280" s="121" t="s">
        <v>468</v>
      </c>
      <c r="O280" s="123" t="s">
        <v>1262</v>
      </c>
      <c r="P280" s="121" t="s">
        <v>357</v>
      </c>
      <c r="S280" s="117"/>
      <c r="T280" s="117"/>
      <c r="U280" s="117"/>
      <c r="V280" s="117"/>
      <c r="W280" s="117"/>
      <c r="X280" s="117" t="s">
        <v>1258</v>
      </c>
      <c r="Y280" s="117" t="s">
        <v>468</v>
      </c>
      <c r="Z280" s="120" t="s">
        <v>3364</v>
      </c>
      <c r="AA280" s="117" t="s">
        <v>357</v>
      </c>
      <c r="AD280" s="113"/>
      <c r="AE280" s="113"/>
      <c r="AF280" s="113"/>
      <c r="AG280" s="113"/>
      <c r="AH280" s="113"/>
      <c r="AI280" s="113" t="s">
        <v>1258</v>
      </c>
      <c r="AJ280" s="113" t="s">
        <v>468</v>
      </c>
      <c r="AK280" s="116" t="s">
        <v>4805</v>
      </c>
      <c r="AL280" s="113" t="s">
        <v>357</v>
      </c>
      <c r="BP280" s="125" t="s">
        <v>1258</v>
      </c>
      <c r="BQ280" s="125" t="s">
        <v>468</v>
      </c>
      <c r="BR280" s="125" t="s">
        <v>3824</v>
      </c>
      <c r="CA280" s="125" t="s">
        <v>393</v>
      </c>
      <c r="CB280" s="125" t="s">
        <v>575</v>
      </c>
      <c r="CC280" s="125">
        <v>0</v>
      </c>
      <c r="CD280" s="125" t="s">
        <v>357</v>
      </c>
    </row>
    <row r="281" spans="8:82" ht="87" customHeight="1" thickBot="1">
      <c r="H281" s="121"/>
      <c r="I281" s="121"/>
      <c r="J281" s="121"/>
      <c r="K281" s="121"/>
      <c r="L281" s="121"/>
      <c r="M281" s="121" t="s">
        <v>1263</v>
      </c>
      <c r="N281" s="121" t="s">
        <v>703</v>
      </c>
      <c r="O281" s="123" t="s">
        <v>1264</v>
      </c>
      <c r="P281" s="121" t="s">
        <v>357</v>
      </c>
      <c r="S281" s="117"/>
      <c r="T281" s="117"/>
      <c r="U281" s="117"/>
      <c r="V281" s="117"/>
      <c r="W281" s="117"/>
      <c r="X281" s="117" t="s">
        <v>1263</v>
      </c>
      <c r="Y281" s="117" t="s">
        <v>703</v>
      </c>
      <c r="Z281" s="120" t="s">
        <v>3365</v>
      </c>
      <c r="AA281" s="117" t="s">
        <v>357</v>
      </c>
      <c r="AD281" s="113"/>
      <c r="AE281" s="113"/>
      <c r="AF281" s="113"/>
      <c r="AG281" s="113"/>
      <c r="AH281" s="113"/>
      <c r="AI281" s="113" t="s">
        <v>1263</v>
      </c>
      <c r="AJ281" s="113" t="s">
        <v>703</v>
      </c>
      <c r="AK281" s="116" t="s">
        <v>4806</v>
      </c>
      <c r="AL281" s="113" t="s">
        <v>357</v>
      </c>
      <c r="BP281" s="125" t="s">
        <v>1263</v>
      </c>
      <c r="BQ281" s="125" t="s">
        <v>703</v>
      </c>
      <c r="BR281" s="129">
        <v>2816171</v>
      </c>
      <c r="CA281" s="125" t="s">
        <v>393</v>
      </c>
      <c r="CB281" s="125" t="s">
        <v>355</v>
      </c>
      <c r="CC281" s="125">
        <v>0</v>
      </c>
      <c r="CD281" s="125" t="s">
        <v>357</v>
      </c>
    </row>
    <row r="282" spans="8:82" ht="87" customHeight="1" thickBot="1">
      <c r="H282" s="121"/>
      <c r="I282" s="121"/>
      <c r="J282" s="121"/>
      <c r="K282" s="121"/>
      <c r="L282" s="121"/>
      <c r="M282" s="121" t="s">
        <v>1265</v>
      </c>
      <c r="N282" s="121" t="s">
        <v>589</v>
      </c>
      <c r="O282" s="123" t="s">
        <v>1266</v>
      </c>
      <c r="P282" s="121" t="s">
        <v>357</v>
      </c>
      <c r="S282" s="117"/>
      <c r="T282" s="117"/>
      <c r="U282" s="117"/>
      <c r="V282" s="117"/>
      <c r="W282" s="117"/>
      <c r="X282" s="117" t="s">
        <v>1265</v>
      </c>
      <c r="Y282" s="117" t="s">
        <v>589</v>
      </c>
      <c r="Z282" s="120" t="s">
        <v>3366</v>
      </c>
      <c r="AA282" s="117" t="s">
        <v>357</v>
      </c>
      <c r="AD282" s="113"/>
      <c r="AE282" s="113"/>
      <c r="AF282" s="113"/>
      <c r="AG282" s="113"/>
      <c r="AH282" s="113"/>
      <c r="AI282" s="113" t="s">
        <v>1265</v>
      </c>
      <c r="AJ282" s="113" t="s">
        <v>589</v>
      </c>
      <c r="AK282" s="116" t="s">
        <v>4807</v>
      </c>
      <c r="AL282" s="113" t="s">
        <v>357</v>
      </c>
      <c r="BP282" s="125" t="s">
        <v>1265</v>
      </c>
      <c r="BQ282" s="125" t="s">
        <v>589</v>
      </c>
      <c r="BR282" s="125" t="s">
        <v>5963</v>
      </c>
      <c r="CA282" s="125" t="s">
        <v>1244</v>
      </c>
      <c r="CB282" s="125" t="s">
        <v>582</v>
      </c>
      <c r="CC282" s="125">
        <v>0</v>
      </c>
      <c r="CD282" s="125" t="s">
        <v>357</v>
      </c>
    </row>
    <row r="283" spans="8:82" ht="101.4" customHeight="1" thickBot="1">
      <c r="H283" s="121"/>
      <c r="I283" s="121"/>
      <c r="J283" s="121"/>
      <c r="K283" s="121"/>
      <c r="L283" s="121"/>
      <c r="M283" s="121" t="s">
        <v>1267</v>
      </c>
      <c r="N283" s="121" t="s">
        <v>362</v>
      </c>
      <c r="O283" s="123" t="s">
        <v>1268</v>
      </c>
      <c r="P283" s="121" t="s">
        <v>357</v>
      </c>
      <c r="S283" s="117"/>
      <c r="T283" s="117"/>
      <c r="U283" s="117"/>
      <c r="V283" s="117"/>
      <c r="W283" s="117"/>
      <c r="X283" s="117" t="s">
        <v>1267</v>
      </c>
      <c r="Y283" s="117" t="s">
        <v>362</v>
      </c>
      <c r="Z283" s="120" t="s">
        <v>3367</v>
      </c>
      <c r="AA283" s="117" t="s">
        <v>357</v>
      </c>
      <c r="AD283" s="113"/>
      <c r="AE283" s="113"/>
      <c r="AF283" s="113"/>
      <c r="AG283" s="113"/>
      <c r="AH283" s="113"/>
      <c r="AI283" s="113" t="s">
        <v>1267</v>
      </c>
      <c r="AJ283" s="113" t="s">
        <v>362</v>
      </c>
      <c r="AK283" s="116" t="s">
        <v>4808</v>
      </c>
      <c r="AL283" s="113" t="s">
        <v>357</v>
      </c>
      <c r="BP283" s="125" t="s">
        <v>1267</v>
      </c>
      <c r="BQ283" s="125" t="s">
        <v>362</v>
      </c>
      <c r="BR283" s="125" t="s">
        <v>2349</v>
      </c>
      <c r="CA283" s="125" t="s">
        <v>1244</v>
      </c>
      <c r="CB283" s="125" t="s">
        <v>589</v>
      </c>
      <c r="CC283" s="125">
        <v>0</v>
      </c>
      <c r="CD283" s="125" t="s">
        <v>357</v>
      </c>
    </row>
    <row r="284" spans="8:82" ht="87" customHeight="1" thickBot="1">
      <c r="H284" s="121"/>
      <c r="I284" s="121"/>
      <c r="J284" s="121"/>
      <c r="K284" s="121"/>
      <c r="L284" s="121"/>
      <c r="M284" s="121" t="s">
        <v>1267</v>
      </c>
      <c r="N284" s="121" t="s">
        <v>589</v>
      </c>
      <c r="O284" s="123" t="s">
        <v>1269</v>
      </c>
      <c r="P284" s="121" t="s">
        <v>357</v>
      </c>
      <c r="S284" s="117"/>
      <c r="T284" s="117"/>
      <c r="U284" s="117"/>
      <c r="V284" s="117"/>
      <c r="W284" s="117"/>
      <c r="X284" s="117" t="s">
        <v>1267</v>
      </c>
      <c r="Y284" s="117" t="s">
        <v>589</v>
      </c>
      <c r="Z284" s="120" t="s">
        <v>3368</v>
      </c>
      <c r="AA284" s="117" t="s">
        <v>357</v>
      </c>
      <c r="AD284" s="113"/>
      <c r="AE284" s="113"/>
      <c r="AF284" s="113"/>
      <c r="AG284" s="113"/>
      <c r="AH284" s="113"/>
      <c r="AI284" s="113" t="s">
        <v>1267</v>
      </c>
      <c r="AJ284" s="113" t="s">
        <v>589</v>
      </c>
      <c r="AK284" s="116" t="s">
        <v>2758</v>
      </c>
      <c r="AL284" s="113" t="s">
        <v>357</v>
      </c>
      <c r="BP284" s="125" t="s">
        <v>1267</v>
      </c>
      <c r="BQ284" s="125" t="s">
        <v>589</v>
      </c>
      <c r="BR284" s="125" t="s">
        <v>1772</v>
      </c>
      <c r="CA284" s="125" t="s">
        <v>1244</v>
      </c>
      <c r="CB284" s="125" t="s">
        <v>364</v>
      </c>
      <c r="CC284" s="125">
        <v>0</v>
      </c>
      <c r="CD284" s="125" t="s">
        <v>357</v>
      </c>
    </row>
    <row r="285" spans="8:82" ht="87" customHeight="1" thickBot="1">
      <c r="H285" s="121"/>
      <c r="I285" s="121"/>
      <c r="J285" s="121"/>
      <c r="K285" s="121"/>
      <c r="L285" s="121"/>
      <c r="M285" s="121" t="s">
        <v>1267</v>
      </c>
      <c r="N285" s="121" t="s">
        <v>582</v>
      </c>
      <c r="O285" s="123" t="s">
        <v>1270</v>
      </c>
      <c r="P285" s="121" t="s">
        <v>357</v>
      </c>
      <c r="S285" s="117"/>
      <c r="T285" s="117"/>
      <c r="U285" s="117"/>
      <c r="V285" s="117"/>
      <c r="W285" s="117"/>
      <c r="X285" s="117" t="s">
        <v>1267</v>
      </c>
      <c r="Y285" s="117" t="s">
        <v>582</v>
      </c>
      <c r="Z285" s="120" t="s">
        <v>3369</v>
      </c>
      <c r="AA285" s="117" t="s">
        <v>357</v>
      </c>
      <c r="AD285" s="113"/>
      <c r="AE285" s="113"/>
      <c r="AF285" s="113"/>
      <c r="AG285" s="113"/>
      <c r="AH285" s="113"/>
      <c r="AI285" s="113" t="s">
        <v>1267</v>
      </c>
      <c r="AJ285" s="113" t="s">
        <v>582</v>
      </c>
      <c r="AK285" s="116" t="s">
        <v>4809</v>
      </c>
      <c r="AL285" s="113" t="s">
        <v>357</v>
      </c>
      <c r="BP285" s="125" t="s">
        <v>1267</v>
      </c>
      <c r="BQ285" s="125" t="s">
        <v>582</v>
      </c>
      <c r="BR285" s="125" t="s">
        <v>5964</v>
      </c>
      <c r="CA285" s="125" t="s">
        <v>1244</v>
      </c>
      <c r="CB285" s="125" t="s">
        <v>468</v>
      </c>
      <c r="CC285" s="125">
        <v>0</v>
      </c>
      <c r="CD285" s="125" t="s">
        <v>357</v>
      </c>
    </row>
    <row r="286" spans="8:82" ht="87" customHeight="1" thickBot="1">
      <c r="H286" s="121"/>
      <c r="I286" s="121"/>
      <c r="J286" s="121"/>
      <c r="K286" s="121"/>
      <c r="L286" s="121"/>
      <c r="M286" s="121" t="s">
        <v>1267</v>
      </c>
      <c r="N286" s="121" t="s">
        <v>364</v>
      </c>
      <c r="O286" s="123" t="s">
        <v>1271</v>
      </c>
      <c r="P286" s="121" t="s">
        <v>357</v>
      </c>
      <c r="S286" s="117"/>
      <c r="T286" s="117"/>
      <c r="U286" s="117"/>
      <c r="V286" s="117"/>
      <c r="W286" s="117"/>
      <c r="X286" s="117" t="s">
        <v>1267</v>
      </c>
      <c r="Y286" s="117" t="s">
        <v>364</v>
      </c>
      <c r="Z286" s="120" t="s">
        <v>3370</v>
      </c>
      <c r="AA286" s="117" t="s">
        <v>357</v>
      </c>
      <c r="AD286" s="113"/>
      <c r="AE286" s="113"/>
      <c r="AF286" s="113"/>
      <c r="AG286" s="113"/>
      <c r="AH286" s="113"/>
      <c r="AI286" s="113" t="s">
        <v>1267</v>
      </c>
      <c r="AJ286" s="113" t="s">
        <v>364</v>
      </c>
      <c r="AK286" s="116" t="s">
        <v>4810</v>
      </c>
      <c r="AL286" s="113" t="s">
        <v>357</v>
      </c>
      <c r="BP286" s="125" t="s">
        <v>1267</v>
      </c>
      <c r="BQ286" s="125" t="s">
        <v>364</v>
      </c>
      <c r="BR286" s="125" t="s">
        <v>5965</v>
      </c>
      <c r="CA286" s="125" t="s">
        <v>1247</v>
      </c>
      <c r="CB286" s="125" t="s">
        <v>355</v>
      </c>
      <c r="CC286" s="125">
        <v>0</v>
      </c>
      <c r="CD286" s="125" t="s">
        <v>357</v>
      </c>
    </row>
    <row r="287" spans="8:82" ht="87" customHeight="1" thickBot="1">
      <c r="H287" s="121"/>
      <c r="I287" s="121"/>
      <c r="J287" s="121"/>
      <c r="K287" s="121"/>
      <c r="L287" s="121"/>
      <c r="M287" s="121" t="s">
        <v>1267</v>
      </c>
      <c r="N287" s="121" t="s">
        <v>468</v>
      </c>
      <c r="O287" s="123" t="s">
        <v>1272</v>
      </c>
      <c r="P287" s="121" t="s">
        <v>357</v>
      </c>
      <c r="S287" s="117"/>
      <c r="T287" s="117"/>
      <c r="U287" s="117"/>
      <c r="V287" s="117"/>
      <c r="W287" s="117"/>
      <c r="X287" s="117" t="s">
        <v>1267</v>
      </c>
      <c r="Y287" s="117" t="s">
        <v>468</v>
      </c>
      <c r="Z287" s="120" t="s">
        <v>3371</v>
      </c>
      <c r="AA287" s="117" t="s">
        <v>357</v>
      </c>
      <c r="AD287" s="113"/>
      <c r="AE287" s="113"/>
      <c r="AF287" s="113"/>
      <c r="AG287" s="113"/>
      <c r="AH287" s="113"/>
      <c r="AI287" s="113" t="s">
        <v>1267</v>
      </c>
      <c r="AJ287" s="113" t="s">
        <v>468</v>
      </c>
      <c r="AK287" s="116" t="s">
        <v>4811</v>
      </c>
      <c r="AL287" s="113" t="s">
        <v>357</v>
      </c>
      <c r="BP287" s="125" t="s">
        <v>1267</v>
      </c>
      <c r="BQ287" s="125" t="s">
        <v>468</v>
      </c>
      <c r="BR287" s="125" t="s">
        <v>5966</v>
      </c>
      <c r="CA287" s="125" t="s">
        <v>395</v>
      </c>
      <c r="CB287" s="125" t="s">
        <v>575</v>
      </c>
      <c r="CC287" s="125">
        <v>0</v>
      </c>
      <c r="CD287" s="125" t="s">
        <v>357</v>
      </c>
    </row>
    <row r="288" spans="8:82" ht="87" customHeight="1" thickBot="1">
      <c r="H288" s="121"/>
      <c r="I288" s="121"/>
      <c r="J288" s="121"/>
      <c r="K288" s="121"/>
      <c r="L288" s="121"/>
      <c r="M288" s="121" t="s">
        <v>1273</v>
      </c>
      <c r="N288" s="121" t="s">
        <v>589</v>
      </c>
      <c r="O288" s="123" t="s">
        <v>1274</v>
      </c>
      <c r="P288" s="121" t="s">
        <v>357</v>
      </c>
      <c r="S288" s="117"/>
      <c r="T288" s="117"/>
      <c r="U288" s="117"/>
      <c r="V288" s="117"/>
      <c r="W288" s="117"/>
      <c r="X288" s="117" t="s">
        <v>1273</v>
      </c>
      <c r="Y288" s="117" t="s">
        <v>589</v>
      </c>
      <c r="Z288" s="120" t="s">
        <v>3372</v>
      </c>
      <c r="AA288" s="117" t="s">
        <v>357</v>
      </c>
      <c r="AD288" s="113"/>
      <c r="AE288" s="113"/>
      <c r="AF288" s="113"/>
      <c r="AG288" s="113"/>
      <c r="AH288" s="113"/>
      <c r="AI288" s="113" t="s">
        <v>1273</v>
      </c>
      <c r="AJ288" s="113" t="s">
        <v>589</v>
      </c>
      <c r="AK288" s="116" t="s">
        <v>3856</v>
      </c>
      <c r="AL288" s="113" t="s">
        <v>357</v>
      </c>
      <c r="BP288" s="125" t="s">
        <v>1273</v>
      </c>
      <c r="BQ288" s="125" t="s">
        <v>589</v>
      </c>
      <c r="BR288" s="125" t="s">
        <v>2345</v>
      </c>
      <c r="CA288" s="125" t="s">
        <v>395</v>
      </c>
      <c r="CB288" s="125" t="s">
        <v>362</v>
      </c>
      <c r="CC288" s="125">
        <v>0</v>
      </c>
      <c r="CD288" s="125" t="s">
        <v>357</v>
      </c>
    </row>
    <row r="289" spans="8:82" ht="101.4" customHeight="1" thickBot="1">
      <c r="H289" s="121"/>
      <c r="I289" s="121"/>
      <c r="J289" s="121"/>
      <c r="K289" s="121"/>
      <c r="L289" s="121"/>
      <c r="M289" s="121" t="s">
        <v>399</v>
      </c>
      <c r="N289" s="121" t="s">
        <v>355</v>
      </c>
      <c r="O289" s="122">
        <v>385469</v>
      </c>
      <c r="P289" s="121" t="s">
        <v>357</v>
      </c>
      <c r="S289" s="117"/>
      <c r="T289" s="117"/>
      <c r="U289" s="117"/>
      <c r="V289" s="117"/>
      <c r="W289" s="117"/>
      <c r="X289" s="117" t="s">
        <v>399</v>
      </c>
      <c r="Y289" s="117" t="s">
        <v>355</v>
      </c>
      <c r="Z289" s="120" t="s">
        <v>3373</v>
      </c>
      <c r="AA289" s="117" t="s">
        <v>357</v>
      </c>
      <c r="AD289" s="113"/>
      <c r="AE289" s="113"/>
      <c r="AF289" s="113"/>
      <c r="AG289" s="113"/>
      <c r="AH289" s="113"/>
      <c r="AI289" s="113" t="s">
        <v>399</v>
      </c>
      <c r="AJ289" s="113" t="s">
        <v>355</v>
      </c>
      <c r="AK289" s="115">
        <v>124727</v>
      </c>
      <c r="AL289" s="113" t="s">
        <v>357</v>
      </c>
      <c r="BP289" s="125" t="s">
        <v>399</v>
      </c>
      <c r="BQ289" s="125" t="s">
        <v>355</v>
      </c>
      <c r="BR289" s="125" t="s">
        <v>5967</v>
      </c>
      <c r="CA289" s="125" t="s">
        <v>395</v>
      </c>
      <c r="CB289" s="125" t="s">
        <v>885</v>
      </c>
      <c r="CC289" s="125">
        <v>0</v>
      </c>
      <c r="CD289" s="125" t="s">
        <v>357</v>
      </c>
    </row>
    <row r="290" spans="8:82" ht="87" customHeight="1" thickBot="1">
      <c r="H290" s="121"/>
      <c r="I290" s="121"/>
      <c r="J290" s="121"/>
      <c r="K290" s="121"/>
      <c r="L290" s="121"/>
      <c r="M290" s="121" t="s">
        <v>399</v>
      </c>
      <c r="N290" s="121" t="s">
        <v>468</v>
      </c>
      <c r="O290" s="123" t="s">
        <v>1275</v>
      </c>
      <c r="P290" s="121" t="s">
        <v>357</v>
      </c>
      <c r="S290" s="117"/>
      <c r="T290" s="117"/>
      <c r="U290" s="117"/>
      <c r="V290" s="117"/>
      <c r="W290" s="117"/>
      <c r="X290" s="117" t="s">
        <v>399</v>
      </c>
      <c r="Y290" s="117" t="s">
        <v>468</v>
      </c>
      <c r="Z290" s="120" t="s">
        <v>2456</v>
      </c>
      <c r="AA290" s="117" t="s">
        <v>357</v>
      </c>
      <c r="AD290" s="113"/>
      <c r="AE290" s="113"/>
      <c r="AF290" s="113"/>
      <c r="AG290" s="113"/>
      <c r="AH290" s="113"/>
      <c r="AI290" s="113" t="s">
        <v>399</v>
      </c>
      <c r="AJ290" s="113" t="s">
        <v>468</v>
      </c>
      <c r="AK290" s="116" t="s">
        <v>4812</v>
      </c>
      <c r="AL290" s="113" t="s">
        <v>357</v>
      </c>
      <c r="BP290" s="125" t="s">
        <v>399</v>
      </c>
      <c r="BQ290" s="125" t="s">
        <v>468</v>
      </c>
      <c r="BR290" s="129">
        <v>93290318</v>
      </c>
      <c r="CA290" s="125" t="s">
        <v>395</v>
      </c>
      <c r="CB290" s="125" t="s">
        <v>589</v>
      </c>
      <c r="CC290" s="125">
        <v>0</v>
      </c>
      <c r="CD290" s="125" t="s">
        <v>357</v>
      </c>
    </row>
    <row r="291" spans="8:82" ht="115.8" customHeight="1" thickBot="1">
      <c r="H291" s="121"/>
      <c r="I291" s="121"/>
      <c r="J291" s="121"/>
      <c r="K291" s="121"/>
      <c r="L291" s="121"/>
      <c r="M291" s="121" t="s">
        <v>399</v>
      </c>
      <c r="N291" s="121" t="s">
        <v>366</v>
      </c>
      <c r="O291" s="122">
        <v>1167413</v>
      </c>
      <c r="P291" s="121" t="s">
        <v>357</v>
      </c>
      <c r="S291" s="117"/>
      <c r="T291" s="117"/>
      <c r="U291" s="117"/>
      <c r="V291" s="117"/>
      <c r="W291" s="117"/>
      <c r="X291" s="117" t="s">
        <v>399</v>
      </c>
      <c r="Y291" s="117" t="s">
        <v>366</v>
      </c>
      <c r="Z291" s="120" t="s">
        <v>839</v>
      </c>
      <c r="AA291" s="117" t="s">
        <v>357</v>
      </c>
      <c r="AD291" s="113"/>
      <c r="AE291" s="113"/>
      <c r="AF291" s="113"/>
      <c r="AG291" s="113"/>
      <c r="AH291" s="113"/>
      <c r="AI291" s="113" t="s">
        <v>399</v>
      </c>
      <c r="AJ291" s="113" t="s">
        <v>366</v>
      </c>
      <c r="AK291" s="115">
        <v>241972</v>
      </c>
      <c r="AL291" s="113" t="s">
        <v>357</v>
      </c>
      <c r="BP291" s="125" t="s">
        <v>399</v>
      </c>
      <c r="BQ291" s="125" t="s">
        <v>366</v>
      </c>
      <c r="BR291" s="125" t="s">
        <v>5968</v>
      </c>
      <c r="CA291" s="125" t="s">
        <v>395</v>
      </c>
      <c r="CB291" s="125" t="s">
        <v>446</v>
      </c>
      <c r="CC291" s="125">
        <v>0</v>
      </c>
      <c r="CD291" s="125" t="s">
        <v>357</v>
      </c>
    </row>
    <row r="292" spans="8:82" ht="87" customHeight="1" thickBot="1">
      <c r="H292" s="121"/>
      <c r="I292" s="121"/>
      <c r="J292" s="121"/>
      <c r="K292" s="121"/>
      <c r="L292" s="121"/>
      <c r="M292" s="121" t="s">
        <v>399</v>
      </c>
      <c r="N292" s="121" t="s">
        <v>364</v>
      </c>
      <c r="O292" s="123" t="s">
        <v>1276</v>
      </c>
      <c r="P292" s="121" t="s">
        <v>357</v>
      </c>
      <c r="S292" s="117"/>
      <c r="T292" s="117"/>
      <c r="U292" s="117"/>
      <c r="V292" s="117"/>
      <c r="W292" s="117"/>
      <c r="X292" s="117" t="s">
        <v>399</v>
      </c>
      <c r="Y292" s="117" t="s">
        <v>364</v>
      </c>
      <c r="Z292" s="120" t="s">
        <v>3374</v>
      </c>
      <c r="AA292" s="117" t="s">
        <v>357</v>
      </c>
      <c r="AD292" s="113"/>
      <c r="AE292" s="113"/>
      <c r="AF292" s="113"/>
      <c r="AG292" s="113"/>
      <c r="AH292" s="113"/>
      <c r="AI292" s="113" t="s">
        <v>399</v>
      </c>
      <c r="AJ292" s="113" t="s">
        <v>364</v>
      </c>
      <c r="AK292" s="116" t="s">
        <v>4813</v>
      </c>
      <c r="AL292" s="113" t="s">
        <v>357</v>
      </c>
      <c r="BP292" s="125" t="s">
        <v>399</v>
      </c>
      <c r="BQ292" s="125" t="s">
        <v>364</v>
      </c>
      <c r="BR292" s="129">
        <v>983316</v>
      </c>
      <c r="CA292" s="125" t="s">
        <v>395</v>
      </c>
      <c r="CB292" s="125" t="s">
        <v>897</v>
      </c>
      <c r="CC292" s="125">
        <v>0</v>
      </c>
      <c r="CD292" s="125" t="s">
        <v>357</v>
      </c>
    </row>
    <row r="293" spans="8:82" ht="87" customHeight="1" thickBot="1">
      <c r="H293" s="121"/>
      <c r="I293" s="121"/>
      <c r="J293" s="121"/>
      <c r="K293" s="121"/>
      <c r="L293" s="121"/>
      <c r="M293" s="121" t="s">
        <v>399</v>
      </c>
      <c r="N293" s="121" t="s">
        <v>703</v>
      </c>
      <c r="O293" s="122">
        <v>274453</v>
      </c>
      <c r="P293" s="121" t="s">
        <v>357</v>
      </c>
      <c r="S293" s="117"/>
      <c r="T293" s="117"/>
      <c r="U293" s="117"/>
      <c r="V293" s="117"/>
      <c r="W293" s="117"/>
      <c r="X293" s="117" t="s">
        <v>399</v>
      </c>
      <c r="Y293" s="117" t="s">
        <v>703</v>
      </c>
      <c r="Z293" s="120" t="s">
        <v>948</v>
      </c>
      <c r="AA293" s="117" t="s">
        <v>357</v>
      </c>
      <c r="AD293" s="113"/>
      <c r="AE293" s="113"/>
      <c r="AF293" s="113"/>
      <c r="AG293" s="113"/>
      <c r="AH293" s="113"/>
      <c r="AI293" s="113" t="s">
        <v>399</v>
      </c>
      <c r="AJ293" s="113" t="s">
        <v>703</v>
      </c>
      <c r="AK293" s="116" t="s">
        <v>4814</v>
      </c>
      <c r="AL293" s="113" t="s">
        <v>357</v>
      </c>
      <c r="BP293" s="125" t="s">
        <v>399</v>
      </c>
      <c r="BQ293" s="125" t="s">
        <v>703</v>
      </c>
      <c r="BR293" s="125" t="s">
        <v>5969</v>
      </c>
      <c r="CA293" s="125" t="s">
        <v>395</v>
      </c>
      <c r="CB293" s="125" t="s">
        <v>544</v>
      </c>
      <c r="CC293" s="125">
        <v>0</v>
      </c>
      <c r="CD293" s="125" t="s">
        <v>357</v>
      </c>
    </row>
    <row r="294" spans="8:82" ht="87" customHeight="1" thickBot="1">
      <c r="H294" s="121"/>
      <c r="I294" s="121"/>
      <c r="J294" s="121"/>
      <c r="K294" s="121"/>
      <c r="L294" s="121"/>
      <c r="M294" s="121" t="s">
        <v>1277</v>
      </c>
      <c r="N294" s="121" t="s">
        <v>468</v>
      </c>
      <c r="O294" s="123" t="s">
        <v>1278</v>
      </c>
      <c r="P294" s="121" t="s">
        <v>357</v>
      </c>
      <c r="S294" s="117"/>
      <c r="T294" s="117"/>
      <c r="U294" s="117"/>
      <c r="V294" s="117"/>
      <c r="W294" s="117"/>
      <c r="X294" s="117" t="s">
        <v>1277</v>
      </c>
      <c r="Y294" s="117" t="s">
        <v>468</v>
      </c>
      <c r="Z294" s="120" t="s">
        <v>3375</v>
      </c>
      <c r="AA294" s="117" t="s">
        <v>357</v>
      </c>
      <c r="AD294" s="113"/>
      <c r="AE294" s="113"/>
      <c r="AF294" s="113"/>
      <c r="AG294" s="113"/>
      <c r="AH294" s="113"/>
      <c r="AI294" s="113" t="s">
        <v>1277</v>
      </c>
      <c r="AJ294" s="113" t="s">
        <v>468</v>
      </c>
      <c r="AK294" s="116" t="s">
        <v>4815</v>
      </c>
      <c r="AL294" s="113" t="s">
        <v>357</v>
      </c>
      <c r="BP294" s="125" t="s">
        <v>1277</v>
      </c>
      <c r="BQ294" s="125" t="s">
        <v>468</v>
      </c>
      <c r="BR294" s="125" t="s">
        <v>5970</v>
      </c>
      <c r="CA294" s="125" t="s">
        <v>395</v>
      </c>
      <c r="CB294" s="125" t="s">
        <v>366</v>
      </c>
      <c r="CC294" s="125">
        <v>0</v>
      </c>
      <c r="CD294" s="125" t="s">
        <v>357</v>
      </c>
    </row>
    <row r="295" spans="8:82" ht="101.4" customHeight="1" thickBot="1">
      <c r="H295" s="121"/>
      <c r="I295" s="121"/>
      <c r="J295" s="121"/>
      <c r="K295" s="121"/>
      <c r="L295" s="121"/>
      <c r="M295" s="121" t="s">
        <v>1277</v>
      </c>
      <c r="N295" s="121" t="s">
        <v>355</v>
      </c>
      <c r="O295" s="123" t="s">
        <v>1279</v>
      </c>
      <c r="P295" s="121" t="s">
        <v>357</v>
      </c>
      <c r="S295" s="117"/>
      <c r="T295" s="117"/>
      <c r="U295" s="117"/>
      <c r="V295" s="117"/>
      <c r="W295" s="117"/>
      <c r="X295" s="117" t="s">
        <v>1277</v>
      </c>
      <c r="Y295" s="117" t="s">
        <v>355</v>
      </c>
      <c r="Z295" s="120" t="s">
        <v>3376</v>
      </c>
      <c r="AA295" s="117" t="s">
        <v>357</v>
      </c>
      <c r="AD295" s="113"/>
      <c r="AE295" s="113"/>
      <c r="AF295" s="113"/>
      <c r="AG295" s="113"/>
      <c r="AH295" s="113"/>
      <c r="AI295" s="113" t="s">
        <v>1277</v>
      </c>
      <c r="AJ295" s="113" t="s">
        <v>355</v>
      </c>
      <c r="AK295" s="116" t="s">
        <v>428</v>
      </c>
      <c r="AL295" s="113" t="s">
        <v>357</v>
      </c>
      <c r="BP295" s="125" t="s">
        <v>1277</v>
      </c>
      <c r="BQ295" s="125" t="s">
        <v>355</v>
      </c>
      <c r="BR295" s="125" t="s">
        <v>5971</v>
      </c>
      <c r="CA295" s="125" t="s">
        <v>395</v>
      </c>
      <c r="CB295" s="125" t="s">
        <v>355</v>
      </c>
      <c r="CC295" s="125">
        <v>0</v>
      </c>
      <c r="CD295" s="125" t="s">
        <v>357</v>
      </c>
    </row>
    <row r="296" spans="8:82" ht="101.4" customHeight="1" thickBot="1">
      <c r="H296" s="121"/>
      <c r="I296" s="121"/>
      <c r="J296" s="121"/>
      <c r="K296" s="121"/>
      <c r="L296" s="121"/>
      <c r="M296" s="121" t="s">
        <v>1280</v>
      </c>
      <c r="N296" s="121" t="s">
        <v>544</v>
      </c>
      <c r="O296" s="123" t="s">
        <v>1281</v>
      </c>
      <c r="P296" s="121" t="s">
        <v>357</v>
      </c>
      <c r="S296" s="117"/>
      <c r="T296" s="117"/>
      <c r="U296" s="117"/>
      <c r="V296" s="117"/>
      <c r="W296" s="117"/>
      <c r="X296" s="117" t="s">
        <v>1280</v>
      </c>
      <c r="Y296" s="117" t="s">
        <v>544</v>
      </c>
      <c r="Z296" s="120" t="s">
        <v>3377</v>
      </c>
      <c r="AA296" s="117" t="s">
        <v>357</v>
      </c>
      <c r="AD296" s="113"/>
      <c r="AE296" s="113"/>
      <c r="AF296" s="113"/>
      <c r="AG296" s="113"/>
      <c r="AH296" s="113"/>
      <c r="AI296" s="113" t="s">
        <v>1280</v>
      </c>
      <c r="AJ296" s="113" t="s">
        <v>544</v>
      </c>
      <c r="AK296" s="116" t="s">
        <v>4816</v>
      </c>
      <c r="AL296" s="113" t="s">
        <v>357</v>
      </c>
      <c r="BP296" s="125" t="s">
        <v>1280</v>
      </c>
      <c r="BQ296" s="125" t="s">
        <v>544</v>
      </c>
      <c r="BR296" s="125" t="s">
        <v>3507</v>
      </c>
      <c r="CA296" s="125" t="s">
        <v>395</v>
      </c>
      <c r="CB296" s="125" t="s">
        <v>468</v>
      </c>
      <c r="CC296" s="125">
        <v>0</v>
      </c>
      <c r="CD296" s="125" t="s">
        <v>357</v>
      </c>
    </row>
    <row r="297" spans="8:82" ht="115.8" customHeight="1" thickBot="1">
      <c r="H297" s="121"/>
      <c r="I297" s="121"/>
      <c r="J297" s="121"/>
      <c r="K297" s="121"/>
      <c r="L297" s="121"/>
      <c r="M297" s="121" t="s">
        <v>569</v>
      </c>
      <c r="N297" s="121" t="s">
        <v>885</v>
      </c>
      <c r="O297" s="123" t="s">
        <v>1282</v>
      </c>
      <c r="P297" s="121" t="s">
        <v>357</v>
      </c>
      <c r="S297" s="117"/>
      <c r="T297" s="117"/>
      <c r="U297" s="117"/>
      <c r="V297" s="117"/>
      <c r="W297" s="117"/>
      <c r="X297" s="117" t="s">
        <v>569</v>
      </c>
      <c r="Y297" s="117" t="s">
        <v>885</v>
      </c>
      <c r="Z297" s="120" t="s">
        <v>3378</v>
      </c>
      <c r="AA297" s="117" t="s">
        <v>357</v>
      </c>
      <c r="AD297" s="113"/>
      <c r="AE297" s="113"/>
      <c r="AF297" s="113"/>
      <c r="AG297" s="113"/>
      <c r="AH297" s="113"/>
      <c r="AI297" s="113" t="s">
        <v>569</v>
      </c>
      <c r="AJ297" s="113" t="s">
        <v>885</v>
      </c>
      <c r="AK297" s="116" t="s">
        <v>4233</v>
      </c>
      <c r="AL297" s="113" t="s">
        <v>357</v>
      </c>
      <c r="BP297" s="125" t="s">
        <v>569</v>
      </c>
      <c r="BQ297" s="125" t="s">
        <v>885</v>
      </c>
      <c r="BR297" s="125" t="s">
        <v>5972</v>
      </c>
      <c r="CA297" s="125" t="s">
        <v>395</v>
      </c>
      <c r="CB297" s="125" t="s">
        <v>364</v>
      </c>
      <c r="CC297" s="125">
        <v>0</v>
      </c>
      <c r="CD297" s="125" t="s">
        <v>357</v>
      </c>
    </row>
    <row r="298" spans="8:82" ht="87" customHeight="1" thickBot="1">
      <c r="H298" s="121"/>
      <c r="I298" s="121"/>
      <c r="J298" s="121"/>
      <c r="K298" s="121"/>
      <c r="L298" s="121"/>
      <c r="M298" s="121" t="s">
        <v>569</v>
      </c>
      <c r="N298" s="121" t="s">
        <v>446</v>
      </c>
      <c r="O298" s="123" t="s">
        <v>1283</v>
      </c>
      <c r="P298" s="121" t="s">
        <v>357</v>
      </c>
      <c r="S298" s="117"/>
      <c r="T298" s="117"/>
      <c r="U298" s="117"/>
      <c r="V298" s="117"/>
      <c r="W298" s="117"/>
      <c r="X298" s="117" t="s">
        <v>569</v>
      </c>
      <c r="Y298" s="117" t="s">
        <v>446</v>
      </c>
      <c r="Z298" s="120" t="s">
        <v>580</v>
      </c>
      <c r="AA298" s="117" t="s">
        <v>357</v>
      </c>
      <c r="AD298" s="113"/>
      <c r="AE298" s="113"/>
      <c r="AF298" s="113"/>
      <c r="AG298" s="113"/>
      <c r="AH298" s="113"/>
      <c r="AI298" s="113" t="s">
        <v>569</v>
      </c>
      <c r="AJ298" s="113" t="s">
        <v>446</v>
      </c>
      <c r="AK298" s="116" t="s">
        <v>4817</v>
      </c>
      <c r="AL298" s="113" t="s">
        <v>357</v>
      </c>
      <c r="BP298" s="125" t="s">
        <v>569</v>
      </c>
      <c r="BQ298" s="125" t="s">
        <v>446</v>
      </c>
      <c r="BR298" s="129">
        <v>645234</v>
      </c>
      <c r="CA298" s="125" t="s">
        <v>1258</v>
      </c>
      <c r="CB298" s="125" t="s">
        <v>362</v>
      </c>
      <c r="CC298" s="125">
        <v>0</v>
      </c>
      <c r="CD298" s="125" t="s">
        <v>357</v>
      </c>
    </row>
    <row r="299" spans="8:82" ht="101.4" customHeight="1" thickBot="1">
      <c r="H299" s="121"/>
      <c r="I299" s="121"/>
      <c r="J299" s="121"/>
      <c r="K299" s="121"/>
      <c r="L299" s="121"/>
      <c r="M299" s="121" t="s">
        <v>569</v>
      </c>
      <c r="N299" s="121" t="s">
        <v>362</v>
      </c>
      <c r="O299" s="123" t="s">
        <v>1284</v>
      </c>
      <c r="P299" s="121" t="s">
        <v>357</v>
      </c>
      <c r="S299" s="117"/>
      <c r="T299" s="117"/>
      <c r="U299" s="117"/>
      <c r="V299" s="117"/>
      <c r="W299" s="117"/>
      <c r="X299" s="117" t="s">
        <v>569</v>
      </c>
      <c r="Y299" s="117" t="s">
        <v>362</v>
      </c>
      <c r="Z299" s="120" t="s">
        <v>3379</v>
      </c>
      <c r="AA299" s="117" t="s">
        <v>357</v>
      </c>
      <c r="AD299" s="113"/>
      <c r="AE299" s="113"/>
      <c r="AF299" s="113"/>
      <c r="AG299" s="113"/>
      <c r="AH299" s="113"/>
      <c r="AI299" s="113" t="s">
        <v>569</v>
      </c>
      <c r="AJ299" s="113" t="s">
        <v>362</v>
      </c>
      <c r="AK299" s="116" t="s">
        <v>4818</v>
      </c>
      <c r="AL299" s="113" t="s">
        <v>357</v>
      </c>
      <c r="BP299" s="125" t="s">
        <v>569</v>
      </c>
      <c r="BQ299" s="125" t="s">
        <v>362</v>
      </c>
      <c r="BR299" s="129">
        <v>5725358</v>
      </c>
      <c r="CA299" s="125" t="s">
        <v>1258</v>
      </c>
      <c r="CB299" s="125" t="s">
        <v>589</v>
      </c>
      <c r="CC299" s="125">
        <v>0</v>
      </c>
      <c r="CD299" s="125" t="s">
        <v>357</v>
      </c>
    </row>
    <row r="300" spans="8:82" ht="87" customHeight="1" thickBot="1">
      <c r="H300" s="121"/>
      <c r="I300" s="121"/>
      <c r="J300" s="121"/>
      <c r="K300" s="121"/>
      <c r="L300" s="121"/>
      <c r="M300" s="121" t="s">
        <v>569</v>
      </c>
      <c r="N300" s="121" t="s">
        <v>589</v>
      </c>
      <c r="O300" s="123" t="s">
        <v>1285</v>
      </c>
      <c r="P300" s="121" t="s">
        <v>357</v>
      </c>
      <c r="S300" s="117"/>
      <c r="T300" s="117"/>
      <c r="U300" s="117"/>
      <c r="V300" s="117"/>
      <c r="W300" s="117"/>
      <c r="X300" s="117" t="s">
        <v>569</v>
      </c>
      <c r="Y300" s="117" t="s">
        <v>589</v>
      </c>
      <c r="Z300" s="120" t="s">
        <v>3380</v>
      </c>
      <c r="AA300" s="117" t="s">
        <v>357</v>
      </c>
      <c r="AD300" s="113"/>
      <c r="AE300" s="113"/>
      <c r="AF300" s="113"/>
      <c r="AG300" s="113"/>
      <c r="AH300" s="113"/>
      <c r="AI300" s="113" t="s">
        <v>569</v>
      </c>
      <c r="AJ300" s="113" t="s">
        <v>589</v>
      </c>
      <c r="AK300" s="116" t="s">
        <v>3817</v>
      </c>
      <c r="AL300" s="113" t="s">
        <v>357</v>
      </c>
      <c r="BP300" s="125" t="s">
        <v>569</v>
      </c>
      <c r="BQ300" s="125" t="s">
        <v>589</v>
      </c>
      <c r="BR300" s="125" t="s">
        <v>5973</v>
      </c>
      <c r="CA300" s="125" t="s">
        <v>1258</v>
      </c>
      <c r="CB300" s="125" t="s">
        <v>582</v>
      </c>
      <c r="CC300" s="125">
        <v>0</v>
      </c>
      <c r="CD300" s="125" t="s">
        <v>357</v>
      </c>
    </row>
    <row r="301" spans="8:82" ht="87" customHeight="1" thickBot="1">
      <c r="H301" s="121"/>
      <c r="I301" s="121"/>
      <c r="J301" s="121"/>
      <c r="K301" s="121"/>
      <c r="L301" s="121"/>
      <c r="M301" s="121" t="s">
        <v>569</v>
      </c>
      <c r="N301" s="121" t="s">
        <v>897</v>
      </c>
      <c r="O301" s="123" t="s">
        <v>1286</v>
      </c>
      <c r="P301" s="121" t="s">
        <v>357</v>
      </c>
      <c r="S301" s="117"/>
      <c r="T301" s="117"/>
      <c r="U301" s="117"/>
      <c r="V301" s="117"/>
      <c r="W301" s="117"/>
      <c r="X301" s="117" t="s">
        <v>569</v>
      </c>
      <c r="Y301" s="117" t="s">
        <v>897</v>
      </c>
      <c r="Z301" s="120" t="s">
        <v>3381</v>
      </c>
      <c r="AA301" s="117" t="s">
        <v>357</v>
      </c>
      <c r="AD301" s="113"/>
      <c r="AE301" s="113"/>
      <c r="AF301" s="113"/>
      <c r="AG301" s="113"/>
      <c r="AH301" s="113"/>
      <c r="AI301" s="113" t="s">
        <v>569</v>
      </c>
      <c r="AJ301" s="113" t="s">
        <v>897</v>
      </c>
      <c r="AK301" s="116" t="s">
        <v>2392</v>
      </c>
      <c r="AL301" s="113" t="s">
        <v>357</v>
      </c>
      <c r="BP301" s="125" t="s">
        <v>569</v>
      </c>
      <c r="BQ301" s="125" t="s">
        <v>897</v>
      </c>
      <c r="BR301" s="129">
        <v>11931</v>
      </c>
      <c r="CA301" s="125" t="s">
        <v>1258</v>
      </c>
      <c r="CB301" s="125" t="s">
        <v>364</v>
      </c>
      <c r="CC301" s="125">
        <v>0</v>
      </c>
      <c r="CD301" s="125" t="s">
        <v>357</v>
      </c>
    </row>
    <row r="302" spans="8:82" ht="87" customHeight="1" thickBot="1">
      <c r="H302" s="121"/>
      <c r="I302" s="121"/>
      <c r="J302" s="121"/>
      <c r="K302" s="121"/>
      <c r="L302" s="121"/>
      <c r="M302" s="121" t="s">
        <v>569</v>
      </c>
      <c r="N302" s="121" t="s">
        <v>575</v>
      </c>
      <c r="O302" s="123" t="s">
        <v>1287</v>
      </c>
      <c r="P302" s="121" t="s">
        <v>357</v>
      </c>
      <c r="S302" s="117"/>
      <c r="T302" s="117"/>
      <c r="U302" s="117"/>
      <c r="V302" s="117"/>
      <c r="W302" s="117"/>
      <c r="X302" s="117" t="s">
        <v>569</v>
      </c>
      <c r="Y302" s="117" t="s">
        <v>575</v>
      </c>
      <c r="Z302" s="120" t="s">
        <v>3382</v>
      </c>
      <c r="AA302" s="117" t="s">
        <v>357</v>
      </c>
      <c r="AD302" s="113"/>
      <c r="AE302" s="113"/>
      <c r="AF302" s="113"/>
      <c r="AG302" s="113"/>
      <c r="AH302" s="113"/>
      <c r="AI302" s="113" t="s">
        <v>569</v>
      </c>
      <c r="AJ302" s="113" t="s">
        <v>575</v>
      </c>
      <c r="AK302" s="116" t="s">
        <v>4819</v>
      </c>
      <c r="AL302" s="113" t="s">
        <v>357</v>
      </c>
      <c r="BP302" s="125" t="s">
        <v>569</v>
      </c>
      <c r="BQ302" s="125" t="s">
        <v>575</v>
      </c>
      <c r="BR302" s="125" t="s">
        <v>5974</v>
      </c>
      <c r="CA302" s="125" t="s">
        <v>1258</v>
      </c>
      <c r="CB302" s="125" t="s">
        <v>468</v>
      </c>
      <c r="CC302" s="125">
        <v>0</v>
      </c>
      <c r="CD302" s="125" t="s">
        <v>357</v>
      </c>
    </row>
    <row r="303" spans="8:82" ht="101.4" customHeight="1" thickBot="1">
      <c r="H303" s="121"/>
      <c r="I303" s="121"/>
      <c r="J303" s="121"/>
      <c r="K303" s="121"/>
      <c r="L303" s="121"/>
      <c r="M303" s="121" t="s">
        <v>569</v>
      </c>
      <c r="N303" s="121" t="s">
        <v>544</v>
      </c>
      <c r="O303" s="123" t="s">
        <v>1288</v>
      </c>
      <c r="P303" s="121" t="s">
        <v>357</v>
      </c>
      <c r="S303" s="117"/>
      <c r="T303" s="117"/>
      <c r="U303" s="117"/>
      <c r="V303" s="117"/>
      <c r="W303" s="117"/>
      <c r="X303" s="117" t="s">
        <v>569</v>
      </c>
      <c r="Y303" s="117" t="s">
        <v>544</v>
      </c>
      <c r="Z303" s="120" t="s">
        <v>3383</v>
      </c>
      <c r="AA303" s="117" t="s">
        <v>357</v>
      </c>
      <c r="AD303" s="113"/>
      <c r="AE303" s="113"/>
      <c r="AF303" s="113"/>
      <c r="AG303" s="113"/>
      <c r="AH303" s="113"/>
      <c r="AI303" s="113" t="s">
        <v>569</v>
      </c>
      <c r="AJ303" s="113" t="s">
        <v>544</v>
      </c>
      <c r="AK303" s="116" t="s">
        <v>1901</v>
      </c>
      <c r="AL303" s="113" t="s">
        <v>357</v>
      </c>
      <c r="BP303" s="125" t="s">
        <v>569</v>
      </c>
      <c r="BQ303" s="125" t="s">
        <v>544</v>
      </c>
      <c r="BR303" s="129">
        <v>902103</v>
      </c>
      <c r="CA303" s="125" t="s">
        <v>1263</v>
      </c>
      <c r="CB303" s="125" t="s">
        <v>703</v>
      </c>
      <c r="CC303" s="125">
        <v>0</v>
      </c>
      <c r="CD303" s="125" t="s">
        <v>357</v>
      </c>
    </row>
    <row r="304" spans="8:82" ht="87" customHeight="1" thickBot="1">
      <c r="H304" s="121"/>
      <c r="I304" s="121"/>
      <c r="J304" s="121"/>
      <c r="K304" s="121"/>
      <c r="L304" s="121"/>
      <c r="M304" s="121" t="s">
        <v>569</v>
      </c>
      <c r="N304" s="121" t="s">
        <v>364</v>
      </c>
      <c r="O304" s="123" t="s">
        <v>1289</v>
      </c>
      <c r="P304" s="121" t="s">
        <v>357</v>
      </c>
      <c r="S304" s="117"/>
      <c r="T304" s="117"/>
      <c r="U304" s="117"/>
      <c r="V304" s="117"/>
      <c r="W304" s="117"/>
      <c r="X304" s="117" t="s">
        <v>569</v>
      </c>
      <c r="Y304" s="117" t="s">
        <v>364</v>
      </c>
      <c r="Z304" s="120" t="s">
        <v>3384</v>
      </c>
      <c r="AA304" s="117" t="s">
        <v>357</v>
      </c>
      <c r="AD304" s="113"/>
      <c r="AE304" s="113"/>
      <c r="AF304" s="113"/>
      <c r="AG304" s="113"/>
      <c r="AH304" s="113"/>
      <c r="AI304" s="113" t="s">
        <v>569</v>
      </c>
      <c r="AJ304" s="113" t="s">
        <v>364</v>
      </c>
      <c r="AK304" s="116" t="s">
        <v>726</v>
      </c>
      <c r="AL304" s="113" t="s">
        <v>357</v>
      </c>
      <c r="BP304" s="125" t="s">
        <v>569</v>
      </c>
      <c r="BQ304" s="125" t="s">
        <v>364</v>
      </c>
      <c r="BR304" s="129">
        <v>139799</v>
      </c>
      <c r="CA304" s="125" t="s">
        <v>1263</v>
      </c>
      <c r="CB304" s="125" t="s">
        <v>468</v>
      </c>
      <c r="CC304" s="125">
        <v>0</v>
      </c>
      <c r="CD304" s="125" t="s">
        <v>357</v>
      </c>
    </row>
    <row r="305" spans="8:82" ht="115.8" customHeight="1" thickBot="1">
      <c r="H305" s="121"/>
      <c r="I305" s="121"/>
      <c r="J305" s="121"/>
      <c r="K305" s="121"/>
      <c r="L305" s="121"/>
      <c r="M305" s="121" t="s">
        <v>569</v>
      </c>
      <c r="N305" s="121" t="s">
        <v>366</v>
      </c>
      <c r="O305" s="123" t="s">
        <v>1290</v>
      </c>
      <c r="P305" s="121" t="s">
        <v>357</v>
      </c>
      <c r="S305" s="117"/>
      <c r="T305" s="117"/>
      <c r="U305" s="117"/>
      <c r="V305" s="117"/>
      <c r="W305" s="117"/>
      <c r="X305" s="117" t="s">
        <v>569</v>
      </c>
      <c r="Y305" s="117" t="s">
        <v>366</v>
      </c>
      <c r="Z305" s="120" t="s">
        <v>1449</v>
      </c>
      <c r="AA305" s="117" t="s">
        <v>357</v>
      </c>
      <c r="AD305" s="113"/>
      <c r="AE305" s="113"/>
      <c r="AF305" s="113"/>
      <c r="AG305" s="113"/>
      <c r="AH305" s="113"/>
      <c r="AI305" s="113" t="s">
        <v>569</v>
      </c>
      <c r="AJ305" s="113" t="s">
        <v>366</v>
      </c>
      <c r="AK305" s="116" t="s">
        <v>4820</v>
      </c>
      <c r="AL305" s="113" t="s">
        <v>357</v>
      </c>
      <c r="BP305" s="125" t="s">
        <v>569</v>
      </c>
      <c r="BQ305" s="125" t="s">
        <v>366</v>
      </c>
      <c r="BR305" s="125" t="s">
        <v>5975</v>
      </c>
      <c r="CA305" s="125" t="s">
        <v>1265</v>
      </c>
      <c r="CB305" s="125" t="s">
        <v>589</v>
      </c>
      <c r="CC305" s="125">
        <v>0</v>
      </c>
      <c r="CD305" s="125" t="s">
        <v>357</v>
      </c>
    </row>
    <row r="306" spans="8:82" ht="101.4" customHeight="1" thickBot="1">
      <c r="H306" s="121"/>
      <c r="I306" s="121"/>
      <c r="J306" s="121"/>
      <c r="K306" s="121"/>
      <c r="L306" s="121"/>
      <c r="M306" s="121" t="s">
        <v>569</v>
      </c>
      <c r="N306" s="121" t="s">
        <v>355</v>
      </c>
      <c r="O306" s="123" t="s">
        <v>1291</v>
      </c>
      <c r="P306" s="121" t="s">
        <v>357</v>
      </c>
      <c r="S306" s="117"/>
      <c r="T306" s="117"/>
      <c r="U306" s="117"/>
      <c r="V306" s="117"/>
      <c r="W306" s="117"/>
      <c r="X306" s="117" t="s">
        <v>569</v>
      </c>
      <c r="Y306" s="117" t="s">
        <v>355</v>
      </c>
      <c r="Z306" s="120" t="s">
        <v>1335</v>
      </c>
      <c r="AA306" s="117" t="s">
        <v>357</v>
      </c>
      <c r="AD306" s="113"/>
      <c r="AE306" s="113"/>
      <c r="AF306" s="113"/>
      <c r="AG306" s="113"/>
      <c r="AH306" s="113"/>
      <c r="AI306" s="113" t="s">
        <v>569</v>
      </c>
      <c r="AJ306" s="113" t="s">
        <v>355</v>
      </c>
      <c r="AK306" s="116" t="s">
        <v>4821</v>
      </c>
      <c r="AL306" s="113" t="s">
        <v>357</v>
      </c>
      <c r="BP306" s="125" t="s">
        <v>569</v>
      </c>
      <c r="BQ306" s="125" t="s">
        <v>355</v>
      </c>
      <c r="BR306" s="129">
        <v>30504971</v>
      </c>
      <c r="CA306" s="125" t="s">
        <v>1267</v>
      </c>
      <c r="CB306" s="125" t="s">
        <v>362</v>
      </c>
      <c r="CC306" s="125">
        <v>0</v>
      </c>
      <c r="CD306" s="125" t="s">
        <v>357</v>
      </c>
    </row>
    <row r="307" spans="8:82" ht="87" customHeight="1" thickBot="1">
      <c r="H307" s="121"/>
      <c r="I307" s="121"/>
      <c r="J307" s="121"/>
      <c r="K307" s="121"/>
      <c r="L307" s="121"/>
      <c r="M307" s="121" t="s">
        <v>569</v>
      </c>
      <c r="N307" s="121" t="s">
        <v>703</v>
      </c>
      <c r="O307" s="123" t="s">
        <v>1292</v>
      </c>
      <c r="P307" s="121" t="s">
        <v>357</v>
      </c>
      <c r="S307" s="117"/>
      <c r="T307" s="117"/>
      <c r="U307" s="117"/>
      <c r="V307" s="117"/>
      <c r="W307" s="117"/>
      <c r="X307" s="117" t="s">
        <v>569</v>
      </c>
      <c r="Y307" s="117" t="s">
        <v>703</v>
      </c>
      <c r="Z307" s="120" t="s">
        <v>3385</v>
      </c>
      <c r="AA307" s="117" t="s">
        <v>357</v>
      </c>
      <c r="AD307" s="113"/>
      <c r="AE307" s="113"/>
      <c r="AF307" s="113"/>
      <c r="AG307" s="113"/>
      <c r="AH307" s="113"/>
      <c r="AI307" s="113" t="s">
        <v>569</v>
      </c>
      <c r="AJ307" s="113" t="s">
        <v>703</v>
      </c>
      <c r="AK307" s="116" t="s">
        <v>4822</v>
      </c>
      <c r="AL307" s="113" t="s">
        <v>357</v>
      </c>
      <c r="BP307" s="125" t="s">
        <v>569</v>
      </c>
      <c r="BQ307" s="125" t="s">
        <v>703</v>
      </c>
      <c r="BR307" s="129">
        <v>4165247</v>
      </c>
      <c r="CA307" s="125" t="s">
        <v>1267</v>
      </c>
      <c r="CB307" s="125" t="s">
        <v>589</v>
      </c>
      <c r="CC307" s="125">
        <v>0</v>
      </c>
      <c r="CD307" s="125" t="s">
        <v>357</v>
      </c>
    </row>
    <row r="308" spans="8:82" ht="87" customHeight="1" thickBot="1">
      <c r="H308" s="121"/>
      <c r="I308" s="121"/>
      <c r="J308" s="121"/>
      <c r="K308" s="121"/>
      <c r="L308" s="121"/>
      <c r="M308" s="121" t="s">
        <v>569</v>
      </c>
      <c r="N308" s="121" t="s">
        <v>468</v>
      </c>
      <c r="O308" s="123" t="s">
        <v>1293</v>
      </c>
      <c r="P308" s="121" t="s">
        <v>357</v>
      </c>
      <c r="S308" s="117"/>
      <c r="T308" s="117"/>
      <c r="U308" s="117"/>
      <c r="V308" s="117"/>
      <c r="W308" s="117"/>
      <c r="X308" s="117" t="s">
        <v>569</v>
      </c>
      <c r="Y308" s="117" t="s">
        <v>468</v>
      </c>
      <c r="Z308" s="120" t="s">
        <v>3386</v>
      </c>
      <c r="AA308" s="117" t="s">
        <v>357</v>
      </c>
      <c r="AD308" s="113"/>
      <c r="AE308" s="113"/>
      <c r="AF308" s="113"/>
      <c r="AG308" s="113"/>
      <c r="AH308" s="113"/>
      <c r="AI308" s="113" t="s">
        <v>569</v>
      </c>
      <c r="AJ308" s="113" t="s">
        <v>468</v>
      </c>
      <c r="AK308" s="116" t="s">
        <v>3455</v>
      </c>
      <c r="AL308" s="113" t="s">
        <v>357</v>
      </c>
      <c r="BP308" s="125" t="s">
        <v>569</v>
      </c>
      <c r="BQ308" s="125" t="s">
        <v>468</v>
      </c>
      <c r="BR308" s="129">
        <v>143028</v>
      </c>
      <c r="CA308" s="125" t="s">
        <v>1267</v>
      </c>
      <c r="CB308" s="125" t="s">
        <v>582</v>
      </c>
      <c r="CC308" s="125">
        <v>0</v>
      </c>
      <c r="CD308" s="125" t="s">
        <v>357</v>
      </c>
    </row>
    <row r="309" spans="8:82" ht="101.4" customHeight="1" thickBot="1">
      <c r="H309" s="121"/>
      <c r="I309" s="121"/>
      <c r="J309" s="121"/>
      <c r="K309" s="121"/>
      <c r="L309" s="121"/>
      <c r="M309" s="121" t="s">
        <v>1294</v>
      </c>
      <c r="N309" s="121" t="s">
        <v>544</v>
      </c>
      <c r="O309" s="123" t="s">
        <v>1295</v>
      </c>
      <c r="P309" s="121" t="s">
        <v>357</v>
      </c>
      <c r="S309" s="117"/>
      <c r="T309" s="117"/>
      <c r="U309" s="117"/>
      <c r="V309" s="117"/>
      <c r="W309" s="117"/>
      <c r="X309" s="117" t="s">
        <v>1294</v>
      </c>
      <c r="Y309" s="117" t="s">
        <v>544</v>
      </c>
      <c r="Z309" s="120" t="s">
        <v>3387</v>
      </c>
      <c r="AA309" s="117" t="s">
        <v>357</v>
      </c>
      <c r="AD309" s="113"/>
      <c r="AE309" s="113"/>
      <c r="AF309" s="113"/>
      <c r="AG309" s="113"/>
      <c r="AH309" s="113"/>
      <c r="AI309" s="113" t="s">
        <v>1294</v>
      </c>
      <c r="AJ309" s="113" t="s">
        <v>544</v>
      </c>
      <c r="AK309" s="116" t="s">
        <v>4823</v>
      </c>
      <c r="AL309" s="113" t="s">
        <v>357</v>
      </c>
      <c r="BP309" s="125" t="s">
        <v>1294</v>
      </c>
      <c r="BQ309" s="125" t="s">
        <v>544</v>
      </c>
      <c r="BR309" s="125" t="s">
        <v>4308</v>
      </c>
      <c r="CA309" s="125" t="s">
        <v>1267</v>
      </c>
      <c r="CB309" s="125" t="s">
        <v>364</v>
      </c>
      <c r="CC309" s="125">
        <v>0</v>
      </c>
      <c r="CD309" s="125" t="s">
        <v>357</v>
      </c>
    </row>
    <row r="310" spans="8:82" ht="87" customHeight="1" thickBot="1">
      <c r="H310" s="121"/>
      <c r="I310" s="121"/>
      <c r="J310" s="121"/>
      <c r="K310" s="121"/>
      <c r="L310" s="121"/>
      <c r="M310" s="121" t="s">
        <v>1296</v>
      </c>
      <c r="N310" s="121" t="s">
        <v>589</v>
      </c>
      <c r="O310" s="123" t="s">
        <v>1297</v>
      </c>
      <c r="P310" s="121" t="s">
        <v>357</v>
      </c>
      <c r="S310" s="117"/>
      <c r="T310" s="117"/>
      <c r="U310" s="117"/>
      <c r="V310" s="117"/>
      <c r="W310" s="117"/>
      <c r="X310" s="117" t="s">
        <v>1296</v>
      </c>
      <c r="Y310" s="117" t="s">
        <v>589</v>
      </c>
      <c r="Z310" s="120" t="s">
        <v>3388</v>
      </c>
      <c r="AA310" s="117" t="s">
        <v>357</v>
      </c>
      <c r="AD310" s="113"/>
      <c r="AE310" s="113"/>
      <c r="AF310" s="113"/>
      <c r="AG310" s="113"/>
      <c r="AH310" s="113"/>
      <c r="AI310" s="113" t="s">
        <v>1296</v>
      </c>
      <c r="AJ310" s="113" t="s">
        <v>589</v>
      </c>
      <c r="AK310" s="116" t="s">
        <v>4824</v>
      </c>
      <c r="AL310" s="113" t="s">
        <v>357</v>
      </c>
      <c r="BP310" s="125" t="s">
        <v>1296</v>
      </c>
      <c r="BQ310" s="125" t="s">
        <v>589</v>
      </c>
      <c r="BR310" s="125" t="s">
        <v>5976</v>
      </c>
      <c r="CA310" s="125" t="s">
        <v>1267</v>
      </c>
      <c r="CB310" s="125" t="s">
        <v>468</v>
      </c>
      <c r="CC310" s="125">
        <v>0</v>
      </c>
      <c r="CD310" s="125" t="s">
        <v>357</v>
      </c>
    </row>
    <row r="311" spans="8:82" ht="101.4" customHeight="1" thickBot="1">
      <c r="H311" s="121"/>
      <c r="I311" s="121"/>
      <c r="J311" s="121"/>
      <c r="K311" s="121"/>
      <c r="L311" s="121"/>
      <c r="M311" s="121" t="s">
        <v>1298</v>
      </c>
      <c r="N311" s="121" t="s">
        <v>355</v>
      </c>
      <c r="O311" s="123" t="s">
        <v>1299</v>
      </c>
      <c r="P311" s="121" t="s">
        <v>357</v>
      </c>
      <c r="S311" s="117"/>
      <c r="T311" s="117"/>
      <c r="U311" s="117"/>
      <c r="V311" s="117"/>
      <c r="W311" s="117"/>
      <c r="X311" s="117" t="s">
        <v>1298</v>
      </c>
      <c r="Y311" s="117" t="s">
        <v>355</v>
      </c>
      <c r="Z311" s="120" t="s">
        <v>2279</v>
      </c>
      <c r="AA311" s="117" t="s">
        <v>357</v>
      </c>
      <c r="AD311" s="113"/>
      <c r="AE311" s="113"/>
      <c r="AF311" s="113"/>
      <c r="AG311" s="113"/>
      <c r="AH311" s="113"/>
      <c r="AI311" s="113" t="s">
        <v>1298</v>
      </c>
      <c r="AJ311" s="113" t="s">
        <v>355</v>
      </c>
      <c r="AK311" s="116" t="s">
        <v>2234</v>
      </c>
      <c r="AL311" s="113" t="s">
        <v>357</v>
      </c>
      <c r="BP311" s="125" t="s">
        <v>1298</v>
      </c>
      <c r="BQ311" s="125" t="s">
        <v>355</v>
      </c>
      <c r="BR311" s="129">
        <v>57300681</v>
      </c>
      <c r="CA311" s="125" t="s">
        <v>1273</v>
      </c>
      <c r="CB311" s="125" t="s">
        <v>589</v>
      </c>
      <c r="CC311" s="125">
        <v>0</v>
      </c>
      <c r="CD311" s="125" t="s">
        <v>357</v>
      </c>
    </row>
    <row r="312" spans="8:82" ht="101.4" customHeight="1" thickBot="1">
      <c r="H312" s="121"/>
      <c r="I312" s="121"/>
      <c r="J312" s="121"/>
      <c r="K312" s="121"/>
      <c r="L312" s="121"/>
      <c r="M312" s="121" t="s">
        <v>1300</v>
      </c>
      <c r="N312" s="121" t="s">
        <v>355</v>
      </c>
      <c r="O312" s="123" t="s">
        <v>1301</v>
      </c>
      <c r="P312" s="121" t="s">
        <v>357</v>
      </c>
      <c r="S312" s="117"/>
      <c r="T312" s="117"/>
      <c r="U312" s="117"/>
      <c r="V312" s="117"/>
      <c r="W312" s="117"/>
      <c r="X312" s="117" t="s">
        <v>1300</v>
      </c>
      <c r="Y312" s="117" t="s">
        <v>355</v>
      </c>
      <c r="Z312" s="120" t="s">
        <v>3121</v>
      </c>
      <c r="AA312" s="117" t="s">
        <v>357</v>
      </c>
      <c r="AD312" s="113"/>
      <c r="AE312" s="113"/>
      <c r="AF312" s="113"/>
      <c r="AG312" s="113"/>
      <c r="AH312" s="113"/>
      <c r="AI312" s="113" t="s">
        <v>1300</v>
      </c>
      <c r="AJ312" s="113" t="s">
        <v>355</v>
      </c>
      <c r="AK312" s="116" t="s">
        <v>4825</v>
      </c>
      <c r="AL312" s="113" t="s">
        <v>357</v>
      </c>
      <c r="BP312" s="125" t="s">
        <v>1300</v>
      </c>
      <c r="BQ312" s="125" t="s">
        <v>355</v>
      </c>
      <c r="BR312" s="129">
        <v>241413</v>
      </c>
      <c r="CA312" s="125" t="s">
        <v>399</v>
      </c>
      <c r="CB312" s="125" t="s">
        <v>355</v>
      </c>
      <c r="CC312" s="125">
        <v>0</v>
      </c>
      <c r="CD312" s="125" t="s">
        <v>357</v>
      </c>
    </row>
    <row r="313" spans="8:82" ht="101.4" customHeight="1" thickBot="1">
      <c r="H313" s="121"/>
      <c r="I313" s="121"/>
      <c r="J313" s="121"/>
      <c r="K313" s="121"/>
      <c r="L313" s="121"/>
      <c r="M313" s="121" t="s">
        <v>402</v>
      </c>
      <c r="N313" s="121" t="s">
        <v>362</v>
      </c>
      <c r="O313" s="123" t="s">
        <v>1302</v>
      </c>
      <c r="P313" s="121" t="s">
        <v>357</v>
      </c>
      <c r="S313" s="117"/>
      <c r="T313" s="117"/>
      <c r="U313" s="117"/>
      <c r="V313" s="117"/>
      <c r="W313" s="117"/>
      <c r="X313" s="117" t="s">
        <v>402</v>
      </c>
      <c r="Y313" s="117" t="s">
        <v>362</v>
      </c>
      <c r="Z313" s="120" t="s">
        <v>3389</v>
      </c>
      <c r="AA313" s="117" t="s">
        <v>357</v>
      </c>
      <c r="AD313" s="113"/>
      <c r="AE313" s="113"/>
      <c r="AF313" s="113"/>
      <c r="AG313" s="113"/>
      <c r="AH313" s="113"/>
      <c r="AI313" s="113" t="s">
        <v>402</v>
      </c>
      <c r="AJ313" s="113" t="s">
        <v>362</v>
      </c>
      <c r="AK313" s="116" t="s">
        <v>4826</v>
      </c>
      <c r="AL313" s="113" t="s">
        <v>357</v>
      </c>
      <c r="BP313" s="125" t="s">
        <v>402</v>
      </c>
      <c r="BQ313" s="125" t="s">
        <v>362</v>
      </c>
      <c r="BR313" s="129">
        <v>1986464</v>
      </c>
      <c r="CA313" s="125" t="s">
        <v>399</v>
      </c>
      <c r="CB313" s="125" t="s">
        <v>468</v>
      </c>
      <c r="CC313" s="125">
        <v>0</v>
      </c>
      <c r="CD313" s="125" t="s">
        <v>357</v>
      </c>
    </row>
    <row r="314" spans="8:82" ht="115.8" customHeight="1" thickBot="1">
      <c r="H314" s="121"/>
      <c r="I314" s="121"/>
      <c r="J314" s="121"/>
      <c r="K314" s="121"/>
      <c r="L314" s="121"/>
      <c r="M314" s="121" t="s">
        <v>402</v>
      </c>
      <c r="N314" s="121" t="s">
        <v>885</v>
      </c>
      <c r="O314" s="123" t="s">
        <v>1303</v>
      </c>
      <c r="P314" s="121" t="s">
        <v>357</v>
      </c>
      <c r="S314" s="117"/>
      <c r="T314" s="117"/>
      <c r="U314" s="117"/>
      <c r="V314" s="117"/>
      <c r="W314" s="117"/>
      <c r="X314" s="117" t="s">
        <v>402</v>
      </c>
      <c r="Y314" s="117" t="s">
        <v>885</v>
      </c>
      <c r="Z314" s="120" t="s">
        <v>3390</v>
      </c>
      <c r="AA314" s="117" t="s">
        <v>357</v>
      </c>
      <c r="AD314" s="113"/>
      <c r="AE314" s="113"/>
      <c r="AF314" s="113"/>
      <c r="AG314" s="113"/>
      <c r="AH314" s="113"/>
      <c r="AI314" s="113" t="s">
        <v>402</v>
      </c>
      <c r="AJ314" s="113" t="s">
        <v>885</v>
      </c>
      <c r="AK314" s="116" t="s">
        <v>1570</v>
      </c>
      <c r="AL314" s="113" t="s">
        <v>357</v>
      </c>
      <c r="BP314" s="125" t="s">
        <v>402</v>
      </c>
      <c r="BQ314" s="125" t="s">
        <v>885</v>
      </c>
      <c r="BR314" s="125" t="s">
        <v>5977</v>
      </c>
      <c r="CA314" s="125" t="s">
        <v>399</v>
      </c>
      <c r="CB314" s="125" t="s">
        <v>366</v>
      </c>
      <c r="CC314" s="125">
        <v>0</v>
      </c>
      <c r="CD314" s="125" t="s">
        <v>357</v>
      </c>
    </row>
    <row r="315" spans="8:82" ht="101.4" customHeight="1" thickBot="1">
      <c r="H315" s="121"/>
      <c r="I315" s="121"/>
      <c r="J315" s="121"/>
      <c r="K315" s="121"/>
      <c r="L315" s="121"/>
      <c r="M315" s="121" t="s">
        <v>402</v>
      </c>
      <c r="N315" s="121" t="s">
        <v>544</v>
      </c>
      <c r="O315" s="123" t="s">
        <v>1304</v>
      </c>
      <c r="P315" s="121" t="s">
        <v>357</v>
      </c>
      <c r="S315" s="117"/>
      <c r="T315" s="117"/>
      <c r="U315" s="117"/>
      <c r="V315" s="117"/>
      <c r="W315" s="117"/>
      <c r="X315" s="117" t="s">
        <v>402</v>
      </c>
      <c r="Y315" s="117" t="s">
        <v>544</v>
      </c>
      <c r="Z315" s="120" t="s">
        <v>3391</v>
      </c>
      <c r="AA315" s="117" t="s">
        <v>357</v>
      </c>
      <c r="AD315" s="113"/>
      <c r="AE315" s="113"/>
      <c r="AF315" s="113"/>
      <c r="AG315" s="113"/>
      <c r="AH315" s="113"/>
      <c r="AI315" s="113" t="s">
        <v>402</v>
      </c>
      <c r="AJ315" s="113" t="s">
        <v>544</v>
      </c>
      <c r="AK315" s="116" t="s">
        <v>4827</v>
      </c>
      <c r="AL315" s="113" t="s">
        <v>357</v>
      </c>
      <c r="BP315" s="125" t="s">
        <v>402</v>
      </c>
      <c r="BQ315" s="125" t="s">
        <v>544</v>
      </c>
      <c r="BR315" s="129">
        <v>24111304</v>
      </c>
      <c r="CA315" s="125" t="s">
        <v>399</v>
      </c>
      <c r="CB315" s="125" t="s">
        <v>364</v>
      </c>
      <c r="CC315" s="125">
        <v>0</v>
      </c>
      <c r="CD315" s="125" t="s">
        <v>357</v>
      </c>
    </row>
    <row r="316" spans="8:82" ht="87" customHeight="1" thickBot="1">
      <c r="H316" s="121"/>
      <c r="I316" s="121"/>
      <c r="J316" s="121"/>
      <c r="K316" s="121"/>
      <c r="L316" s="121"/>
      <c r="M316" s="121" t="s">
        <v>402</v>
      </c>
      <c r="N316" s="121" t="s">
        <v>446</v>
      </c>
      <c r="O316" s="123" t="s">
        <v>1305</v>
      </c>
      <c r="P316" s="121" t="s">
        <v>357</v>
      </c>
      <c r="S316" s="117"/>
      <c r="T316" s="117"/>
      <c r="U316" s="117"/>
      <c r="V316" s="117"/>
      <c r="W316" s="117"/>
      <c r="X316" s="117" t="s">
        <v>402</v>
      </c>
      <c r="Y316" s="117" t="s">
        <v>446</v>
      </c>
      <c r="Z316" s="120" t="s">
        <v>2220</v>
      </c>
      <c r="AA316" s="117" t="s">
        <v>357</v>
      </c>
      <c r="AD316" s="113"/>
      <c r="AE316" s="113"/>
      <c r="AF316" s="113"/>
      <c r="AG316" s="113"/>
      <c r="AH316" s="113"/>
      <c r="AI316" s="113" t="s">
        <v>402</v>
      </c>
      <c r="AJ316" s="113" t="s">
        <v>446</v>
      </c>
      <c r="AK316" s="116" t="s">
        <v>4828</v>
      </c>
      <c r="AL316" s="113" t="s">
        <v>357</v>
      </c>
      <c r="BP316" s="125" t="s">
        <v>402</v>
      </c>
      <c r="BQ316" s="125" t="s">
        <v>446</v>
      </c>
      <c r="BR316" s="125" t="s">
        <v>5978</v>
      </c>
      <c r="CA316" s="125" t="s">
        <v>399</v>
      </c>
      <c r="CB316" s="125" t="s">
        <v>703</v>
      </c>
      <c r="CC316" s="125">
        <v>0</v>
      </c>
      <c r="CD316" s="125" t="s">
        <v>357</v>
      </c>
    </row>
    <row r="317" spans="8:82" ht="87" customHeight="1" thickBot="1">
      <c r="H317" s="121"/>
      <c r="I317" s="121"/>
      <c r="J317" s="121"/>
      <c r="K317" s="121"/>
      <c r="L317" s="121"/>
      <c r="M317" s="121" t="s">
        <v>402</v>
      </c>
      <c r="N317" s="121" t="s">
        <v>897</v>
      </c>
      <c r="O317" s="123" t="s">
        <v>401</v>
      </c>
      <c r="P317" s="121" t="s">
        <v>357</v>
      </c>
      <c r="S317" s="117"/>
      <c r="T317" s="117"/>
      <c r="U317" s="117"/>
      <c r="V317" s="117"/>
      <c r="W317" s="117"/>
      <c r="X317" s="117" t="s">
        <v>402</v>
      </c>
      <c r="Y317" s="117" t="s">
        <v>897</v>
      </c>
      <c r="Z317" s="120" t="s">
        <v>3392</v>
      </c>
      <c r="AA317" s="117" t="s">
        <v>357</v>
      </c>
      <c r="AD317" s="113"/>
      <c r="AE317" s="113"/>
      <c r="AF317" s="113"/>
      <c r="AG317" s="113"/>
      <c r="AH317" s="113"/>
      <c r="AI317" s="113" t="s">
        <v>402</v>
      </c>
      <c r="AJ317" s="113" t="s">
        <v>897</v>
      </c>
      <c r="AK317" s="116" t="s">
        <v>1667</v>
      </c>
      <c r="AL317" s="113" t="s">
        <v>357</v>
      </c>
      <c r="BP317" s="125" t="s">
        <v>402</v>
      </c>
      <c r="BQ317" s="125" t="s">
        <v>897</v>
      </c>
      <c r="BR317" s="125" t="s">
        <v>5979</v>
      </c>
      <c r="CA317" s="125" t="s">
        <v>1277</v>
      </c>
      <c r="CB317" s="125" t="s">
        <v>468</v>
      </c>
      <c r="CC317" s="125">
        <v>0</v>
      </c>
      <c r="CD317" s="125" t="s">
        <v>357</v>
      </c>
    </row>
    <row r="318" spans="8:82" ht="87" customHeight="1" thickBot="1">
      <c r="H318" s="121"/>
      <c r="I318" s="121"/>
      <c r="J318" s="121"/>
      <c r="K318" s="121"/>
      <c r="L318" s="121"/>
      <c r="M318" s="121" t="s">
        <v>402</v>
      </c>
      <c r="N318" s="121" t="s">
        <v>575</v>
      </c>
      <c r="O318" s="123" t="s">
        <v>1306</v>
      </c>
      <c r="P318" s="121" t="s">
        <v>357</v>
      </c>
      <c r="S318" s="117"/>
      <c r="T318" s="117"/>
      <c r="U318" s="117"/>
      <c r="V318" s="117"/>
      <c r="W318" s="117"/>
      <c r="X318" s="117" t="s">
        <v>402</v>
      </c>
      <c r="Y318" s="117" t="s">
        <v>575</v>
      </c>
      <c r="Z318" s="120" t="s">
        <v>3393</v>
      </c>
      <c r="AA318" s="117" t="s">
        <v>357</v>
      </c>
      <c r="AD318" s="113"/>
      <c r="AE318" s="113"/>
      <c r="AF318" s="113"/>
      <c r="AG318" s="113"/>
      <c r="AH318" s="113"/>
      <c r="AI318" s="113" t="s">
        <v>402</v>
      </c>
      <c r="AJ318" s="113" t="s">
        <v>575</v>
      </c>
      <c r="AK318" s="116" t="s">
        <v>3847</v>
      </c>
      <c r="AL318" s="113" t="s">
        <v>357</v>
      </c>
      <c r="BP318" s="125" t="s">
        <v>402</v>
      </c>
      <c r="BQ318" s="125" t="s">
        <v>575</v>
      </c>
      <c r="BR318" s="125" t="s">
        <v>5980</v>
      </c>
      <c r="CA318" s="125" t="s">
        <v>1277</v>
      </c>
      <c r="CB318" s="125" t="s">
        <v>355</v>
      </c>
      <c r="CC318" s="125">
        <v>0</v>
      </c>
      <c r="CD318" s="125" t="s">
        <v>357</v>
      </c>
    </row>
    <row r="319" spans="8:82" ht="115.8" customHeight="1" thickBot="1">
      <c r="H319" s="121"/>
      <c r="I319" s="121"/>
      <c r="J319" s="121"/>
      <c r="K319" s="121"/>
      <c r="L319" s="121"/>
      <c r="M319" s="121" t="s">
        <v>402</v>
      </c>
      <c r="N319" s="121" t="s">
        <v>366</v>
      </c>
      <c r="O319" s="123" t="s">
        <v>1307</v>
      </c>
      <c r="P319" s="121" t="s">
        <v>357</v>
      </c>
      <c r="S319" s="117"/>
      <c r="T319" s="117"/>
      <c r="U319" s="117"/>
      <c r="V319" s="117"/>
      <c r="W319" s="117"/>
      <c r="X319" s="117" t="s">
        <v>402</v>
      </c>
      <c r="Y319" s="117" t="s">
        <v>366</v>
      </c>
      <c r="Z319" s="120" t="s">
        <v>3394</v>
      </c>
      <c r="AA319" s="117" t="s">
        <v>357</v>
      </c>
      <c r="AD319" s="113"/>
      <c r="AE319" s="113"/>
      <c r="AF319" s="113"/>
      <c r="AG319" s="113"/>
      <c r="AH319" s="113"/>
      <c r="AI319" s="113" t="s">
        <v>402</v>
      </c>
      <c r="AJ319" s="113" t="s">
        <v>366</v>
      </c>
      <c r="AK319" s="116" t="s">
        <v>3488</v>
      </c>
      <c r="AL319" s="113" t="s">
        <v>357</v>
      </c>
      <c r="BP319" s="125" t="s">
        <v>402</v>
      </c>
      <c r="BQ319" s="125" t="s">
        <v>366</v>
      </c>
      <c r="BR319" s="125" t="s">
        <v>5981</v>
      </c>
      <c r="CA319" s="125" t="s">
        <v>1280</v>
      </c>
      <c r="CB319" s="125" t="s">
        <v>544</v>
      </c>
      <c r="CC319" s="125">
        <v>0</v>
      </c>
      <c r="CD319" s="125" t="s">
        <v>357</v>
      </c>
    </row>
    <row r="320" spans="8:82" ht="101.4" customHeight="1" thickBot="1">
      <c r="H320" s="121"/>
      <c r="I320" s="121"/>
      <c r="J320" s="121"/>
      <c r="K320" s="121"/>
      <c r="L320" s="121"/>
      <c r="M320" s="121" t="s">
        <v>402</v>
      </c>
      <c r="N320" s="121" t="s">
        <v>355</v>
      </c>
      <c r="O320" s="123" t="s">
        <v>1308</v>
      </c>
      <c r="P320" s="121" t="s">
        <v>357</v>
      </c>
      <c r="S320" s="117"/>
      <c r="T320" s="117"/>
      <c r="U320" s="117"/>
      <c r="V320" s="117"/>
      <c r="W320" s="117"/>
      <c r="X320" s="117" t="s">
        <v>402</v>
      </c>
      <c r="Y320" s="117" t="s">
        <v>355</v>
      </c>
      <c r="Z320" s="120" t="s">
        <v>649</v>
      </c>
      <c r="AA320" s="117" t="s">
        <v>357</v>
      </c>
      <c r="AD320" s="113"/>
      <c r="AE320" s="113"/>
      <c r="AF320" s="113"/>
      <c r="AG320" s="113"/>
      <c r="AH320" s="113"/>
      <c r="AI320" s="113" t="s">
        <v>402</v>
      </c>
      <c r="AJ320" s="113" t="s">
        <v>355</v>
      </c>
      <c r="AK320" s="116" t="s">
        <v>4829</v>
      </c>
      <c r="AL320" s="113" t="s">
        <v>357</v>
      </c>
      <c r="BP320" s="125" t="s">
        <v>402</v>
      </c>
      <c r="BQ320" s="125" t="s">
        <v>355</v>
      </c>
      <c r="BR320" s="125" t="s">
        <v>5982</v>
      </c>
      <c r="CA320" s="125" t="s">
        <v>569</v>
      </c>
      <c r="CB320" s="125" t="s">
        <v>885</v>
      </c>
      <c r="CC320" s="125">
        <v>0</v>
      </c>
      <c r="CD320" s="125" t="s">
        <v>357</v>
      </c>
    </row>
    <row r="321" spans="8:82" ht="87" customHeight="1" thickBot="1">
      <c r="H321" s="121"/>
      <c r="I321" s="121"/>
      <c r="J321" s="121"/>
      <c r="K321" s="121"/>
      <c r="L321" s="121"/>
      <c r="M321" s="121" t="s">
        <v>402</v>
      </c>
      <c r="N321" s="121" t="s">
        <v>703</v>
      </c>
      <c r="O321" s="123" t="s">
        <v>1309</v>
      </c>
      <c r="P321" s="121" t="s">
        <v>357</v>
      </c>
      <c r="S321" s="117"/>
      <c r="T321" s="117"/>
      <c r="U321" s="117"/>
      <c r="V321" s="117"/>
      <c r="W321" s="117"/>
      <c r="X321" s="117" t="s">
        <v>402</v>
      </c>
      <c r="Y321" s="117" t="s">
        <v>703</v>
      </c>
      <c r="Z321" s="120" t="s">
        <v>2467</v>
      </c>
      <c r="AA321" s="117" t="s">
        <v>357</v>
      </c>
      <c r="AD321" s="113"/>
      <c r="AE321" s="113"/>
      <c r="AF321" s="113"/>
      <c r="AG321" s="113"/>
      <c r="AH321" s="113"/>
      <c r="AI321" s="113" t="s">
        <v>402</v>
      </c>
      <c r="AJ321" s="113" t="s">
        <v>703</v>
      </c>
      <c r="AK321" s="116" t="s">
        <v>4104</v>
      </c>
      <c r="AL321" s="113" t="s">
        <v>357</v>
      </c>
      <c r="BP321" s="125" t="s">
        <v>402</v>
      </c>
      <c r="BQ321" s="125" t="s">
        <v>703</v>
      </c>
      <c r="BR321" s="129">
        <v>1188985</v>
      </c>
      <c r="CA321" s="125" t="s">
        <v>569</v>
      </c>
      <c r="CB321" s="125" t="s">
        <v>446</v>
      </c>
      <c r="CC321" s="125">
        <v>0</v>
      </c>
      <c r="CD321" s="125" t="s">
        <v>357</v>
      </c>
    </row>
    <row r="322" spans="8:82" ht="87" customHeight="1" thickBot="1">
      <c r="H322" s="121"/>
      <c r="I322" s="121"/>
      <c r="J322" s="121"/>
      <c r="K322" s="121"/>
      <c r="L322" s="121"/>
      <c r="M322" s="121" t="s">
        <v>402</v>
      </c>
      <c r="N322" s="121" t="s">
        <v>468</v>
      </c>
      <c r="O322" s="123" t="s">
        <v>1310</v>
      </c>
      <c r="P322" s="121" t="s">
        <v>357</v>
      </c>
      <c r="S322" s="117"/>
      <c r="T322" s="117"/>
      <c r="U322" s="117"/>
      <c r="V322" s="117"/>
      <c r="W322" s="117"/>
      <c r="X322" s="117" t="s">
        <v>402</v>
      </c>
      <c r="Y322" s="117" t="s">
        <v>468</v>
      </c>
      <c r="Z322" s="120" t="s">
        <v>3395</v>
      </c>
      <c r="AA322" s="117" t="s">
        <v>357</v>
      </c>
      <c r="AD322" s="113"/>
      <c r="AE322" s="113"/>
      <c r="AF322" s="113"/>
      <c r="AG322" s="113"/>
      <c r="AH322" s="113"/>
      <c r="AI322" s="113" t="s">
        <v>402</v>
      </c>
      <c r="AJ322" s="113" t="s">
        <v>468</v>
      </c>
      <c r="AK322" s="116" t="s">
        <v>4830</v>
      </c>
      <c r="AL322" s="113" t="s">
        <v>357</v>
      </c>
      <c r="BP322" s="125" t="s">
        <v>402</v>
      </c>
      <c r="BQ322" s="125" t="s">
        <v>468</v>
      </c>
      <c r="BR322" s="125" t="s">
        <v>5983</v>
      </c>
      <c r="CA322" s="125" t="s">
        <v>569</v>
      </c>
      <c r="CB322" s="125" t="s">
        <v>362</v>
      </c>
      <c r="CC322" s="125">
        <v>0</v>
      </c>
      <c r="CD322" s="125" t="s">
        <v>357</v>
      </c>
    </row>
    <row r="323" spans="8:82" ht="87" customHeight="1" thickBot="1">
      <c r="H323" s="121"/>
      <c r="I323" s="121"/>
      <c r="J323" s="121"/>
      <c r="K323" s="121"/>
      <c r="L323" s="121"/>
      <c r="M323" s="121" t="s">
        <v>402</v>
      </c>
      <c r="N323" s="121" t="s">
        <v>364</v>
      </c>
      <c r="O323" s="123" t="s">
        <v>1311</v>
      </c>
      <c r="P323" s="121" t="s">
        <v>357</v>
      </c>
      <c r="S323" s="117"/>
      <c r="T323" s="117"/>
      <c r="U323" s="117"/>
      <c r="V323" s="117"/>
      <c r="W323" s="117"/>
      <c r="X323" s="117" t="s">
        <v>402</v>
      </c>
      <c r="Y323" s="117" t="s">
        <v>364</v>
      </c>
      <c r="Z323" s="120" t="s">
        <v>3396</v>
      </c>
      <c r="AA323" s="117" t="s">
        <v>357</v>
      </c>
      <c r="AD323" s="113"/>
      <c r="AE323" s="113"/>
      <c r="AF323" s="113"/>
      <c r="AG323" s="113"/>
      <c r="AH323" s="113"/>
      <c r="AI323" s="113" t="s">
        <v>402</v>
      </c>
      <c r="AJ323" s="113" t="s">
        <v>364</v>
      </c>
      <c r="AK323" s="116" t="s">
        <v>649</v>
      </c>
      <c r="AL323" s="113" t="s">
        <v>357</v>
      </c>
      <c r="BP323" s="125" t="s">
        <v>402</v>
      </c>
      <c r="BQ323" s="125" t="s">
        <v>364</v>
      </c>
      <c r="BR323" s="129">
        <v>145047</v>
      </c>
      <c r="CA323" s="125" t="s">
        <v>569</v>
      </c>
      <c r="CB323" s="125" t="s">
        <v>589</v>
      </c>
      <c r="CC323" s="125">
        <v>0</v>
      </c>
      <c r="CD323" s="125" t="s">
        <v>357</v>
      </c>
    </row>
    <row r="324" spans="8:82" ht="101.4" customHeight="1" thickBot="1">
      <c r="H324" s="121"/>
      <c r="I324" s="121"/>
      <c r="J324" s="121"/>
      <c r="K324" s="121"/>
      <c r="L324" s="121"/>
      <c r="M324" s="121" t="s">
        <v>1312</v>
      </c>
      <c r="N324" s="121" t="s">
        <v>362</v>
      </c>
      <c r="O324" s="123" t="s">
        <v>1313</v>
      </c>
      <c r="P324" s="121" t="s">
        <v>357</v>
      </c>
      <c r="S324" s="117"/>
      <c r="T324" s="117"/>
      <c r="U324" s="117"/>
      <c r="V324" s="117"/>
      <c r="W324" s="117"/>
      <c r="X324" s="117" t="s">
        <v>1312</v>
      </c>
      <c r="Y324" s="117" t="s">
        <v>362</v>
      </c>
      <c r="Z324" s="120" t="s">
        <v>3397</v>
      </c>
      <c r="AA324" s="117" t="s">
        <v>357</v>
      </c>
      <c r="AD324" s="113"/>
      <c r="AE324" s="113"/>
      <c r="AF324" s="113"/>
      <c r="AG324" s="113"/>
      <c r="AH324" s="113"/>
      <c r="AI324" s="113" t="s">
        <v>1312</v>
      </c>
      <c r="AJ324" s="113" t="s">
        <v>362</v>
      </c>
      <c r="AK324" s="116" t="s">
        <v>3524</v>
      </c>
      <c r="AL324" s="113" t="s">
        <v>357</v>
      </c>
      <c r="BP324" s="125" t="s">
        <v>1312</v>
      </c>
      <c r="BQ324" s="125" t="s">
        <v>362</v>
      </c>
      <c r="BR324" s="125" t="s">
        <v>3187</v>
      </c>
      <c r="CA324" s="125" t="s">
        <v>569</v>
      </c>
      <c r="CB324" s="125" t="s">
        <v>897</v>
      </c>
      <c r="CC324" s="125">
        <v>0</v>
      </c>
      <c r="CD324" s="125" t="s">
        <v>357</v>
      </c>
    </row>
    <row r="325" spans="8:82" ht="87" customHeight="1" thickBot="1">
      <c r="H325" s="121"/>
      <c r="I325" s="121"/>
      <c r="J325" s="121"/>
      <c r="K325" s="121"/>
      <c r="L325" s="121"/>
      <c r="M325" s="121" t="s">
        <v>1312</v>
      </c>
      <c r="N325" s="121" t="s">
        <v>589</v>
      </c>
      <c r="O325" s="123" t="s">
        <v>1314</v>
      </c>
      <c r="P325" s="121" t="s">
        <v>357</v>
      </c>
      <c r="S325" s="117"/>
      <c r="T325" s="117"/>
      <c r="U325" s="117"/>
      <c r="V325" s="117"/>
      <c r="W325" s="117"/>
      <c r="X325" s="117" t="s">
        <v>1312</v>
      </c>
      <c r="Y325" s="117" t="s">
        <v>589</v>
      </c>
      <c r="Z325" s="120" t="s">
        <v>3398</v>
      </c>
      <c r="AA325" s="117" t="s">
        <v>357</v>
      </c>
      <c r="AD325" s="113"/>
      <c r="AE325" s="113"/>
      <c r="AF325" s="113"/>
      <c r="AG325" s="113"/>
      <c r="AH325" s="113"/>
      <c r="AI325" s="113" t="s">
        <v>1312</v>
      </c>
      <c r="AJ325" s="113" t="s">
        <v>589</v>
      </c>
      <c r="AK325" s="116" t="s">
        <v>4831</v>
      </c>
      <c r="AL325" s="113" t="s">
        <v>357</v>
      </c>
      <c r="BP325" s="125" t="s">
        <v>1312</v>
      </c>
      <c r="BQ325" s="125" t="s">
        <v>589</v>
      </c>
      <c r="BR325" s="125" t="s">
        <v>2321</v>
      </c>
      <c r="CA325" s="125" t="s">
        <v>569</v>
      </c>
      <c r="CB325" s="125" t="s">
        <v>575</v>
      </c>
      <c r="CC325" s="125">
        <v>0</v>
      </c>
      <c r="CD325" s="125" t="s">
        <v>357</v>
      </c>
    </row>
    <row r="326" spans="8:82" ht="87" customHeight="1" thickBot="1">
      <c r="H326" s="121"/>
      <c r="I326" s="121"/>
      <c r="J326" s="121"/>
      <c r="K326" s="121"/>
      <c r="L326" s="121"/>
      <c r="M326" s="121" t="s">
        <v>1312</v>
      </c>
      <c r="N326" s="121" t="s">
        <v>364</v>
      </c>
      <c r="O326" s="123" t="s">
        <v>1315</v>
      </c>
      <c r="P326" s="121" t="s">
        <v>357</v>
      </c>
      <c r="S326" s="117"/>
      <c r="T326" s="117"/>
      <c r="U326" s="117"/>
      <c r="V326" s="117"/>
      <c r="W326" s="117"/>
      <c r="X326" s="117" t="s">
        <v>1312</v>
      </c>
      <c r="Y326" s="117" t="s">
        <v>364</v>
      </c>
      <c r="Z326" s="120" t="s">
        <v>3399</v>
      </c>
      <c r="AA326" s="117" t="s">
        <v>357</v>
      </c>
      <c r="AD326" s="113"/>
      <c r="AE326" s="113"/>
      <c r="AF326" s="113"/>
      <c r="AG326" s="113"/>
      <c r="AH326" s="113"/>
      <c r="AI326" s="113" t="s">
        <v>1312</v>
      </c>
      <c r="AJ326" s="113" t="s">
        <v>364</v>
      </c>
      <c r="AK326" s="116" t="s">
        <v>4832</v>
      </c>
      <c r="AL326" s="113" t="s">
        <v>357</v>
      </c>
      <c r="BP326" s="125" t="s">
        <v>1312</v>
      </c>
      <c r="BQ326" s="125" t="s">
        <v>364</v>
      </c>
      <c r="BR326" s="125" t="s">
        <v>5984</v>
      </c>
      <c r="CA326" s="125" t="s">
        <v>569</v>
      </c>
      <c r="CB326" s="125" t="s">
        <v>544</v>
      </c>
      <c r="CC326" s="125">
        <v>0</v>
      </c>
      <c r="CD326" s="125" t="s">
        <v>357</v>
      </c>
    </row>
    <row r="327" spans="8:82" ht="101.4" customHeight="1" thickBot="1">
      <c r="H327" s="121"/>
      <c r="I327" s="121"/>
      <c r="J327" s="121"/>
      <c r="K327" s="121"/>
      <c r="L327" s="121"/>
      <c r="M327" s="121" t="s">
        <v>1312</v>
      </c>
      <c r="N327" s="121" t="s">
        <v>355</v>
      </c>
      <c r="O327" s="123" t="s">
        <v>1316</v>
      </c>
      <c r="P327" s="121" t="s">
        <v>357</v>
      </c>
      <c r="S327" s="117"/>
      <c r="T327" s="117"/>
      <c r="U327" s="117"/>
      <c r="V327" s="117"/>
      <c r="W327" s="117"/>
      <c r="X327" s="117" t="s">
        <v>1312</v>
      </c>
      <c r="Y327" s="117" t="s">
        <v>355</v>
      </c>
      <c r="Z327" s="120" t="s">
        <v>3400</v>
      </c>
      <c r="AA327" s="117" t="s">
        <v>357</v>
      </c>
      <c r="AD327" s="113"/>
      <c r="AE327" s="113"/>
      <c r="AF327" s="113"/>
      <c r="AG327" s="113"/>
      <c r="AH327" s="113"/>
      <c r="AI327" s="113" t="s">
        <v>1312</v>
      </c>
      <c r="AJ327" s="113" t="s">
        <v>355</v>
      </c>
      <c r="AK327" s="116" t="s">
        <v>4833</v>
      </c>
      <c r="AL327" s="113" t="s">
        <v>357</v>
      </c>
      <c r="BP327" s="125" t="s">
        <v>1312</v>
      </c>
      <c r="BQ327" s="125" t="s">
        <v>355</v>
      </c>
      <c r="BR327" s="125" t="s">
        <v>4045</v>
      </c>
      <c r="CA327" s="125" t="s">
        <v>569</v>
      </c>
      <c r="CB327" s="125" t="s">
        <v>364</v>
      </c>
      <c r="CC327" s="125">
        <v>0</v>
      </c>
      <c r="CD327" s="125" t="s">
        <v>357</v>
      </c>
    </row>
    <row r="328" spans="8:82" ht="87" customHeight="1" thickBot="1">
      <c r="H328" s="121"/>
      <c r="I328" s="121"/>
      <c r="J328" s="121"/>
      <c r="K328" s="121"/>
      <c r="L328" s="121"/>
      <c r="M328" s="121" t="s">
        <v>1317</v>
      </c>
      <c r="N328" s="121" t="s">
        <v>589</v>
      </c>
      <c r="O328" s="123" t="s">
        <v>1318</v>
      </c>
      <c r="P328" s="121" t="s">
        <v>357</v>
      </c>
      <c r="S328" s="117"/>
      <c r="T328" s="117"/>
      <c r="U328" s="117"/>
      <c r="V328" s="117"/>
      <c r="W328" s="117"/>
      <c r="X328" s="117" t="s">
        <v>1317</v>
      </c>
      <c r="Y328" s="117" t="s">
        <v>589</v>
      </c>
      <c r="Z328" s="120" t="s">
        <v>3401</v>
      </c>
      <c r="AA328" s="117" t="s">
        <v>357</v>
      </c>
      <c r="AD328" s="113"/>
      <c r="AE328" s="113"/>
      <c r="AF328" s="113"/>
      <c r="AG328" s="113"/>
      <c r="AH328" s="113"/>
      <c r="AI328" s="113" t="s">
        <v>1317</v>
      </c>
      <c r="AJ328" s="113" t="s">
        <v>589</v>
      </c>
      <c r="AK328" s="116" t="s">
        <v>4834</v>
      </c>
      <c r="AL328" s="113" t="s">
        <v>357</v>
      </c>
      <c r="BP328" s="125" t="s">
        <v>1317</v>
      </c>
      <c r="BQ328" s="125" t="s">
        <v>589</v>
      </c>
      <c r="BR328" s="125" t="s">
        <v>5985</v>
      </c>
      <c r="CA328" s="125" t="s">
        <v>569</v>
      </c>
      <c r="CB328" s="125" t="s">
        <v>366</v>
      </c>
      <c r="CC328" s="125">
        <v>0</v>
      </c>
      <c r="CD328" s="125" t="s">
        <v>357</v>
      </c>
    </row>
    <row r="329" spans="8:82" ht="87" customHeight="1" thickBot="1">
      <c r="H329" s="121"/>
      <c r="I329" s="121"/>
      <c r="J329" s="121"/>
      <c r="K329" s="121"/>
      <c r="L329" s="121"/>
      <c r="M329" s="121" t="s">
        <v>1319</v>
      </c>
      <c r="N329" s="121" t="s">
        <v>589</v>
      </c>
      <c r="O329" s="123" t="s">
        <v>1320</v>
      </c>
      <c r="P329" s="121" t="s">
        <v>357</v>
      </c>
      <c r="S329" s="117"/>
      <c r="T329" s="117"/>
      <c r="U329" s="117"/>
      <c r="V329" s="117"/>
      <c r="W329" s="117"/>
      <c r="X329" s="117" t="s">
        <v>1319</v>
      </c>
      <c r="Y329" s="117" t="s">
        <v>589</v>
      </c>
      <c r="Z329" s="120" t="s">
        <v>3402</v>
      </c>
      <c r="AA329" s="117" t="s">
        <v>357</v>
      </c>
      <c r="AD329" s="113"/>
      <c r="AE329" s="113"/>
      <c r="AF329" s="113"/>
      <c r="AG329" s="113"/>
      <c r="AH329" s="113"/>
      <c r="AI329" s="113" t="s">
        <v>1319</v>
      </c>
      <c r="AJ329" s="113" t="s">
        <v>589</v>
      </c>
      <c r="AK329" s="116" t="s">
        <v>4835</v>
      </c>
      <c r="AL329" s="113" t="s">
        <v>357</v>
      </c>
      <c r="BP329" s="125" t="s">
        <v>1319</v>
      </c>
      <c r="BQ329" s="125" t="s">
        <v>589</v>
      </c>
      <c r="BR329" s="125" t="s">
        <v>5986</v>
      </c>
      <c r="CA329" s="125" t="s">
        <v>569</v>
      </c>
      <c r="CB329" s="125" t="s">
        <v>355</v>
      </c>
      <c r="CC329" s="125">
        <v>0</v>
      </c>
      <c r="CD329" s="125" t="s">
        <v>357</v>
      </c>
    </row>
    <row r="330" spans="8:82" ht="87" customHeight="1" thickBot="1">
      <c r="H330" s="121"/>
      <c r="I330" s="121"/>
      <c r="J330" s="121"/>
      <c r="K330" s="121"/>
      <c r="L330" s="121"/>
      <c r="M330" s="121" t="s">
        <v>1321</v>
      </c>
      <c r="N330" s="121" t="s">
        <v>575</v>
      </c>
      <c r="O330" s="123" t="s">
        <v>1322</v>
      </c>
      <c r="P330" s="121" t="s">
        <v>357</v>
      </c>
      <c r="S330" s="117"/>
      <c r="T330" s="117"/>
      <c r="U330" s="117"/>
      <c r="V330" s="117"/>
      <c r="W330" s="117"/>
      <c r="X330" s="117" t="s">
        <v>1321</v>
      </c>
      <c r="Y330" s="117" t="s">
        <v>575</v>
      </c>
      <c r="Z330" s="120" t="s">
        <v>1274</v>
      </c>
      <c r="AA330" s="117" t="s">
        <v>357</v>
      </c>
      <c r="AD330" s="113"/>
      <c r="AE330" s="113"/>
      <c r="AF330" s="113"/>
      <c r="AG330" s="113"/>
      <c r="AH330" s="113"/>
      <c r="AI330" s="113" t="s">
        <v>1321</v>
      </c>
      <c r="AJ330" s="113" t="s">
        <v>575</v>
      </c>
      <c r="AK330" s="116" t="s">
        <v>4836</v>
      </c>
      <c r="AL330" s="113" t="s">
        <v>357</v>
      </c>
      <c r="BP330" s="125" t="s">
        <v>1321</v>
      </c>
      <c r="BQ330" s="125" t="s">
        <v>575</v>
      </c>
      <c r="BR330" s="125" t="s">
        <v>5987</v>
      </c>
      <c r="CA330" s="125" t="s">
        <v>569</v>
      </c>
      <c r="CB330" s="125" t="s">
        <v>703</v>
      </c>
      <c r="CC330" s="125">
        <v>0</v>
      </c>
      <c r="CD330" s="125" t="s">
        <v>357</v>
      </c>
    </row>
    <row r="331" spans="8:82" ht="101.4" customHeight="1" thickBot="1">
      <c r="H331" s="121"/>
      <c r="I331" s="121"/>
      <c r="J331" s="121"/>
      <c r="K331" s="121"/>
      <c r="L331" s="121"/>
      <c r="M331" s="121" t="s">
        <v>1321</v>
      </c>
      <c r="N331" s="121" t="s">
        <v>544</v>
      </c>
      <c r="O331" s="123" t="s">
        <v>1323</v>
      </c>
      <c r="P331" s="121" t="s">
        <v>357</v>
      </c>
      <c r="S331" s="117"/>
      <c r="T331" s="117"/>
      <c r="U331" s="117"/>
      <c r="V331" s="117"/>
      <c r="W331" s="117"/>
      <c r="X331" s="117" t="s">
        <v>1321</v>
      </c>
      <c r="Y331" s="117" t="s">
        <v>544</v>
      </c>
      <c r="Z331" s="120" t="s">
        <v>3403</v>
      </c>
      <c r="AA331" s="117" t="s">
        <v>357</v>
      </c>
      <c r="AD331" s="113"/>
      <c r="AE331" s="113"/>
      <c r="AF331" s="113"/>
      <c r="AG331" s="113"/>
      <c r="AH331" s="113"/>
      <c r="AI331" s="113" t="s">
        <v>1321</v>
      </c>
      <c r="AJ331" s="113" t="s">
        <v>544</v>
      </c>
      <c r="AK331" s="116" t="s">
        <v>4788</v>
      </c>
      <c r="AL331" s="113" t="s">
        <v>357</v>
      </c>
      <c r="BP331" s="125" t="s">
        <v>1321</v>
      </c>
      <c r="BQ331" s="125" t="s">
        <v>544</v>
      </c>
      <c r="BR331" s="125" t="s">
        <v>3145</v>
      </c>
      <c r="CA331" s="125" t="s">
        <v>569</v>
      </c>
      <c r="CB331" s="125" t="s">
        <v>468</v>
      </c>
      <c r="CC331" s="125">
        <v>0</v>
      </c>
      <c r="CD331" s="125" t="s">
        <v>357</v>
      </c>
    </row>
    <row r="332" spans="8:82" ht="101.4" customHeight="1" thickBot="1">
      <c r="H332" s="121"/>
      <c r="I332" s="121"/>
      <c r="J332" s="121"/>
      <c r="K332" s="121"/>
      <c r="L332" s="121"/>
      <c r="M332" s="121" t="s">
        <v>1324</v>
      </c>
      <c r="N332" s="121" t="s">
        <v>362</v>
      </c>
      <c r="O332" s="123" t="s">
        <v>1325</v>
      </c>
      <c r="P332" s="121" t="s">
        <v>357</v>
      </c>
      <c r="S332" s="117"/>
      <c r="T332" s="117"/>
      <c r="U332" s="117"/>
      <c r="V332" s="117"/>
      <c r="W332" s="117"/>
      <c r="X332" s="117" t="s">
        <v>1324</v>
      </c>
      <c r="Y332" s="117" t="s">
        <v>362</v>
      </c>
      <c r="Z332" s="120" t="s">
        <v>3404</v>
      </c>
      <c r="AA332" s="117" t="s">
        <v>357</v>
      </c>
      <c r="AD332" s="113"/>
      <c r="AE332" s="113"/>
      <c r="AF332" s="113"/>
      <c r="AG332" s="113"/>
      <c r="AH332" s="113"/>
      <c r="AI332" s="113" t="s">
        <v>1324</v>
      </c>
      <c r="AJ332" s="113" t="s">
        <v>362</v>
      </c>
      <c r="AK332" s="116" t="s">
        <v>4837</v>
      </c>
      <c r="AL332" s="113" t="s">
        <v>357</v>
      </c>
      <c r="BP332" s="125" t="s">
        <v>1324</v>
      </c>
      <c r="BQ332" s="125" t="s">
        <v>362</v>
      </c>
      <c r="BR332" s="129">
        <v>16496853</v>
      </c>
      <c r="CA332" s="125" t="s">
        <v>1294</v>
      </c>
      <c r="CB332" s="125" t="s">
        <v>544</v>
      </c>
      <c r="CC332" s="125">
        <v>0</v>
      </c>
      <c r="CD332" s="125" t="s">
        <v>357</v>
      </c>
    </row>
    <row r="333" spans="8:82" ht="87" customHeight="1" thickBot="1">
      <c r="H333" s="121"/>
      <c r="I333" s="121"/>
      <c r="J333" s="121"/>
      <c r="K333" s="121"/>
      <c r="L333" s="121"/>
      <c r="M333" s="121" t="s">
        <v>1324</v>
      </c>
      <c r="N333" s="121" t="s">
        <v>575</v>
      </c>
      <c r="O333" s="123" t="s">
        <v>1030</v>
      </c>
      <c r="P333" s="121" t="s">
        <v>357</v>
      </c>
      <c r="S333" s="117"/>
      <c r="T333" s="117"/>
      <c r="U333" s="117"/>
      <c r="V333" s="117"/>
      <c r="W333" s="117"/>
      <c r="X333" s="117" t="s">
        <v>1324</v>
      </c>
      <c r="Y333" s="117" t="s">
        <v>575</v>
      </c>
      <c r="Z333" s="120" t="s">
        <v>3405</v>
      </c>
      <c r="AA333" s="117" t="s">
        <v>357</v>
      </c>
      <c r="AD333" s="113"/>
      <c r="AE333" s="113"/>
      <c r="AF333" s="113"/>
      <c r="AG333" s="113"/>
      <c r="AH333" s="113"/>
      <c r="AI333" s="113" t="s">
        <v>1324</v>
      </c>
      <c r="AJ333" s="113" t="s">
        <v>575</v>
      </c>
      <c r="AK333" s="116" t="s">
        <v>4819</v>
      </c>
      <c r="AL333" s="113" t="s">
        <v>357</v>
      </c>
      <c r="BP333" s="125" t="s">
        <v>1324</v>
      </c>
      <c r="BQ333" s="125" t="s">
        <v>575</v>
      </c>
      <c r="BR333" s="129">
        <v>131506</v>
      </c>
      <c r="CA333" s="125" t="s">
        <v>1296</v>
      </c>
      <c r="CB333" s="125" t="s">
        <v>589</v>
      </c>
      <c r="CC333" s="125">
        <v>0</v>
      </c>
      <c r="CD333" s="125" t="s">
        <v>357</v>
      </c>
    </row>
    <row r="334" spans="8:82" ht="101.4" customHeight="1" thickBot="1">
      <c r="H334" s="121"/>
      <c r="I334" s="121"/>
      <c r="J334" s="121"/>
      <c r="K334" s="121"/>
      <c r="L334" s="121"/>
      <c r="M334" s="121" t="s">
        <v>1324</v>
      </c>
      <c r="N334" s="121" t="s">
        <v>544</v>
      </c>
      <c r="O334" s="123" t="s">
        <v>1326</v>
      </c>
      <c r="P334" s="121" t="s">
        <v>357</v>
      </c>
      <c r="S334" s="117"/>
      <c r="T334" s="117"/>
      <c r="U334" s="117"/>
      <c r="V334" s="117"/>
      <c r="W334" s="117"/>
      <c r="X334" s="117" t="s">
        <v>1324</v>
      </c>
      <c r="Y334" s="117" t="s">
        <v>544</v>
      </c>
      <c r="Z334" s="120" t="s">
        <v>3406</v>
      </c>
      <c r="AA334" s="117" t="s">
        <v>357</v>
      </c>
      <c r="AD334" s="113"/>
      <c r="AE334" s="113"/>
      <c r="AF334" s="113"/>
      <c r="AG334" s="113"/>
      <c r="AH334" s="113"/>
      <c r="AI334" s="113" t="s">
        <v>1324</v>
      </c>
      <c r="AJ334" s="113" t="s">
        <v>544</v>
      </c>
      <c r="AK334" s="116" t="s">
        <v>4838</v>
      </c>
      <c r="AL334" s="113" t="s">
        <v>357</v>
      </c>
      <c r="BP334" s="125" t="s">
        <v>1324</v>
      </c>
      <c r="BQ334" s="125" t="s">
        <v>544</v>
      </c>
      <c r="BR334" s="129">
        <v>28673006</v>
      </c>
      <c r="CA334" s="125" t="s">
        <v>6599</v>
      </c>
      <c r="CB334" s="125" t="s">
        <v>589</v>
      </c>
      <c r="CC334" s="125">
        <v>0</v>
      </c>
      <c r="CD334" s="125" t="s">
        <v>357</v>
      </c>
    </row>
    <row r="335" spans="8:82" ht="101.4" customHeight="1" thickBot="1">
      <c r="H335" s="121"/>
      <c r="I335" s="121"/>
      <c r="J335" s="121"/>
      <c r="K335" s="121"/>
      <c r="L335" s="121"/>
      <c r="M335" s="121" t="s">
        <v>1327</v>
      </c>
      <c r="N335" s="121" t="s">
        <v>544</v>
      </c>
      <c r="O335" s="123" t="s">
        <v>421</v>
      </c>
      <c r="P335" s="121" t="s">
        <v>357</v>
      </c>
      <c r="S335" s="117"/>
      <c r="T335" s="117"/>
      <c r="U335" s="117"/>
      <c r="V335" s="117"/>
      <c r="W335" s="117"/>
      <c r="X335" s="117" t="s">
        <v>1327</v>
      </c>
      <c r="Y335" s="117" t="s">
        <v>544</v>
      </c>
      <c r="Z335" s="120" t="s">
        <v>3407</v>
      </c>
      <c r="AA335" s="117" t="s">
        <v>357</v>
      </c>
      <c r="AD335" s="113"/>
      <c r="AE335" s="113"/>
      <c r="AF335" s="113"/>
      <c r="AG335" s="113"/>
      <c r="AH335" s="113"/>
      <c r="AI335" s="113" t="s">
        <v>1327</v>
      </c>
      <c r="AJ335" s="113" t="s">
        <v>544</v>
      </c>
      <c r="AK335" s="116" t="s">
        <v>4839</v>
      </c>
      <c r="AL335" s="113" t="s">
        <v>357</v>
      </c>
      <c r="BP335" s="125" t="s">
        <v>1327</v>
      </c>
      <c r="BQ335" s="125" t="s">
        <v>544</v>
      </c>
      <c r="BR335" s="125" t="s">
        <v>2132</v>
      </c>
      <c r="CA335" s="125" t="s">
        <v>1298</v>
      </c>
      <c r="CB335" s="125" t="s">
        <v>355</v>
      </c>
      <c r="CC335" s="125">
        <v>0</v>
      </c>
      <c r="CD335" s="125" t="s">
        <v>357</v>
      </c>
    </row>
    <row r="336" spans="8:82" ht="101.4" customHeight="1" thickBot="1">
      <c r="H336" s="121"/>
      <c r="I336" s="121"/>
      <c r="J336" s="121"/>
      <c r="K336" s="121"/>
      <c r="L336" s="121"/>
      <c r="M336" s="121" t="s">
        <v>1327</v>
      </c>
      <c r="N336" s="121" t="s">
        <v>355</v>
      </c>
      <c r="O336" s="123" t="s">
        <v>1293</v>
      </c>
      <c r="P336" s="121" t="s">
        <v>357</v>
      </c>
      <c r="S336" s="117"/>
      <c r="T336" s="117"/>
      <c r="U336" s="117"/>
      <c r="V336" s="117"/>
      <c r="W336" s="117"/>
      <c r="X336" s="117" t="s">
        <v>1327</v>
      </c>
      <c r="Y336" s="117" t="s">
        <v>355</v>
      </c>
      <c r="Z336" s="120" t="s">
        <v>2772</v>
      </c>
      <c r="AA336" s="117" t="s">
        <v>357</v>
      </c>
      <c r="AD336" s="113"/>
      <c r="AE336" s="113"/>
      <c r="AF336" s="113"/>
      <c r="AG336" s="113"/>
      <c r="AH336" s="113"/>
      <c r="AI336" s="113" t="s">
        <v>1327</v>
      </c>
      <c r="AJ336" s="113" t="s">
        <v>355</v>
      </c>
      <c r="AK336" s="116" t="s">
        <v>4840</v>
      </c>
      <c r="AL336" s="113" t="s">
        <v>357</v>
      </c>
      <c r="BP336" s="125" t="s">
        <v>1327</v>
      </c>
      <c r="BQ336" s="125" t="s">
        <v>355</v>
      </c>
      <c r="BR336" s="125" t="s">
        <v>5988</v>
      </c>
      <c r="CA336" s="125" t="s">
        <v>1300</v>
      </c>
      <c r="CB336" s="125" t="s">
        <v>355</v>
      </c>
      <c r="CC336" s="125">
        <v>0</v>
      </c>
      <c r="CD336" s="125" t="s">
        <v>357</v>
      </c>
    </row>
    <row r="337" spans="8:82" ht="87" customHeight="1" thickBot="1">
      <c r="H337" s="121"/>
      <c r="I337" s="121"/>
      <c r="J337" s="121"/>
      <c r="K337" s="121"/>
      <c r="L337" s="121"/>
      <c r="M337" s="121" t="s">
        <v>1328</v>
      </c>
      <c r="N337" s="121" t="s">
        <v>575</v>
      </c>
      <c r="O337" s="123" t="s">
        <v>1329</v>
      </c>
      <c r="P337" s="121" t="s">
        <v>357</v>
      </c>
      <c r="S337" s="117"/>
      <c r="T337" s="117"/>
      <c r="U337" s="117"/>
      <c r="V337" s="117"/>
      <c r="W337" s="117"/>
      <c r="X337" s="117" t="s">
        <v>1328</v>
      </c>
      <c r="Y337" s="117" t="s">
        <v>575</v>
      </c>
      <c r="Z337" s="120" t="s">
        <v>3408</v>
      </c>
      <c r="AA337" s="117" t="s">
        <v>357</v>
      </c>
      <c r="AD337" s="113"/>
      <c r="AE337" s="113"/>
      <c r="AF337" s="113"/>
      <c r="AG337" s="113"/>
      <c r="AH337" s="113"/>
      <c r="AI337" s="113" t="s">
        <v>1328</v>
      </c>
      <c r="AJ337" s="113" t="s">
        <v>575</v>
      </c>
      <c r="AK337" s="116" t="s">
        <v>1815</v>
      </c>
      <c r="AL337" s="113" t="s">
        <v>357</v>
      </c>
      <c r="BP337" s="125" t="s">
        <v>1328</v>
      </c>
      <c r="BQ337" s="125" t="s">
        <v>575</v>
      </c>
      <c r="BR337" s="125" t="s">
        <v>5989</v>
      </c>
      <c r="CA337" s="125" t="s">
        <v>402</v>
      </c>
      <c r="CB337" s="125" t="s">
        <v>362</v>
      </c>
      <c r="CC337" s="125">
        <v>0</v>
      </c>
      <c r="CD337" s="125" t="s">
        <v>357</v>
      </c>
    </row>
    <row r="338" spans="8:82" ht="101.4" customHeight="1" thickBot="1">
      <c r="H338" s="121"/>
      <c r="I338" s="121"/>
      <c r="J338" s="121"/>
      <c r="K338" s="121"/>
      <c r="L338" s="121"/>
      <c r="M338" s="121" t="s">
        <v>1328</v>
      </c>
      <c r="N338" s="121" t="s">
        <v>544</v>
      </c>
      <c r="O338" s="123" t="s">
        <v>1330</v>
      </c>
      <c r="P338" s="121" t="s">
        <v>357</v>
      </c>
      <c r="S338" s="117"/>
      <c r="T338" s="117"/>
      <c r="U338" s="117"/>
      <c r="V338" s="117"/>
      <c r="W338" s="117"/>
      <c r="X338" s="117" t="s">
        <v>1328</v>
      </c>
      <c r="Y338" s="117" t="s">
        <v>544</v>
      </c>
      <c r="Z338" s="120" t="s">
        <v>2587</v>
      </c>
      <c r="AA338" s="117" t="s">
        <v>357</v>
      </c>
      <c r="AD338" s="113"/>
      <c r="AE338" s="113"/>
      <c r="AF338" s="113"/>
      <c r="AG338" s="113"/>
      <c r="AH338" s="113"/>
      <c r="AI338" s="113" t="s">
        <v>1328</v>
      </c>
      <c r="AJ338" s="113" t="s">
        <v>544</v>
      </c>
      <c r="AK338" s="116" t="s">
        <v>1176</v>
      </c>
      <c r="AL338" s="113" t="s">
        <v>357</v>
      </c>
      <c r="BP338" s="125" t="s">
        <v>1328</v>
      </c>
      <c r="BQ338" s="125" t="s">
        <v>544</v>
      </c>
      <c r="BR338" s="129">
        <v>173096</v>
      </c>
      <c r="CA338" s="125" t="s">
        <v>402</v>
      </c>
      <c r="CB338" s="125" t="s">
        <v>885</v>
      </c>
      <c r="CC338" s="125">
        <v>0</v>
      </c>
      <c r="CD338" s="125" t="s">
        <v>357</v>
      </c>
    </row>
    <row r="339" spans="8:82" ht="101.4" customHeight="1" thickBot="1">
      <c r="H339" s="121"/>
      <c r="I339" s="121"/>
      <c r="J339" s="121"/>
      <c r="K339" s="121"/>
      <c r="L339" s="121"/>
      <c r="M339" s="121" t="s">
        <v>1328</v>
      </c>
      <c r="N339" s="121" t="s">
        <v>355</v>
      </c>
      <c r="O339" s="123" t="s">
        <v>1331</v>
      </c>
      <c r="P339" s="121" t="s">
        <v>357</v>
      </c>
      <c r="S339" s="117"/>
      <c r="T339" s="117"/>
      <c r="U339" s="117"/>
      <c r="V339" s="117"/>
      <c r="W339" s="117"/>
      <c r="X339" s="117" t="s">
        <v>1328</v>
      </c>
      <c r="Y339" s="117" t="s">
        <v>355</v>
      </c>
      <c r="Z339" s="120" t="s">
        <v>1853</v>
      </c>
      <c r="AA339" s="117" t="s">
        <v>357</v>
      </c>
      <c r="AD339" s="113"/>
      <c r="AE339" s="113"/>
      <c r="AF339" s="113"/>
      <c r="AG339" s="113"/>
      <c r="AH339" s="113"/>
      <c r="AI339" s="113" t="s">
        <v>1328</v>
      </c>
      <c r="AJ339" s="113" t="s">
        <v>355</v>
      </c>
      <c r="AK339" s="116" t="s">
        <v>1020</v>
      </c>
      <c r="AL339" s="113" t="s">
        <v>357</v>
      </c>
      <c r="BP339" s="125" t="s">
        <v>1328</v>
      </c>
      <c r="BQ339" s="125" t="s">
        <v>355</v>
      </c>
      <c r="BR339" s="125" t="s">
        <v>5990</v>
      </c>
      <c r="CA339" s="125" t="s">
        <v>402</v>
      </c>
      <c r="CB339" s="125" t="s">
        <v>544</v>
      </c>
      <c r="CC339" s="125">
        <v>0</v>
      </c>
      <c r="CD339" s="125" t="s">
        <v>357</v>
      </c>
    </row>
    <row r="340" spans="8:82" ht="101.4" customHeight="1" thickBot="1">
      <c r="H340" s="121"/>
      <c r="I340" s="121"/>
      <c r="J340" s="121"/>
      <c r="K340" s="121"/>
      <c r="L340" s="121"/>
      <c r="M340" s="121" t="s">
        <v>1332</v>
      </c>
      <c r="N340" s="121" t="s">
        <v>355</v>
      </c>
      <c r="O340" s="123" t="s">
        <v>1030</v>
      </c>
      <c r="P340" s="121" t="s">
        <v>357</v>
      </c>
      <c r="S340" s="117"/>
      <c r="T340" s="117"/>
      <c r="U340" s="117"/>
      <c r="V340" s="117"/>
      <c r="W340" s="117"/>
      <c r="X340" s="117" t="s">
        <v>1332</v>
      </c>
      <c r="Y340" s="117" t="s">
        <v>355</v>
      </c>
      <c r="Z340" s="120" t="s">
        <v>2314</v>
      </c>
      <c r="AA340" s="117" t="s">
        <v>357</v>
      </c>
      <c r="AD340" s="113"/>
      <c r="AE340" s="113"/>
      <c r="AF340" s="113"/>
      <c r="AG340" s="113"/>
      <c r="AH340" s="113"/>
      <c r="AI340" s="113" t="s">
        <v>1332</v>
      </c>
      <c r="AJ340" s="113" t="s">
        <v>355</v>
      </c>
      <c r="AK340" s="116" t="s">
        <v>2220</v>
      </c>
      <c r="AL340" s="113" t="s">
        <v>357</v>
      </c>
      <c r="BP340" s="125" t="s">
        <v>1332</v>
      </c>
      <c r="BQ340" s="125" t="s">
        <v>355</v>
      </c>
      <c r="BR340" s="125" t="s">
        <v>5991</v>
      </c>
      <c r="CA340" s="125" t="s">
        <v>402</v>
      </c>
      <c r="CB340" s="125" t="s">
        <v>446</v>
      </c>
      <c r="CC340" s="125">
        <v>0</v>
      </c>
      <c r="CD340" s="125" t="s">
        <v>357</v>
      </c>
    </row>
    <row r="341" spans="8:82" ht="87" customHeight="1" thickBot="1">
      <c r="H341" s="121"/>
      <c r="I341" s="121"/>
      <c r="J341" s="121"/>
      <c r="K341" s="121"/>
      <c r="L341" s="121"/>
      <c r="M341" s="121" t="s">
        <v>1333</v>
      </c>
      <c r="N341" s="121" t="s">
        <v>468</v>
      </c>
      <c r="O341" s="123" t="s">
        <v>1334</v>
      </c>
      <c r="P341" s="121" t="s">
        <v>357</v>
      </c>
      <c r="S341" s="117"/>
      <c r="T341" s="117"/>
      <c r="U341" s="117"/>
      <c r="V341" s="117"/>
      <c r="W341" s="117"/>
      <c r="X341" s="117" t="s">
        <v>1333</v>
      </c>
      <c r="Y341" s="117" t="s">
        <v>468</v>
      </c>
      <c r="Z341" s="120" t="s">
        <v>3409</v>
      </c>
      <c r="AA341" s="117" t="s">
        <v>357</v>
      </c>
      <c r="AD341" s="113"/>
      <c r="AE341" s="113"/>
      <c r="AF341" s="113"/>
      <c r="AG341" s="113"/>
      <c r="AH341" s="113"/>
      <c r="AI341" s="113" t="s">
        <v>1333</v>
      </c>
      <c r="AJ341" s="113" t="s">
        <v>468</v>
      </c>
      <c r="AK341" s="116" t="s">
        <v>428</v>
      </c>
      <c r="AL341" s="113" t="s">
        <v>357</v>
      </c>
      <c r="BP341" s="125" t="s">
        <v>1333</v>
      </c>
      <c r="BQ341" s="125" t="s">
        <v>468</v>
      </c>
      <c r="BR341" s="125" t="s">
        <v>4199</v>
      </c>
      <c r="CA341" s="125" t="s">
        <v>402</v>
      </c>
      <c r="CB341" s="125" t="s">
        <v>897</v>
      </c>
      <c r="CC341" s="125">
        <v>0</v>
      </c>
      <c r="CD341" s="125" t="s">
        <v>357</v>
      </c>
    </row>
    <row r="342" spans="8:82" ht="115.8" customHeight="1" thickBot="1">
      <c r="H342" s="121"/>
      <c r="I342" s="121"/>
      <c r="J342" s="121"/>
      <c r="K342" s="121"/>
      <c r="L342" s="121"/>
      <c r="M342" s="121" t="s">
        <v>406</v>
      </c>
      <c r="N342" s="121" t="s">
        <v>885</v>
      </c>
      <c r="O342" s="123" t="s">
        <v>1335</v>
      </c>
      <c r="P342" s="121" t="s">
        <v>357</v>
      </c>
      <c r="S342" s="117"/>
      <c r="T342" s="117"/>
      <c r="U342" s="117"/>
      <c r="V342" s="117"/>
      <c r="W342" s="117"/>
      <c r="X342" s="117" t="s">
        <v>406</v>
      </c>
      <c r="Y342" s="117" t="s">
        <v>885</v>
      </c>
      <c r="Z342" s="120" t="s">
        <v>1272</v>
      </c>
      <c r="AA342" s="117" t="s">
        <v>357</v>
      </c>
      <c r="AD342" s="113"/>
      <c r="AE342" s="113"/>
      <c r="AF342" s="113"/>
      <c r="AG342" s="113"/>
      <c r="AH342" s="113"/>
      <c r="AI342" s="113" t="s">
        <v>406</v>
      </c>
      <c r="AJ342" s="113" t="s">
        <v>885</v>
      </c>
      <c r="AK342" s="116" t="s">
        <v>4196</v>
      </c>
      <c r="AL342" s="113" t="s">
        <v>357</v>
      </c>
      <c r="BP342" s="125" t="s">
        <v>406</v>
      </c>
      <c r="BQ342" s="125" t="s">
        <v>885</v>
      </c>
      <c r="BR342" s="125" t="s">
        <v>5970</v>
      </c>
      <c r="CA342" s="125" t="s">
        <v>402</v>
      </c>
      <c r="CB342" s="125" t="s">
        <v>575</v>
      </c>
      <c r="CC342" s="125">
        <v>0</v>
      </c>
      <c r="CD342" s="125" t="s">
        <v>357</v>
      </c>
    </row>
    <row r="343" spans="8:82" ht="87" customHeight="1" thickBot="1">
      <c r="H343" s="121"/>
      <c r="I343" s="121"/>
      <c r="J343" s="121"/>
      <c r="K343" s="121"/>
      <c r="L343" s="121"/>
      <c r="M343" s="121" t="s">
        <v>406</v>
      </c>
      <c r="N343" s="121" t="s">
        <v>446</v>
      </c>
      <c r="O343" s="123" t="s">
        <v>1336</v>
      </c>
      <c r="P343" s="121" t="s">
        <v>357</v>
      </c>
      <c r="S343" s="117"/>
      <c r="T343" s="117"/>
      <c r="U343" s="117"/>
      <c r="V343" s="117"/>
      <c r="W343" s="117"/>
      <c r="X343" s="117" t="s">
        <v>406</v>
      </c>
      <c r="Y343" s="117" t="s">
        <v>446</v>
      </c>
      <c r="Z343" s="120" t="s">
        <v>1020</v>
      </c>
      <c r="AA343" s="117" t="s">
        <v>357</v>
      </c>
      <c r="AD343" s="113"/>
      <c r="AE343" s="113"/>
      <c r="AF343" s="113"/>
      <c r="AG343" s="113"/>
      <c r="AH343" s="113"/>
      <c r="AI343" s="113" t="s">
        <v>406</v>
      </c>
      <c r="AJ343" s="113" t="s">
        <v>446</v>
      </c>
      <c r="AK343" s="116" t="s">
        <v>4841</v>
      </c>
      <c r="AL343" s="113" t="s">
        <v>357</v>
      </c>
      <c r="BP343" s="125" t="s">
        <v>406</v>
      </c>
      <c r="BQ343" s="125" t="s">
        <v>446</v>
      </c>
      <c r="BR343" s="125" t="s">
        <v>5992</v>
      </c>
      <c r="CA343" s="125" t="s">
        <v>402</v>
      </c>
      <c r="CB343" s="125" t="s">
        <v>366</v>
      </c>
      <c r="CC343" s="125">
        <v>0</v>
      </c>
      <c r="CD343" s="125" t="s">
        <v>357</v>
      </c>
    </row>
    <row r="344" spans="8:82" ht="101.4" customHeight="1" thickBot="1">
      <c r="H344" s="121"/>
      <c r="I344" s="121"/>
      <c r="J344" s="121"/>
      <c r="K344" s="121"/>
      <c r="L344" s="121"/>
      <c r="M344" s="121" t="s">
        <v>406</v>
      </c>
      <c r="N344" s="121" t="s">
        <v>362</v>
      </c>
      <c r="O344" s="123" t="s">
        <v>1337</v>
      </c>
      <c r="P344" s="121" t="s">
        <v>357</v>
      </c>
      <c r="S344" s="117"/>
      <c r="T344" s="117"/>
      <c r="U344" s="117"/>
      <c r="V344" s="117"/>
      <c r="W344" s="117"/>
      <c r="X344" s="117" t="s">
        <v>406</v>
      </c>
      <c r="Y344" s="117" t="s">
        <v>362</v>
      </c>
      <c r="Z344" s="120" t="s">
        <v>3410</v>
      </c>
      <c r="AA344" s="117" t="s">
        <v>357</v>
      </c>
      <c r="AD344" s="113"/>
      <c r="AE344" s="113"/>
      <c r="AF344" s="113"/>
      <c r="AG344" s="113"/>
      <c r="AH344" s="113"/>
      <c r="AI344" s="113" t="s">
        <v>406</v>
      </c>
      <c r="AJ344" s="113" t="s">
        <v>362</v>
      </c>
      <c r="AK344" s="116" t="s">
        <v>1301</v>
      </c>
      <c r="AL344" s="113" t="s">
        <v>357</v>
      </c>
      <c r="BP344" s="125" t="s">
        <v>406</v>
      </c>
      <c r="BQ344" s="125" t="s">
        <v>362</v>
      </c>
      <c r="BR344" s="129">
        <v>384742</v>
      </c>
      <c r="CA344" s="125" t="s">
        <v>402</v>
      </c>
      <c r="CB344" s="125" t="s">
        <v>355</v>
      </c>
      <c r="CC344" s="125">
        <v>0</v>
      </c>
      <c r="CD344" s="125" t="s">
        <v>357</v>
      </c>
    </row>
    <row r="345" spans="8:82" ht="87" customHeight="1" thickBot="1">
      <c r="H345" s="121"/>
      <c r="I345" s="121"/>
      <c r="J345" s="121"/>
      <c r="K345" s="121"/>
      <c r="L345" s="121"/>
      <c r="M345" s="121" t="s">
        <v>406</v>
      </c>
      <c r="N345" s="121" t="s">
        <v>589</v>
      </c>
      <c r="O345" s="123" t="s">
        <v>1338</v>
      </c>
      <c r="P345" s="121" t="s">
        <v>357</v>
      </c>
      <c r="S345" s="117"/>
      <c r="T345" s="117"/>
      <c r="U345" s="117"/>
      <c r="V345" s="117"/>
      <c r="W345" s="117"/>
      <c r="X345" s="117" t="s">
        <v>406</v>
      </c>
      <c r="Y345" s="117" t="s">
        <v>589</v>
      </c>
      <c r="Z345" s="120" t="s">
        <v>3411</v>
      </c>
      <c r="AA345" s="117" t="s">
        <v>357</v>
      </c>
      <c r="AD345" s="113"/>
      <c r="AE345" s="113"/>
      <c r="AF345" s="113"/>
      <c r="AG345" s="113"/>
      <c r="AH345" s="113"/>
      <c r="AI345" s="113" t="s">
        <v>406</v>
      </c>
      <c r="AJ345" s="113" t="s">
        <v>589</v>
      </c>
      <c r="AK345" s="116" t="s">
        <v>4842</v>
      </c>
      <c r="AL345" s="113" t="s">
        <v>357</v>
      </c>
      <c r="BP345" s="125" t="s">
        <v>406</v>
      </c>
      <c r="BQ345" s="125" t="s">
        <v>589</v>
      </c>
      <c r="BR345" s="125" t="s">
        <v>5993</v>
      </c>
      <c r="CA345" s="125" t="s">
        <v>402</v>
      </c>
      <c r="CB345" s="125" t="s">
        <v>703</v>
      </c>
      <c r="CC345" s="125">
        <v>0</v>
      </c>
      <c r="CD345" s="125" t="s">
        <v>357</v>
      </c>
    </row>
    <row r="346" spans="8:82" ht="87" customHeight="1" thickBot="1">
      <c r="H346" s="121"/>
      <c r="I346" s="121"/>
      <c r="J346" s="121"/>
      <c r="K346" s="121"/>
      <c r="L346" s="121"/>
      <c r="M346" s="121" t="s">
        <v>406</v>
      </c>
      <c r="N346" s="121" t="s">
        <v>364</v>
      </c>
      <c r="O346" s="123" t="s">
        <v>978</v>
      </c>
      <c r="P346" s="121" t="s">
        <v>357</v>
      </c>
      <c r="S346" s="117"/>
      <c r="T346" s="117"/>
      <c r="U346" s="117"/>
      <c r="V346" s="117"/>
      <c r="W346" s="117"/>
      <c r="X346" s="117" t="s">
        <v>406</v>
      </c>
      <c r="Y346" s="117" t="s">
        <v>364</v>
      </c>
      <c r="Z346" s="120" t="s">
        <v>3229</v>
      </c>
      <c r="AA346" s="117" t="s">
        <v>357</v>
      </c>
      <c r="AD346" s="113"/>
      <c r="AE346" s="113"/>
      <c r="AF346" s="113"/>
      <c r="AG346" s="113"/>
      <c r="AH346" s="113"/>
      <c r="AI346" s="113" t="s">
        <v>406</v>
      </c>
      <c r="AJ346" s="113" t="s">
        <v>364</v>
      </c>
      <c r="AK346" s="116" t="s">
        <v>4843</v>
      </c>
      <c r="AL346" s="113" t="s">
        <v>357</v>
      </c>
      <c r="BP346" s="125" t="s">
        <v>406</v>
      </c>
      <c r="BQ346" s="125" t="s">
        <v>364</v>
      </c>
      <c r="BR346" s="125" t="s">
        <v>5994</v>
      </c>
      <c r="CA346" s="125" t="s">
        <v>402</v>
      </c>
      <c r="CB346" s="125" t="s">
        <v>468</v>
      </c>
      <c r="CC346" s="125">
        <v>0</v>
      </c>
      <c r="CD346" s="125" t="s">
        <v>357</v>
      </c>
    </row>
    <row r="347" spans="8:82" ht="101.4" customHeight="1" thickBot="1">
      <c r="H347" s="121"/>
      <c r="I347" s="121"/>
      <c r="J347" s="121"/>
      <c r="K347" s="121"/>
      <c r="L347" s="121"/>
      <c r="M347" s="121" t="s">
        <v>406</v>
      </c>
      <c r="N347" s="121" t="s">
        <v>355</v>
      </c>
      <c r="O347" s="123" t="s">
        <v>1339</v>
      </c>
      <c r="P347" s="121" t="s">
        <v>357</v>
      </c>
      <c r="S347" s="117"/>
      <c r="T347" s="117"/>
      <c r="U347" s="117"/>
      <c r="V347" s="117"/>
      <c r="W347" s="117"/>
      <c r="X347" s="117" t="s">
        <v>406</v>
      </c>
      <c r="Y347" s="117" t="s">
        <v>355</v>
      </c>
      <c r="Z347" s="120" t="s">
        <v>3412</v>
      </c>
      <c r="AA347" s="117" t="s">
        <v>357</v>
      </c>
      <c r="AD347" s="113"/>
      <c r="AE347" s="113"/>
      <c r="AF347" s="113"/>
      <c r="AG347" s="113"/>
      <c r="AH347" s="113"/>
      <c r="AI347" s="113" t="s">
        <v>406</v>
      </c>
      <c r="AJ347" s="113" t="s">
        <v>355</v>
      </c>
      <c r="AK347" s="116" t="s">
        <v>1576</v>
      </c>
      <c r="AL347" s="113" t="s">
        <v>357</v>
      </c>
      <c r="BP347" s="125" t="s">
        <v>406</v>
      </c>
      <c r="BQ347" s="125" t="s">
        <v>355</v>
      </c>
      <c r="BR347" s="129">
        <v>343935</v>
      </c>
      <c r="CA347" s="125" t="s">
        <v>402</v>
      </c>
      <c r="CB347" s="125" t="s">
        <v>364</v>
      </c>
      <c r="CC347" s="125">
        <v>0</v>
      </c>
      <c r="CD347" s="125" t="s">
        <v>357</v>
      </c>
    </row>
    <row r="348" spans="8:82" ht="87" customHeight="1" thickBot="1">
      <c r="H348" s="121"/>
      <c r="I348" s="121"/>
      <c r="J348" s="121"/>
      <c r="K348" s="121"/>
      <c r="L348" s="121"/>
      <c r="M348" s="121" t="s">
        <v>406</v>
      </c>
      <c r="N348" s="121" t="s">
        <v>468</v>
      </c>
      <c r="O348" s="123" t="s">
        <v>1176</v>
      </c>
      <c r="P348" s="121" t="s">
        <v>357</v>
      </c>
      <c r="S348" s="117"/>
      <c r="T348" s="117"/>
      <c r="U348" s="117"/>
      <c r="V348" s="117"/>
      <c r="W348" s="117"/>
      <c r="X348" s="117" t="s">
        <v>406</v>
      </c>
      <c r="Y348" s="117" t="s">
        <v>468</v>
      </c>
      <c r="Z348" s="120" t="s">
        <v>3413</v>
      </c>
      <c r="AA348" s="117" t="s">
        <v>357</v>
      </c>
      <c r="AD348" s="113"/>
      <c r="AE348" s="113"/>
      <c r="AF348" s="113"/>
      <c r="AG348" s="113"/>
      <c r="AH348" s="113"/>
      <c r="AI348" s="113" t="s">
        <v>406</v>
      </c>
      <c r="AJ348" s="113" t="s">
        <v>468</v>
      </c>
      <c r="AK348" s="116" t="s">
        <v>1293</v>
      </c>
      <c r="AL348" s="113" t="s">
        <v>357</v>
      </c>
      <c r="BP348" s="125" t="s">
        <v>406</v>
      </c>
      <c r="BQ348" s="125" t="s">
        <v>468</v>
      </c>
      <c r="BR348" s="129">
        <v>109046</v>
      </c>
      <c r="CA348" s="125" t="s">
        <v>6600</v>
      </c>
      <c r="CB348" s="125" t="s">
        <v>575</v>
      </c>
      <c r="CC348" s="125">
        <v>0</v>
      </c>
      <c r="CD348" s="125" t="s">
        <v>357</v>
      </c>
    </row>
    <row r="349" spans="8:82" ht="144.6" customHeight="1" thickBot="1">
      <c r="H349" s="121"/>
      <c r="I349" s="121"/>
      <c r="J349" s="121"/>
      <c r="K349" s="121"/>
      <c r="L349" s="121"/>
      <c r="M349" s="121" t="s">
        <v>406</v>
      </c>
      <c r="N349" s="121" t="s">
        <v>1340</v>
      </c>
      <c r="O349" s="123" t="s">
        <v>1341</v>
      </c>
      <c r="P349" s="121" t="s">
        <v>357</v>
      </c>
      <c r="S349" s="117"/>
      <c r="T349" s="117"/>
      <c r="U349" s="117"/>
      <c r="V349" s="117"/>
      <c r="W349" s="117"/>
      <c r="X349" s="117" t="s">
        <v>406</v>
      </c>
      <c r="Y349" s="117" t="s">
        <v>1340</v>
      </c>
      <c r="Z349" s="120" t="s">
        <v>3414</v>
      </c>
      <c r="AA349" s="117" t="s">
        <v>357</v>
      </c>
      <c r="AD349" s="113"/>
      <c r="AE349" s="113"/>
      <c r="AF349" s="113"/>
      <c r="AG349" s="113"/>
      <c r="AH349" s="113"/>
      <c r="AI349" s="113" t="s">
        <v>406</v>
      </c>
      <c r="AJ349" s="113" t="s">
        <v>1340</v>
      </c>
      <c r="AK349" s="116" t="s">
        <v>3762</v>
      </c>
      <c r="AL349" s="113" t="s">
        <v>357</v>
      </c>
      <c r="BP349" s="125" t="s">
        <v>406</v>
      </c>
      <c r="BQ349" s="125" t="s">
        <v>1340</v>
      </c>
      <c r="BR349" s="125" t="s">
        <v>1447</v>
      </c>
      <c r="CA349" s="125" t="s">
        <v>6600</v>
      </c>
      <c r="CB349" s="125" t="s">
        <v>468</v>
      </c>
      <c r="CC349" s="125">
        <v>0</v>
      </c>
      <c r="CD349" s="125" t="s">
        <v>357</v>
      </c>
    </row>
    <row r="350" spans="8:82" ht="101.4" customHeight="1" thickBot="1">
      <c r="H350" s="121"/>
      <c r="I350" s="121"/>
      <c r="J350" s="121"/>
      <c r="K350" s="121"/>
      <c r="L350" s="121"/>
      <c r="M350" s="121" t="s">
        <v>406</v>
      </c>
      <c r="N350" s="121" t="s">
        <v>544</v>
      </c>
      <c r="O350" s="123" t="s">
        <v>1176</v>
      </c>
      <c r="P350" s="121" t="s">
        <v>357</v>
      </c>
      <c r="S350" s="117"/>
      <c r="T350" s="117"/>
      <c r="U350" s="117"/>
      <c r="V350" s="117"/>
      <c r="W350" s="117"/>
      <c r="X350" s="117" t="s">
        <v>406</v>
      </c>
      <c r="Y350" s="117" t="s">
        <v>544</v>
      </c>
      <c r="Z350" s="120" t="s">
        <v>3094</v>
      </c>
      <c r="AA350" s="117" t="s">
        <v>357</v>
      </c>
      <c r="AD350" s="113"/>
      <c r="AE350" s="113"/>
      <c r="AF350" s="113"/>
      <c r="AG350" s="113"/>
      <c r="AH350" s="113"/>
      <c r="AI350" s="113" t="s">
        <v>406</v>
      </c>
      <c r="AJ350" s="113" t="s">
        <v>544</v>
      </c>
      <c r="AK350" s="116" t="s">
        <v>4844</v>
      </c>
      <c r="AL350" s="113" t="s">
        <v>357</v>
      </c>
      <c r="BP350" s="125" t="s">
        <v>406</v>
      </c>
      <c r="BQ350" s="125" t="s">
        <v>544</v>
      </c>
      <c r="BR350" s="129">
        <v>1498428</v>
      </c>
      <c r="CA350" s="125" t="s">
        <v>1312</v>
      </c>
      <c r="CB350" s="125" t="s">
        <v>362</v>
      </c>
      <c r="CC350" s="125">
        <v>0</v>
      </c>
      <c r="CD350" s="125" t="s">
        <v>357</v>
      </c>
    </row>
    <row r="351" spans="8:82" ht="87" customHeight="1" thickBot="1">
      <c r="H351" s="121"/>
      <c r="I351" s="121"/>
      <c r="J351" s="121"/>
      <c r="K351" s="121"/>
      <c r="L351" s="121"/>
      <c r="M351" s="121" t="s">
        <v>406</v>
      </c>
      <c r="N351" s="121" t="s">
        <v>575</v>
      </c>
      <c r="O351" s="123" t="s">
        <v>437</v>
      </c>
      <c r="P351" s="121" t="s">
        <v>357</v>
      </c>
      <c r="S351" s="117"/>
      <c r="T351" s="117"/>
      <c r="U351" s="117"/>
      <c r="V351" s="117"/>
      <c r="W351" s="117"/>
      <c r="X351" s="117" t="s">
        <v>406</v>
      </c>
      <c r="Y351" s="117" t="s">
        <v>575</v>
      </c>
      <c r="Z351" s="120" t="s">
        <v>1237</v>
      </c>
      <c r="AA351" s="117" t="s">
        <v>357</v>
      </c>
      <c r="AD351" s="113"/>
      <c r="AE351" s="113"/>
      <c r="AF351" s="113"/>
      <c r="AG351" s="113"/>
      <c r="AH351" s="113"/>
      <c r="AI351" s="113" t="s">
        <v>406</v>
      </c>
      <c r="AJ351" s="113" t="s">
        <v>575</v>
      </c>
      <c r="AK351" s="116" t="s">
        <v>1583</v>
      </c>
      <c r="AL351" s="113" t="s">
        <v>357</v>
      </c>
      <c r="BP351" s="125" t="s">
        <v>406</v>
      </c>
      <c r="BQ351" s="125" t="s">
        <v>575</v>
      </c>
      <c r="BR351" s="125" t="s">
        <v>5995</v>
      </c>
      <c r="CA351" s="125" t="s">
        <v>1312</v>
      </c>
      <c r="CB351" s="125" t="s">
        <v>589</v>
      </c>
      <c r="CC351" s="125">
        <v>0</v>
      </c>
      <c r="CD351" s="125" t="s">
        <v>357</v>
      </c>
    </row>
    <row r="352" spans="8:82" ht="87" customHeight="1" thickBot="1">
      <c r="H352" s="121"/>
      <c r="I352" s="121"/>
      <c r="J352" s="121"/>
      <c r="K352" s="121"/>
      <c r="L352" s="121"/>
      <c r="M352" s="121" t="s">
        <v>406</v>
      </c>
      <c r="N352" s="121" t="s">
        <v>582</v>
      </c>
      <c r="O352" s="123" t="s">
        <v>1342</v>
      </c>
      <c r="P352" s="121" t="s">
        <v>357</v>
      </c>
      <c r="S352" s="117"/>
      <c r="T352" s="117"/>
      <c r="U352" s="117"/>
      <c r="V352" s="117"/>
      <c r="W352" s="117"/>
      <c r="X352" s="117" t="s">
        <v>406</v>
      </c>
      <c r="Y352" s="117" t="s">
        <v>582</v>
      </c>
      <c r="Z352" s="120" t="s">
        <v>3072</v>
      </c>
      <c r="AA352" s="117" t="s">
        <v>357</v>
      </c>
      <c r="AD352" s="113"/>
      <c r="AE352" s="113"/>
      <c r="AF352" s="113"/>
      <c r="AG352" s="113"/>
      <c r="AH352" s="113"/>
      <c r="AI352" s="113" t="s">
        <v>406</v>
      </c>
      <c r="AJ352" s="113" t="s">
        <v>582</v>
      </c>
      <c r="AK352" s="116" t="s">
        <v>4845</v>
      </c>
      <c r="AL352" s="113" t="s">
        <v>357</v>
      </c>
      <c r="BP352" s="125" t="s">
        <v>406</v>
      </c>
      <c r="BQ352" s="125" t="s">
        <v>582</v>
      </c>
      <c r="BR352" s="125" t="s">
        <v>1286</v>
      </c>
      <c r="CA352" s="125" t="s">
        <v>1312</v>
      </c>
      <c r="CB352" s="125" t="s">
        <v>364</v>
      </c>
      <c r="CC352" s="125">
        <v>0</v>
      </c>
      <c r="CD352" s="125" t="s">
        <v>357</v>
      </c>
    </row>
    <row r="353" spans="8:82" ht="87" customHeight="1" thickBot="1">
      <c r="H353" s="121"/>
      <c r="I353" s="121"/>
      <c r="J353" s="121"/>
      <c r="K353" s="121"/>
      <c r="L353" s="121"/>
      <c r="M353" s="121" t="s">
        <v>406</v>
      </c>
      <c r="N353" s="121" t="s">
        <v>897</v>
      </c>
      <c r="O353" s="123" t="s">
        <v>1343</v>
      </c>
      <c r="P353" s="121" t="s">
        <v>357</v>
      </c>
      <c r="S353" s="117"/>
      <c r="T353" s="117"/>
      <c r="U353" s="117"/>
      <c r="V353" s="117"/>
      <c r="W353" s="117"/>
      <c r="X353" s="117" t="s">
        <v>406</v>
      </c>
      <c r="Y353" s="117" t="s">
        <v>897</v>
      </c>
      <c r="Z353" s="120" t="s">
        <v>3415</v>
      </c>
      <c r="AA353" s="117" t="s">
        <v>357</v>
      </c>
      <c r="AD353" s="113"/>
      <c r="AE353" s="113"/>
      <c r="AF353" s="113"/>
      <c r="AG353" s="113"/>
      <c r="AH353" s="113"/>
      <c r="AI353" s="113" t="s">
        <v>406</v>
      </c>
      <c r="AJ353" s="113" t="s">
        <v>897</v>
      </c>
      <c r="AK353" s="116" t="s">
        <v>4089</v>
      </c>
      <c r="AL353" s="113" t="s">
        <v>357</v>
      </c>
      <c r="BP353" s="125" t="s">
        <v>406</v>
      </c>
      <c r="BQ353" s="125" t="s">
        <v>897</v>
      </c>
      <c r="BR353" s="125" t="s">
        <v>5996</v>
      </c>
      <c r="CA353" s="125" t="s">
        <v>1312</v>
      </c>
      <c r="CB353" s="125" t="s">
        <v>355</v>
      </c>
      <c r="CC353" s="125">
        <v>0</v>
      </c>
      <c r="CD353" s="125" t="s">
        <v>357</v>
      </c>
    </row>
    <row r="354" spans="8:82" ht="115.8" customHeight="1" thickBot="1">
      <c r="H354" s="121"/>
      <c r="I354" s="121"/>
      <c r="J354" s="121"/>
      <c r="K354" s="121"/>
      <c r="L354" s="121"/>
      <c r="M354" s="121" t="s">
        <v>406</v>
      </c>
      <c r="N354" s="121" t="s">
        <v>366</v>
      </c>
      <c r="O354" s="123" t="s">
        <v>1344</v>
      </c>
      <c r="P354" s="121" t="s">
        <v>357</v>
      </c>
      <c r="S354" s="117"/>
      <c r="T354" s="117"/>
      <c r="U354" s="117"/>
      <c r="V354" s="117"/>
      <c r="W354" s="117"/>
      <c r="X354" s="117" t="s">
        <v>406</v>
      </c>
      <c r="Y354" s="117" t="s">
        <v>366</v>
      </c>
      <c r="Z354" s="120" t="s">
        <v>2163</v>
      </c>
      <c r="AA354" s="117" t="s">
        <v>357</v>
      </c>
      <c r="AD354" s="113"/>
      <c r="AE354" s="113"/>
      <c r="AF354" s="113"/>
      <c r="AG354" s="113"/>
      <c r="AH354" s="113"/>
      <c r="AI354" s="113" t="s">
        <v>406</v>
      </c>
      <c r="AJ354" s="113" t="s">
        <v>366</v>
      </c>
      <c r="AK354" s="116" t="s">
        <v>4846</v>
      </c>
      <c r="AL354" s="113" t="s">
        <v>357</v>
      </c>
      <c r="BP354" s="125" t="s">
        <v>406</v>
      </c>
      <c r="BQ354" s="125" t="s">
        <v>366</v>
      </c>
      <c r="BR354" s="129">
        <v>259421771</v>
      </c>
      <c r="CA354" s="125" t="s">
        <v>1317</v>
      </c>
      <c r="CB354" s="125" t="s">
        <v>589</v>
      </c>
      <c r="CC354" s="125">
        <v>0</v>
      </c>
      <c r="CD354" s="125" t="s">
        <v>357</v>
      </c>
    </row>
    <row r="355" spans="8:82" ht="87" customHeight="1" thickBot="1">
      <c r="H355" s="121"/>
      <c r="I355" s="121"/>
      <c r="J355" s="121"/>
      <c r="K355" s="121"/>
      <c r="L355" s="121"/>
      <c r="M355" s="121" t="s">
        <v>406</v>
      </c>
      <c r="N355" s="121" t="s">
        <v>703</v>
      </c>
      <c r="O355" s="123" t="s">
        <v>1345</v>
      </c>
      <c r="P355" s="121" t="s">
        <v>357</v>
      </c>
      <c r="S355" s="117"/>
      <c r="T355" s="117"/>
      <c r="U355" s="117"/>
      <c r="V355" s="117"/>
      <c r="W355" s="117"/>
      <c r="X355" s="117" t="s">
        <v>406</v>
      </c>
      <c r="Y355" s="117" t="s">
        <v>703</v>
      </c>
      <c r="Z355" s="120" t="s">
        <v>3416</v>
      </c>
      <c r="AA355" s="117" t="s">
        <v>357</v>
      </c>
      <c r="AD355" s="113"/>
      <c r="AE355" s="113"/>
      <c r="AF355" s="113"/>
      <c r="AG355" s="113"/>
      <c r="AH355" s="113"/>
      <c r="AI355" s="113" t="s">
        <v>406</v>
      </c>
      <c r="AJ355" s="113" t="s">
        <v>703</v>
      </c>
      <c r="AK355" s="116" t="s">
        <v>4847</v>
      </c>
      <c r="AL355" s="113" t="s">
        <v>357</v>
      </c>
      <c r="BP355" s="125" t="s">
        <v>406</v>
      </c>
      <c r="BQ355" s="125" t="s">
        <v>703</v>
      </c>
      <c r="BR355" s="125" t="s">
        <v>5997</v>
      </c>
      <c r="CA355" s="125" t="s">
        <v>1319</v>
      </c>
      <c r="CB355" s="125" t="s">
        <v>589</v>
      </c>
      <c r="CC355" s="125">
        <v>0</v>
      </c>
      <c r="CD355" s="125" t="s">
        <v>357</v>
      </c>
    </row>
    <row r="356" spans="8:82" ht="87" customHeight="1" thickBot="1">
      <c r="H356" s="121"/>
      <c r="I356" s="121"/>
      <c r="J356" s="121"/>
      <c r="K356" s="121"/>
      <c r="L356" s="121"/>
      <c r="M356" s="121" t="s">
        <v>1346</v>
      </c>
      <c r="N356" s="121" t="s">
        <v>703</v>
      </c>
      <c r="O356" s="123" t="s">
        <v>1347</v>
      </c>
      <c r="P356" s="121" t="s">
        <v>357</v>
      </c>
      <c r="S356" s="117"/>
      <c r="T356" s="117"/>
      <c r="U356" s="117"/>
      <c r="V356" s="117"/>
      <c r="W356" s="117"/>
      <c r="X356" s="117" t="s">
        <v>1346</v>
      </c>
      <c r="Y356" s="117" t="s">
        <v>703</v>
      </c>
      <c r="Z356" s="120" t="s">
        <v>2157</v>
      </c>
      <c r="AA356" s="117" t="s">
        <v>357</v>
      </c>
      <c r="AD356" s="113"/>
      <c r="AE356" s="113"/>
      <c r="AF356" s="113"/>
      <c r="AG356" s="113"/>
      <c r="AH356" s="113"/>
      <c r="AI356" s="113" t="s">
        <v>1346</v>
      </c>
      <c r="AJ356" s="113" t="s">
        <v>703</v>
      </c>
      <c r="AK356" s="116" t="s">
        <v>4848</v>
      </c>
      <c r="AL356" s="113" t="s">
        <v>357</v>
      </c>
      <c r="BP356" s="125" t="s">
        <v>1346</v>
      </c>
      <c r="BQ356" s="125" t="s">
        <v>703</v>
      </c>
      <c r="BR356" s="125" t="s">
        <v>5998</v>
      </c>
      <c r="CA356" s="125" t="s">
        <v>1321</v>
      </c>
      <c r="CB356" s="125" t="s">
        <v>575</v>
      </c>
      <c r="CC356" s="125">
        <v>0</v>
      </c>
      <c r="CD356" s="125" t="s">
        <v>357</v>
      </c>
    </row>
    <row r="357" spans="8:82" ht="101.4" customHeight="1" thickBot="1">
      <c r="H357" s="121"/>
      <c r="I357" s="121"/>
      <c r="J357" s="121"/>
      <c r="K357" s="121"/>
      <c r="L357" s="121"/>
      <c r="M357" s="121" t="s">
        <v>1346</v>
      </c>
      <c r="N357" s="121" t="s">
        <v>355</v>
      </c>
      <c r="O357" s="123" t="s">
        <v>1348</v>
      </c>
      <c r="P357" s="121" t="s">
        <v>357</v>
      </c>
      <c r="S357" s="117"/>
      <c r="T357" s="117"/>
      <c r="U357" s="117"/>
      <c r="V357" s="117"/>
      <c r="W357" s="117"/>
      <c r="X357" s="117" t="s">
        <v>1346</v>
      </c>
      <c r="Y357" s="117" t="s">
        <v>355</v>
      </c>
      <c r="Z357" s="120" t="s">
        <v>3417</v>
      </c>
      <c r="AA357" s="117" t="s">
        <v>357</v>
      </c>
      <c r="AD357" s="113"/>
      <c r="AE357" s="113"/>
      <c r="AF357" s="113"/>
      <c r="AG357" s="113"/>
      <c r="AH357" s="113"/>
      <c r="AI357" s="113" t="s">
        <v>1346</v>
      </c>
      <c r="AJ357" s="113" t="s">
        <v>355</v>
      </c>
      <c r="AK357" s="116" t="s">
        <v>4849</v>
      </c>
      <c r="AL357" s="113" t="s">
        <v>357</v>
      </c>
      <c r="BP357" s="125" t="s">
        <v>1346</v>
      </c>
      <c r="BQ357" s="125" t="s">
        <v>355</v>
      </c>
      <c r="BR357" s="125" t="s">
        <v>5999</v>
      </c>
      <c r="CA357" s="125" t="s">
        <v>1321</v>
      </c>
      <c r="CB357" s="125" t="s">
        <v>544</v>
      </c>
      <c r="CC357" s="125">
        <v>0</v>
      </c>
      <c r="CD357" s="125" t="s">
        <v>357</v>
      </c>
    </row>
    <row r="358" spans="8:82" ht="101.4" customHeight="1" thickBot="1">
      <c r="H358" s="121"/>
      <c r="I358" s="121"/>
      <c r="J358" s="121"/>
      <c r="K358" s="121"/>
      <c r="L358" s="121"/>
      <c r="M358" s="121" t="s">
        <v>1349</v>
      </c>
      <c r="N358" s="121" t="s">
        <v>355</v>
      </c>
      <c r="O358" s="123" t="s">
        <v>1350</v>
      </c>
      <c r="P358" s="121" t="s">
        <v>826</v>
      </c>
      <c r="S358" s="117"/>
      <c r="T358" s="117"/>
      <c r="U358" s="117"/>
      <c r="V358" s="117"/>
      <c r="W358" s="117"/>
      <c r="X358" s="117" t="s">
        <v>1349</v>
      </c>
      <c r="Y358" s="117" t="s">
        <v>355</v>
      </c>
      <c r="Z358" s="120" t="s">
        <v>3418</v>
      </c>
      <c r="AA358" s="117" t="s">
        <v>826</v>
      </c>
      <c r="AD358" s="113"/>
      <c r="AE358" s="113"/>
      <c r="AF358" s="113"/>
      <c r="AG358" s="113"/>
      <c r="AH358" s="113"/>
      <c r="AI358" s="113" t="s">
        <v>1349</v>
      </c>
      <c r="AJ358" s="113" t="s">
        <v>355</v>
      </c>
      <c r="AK358" s="116" t="s">
        <v>4850</v>
      </c>
      <c r="AL358" s="113" t="s">
        <v>826</v>
      </c>
      <c r="BP358" s="125" t="s">
        <v>1349</v>
      </c>
      <c r="BQ358" s="125" t="s">
        <v>355</v>
      </c>
      <c r="BR358" s="129">
        <v>4044781</v>
      </c>
      <c r="CA358" s="125" t="s">
        <v>1324</v>
      </c>
      <c r="CB358" s="125" t="s">
        <v>362</v>
      </c>
      <c r="CC358" s="125">
        <v>0</v>
      </c>
      <c r="CD358" s="125" t="s">
        <v>357</v>
      </c>
    </row>
    <row r="359" spans="8:82" ht="101.4" customHeight="1" thickBot="1">
      <c r="H359" s="121"/>
      <c r="I359" s="121"/>
      <c r="J359" s="121"/>
      <c r="K359" s="121"/>
      <c r="L359" s="121"/>
      <c r="M359" s="121" t="s">
        <v>1349</v>
      </c>
      <c r="N359" s="121" t="s">
        <v>362</v>
      </c>
      <c r="O359" s="123" t="s">
        <v>1351</v>
      </c>
      <c r="P359" s="121" t="s">
        <v>826</v>
      </c>
      <c r="S359" s="117"/>
      <c r="T359" s="117"/>
      <c r="U359" s="117"/>
      <c r="V359" s="117"/>
      <c r="W359" s="117"/>
      <c r="X359" s="117" t="s">
        <v>1349</v>
      </c>
      <c r="Y359" s="117" t="s">
        <v>362</v>
      </c>
      <c r="Z359" s="120" t="s">
        <v>3419</v>
      </c>
      <c r="AA359" s="117" t="s">
        <v>826</v>
      </c>
      <c r="AD359" s="113"/>
      <c r="AE359" s="113"/>
      <c r="AF359" s="113"/>
      <c r="AG359" s="113"/>
      <c r="AH359" s="113"/>
      <c r="AI359" s="113" t="s">
        <v>1349</v>
      </c>
      <c r="AJ359" s="113" t="s">
        <v>362</v>
      </c>
      <c r="AK359" s="116" t="s">
        <v>3824</v>
      </c>
      <c r="AL359" s="113" t="s">
        <v>826</v>
      </c>
      <c r="BP359" s="125" t="s">
        <v>1349</v>
      </c>
      <c r="BQ359" s="125" t="s">
        <v>362</v>
      </c>
      <c r="BR359" s="125" t="s">
        <v>6000</v>
      </c>
      <c r="CA359" s="125" t="s">
        <v>1324</v>
      </c>
      <c r="CB359" s="125" t="s">
        <v>575</v>
      </c>
      <c r="CC359" s="125">
        <v>0</v>
      </c>
      <c r="CD359" s="125" t="s">
        <v>357</v>
      </c>
    </row>
    <row r="360" spans="8:82" ht="101.4" customHeight="1" thickBot="1">
      <c r="H360" s="121"/>
      <c r="I360" s="121"/>
      <c r="J360" s="121"/>
      <c r="K360" s="121"/>
      <c r="L360" s="121"/>
      <c r="M360" s="121" t="s">
        <v>1352</v>
      </c>
      <c r="N360" s="121" t="s">
        <v>355</v>
      </c>
      <c r="O360" s="123" t="s">
        <v>1293</v>
      </c>
      <c r="P360" s="121" t="s">
        <v>826</v>
      </c>
      <c r="S360" s="117"/>
      <c r="T360" s="117"/>
      <c r="U360" s="117"/>
      <c r="V360" s="117"/>
      <c r="W360" s="117"/>
      <c r="X360" s="117" t="s">
        <v>1352</v>
      </c>
      <c r="Y360" s="117" t="s">
        <v>355</v>
      </c>
      <c r="Z360" s="120" t="s">
        <v>3420</v>
      </c>
      <c r="AA360" s="117" t="s">
        <v>826</v>
      </c>
      <c r="AD360" s="113"/>
      <c r="AE360" s="113"/>
      <c r="AF360" s="113"/>
      <c r="AG360" s="113"/>
      <c r="AH360" s="113"/>
      <c r="AI360" s="113" t="s">
        <v>1352</v>
      </c>
      <c r="AJ360" s="113" t="s">
        <v>355</v>
      </c>
      <c r="AK360" s="116" t="s">
        <v>4851</v>
      </c>
      <c r="AL360" s="113" t="s">
        <v>826</v>
      </c>
      <c r="BP360" s="125" t="s">
        <v>1352</v>
      </c>
      <c r="BQ360" s="125" t="s">
        <v>355</v>
      </c>
      <c r="BR360" s="125" t="s">
        <v>6001</v>
      </c>
      <c r="CA360" s="125" t="s">
        <v>1324</v>
      </c>
      <c r="CB360" s="125" t="s">
        <v>544</v>
      </c>
      <c r="CC360" s="125">
        <v>0</v>
      </c>
      <c r="CD360" s="125" t="s">
        <v>357</v>
      </c>
    </row>
    <row r="361" spans="8:82" ht="101.4" customHeight="1" thickBot="1">
      <c r="H361" s="121"/>
      <c r="I361" s="121"/>
      <c r="J361" s="121"/>
      <c r="K361" s="121"/>
      <c r="L361" s="121"/>
      <c r="M361" s="121" t="s">
        <v>1353</v>
      </c>
      <c r="N361" s="121" t="s">
        <v>362</v>
      </c>
      <c r="O361" s="123" t="s">
        <v>1354</v>
      </c>
      <c r="P361" s="121" t="s">
        <v>826</v>
      </c>
      <c r="S361" s="117"/>
      <c r="T361" s="117"/>
      <c r="U361" s="117"/>
      <c r="V361" s="117"/>
      <c r="W361" s="117"/>
      <c r="X361" s="117" t="s">
        <v>1353</v>
      </c>
      <c r="Y361" s="117" t="s">
        <v>362</v>
      </c>
      <c r="Z361" s="120" t="s">
        <v>3421</v>
      </c>
      <c r="AA361" s="117" t="s">
        <v>826</v>
      </c>
      <c r="AD361" s="113"/>
      <c r="AE361" s="113"/>
      <c r="AF361" s="113"/>
      <c r="AG361" s="113"/>
      <c r="AH361" s="113"/>
      <c r="AI361" s="113" t="s">
        <v>1353</v>
      </c>
      <c r="AJ361" s="113" t="s">
        <v>362</v>
      </c>
      <c r="AK361" s="116" t="s">
        <v>4852</v>
      </c>
      <c r="AL361" s="113" t="s">
        <v>826</v>
      </c>
      <c r="BP361" s="125" t="s">
        <v>1353</v>
      </c>
      <c r="BQ361" s="125" t="s">
        <v>362</v>
      </c>
      <c r="BR361" s="125" t="s">
        <v>6002</v>
      </c>
      <c r="CA361" s="125" t="s">
        <v>1327</v>
      </c>
      <c r="CB361" s="125" t="s">
        <v>468</v>
      </c>
      <c r="CC361" s="125">
        <v>0</v>
      </c>
      <c r="CD361" s="125" t="s">
        <v>357</v>
      </c>
    </row>
    <row r="362" spans="8:82" ht="101.4" customHeight="1" thickBot="1">
      <c r="H362" s="121"/>
      <c r="I362" s="121"/>
      <c r="J362" s="121"/>
      <c r="K362" s="121"/>
      <c r="L362" s="121"/>
      <c r="M362" s="121" t="s">
        <v>1353</v>
      </c>
      <c r="N362" s="121" t="s">
        <v>355</v>
      </c>
      <c r="O362" s="123" t="s">
        <v>1355</v>
      </c>
      <c r="P362" s="121" t="s">
        <v>826</v>
      </c>
      <c r="S362" s="117"/>
      <c r="T362" s="117"/>
      <c r="U362" s="117"/>
      <c r="V362" s="117"/>
      <c r="W362" s="117"/>
      <c r="X362" s="117" t="s">
        <v>1353</v>
      </c>
      <c r="Y362" s="117" t="s">
        <v>355</v>
      </c>
      <c r="Z362" s="120" t="s">
        <v>3422</v>
      </c>
      <c r="AA362" s="117" t="s">
        <v>826</v>
      </c>
      <c r="AD362" s="113"/>
      <c r="AE362" s="113"/>
      <c r="AF362" s="113"/>
      <c r="AG362" s="113"/>
      <c r="AH362" s="113"/>
      <c r="AI362" s="113" t="s">
        <v>1353</v>
      </c>
      <c r="AJ362" s="113" t="s">
        <v>355</v>
      </c>
      <c r="AK362" s="116" t="s">
        <v>4853</v>
      </c>
      <c r="AL362" s="113" t="s">
        <v>826</v>
      </c>
      <c r="BP362" s="125" t="s">
        <v>1353</v>
      </c>
      <c r="BQ362" s="125" t="s">
        <v>355</v>
      </c>
      <c r="BR362" s="129">
        <v>4977721</v>
      </c>
      <c r="CA362" s="125" t="s">
        <v>1327</v>
      </c>
      <c r="CB362" s="125" t="s">
        <v>544</v>
      </c>
      <c r="CC362" s="125">
        <v>0</v>
      </c>
      <c r="CD362" s="125" t="s">
        <v>357</v>
      </c>
    </row>
    <row r="363" spans="8:82" ht="87" customHeight="1" thickBot="1">
      <c r="H363" s="121"/>
      <c r="I363" s="121"/>
      <c r="J363" s="121"/>
      <c r="K363" s="121"/>
      <c r="L363" s="121"/>
      <c r="M363" s="121" t="s">
        <v>1353</v>
      </c>
      <c r="N363" s="121" t="s">
        <v>703</v>
      </c>
      <c r="O363" s="122">
        <v>305345</v>
      </c>
      <c r="P363" s="121" t="s">
        <v>826</v>
      </c>
      <c r="S363" s="117"/>
      <c r="T363" s="117"/>
      <c r="U363" s="117"/>
      <c r="V363" s="117"/>
      <c r="W363" s="117"/>
      <c r="X363" s="117" t="s">
        <v>1353</v>
      </c>
      <c r="Y363" s="117" t="s">
        <v>703</v>
      </c>
      <c r="Z363" s="120" t="s">
        <v>2867</v>
      </c>
      <c r="AA363" s="117" t="s">
        <v>826</v>
      </c>
      <c r="AD363" s="113"/>
      <c r="AE363" s="113"/>
      <c r="AF363" s="113"/>
      <c r="AG363" s="113"/>
      <c r="AH363" s="113"/>
      <c r="AI363" s="113" t="s">
        <v>1353</v>
      </c>
      <c r="AJ363" s="113" t="s">
        <v>703</v>
      </c>
      <c r="AK363" s="116" t="s">
        <v>4854</v>
      </c>
      <c r="AL363" s="113" t="s">
        <v>826</v>
      </c>
      <c r="BP363" s="125" t="s">
        <v>1353</v>
      </c>
      <c r="BQ363" s="125" t="s">
        <v>703</v>
      </c>
      <c r="BR363" s="129">
        <v>765294923</v>
      </c>
      <c r="CA363" s="125" t="s">
        <v>1327</v>
      </c>
      <c r="CB363" s="125" t="s">
        <v>355</v>
      </c>
      <c r="CC363" s="125">
        <v>0</v>
      </c>
      <c r="CD363" s="125" t="s">
        <v>357</v>
      </c>
    </row>
    <row r="364" spans="8:82" ht="115.8" customHeight="1" thickBot="1">
      <c r="H364" s="121"/>
      <c r="I364" s="121"/>
      <c r="J364" s="121"/>
      <c r="K364" s="121"/>
      <c r="L364" s="121"/>
      <c r="M364" s="121" t="s">
        <v>584</v>
      </c>
      <c r="N364" s="121" t="s">
        <v>885</v>
      </c>
      <c r="O364" s="123" t="s">
        <v>1356</v>
      </c>
      <c r="P364" s="121" t="s">
        <v>357</v>
      </c>
      <c r="S364" s="117"/>
      <c r="T364" s="117"/>
      <c r="U364" s="117"/>
      <c r="V364" s="117"/>
      <c r="W364" s="117"/>
      <c r="X364" s="117" t="s">
        <v>584</v>
      </c>
      <c r="Y364" s="117" t="s">
        <v>885</v>
      </c>
      <c r="Z364" s="120" t="s">
        <v>3423</v>
      </c>
      <c r="AA364" s="117" t="s">
        <v>357</v>
      </c>
      <c r="AD364" s="113"/>
      <c r="AE364" s="113"/>
      <c r="AF364" s="113"/>
      <c r="AG364" s="113"/>
      <c r="AH364" s="113"/>
      <c r="AI364" s="113" t="s">
        <v>584</v>
      </c>
      <c r="AJ364" s="113" t="s">
        <v>885</v>
      </c>
      <c r="AK364" s="116" t="s">
        <v>4139</v>
      </c>
      <c r="AL364" s="113" t="s">
        <v>357</v>
      </c>
      <c r="BP364" s="125" t="s">
        <v>584</v>
      </c>
      <c r="BQ364" s="125" t="s">
        <v>885</v>
      </c>
      <c r="BR364" s="129">
        <v>1545161</v>
      </c>
      <c r="CA364" s="125" t="s">
        <v>1328</v>
      </c>
      <c r="CB364" s="125" t="s">
        <v>575</v>
      </c>
      <c r="CC364" s="125">
        <v>0</v>
      </c>
      <c r="CD364" s="125" t="s">
        <v>357</v>
      </c>
    </row>
    <row r="365" spans="8:82" ht="87" customHeight="1" thickBot="1">
      <c r="H365" s="121"/>
      <c r="I365" s="121"/>
      <c r="J365" s="121"/>
      <c r="K365" s="121"/>
      <c r="L365" s="121"/>
      <c r="M365" s="121" t="s">
        <v>584</v>
      </c>
      <c r="N365" s="121" t="s">
        <v>446</v>
      </c>
      <c r="O365" s="122">
        <v>4692897</v>
      </c>
      <c r="P365" s="121" t="s">
        <v>357</v>
      </c>
      <c r="S365" s="117"/>
      <c r="T365" s="117"/>
      <c r="U365" s="117"/>
      <c r="V365" s="117"/>
      <c r="W365" s="117"/>
      <c r="X365" s="117" t="s">
        <v>584</v>
      </c>
      <c r="Y365" s="117" t="s">
        <v>446</v>
      </c>
      <c r="Z365" s="120" t="s">
        <v>3424</v>
      </c>
      <c r="AA365" s="117" t="s">
        <v>357</v>
      </c>
      <c r="AD365" s="113"/>
      <c r="AE365" s="113"/>
      <c r="AF365" s="113"/>
      <c r="AG365" s="113"/>
      <c r="AH365" s="113"/>
      <c r="AI365" s="113" t="s">
        <v>584</v>
      </c>
      <c r="AJ365" s="113" t="s">
        <v>446</v>
      </c>
      <c r="AK365" s="115">
        <v>451999</v>
      </c>
      <c r="AL365" s="113" t="s">
        <v>357</v>
      </c>
      <c r="BP365" s="125" t="s">
        <v>584</v>
      </c>
      <c r="BQ365" s="125" t="s">
        <v>446</v>
      </c>
      <c r="BR365" s="129">
        <v>261703472</v>
      </c>
      <c r="CA365" s="125" t="s">
        <v>1328</v>
      </c>
      <c r="CB365" s="125" t="s">
        <v>544</v>
      </c>
      <c r="CC365" s="125">
        <v>0</v>
      </c>
      <c r="CD365" s="125" t="s">
        <v>357</v>
      </c>
    </row>
    <row r="366" spans="8:82" ht="87" customHeight="1" thickBot="1">
      <c r="H366" s="121"/>
      <c r="I366" s="121"/>
      <c r="J366" s="121"/>
      <c r="K366" s="121"/>
      <c r="L366" s="121"/>
      <c r="M366" s="121" t="s">
        <v>584</v>
      </c>
      <c r="N366" s="121" t="s">
        <v>575</v>
      </c>
      <c r="O366" s="123" t="s">
        <v>1357</v>
      </c>
      <c r="P366" s="121" t="s">
        <v>357</v>
      </c>
      <c r="S366" s="117"/>
      <c r="T366" s="117"/>
      <c r="U366" s="117"/>
      <c r="V366" s="117"/>
      <c r="W366" s="117"/>
      <c r="X366" s="117" t="s">
        <v>584</v>
      </c>
      <c r="Y366" s="117" t="s">
        <v>575</v>
      </c>
      <c r="Z366" s="120" t="s">
        <v>3425</v>
      </c>
      <c r="AA366" s="117" t="s">
        <v>357</v>
      </c>
      <c r="AD366" s="113"/>
      <c r="AE366" s="113"/>
      <c r="AF366" s="113"/>
      <c r="AG366" s="113"/>
      <c r="AH366" s="113"/>
      <c r="AI366" s="113" t="s">
        <v>584</v>
      </c>
      <c r="AJ366" s="113" t="s">
        <v>575</v>
      </c>
      <c r="AK366" s="116" t="s">
        <v>1495</v>
      </c>
      <c r="AL366" s="113" t="s">
        <v>357</v>
      </c>
      <c r="BP366" s="125" t="s">
        <v>584</v>
      </c>
      <c r="BQ366" s="125" t="s">
        <v>575</v>
      </c>
      <c r="BR366" s="129">
        <v>1581108</v>
      </c>
      <c r="CA366" s="125" t="s">
        <v>1328</v>
      </c>
      <c r="CB366" s="125" t="s">
        <v>355</v>
      </c>
      <c r="CC366" s="125">
        <v>0</v>
      </c>
      <c r="CD366" s="125" t="s">
        <v>357</v>
      </c>
    </row>
    <row r="367" spans="8:82" ht="101.4" customHeight="1" thickBot="1">
      <c r="H367" s="121"/>
      <c r="I367" s="121"/>
      <c r="J367" s="121"/>
      <c r="K367" s="121"/>
      <c r="L367" s="121"/>
      <c r="M367" s="121" t="s">
        <v>584</v>
      </c>
      <c r="N367" s="121" t="s">
        <v>544</v>
      </c>
      <c r="O367" s="123" t="s">
        <v>1358</v>
      </c>
      <c r="P367" s="121" t="s">
        <v>357</v>
      </c>
      <c r="S367" s="117"/>
      <c r="T367" s="117"/>
      <c r="U367" s="117"/>
      <c r="V367" s="117"/>
      <c r="W367" s="117"/>
      <c r="X367" s="117" t="s">
        <v>584</v>
      </c>
      <c r="Y367" s="117" t="s">
        <v>544</v>
      </c>
      <c r="Z367" s="120" t="s">
        <v>3426</v>
      </c>
      <c r="AA367" s="117" t="s">
        <v>357</v>
      </c>
      <c r="AD367" s="113"/>
      <c r="AE367" s="113"/>
      <c r="AF367" s="113"/>
      <c r="AG367" s="113"/>
      <c r="AH367" s="113"/>
      <c r="AI367" s="113" t="s">
        <v>584</v>
      </c>
      <c r="AJ367" s="113" t="s">
        <v>544</v>
      </c>
      <c r="AK367" s="116" t="s">
        <v>4855</v>
      </c>
      <c r="AL367" s="113" t="s">
        <v>357</v>
      </c>
      <c r="BP367" s="125" t="s">
        <v>584</v>
      </c>
      <c r="BQ367" s="125" t="s">
        <v>544</v>
      </c>
      <c r="BR367" s="125" t="s">
        <v>6003</v>
      </c>
      <c r="CA367" s="125" t="s">
        <v>1332</v>
      </c>
      <c r="CB367" s="125" t="s">
        <v>355</v>
      </c>
      <c r="CC367" s="125">
        <v>0</v>
      </c>
      <c r="CD367" s="125" t="s">
        <v>357</v>
      </c>
    </row>
    <row r="368" spans="8:82" ht="87" customHeight="1" thickBot="1">
      <c r="H368" s="121"/>
      <c r="I368" s="121"/>
      <c r="J368" s="121"/>
      <c r="K368" s="121"/>
      <c r="L368" s="121"/>
      <c r="M368" s="121" t="s">
        <v>584</v>
      </c>
      <c r="N368" s="121" t="s">
        <v>589</v>
      </c>
      <c r="O368" s="123" t="s">
        <v>1359</v>
      </c>
      <c r="P368" s="121" t="s">
        <v>357</v>
      </c>
      <c r="S368" s="117"/>
      <c r="T368" s="117"/>
      <c r="U368" s="117"/>
      <c r="V368" s="117"/>
      <c r="W368" s="117"/>
      <c r="X368" s="117" t="s">
        <v>584</v>
      </c>
      <c r="Y368" s="117" t="s">
        <v>589</v>
      </c>
      <c r="Z368" s="120" t="s">
        <v>3427</v>
      </c>
      <c r="AA368" s="117" t="s">
        <v>357</v>
      </c>
      <c r="AD368" s="113"/>
      <c r="AE368" s="113"/>
      <c r="AF368" s="113"/>
      <c r="AG368" s="113"/>
      <c r="AH368" s="113"/>
      <c r="AI368" s="113" t="s">
        <v>584</v>
      </c>
      <c r="AJ368" s="113" t="s">
        <v>589</v>
      </c>
      <c r="AK368" s="116" t="s">
        <v>4856</v>
      </c>
      <c r="AL368" s="113" t="s">
        <v>357</v>
      </c>
      <c r="BP368" s="125" t="s">
        <v>584</v>
      </c>
      <c r="BQ368" s="125" t="s">
        <v>589</v>
      </c>
      <c r="BR368" s="129">
        <v>57365182</v>
      </c>
      <c r="CA368" s="125" t="s">
        <v>6601</v>
      </c>
      <c r="CB368" s="125" t="s">
        <v>362</v>
      </c>
      <c r="CC368" s="125">
        <v>0</v>
      </c>
      <c r="CD368" s="125" t="s">
        <v>357</v>
      </c>
    </row>
    <row r="369" spans="8:82" ht="87" customHeight="1" thickBot="1">
      <c r="H369" s="121"/>
      <c r="I369" s="121"/>
      <c r="J369" s="121"/>
      <c r="K369" s="121"/>
      <c r="L369" s="121"/>
      <c r="M369" s="121" t="s">
        <v>584</v>
      </c>
      <c r="N369" s="121" t="s">
        <v>897</v>
      </c>
      <c r="O369" s="123" t="s">
        <v>1360</v>
      </c>
      <c r="P369" s="121" t="s">
        <v>357</v>
      </c>
      <c r="S369" s="117"/>
      <c r="T369" s="117"/>
      <c r="U369" s="117"/>
      <c r="V369" s="117"/>
      <c r="W369" s="117"/>
      <c r="X369" s="117" t="s">
        <v>584</v>
      </c>
      <c r="Y369" s="117" t="s">
        <v>897</v>
      </c>
      <c r="Z369" s="120" t="s">
        <v>1571</v>
      </c>
      <c r="AA369" s="117" t="s">
        <v>357</v>
      </c>
      <c r="AD369" s="113"/>
      <c r="AE369" s="113"/>
      <c r="AF369" s="113"/>
      <c r="AG369" s="113"/>
      <c r="AH369" s="113"/>
      <c r="AI369" s="113" t="s">
        <v>584</v>
      </c>
      <c r="AJ369" s="113" t="s">
        <v>897</v>
      </c>
      <c r="AK369" s="116" t="s">
        <v>4857</v>
      </c>
      <c r="AL369" s="113" t="s">
        <v>357</v>
      </c>
      <c r="BP369" s="125" t="s">
        <v>584</v>
      </c>
      <c r="BQ369" s="125" t="s">
        <v>897</v>
      </c>
      <c r="BR369" s="129">
        <v>10660251</v>
      </c>
      <c r="CA369" s="125" t="s">
        <v>6601</v>
      </c>
      <c r="CB369" s="125" t="s">
        <v>355</v>
      </c>
      <c r="CC369" s="125">
        <v>0</v>
      </c>
      <c r="CD369" s="125" t="s">
        <v>357</v>
      </c>
    </row>
    <row r="370" spans="8:82" ht="101.4" customHeight="1" thickBot="1">
      <c r="H370" s="121"/>
      <c r="I370" s="121"/>
      <c r="J370" s="121"/>
      <c r="K370" s="121"/>
      <c r="L370" s="121"/>
      <c r="M370" s="121" t="s">
        <v>584</v>
      </c>
      <c r="N370" s="121" t="s">
        <v>362</v>
      </c>
      <c r="O370" s="123" t="s">
        <v>1361</v>
      </c>
      <c r="P370" s="121" t="s">
        <v>357</v>
      </c>
      <c r="S370" s="117"/>
      <c r="T370" s="117"/>
      <c r="U370" s="117"/>
      <c r="V370" s="117"/>
      <c r="W370" s="117"/>
      <c r="X370" s="117" t="s">
        <v>584</v>
      </c>
      <c r="Y370" s="117" t="s">
        <v>362</v>
      </c>
      <c r="Z370" s="120" t="s">
        <v>3428</v>
      </c>
      <c r="AA370" s="117" t="s">
        <v>357</v>
      </c>
      <c r="AD370" s="113"/>
      <c r="AE370" s="113"/>
      <c r="AF370" s="113"/>
      <c r="AG370" s="113"/>
      <c r="AH370" s="113"/>
      <c r="AI370" s="113" t="s">
        <v>584</v>
      </c>
      <c r="AJ370" s="113" t="s">
        <v>362</v>
      </c>
      <c r="AK370" s="116" t="s">
        <v>2201</v>
      </c>
      <c r="AL370" s="113" t="s">
        <v>357</v>
      </c>
      <c r="BP370" s="125" t="s">
        <v>584</v>
      </c>
      <c r="BQ370" s="125" t="s">
        <v>362</v>
      </c>
      <c r="BR370" s="129">
        <v>1258829</v>
      </c>
      <c r="CA370" s="125" t="s">
        <v>1333</v>
      </c>
      <c r="CB370" s="125" t="s">
        <v>468</v>
      </c>
      <c r="CC370" s="125">
        <v>0</v>
      </c>
      <c r="CD370" s="125" t="s">
        <v>357</v>
      </c>
    </row>
    <row r="371" spans="8:82" ht="101.4" customHeight="1" thickBot="1">
      <c r="H371" s="121"/>
      <c r="I371" s="121"/>
      <c r="J371" s="121"/>
      <c r="K371" s="121"/>
      <c r="L371" s="121"/>
      <c r="M371" s="121" t="s">
        <v>1362</v>
      </c>
      <c r="N371" s="121" t="s">
        <v>355</v>
      </c>
      <c r="O371" s="122">
        <v>1938998</v>
      </c>
      <c r="P371" s="121" t="s">
        <v>357</v>
      </c>
      <c r="S371" s="117"/>
      <c r="T371" s="117"/>
      <c r="U371" s="117"/>
      <c r="V371" s="117"/>
      <c r="W371" s="117"/>
      <c r="X371" s="117" t="s">
        <v>1362</v>
      </c>
      <c r="Y371" s="117" t="s">
        <v>355</v>
      </c>
      <c r="Z371" s="120" t="s">
        <v>3429</v>
      </c>
      <c r="AA371" s="117" t="s">
        <v>357</v>
      </c>
      <c r="AD371" s="113"/>
      <c r="AE371" s="113"/>
      <c r="AF371" s="113"/>
      <c r="AG371" s="113"/>
      <c r="AH371" s="113"/>
      <c r="AI371" s="113" t="s">
        <v>1362</v>
      </c>
      <c r="AJ371" s="113" t="s">
        <v>355</v>
      </c>
      <c r="AK371" s="115">
        <v>36252</v>
      </c>
      <c r="AL371" s="113" t="s">
        <v>357</v>
      </c>
      <c r="BP371" s="125" t="s">
        <v>1362</v>
      </c>
      <c r="BQ371" s="125" t="s">
        <v>355</v>
      </c>
      <c r="BR371" s="125" t="s">
        <v>6004</v>
      </c>
      <c r="CA371" s="125" t="s">
        <v>406</v>
      </c>
      <c r="CB371" s="125" t="s">
        <v>885</v>
      </c>
      <c r="CC371" s="125">
        <v>0</v>
      </c>
      <c r="CD371" s="125" t="s">
        <v>357</v>
      </c>
    </row>
    <row r="372" spans="8:82" ht="87" customHeight="1" thickBot="1">
      <c r="H372" s="121"/>
      <c r="I372" s="121"/>
      <c r="J372" s="121"/>
      <c r="K372" s="121"/>
      <c r="L372" s="121"/>
      <c r="M372" s="121" t="s">
        <v>1362</v>
      </c>
      <c r="N372" s="121" t="s">
        <v>364</v>
      </c>
      <c r="O372" s="122">
        <v>647536</v>
      </c>
      <c r="P372" s="121" t="s">
        <v>357</v>
      </c>
      <c r="S372" s="117"/>
      <c r="T372" s="117"/>
      <c r="U372" s="117"/>
      <c r="V372" s="117"/>
      <c r="W372" s="117"/>
      <c r="X372" s="117" t="s">
        <v>1362</v>
      </c>
      <c r="Y372" s="117" t="s">
        <v>364</v>
      </c>
      <c r="Z372" s="120" t="s">
        <v>871</v>
      </c>
      <c r="AA372" s="117" t="s">
        <v>357</v>
      </c>
      <c r="AD372" s="113"/>
      <c r="AE372" s="113"/>
      <c r="AF372" s="113"/>
      <c r="AG372" s="113"/>
      <c r="AH372" s="113"/>
      <c r="AI372" s="113" t="s">
        <v>1362</v>
      </c>
      <c r="AJ372" s="113" t="s">
        <v>364</v>
      </c>
      <c r="AK372" s="116" t="s">
        <v>4858</v>
      </c>
      <c r="AL372" s="113" t="s">
        <v>357</v>
      </c>
      <c r="BP372" s="125" t="s">
        <v>1362</v>
      </c>
      <c r="BQ372" s="125" t="s">
        <v>364</v>
      </c>
      <c r="BR372" s="129">
        <v>310999788</v>
      </c>
      <c r="CA372" s="125" t="s">
        <v>406</v>
      </c>
      <c r="CB372" s="125" t="s">
        <v>446</v>
      </c>
      <c r="CC372" s="125">
        <v>0</v>
      </c>
      <c r="CD372" s="125" t="s">
        <v>357</v>
      </c>
    </row>
    <row r="373" spans="8:82" ht="115.8" customHeight="1" thickBot="1">
      <c r="H373" s="121"/>
      <c r="I373" s="121"/>
      <c r="J373" s="121"/>
      <c r="K373" s="121"/>
      <c r="L373" s="121"/>
      <c r="M373" s="121" t="s">
        <v>1362</v>
      </c>
      <c r="N373" s="121" t="s">
        <v>366</v>
      </c>
      <c r="O373" s="122">
        <v>45907152</v>
      </c>
      <c r="P373" s="121" t="s">
        <v>357</v>
      </c>
      <c r="S373" s="117"/>
      <c r="T373" s="117"/>
      <c r="U373" s="117"/>
      <c r="V373" s="117"/>
      <c r="W373" s="117"/>
      <c r="X373" s="117" t="s">
        <v>1362</v>
      </c>
      <c r="Y373" s="117" t="s">
        <v>366</v>
      </c>
      <c r="Z373" s="120" t="s">
        <v>3430</v>
      </c>
      <c r="AA373" s="117" t="s">
        <v>357</v>
      </c>
      <c r="AD373" s="113"/>
      <c r="AE373" s="113"/>
      <c r="AF373" s="113"/>
      <c r="AG373" s="113"/>
      <c r="AH373" s="113"/>
      <c r="AI373" s="113" t="s">
        <v>1362</v>
      </c>
      <c r="AJ373" s="113" t="s">
        <v>366</v>
      </c>
      <c r="AK373" s="115">
        <v>3887366</v>
      </c>
      <c r="AL373" s="113" t="s">
        <v>357</v>
      </c>
      <c r="BP373" s="125" t="s">
        <v>1362</v>
      </c>
      <c r="BQ373" s="125" t="s">
        <v>366</v>
      </c>
      <c r="BR373" s="125" t="s">
        <v>6005</v>
      </c>
      <c r="CA373" s="125" t="s">
        <v>406</v>
      </c>
      <c r="CB373" s="125" t="s">
        <v>362</v>
      </c>
      <c r="CC373" s="125">
        <v>0</v>
      </c>
      <c r="CD373" s="125" t="s">
        <v>357</v>
      </c>
    </row>
    <row r="374" spans="8:82" ht="87" customHeight="1" thickBot="1">
      <c r="H374" s="121"/>
      <c r="I374" s="121"/>
      <c r="J374" s="121"/>
      <c r="K374" s="121"/>
      <c r="L374" s="121"/>
      <c r="M374" s="121" t="s">
        <v>1362</v>
      </c>
      <c r="N374" s="121" t="s">
        <v>703</v>
      </c>
      <c r="O374" s="122">
        <v>387623</v>
      </c>
      <c r="P374" s="121" t="s">
        <v>357</v>
      </c>
      <c r="S374" s="117"/>
      <c r="T374" s="117"/>
      <c r="U374" s="117"/>
      <c r="V374" s="117"/>
      <c r="W374" s="117"/>
      <c r="X374" s="117" t="s">
        <v>1362</v>
      </c>
      <c r="Y374" s="117" t="s">
        <v>703</v>
      </c>
      <c r="Z374" s="120" t="s">
        <v>3431</v>
      </c>
      <c r="AA374" s="117" t="s">
        <v>357</v>
      </c>
      <c r="AD374" s="113"/>
      <c r="AE374" s="113"/>
      <c r="AF374" s="113"/>
      <c r="AG374" s="113"/>
      <c r="AH374" s="113"/>
      <c r="AI374" s="113" t="s">
        <v>1362</v>
      </c>
      <c r="AJ374" s="113" t="s">
        <v>703</v>
      </c>
      <c r="AK374" s="116" t="s">
        <v>4859</v>
      </c>
      <c r="AL374" s="113" t="s">
        <v>357</v>
      </c>
      <c r="BP374" s="125" t="s">
        <v>1362</v>
      </c>
      <c r="BQ374" s="125" t="s">
        <v>703</v>
      </c>
      <c r="BR374" s="125" t="s">
        <v>6006</v>
      </c>
      <c r="CA374" s="125" t="s">
        <v>406</v>
      </c>
      <c r="CB374" s="125" t="s">
        <v>589</v>
      </c>
      <c r="CC374" s="125">
        <v>0</v>
      </c>
      <c r="CD374" s="125" t="s">
        <v>357</v>
      </c>
    </row>
    <row r="375" spans="8:82" ht="87" customHeight="1" thickBot="1">
      <c r="H375" s="121"/>
      <c r="I375" s="121"/>
      <c r="J375" s="121"/>
      <c r="K375" s="121"/>
      <c r="L375" s="121"/>
      <c r="M375" s="121" t="s">
        <v>1362</v>
      </c>
      <c r="N375" s="121" t="s">
        <v>468</v>
      </c>
      <c r="O375" s="123" t="s">
        <v>1363</v>
      </c>
      <c r="P375" s="121" t="s">
        <v>357</v>
      </c>
      <c r="S375" s="117"/>
      <c r="T375" s="117"/>
      <c r="U375" s="117"/>
      <c r="V375" s="117"/>
      <c r="W375" s="117"/>
      <c r="X375" s="117" t="s">
        <v>1362</v>
      </c>
      <c r="Y375" s="117" t="s">
        <v>468</v>
      </c>
      <c r="Z375" s="120" t="s">
        <v>3432</v>
      </c>
      <c r="AA375" s="117" t="s">
        <v>357</v>
      </c>
      <c r="AD375" s="113"/>
      <c r="AE375" s="113"/>
      <c r="AF375" s="113"/>
      <c r="AG375" s="113"/>
      <c r="AH375" s="113"/>
      <c r="AI375" s="113" t="s">
        <v>1362</v>
      </c>
      <c r="AJ375" s="113" t="s">
        <v>468</v>
      </c>
      <c r="AK375" s="116" t="s">
        <v>1502</v>
      </c>
      <c r="AL375" s="113" t="s">
        <v>357</v>
      </c>
      <c r="BP375" s="125" t="s">
        <v>1362</v>
      </c>
      <c r="BQ375" s="125" t="s">
        <v>468</v>
      </c>
      <c r="BR375" s="129">
        <v>448582</v>
      </c>
      <c r="CA375" s="125" t="s">
        <v>406</v>
      </c>
      <c r="CB375" s="125" t="s">
        <v>364</v>
      </c>
      <c r="CC375" s="125">
        <v>0</v>
      </c>
      <c r="CD375" s="125" t="s">
        <v>357</v>
      </c>
    </row>
    <row r="376" spans="8:82" ht="87" customHeight="1" thickBot="1">
      <c r="H376" s="121"/>
      <c r="I376" s="121"/>
      <c r="J376" s="121"/>
      <c r="K376" s="121"/>
      <c r="L376" s="121"/>
      <c r="M376" s="121" t="s">
        <v>1364</v>
      </c>
      <c r="N376" s="121" t="s">
        <v>589</v>
      </c>
      <c r="O376" s="123" t="s">
        <v>1365</v>
      </c>
      <c r="P376" s="121" t="s">
        <v>357</v>
      </c>
      <c r="S376" s="117"/>
      <c r="T376" s="117"/>
      <c r="U376" s="117"/>
      <c r="V376" s="117"/>
      <c r="W376" s="117"/>
      <c r="X376" s="117" t="s">
        <v>1364</v>
      </c>
      <c r="Y376" s="117" t="s">
        <v>589</v>
      </c>
      <c r="Z376" s="120" t="s">
        <v>3433</v>
      </c>
      <c r="AA376" s="117" t="s">
        <v>357</v>
      </c>
      <c r="AD376" s="113"/>
      <c r="AE376" s="113"/>
      <c r="AF376" s="113"/>
      <c r="AG376" s="113"/>
      <c r="AH376" s="113"/>
      <c r="AI376" s="113" t="s">
        <v>1364</v>
      </c>
      <c r="AJ376" s="113" t="s">
        <v>589</v>
      </c>
      <c r="AK376" s="116" t="s">
        <v>4860</v>
      </c>
      <c r="AL376" s="113" t="s">
        <v>357</v>
      </c>
      <c r="BP376" s="125" t="s">
        <v>1364</v>
      </c>
      <c r="BQ376" s="125" t="s">
        <v>589</v>
      </c>
      <c r="BR376" s="125" t="s">
        <v>3240</v>
      </c>
      <c r="CA376" s="125" t="s">
        <v>406</v>
      </c>
      <c r="CB376" s="125" t="s">
        <v>355</v>
      </c>
      <c r="CC376" s="125">
        <v>0</v>
      </c>
      <c r="CD376" s="125" t="s">
        <v>357</v>
      </c>
    </row>
    <row r="377" spans="8:82" ht="101.4" customHeight="1" thickBot="1">
      <c r="H377" s="121"/>
      <c r="I377" s="121"/>
      <c r="J377" s="121"/>
      <c r="K377" s="121"/>
      <c r="L377" s="121"/>
      <c r="M377" s="121" t="s">
        <v>1366</v>
      </c>
      <c r="N377" s="121" t="s">
        <v>362</v>
      </c>
      <c r="O377" s="123" t="s">
        <v>1367</v>
      </c>
      <c r="P377" s="121" t="s">
        <v>357</v>
      </c>
      <c r="S377" s="117"/>
      <c r="T377" s="117"/>
      <c r="U377" s="117"/>
      <c r="V377" s="117"/>
      <c r="W377" s="117"/>
      <c r="X377" s="117" t="s">
        <v>1366</v>
      </c>
      <c r="Y377" s="117" t="s">
        <v>362</v>
      </c>
      <c r="Z377" s="120" t="s">
        <v>3434</v>
      </c>
      <c r="AA377" s="117" t="s">
        <v>357</v>
      </c>
      <c r="AD377" s="113"/>
      <c r="AE377" s="113"/>
      <c r="AF377" s="113"/>
      <c r="AG377" s="113"/>
      <c r="AH377" s="113"/>
      <c r="AI377" s="113" t="s">
        <v>1366</v>
      </c>
      <c r="AJ377" s="113" t="s">
        <v>362</v>
      </c>
      <c r="AK377" s="116" t="s">
        <v>4861</v>
      </c>
      <c r="AL377" s="113" t="s">
        <v>357</v>
      </c>
      <c r="BP377" s="125" t="s">
        <v>1366</v>
      </c>
      <c r="BQ377" s="125" t="s">
        <v>362</v>
      </c>
      <c r="BR377" s="125" t="s">
        <v>3921</v>
      </c>
      <c r="CA377" s="125" t="s">
        <v>406</v>
      </c>
      <c r="CB377" s="125" t="s">
        <v>468</v>
      </c>
      <c r="CC377" s="125">
        <v>0</v>
      </c>
      <c r="CD377" s="125" t="s">
        <v>357</v>
      </c>
    </row>
    <row r="378" spans="8:82" ht="87" customHeight="1" thickBot="1">
      <c r="H378" s="121"/>
      <c r="I378" s="121"/>
      <c r="J378" s="121"/>
      <c r="K378" s="121"/>
      <c r="L378" s="121"/>
      <c r="M378" s="121" t="s">
        <v>1366</v>
      </c>
      <c r="N378" s="121" t="s">
        <v>589</v>
      </c>
      <c r="O378" s="123" t="s">
        <v>1368</v>
      </c>
      <c r="P378" s="121" t="s">
        <v>357</v>
      </c>
      <c r="S378" s="117"/>
      <c r="T378" s="117"/>
      <c r="U378" s="117"/>
      <c r="V378" s="117"/>
      <c r="W378" s="117"/>
      <c r="X378" s="117" t="s">
        <v>1366</v>
      </c>
      <c r="Y378" s="117" t="s">
        <v>589</v>
      </c>
      <c r="Z378" s="120" t="s">
        <v>3435</v>
      </c>
      <c r="AA378" s="117" t="s">
        <v>357</v>
      </c>
      <c r="AD378" s="113"/>
      <c r="AE378" s="113"/>
      <c r="AF378" s="113"/>
      <c r="AG378" s="113"/>
      <c r="AH378" s="113"/>
      <c r="AI378" s="113" t="s">
        <v>1366</v>
      </c>
      <c r="AJ378" s="113" t="s">
        <v>589</v>
      </c>
      <c r="AK378" s="116" t="s">
        <v>4862</v>
      </c>
      <c r="AL378" s="113" t="s">
        <v>357</v>
      </c>
      <c r="BP378" s="125" t="s">
        <v>1366</v>
      </c>
      <c r="BQ378" s="125" t="s">
        <v>589</v>
      </c>
      <c r="BR378" s="125" t="s">
        <v>437</v>
      </c>
      <c r="CA378" s="125" t="s">
        <v>406</v>
      </c>
      <c r="CB378" s="125" t="s">
        <v>1340</v>
      </c>
      <c r="CC378" s="125">
        <v>0</v>
      </c>
      <c r="CD378" s="125" t="s">
        <v>357</v>
      </c>
    </row>
    <row r="379" spans="8:82" ht="87" customHeight="1" thickBot="1">
      <c r="H379" s="121"/>
      <c r="I379" s="121"/>
      <c r="J379" s="121"/>
      <c r="K379" s="121"/>
      <c r="L379" s="121"/>
      <c r="M379" s="121" t="s">
        <v>1366</v>
      </c>
      <c r="N379" s="121" t="s">
        <v>364</v>
      </c>
      <c r="O379" s="123" t="s">
        <v>1369</v>
      </c>
      <c r="P379" s="121" t="s">
        <v>357</v>
      </c>
      <c r="S379" s="117"/>
      <c r="T379" s="117"/>
      <c r="U379" s="117"/>
      <c r="V379" s="117"/>
      <c r="W379" s="117"/>
      <c r="X379" s="117" t="s">
        <v>1366</v>
      </c>
      <c r="Y379" s="117" t="s">
        <v>364</v>
      </c>
      <c r="Z379" s="120" t="s">
        <v>3436</v>
      </c>
      <c r="AA379" s="117" t="s">
        <v>357</v>
      </c>
      <c r="AD379" s="113"/>
      <c r="AE379" s="113"/>
      <c r="AF379" s="113"/>
      <c r="AG379" s="113"/>
      <c r="AH379" s="113"/>
      <c r="AI379" s="113" t="s">
        <v>1366</v>
      </c>
      <c r="AJ379" s="113" t="s">
        <v>364</v>
      </c>
      <c r="AK379" s="116" t="s">
        <v>4863</v>
      </c>
      <c r="AL379" s="113" t="s">
        <v>357</v>
      </c>
      <c r="BP379" s="125" t="s">
        <v>1366</v>
      </c>
      <c r="BQ379" s="125" t="s">
        <v>364</v>
      </c>
      <c r="BR379" s="125" t="s">
        <v>3501</v>
      </c>
      <c r="CA379" s="125" t="s">
        <v>406</v>
      </c>
      <c r="CB379" s="125" t="s">
        <v>544</v>
      </c>
      <c r="CC379" s="125">
        <v>0</v>
      </c>
      <c r="CD379" s="125" t="s">
        <v>357</v>
      </c>
    </row>
    <row r="380" spans="8:82" ht="101.4" customHeight="1" thickBot="1">
      <c r="H380" s="121"/>
      <c r="I380" s="121"/>
      <c r="J380" s="121"/>
      <c r="K380" s="121"/>
      <c r="L380" s="121"/>
      <c r="M380" s="121" t="s">
        <v>1366</v>
      </c>
      <c r="N380" s="121" t="s">
        <v>355</v>
      </c>
      <c r="O380" s="123" t="s">
        <v>1370</v>
      </c>
      <c r="P380" s="121" t="s">
        <v>357</v>
      </c>
      <c r="S380" s="117"/>
      <c r="T380" s="117"/>
      <c r="U380" s="117"/>
      <c r="V380" s="117"/>
      <c r="W380" s="117"/>
      <c r="X380" s="117" t="s">
        <v>1366</v>
      </c>
      <c r="Y380" s="117" t="s">
        <v>355</v>
      </c>
      <c r="Z380" s="120" t="s">
        <v>3437</v>
      </c>
      <c r="AA380" s="117" t="s">
        <v>357</v>
      </c>
      <c r="AD380" s="113"/>
      <c r="AE380" s="113"/>
      <c r="AF380" s="113"/>
      <c r="AG380" s="113"/>
      <c r="AH380" s="113"/>
      <c r="AI380" s="113" t="s">
        <v>1366</v>
      </c>
      <c r="AJ380" s="113" t="s">
        <v>355</v>
      </c>
      <c r="AK380" s="116" t="s">
        <v>4864</v>
      </c>
      <c r="AL380" s="113" t="s">
        <v>357</v>
      </c>
      <c r="BP380" s="125" t="s">
        <v>1366</v>
      </c>
      <c r="BQ380" s="125" t="s">
        <v>355</v>
      </c>
      <c r="BR380" s="125" t="s">
        <v>6007</v>
      </c>
      <c r="CA380" s="125" t="s">
        <v>406</v>
      </c>
      <c r="CB380" s="125" t="s">
        <v>575</v>
      </c>
      <c r="CC380" s="125">
        <v>0</v>
      </c>
      <c r="CD380" s="125" t="s">
        <v>357</v>
      </c>
    </row>
    <row r="381" spans="8:82" ht="101.4" customHeight="1" thickBot="1">
      <c r="H381" s="121"/>
      <c r="I381" s="121"/>
      <c r="J381" s="121"/>
      <c r="K381" s="121"/>
      <c r="L381" s="121"/>
      <c r="M381" s="121" t="s">
        <v>1371</v>
      </c>
      <c r="N381" s="121" t="s">
        <v>362</v>
      </c>
      <c r="O381" s="123" t="s">
        <v>1254</v>
      </c>
      <c r="P381" s="121" t="s">
        <v>357</v>
      </c>
      <c r="S381" s="117"/>
      <c r="T381" s="117"/>
      <c r="U381" s="117"/>
      <c r="V381" s="117"/>
      <c r="W381" s="117"/>
      <c r="X381" s="117" t="s">
        <v>1371</v>
      </c>
      <c r="Y381" s="117" t="s">
        <v>362</v>
      </c>
      <c r="Z381" s="120" t="s">
        <v>3438</v>
      </c>
      <c r="AA381" s="117" t="s">
        <v>357</v>
      </c>
      <c r="AD381" s="113"/>
      <c r="AE381" s="113"/>
      <c r="AF381" s="113"/>
      <c r="AG381" s="113"/>
      <c r="AH381" s="113"/>
      <c r="AI381" s="113" t="s">
        <v>1371</v>
      </c>
      <c r="AJ381" s="113" t="s">
        <v>362</v>
      </c>
      <c r="AK381" s="116" t="s">
        <v>1837</v>
      </c>
      <c r="AL381" s="113" t="s">
        <v>357</v>
      </c>
      <c r="BP381" s="125" t="s">
        <v>1371</v>
      </c>
      <c r="BQ381" s="125" t="s">
        <v>362</v>
      </c>
      <c r="BR381" s="125" t="s">
        <v>6008</v>
      </c>
      <c r="CA381" s="125" t="s">
        <v>406</v>
      </c>
      <c r="CB381" s="125" t="s">
        <v>582</v>
      </c>
      <c r="CC381" s="125">
        <v>0</v>
      </c>
      <c r="CD381" s="125" t="s">
        <v>357</v>
      </c>
    </row>
    <row r="382" spans="8:82" ht="87" customHeight="1" thickBot="1">
      <c r="H382" s="121"/>
      <c r="I382" s="121"/>
      <c r="J382" s="121"/>
      <c r="K382" s="121"/>
      <c r="L382" s="121"/>
      <c r="M382" s="121" t="s">
        <v>1371</v>
      </c>
      <c r="N382" s="121" t="s">
        <v>582</v>
      </c>
      <c r="O382" s="123" t="s">
        <v>1372</v>
      </c>
      <c r="P382" s="121" t="s">
        <v>357</v>
      </c>
      <c r="S382" s="117"/>
      <c r="T382" s="117"/>
      <c r="U382" s="117"/>
      <c r="V382" s="117"/>
      <c r="W382" s="117"/>
      <c r="X382" s="117" t="s">
        <v>1371</v>
      </c>
      <c r="Y382" s="117" t="s">
        <v>582</v>
      </c>
      <c r="Z382" s="120" t="s">
        <v>3439</v>
      </c>
      <c r="AA382" s="117" t="s">
        <v>357</v>
      </c>
      <c r="AD382" s="113"/>
      <c r="AE382" s="113"/>
      <c r="AF382" s="113"/>
      <c r="AG382" s="113"/>
      <c r="AH382" s="113"/>
      <c r="AI382" s="113" t="s">
        <v>1371</v>
      </c>
      <c r="AJ382" s="113" t="s">
        <v>582</v>
      </c>
      <c r="AK382" s="116" t="s">
        <v>4865</v>
      </c>
      <c r="AL382" s="113" t="s">
        <v>357</v>
      </c>
      <c r="BP382" s="125" t="s">
        <v>1371</v>
      </c>
      <c r="BQ382" s="125" t="s">
        <v>582</v>
      </c>
      <c r="BR382" s="125" t="s">
        <v>6009</v>
      </c>
      <c r="CA382" s="125" t="s">
        <v>406</v>
      </c>
      <c r="CB382" s="125" t="s">
        <v>897</v>
      </c>
      <c r="CC382" s="125">
        <v>0</v>
      </c>
      <c r="CD382" s="125" t="s">
        <v>357</v>
      </c>
    </row>
    <row r="383" spans="8:82" ht="87" customHeight="1" thickBot="1">
      <c r="H383" s="121"/>
      <c r="I383" s="121"/>
      <c r="J383" s="121"/>
      <c r="K383" s="121"/>
      <c r="L383" s="121"/>
      <c r="M383" s="121" t="s">
        <v>1371</v>
      </c>
      <c r="N383" s="121" t="s">
        <v>364</v>
      </c>
      <c r="O383" s="123" t="s">
        <v>1373</v>
      </c>
      <c r="P383" s="121" t="s">
        <v>357</v>
      </c>
      <c r="S383" s="117"/>
      <c r="T383" s="117"/>
      <c r="U383" s="117"/>
      <c r="V383" s="117"/>
      <c r="W383" s="117"/>
      <c r="X383" s="117" t="s">
        <v>1371</v>
      </c>
      <c r="Y383" s="117" t="s">
        <v>364</v>
      </c>
      <c r="Z383" s="120" t="s">
        <v>3440</v>
      </c>
      <c r="AA383" s="117" t="s">
        <v>357</v>
      </c>
      <c r="AD383" s="113"/>
      <c r="AE383" s="113"/>
      <c r="AF383" s="113"/>
      <c r="AG383" s="113"/>
      <c r="AH383" s="113"/>
      <c r="AI383" s="113" t="s">
        <v>1371</v>
      </c>
      <c r="AJ383" s="113" t="s">
        <v>364</v>
      </c>
      <c r="AK383" s="116" t="s">
        <v>1634</v>
      </c>
      <c r="AL383" s="113" t="s">
        <v>357</v>
      </c>
      <c r="BP383" s="125" t="s">
        <v>1371</v>
      </c>
      <c r="BQ383" s="125" t="s">
        <v>364</v>
      </c>
      <c r="BR383" s="125" t="s">
        <v>3326</v>
      </c>
      <c r="CA383" s="125" t="s">
        <v>406</v>
      </c>
      <c r="CB383" s="125" t="s">
        <v>366</v>
      </c>
      <c r="CC383" s="125">
        <v>0</v>
      </c>
      <c r="CD383" s="125" t="s">
        <v>357</v>
      </c>
    </row>
    <row r="384" spans="8:82" ht="87" customHeight="1" thickBot="1">
      <c r="H384" s="121"/>
      <c r="I384" s="121"/>
      <c r="J384" s="121"/>
      <c r="K384" s="121"/>
      <c r="L384" s="121"/>
      <c r="M384" s="121" t="s">
        <v>1371</v>
      </c>
      <c r="N384" s="121" t="s">
        <v>468</v>
      </c>
      <c r="O384" s="123" t="s">
        <v>1374</v>
      </c>
      <c r="P384" s="121" t="s">
        <v>357</v>
      </c>
      <c r="S384" s="117"/>
      <c r="T384" s="117"/>
      <c r="U384" s="117"/>
      <c r="V384" s="117"/>
      <c r="W384" s="117"/>
      <c r="X384" s="117" t="s">
        <v>1371</v>
      </c>
      <c r="Y384" s="117" t="s">
        <v>468</v>
      </c>
      <c r="Z384" s="120" t="s">
        <v>3441</v>
      </c>
      <c r="AA384" s="117" t="s">
        <v>357</v>
      </c>
      <c r="AD384" s="113"/>
      <c r="AE384" s="113"/>
      <c r="AF384" s="113"/>
      <c r="AG384" s="113"/>
      <c r="AH384" s="113"/>
      <c r="AI384" s="113" t="s">
        <v>1371</v>
      </c>
      <c r="AJ384" s="113" t="s">
        <v>468</v>
      </c>
      <c r="AK384" s="116" t="s">
        <v>3631</v>
      </c>
      <c r="AL384" s="113" t="s">
        <v>357</v>
      </c>
      <c r="BP384" s="125" t="s">
        <v>1371</v>
      </c>
      <c r="BQ384" s="125" t="s">
        <v>468</v>
      </c>
      <c r="BR384" s="125" t="s">
        <v>6010</v>
      </c>
      <c r="CA384" s="125" t="s">
        <v>406</v>
      </c>
      <c r="CB384" s="125" t="s">
        <v>703</v>
      </c>
      <c r="CC384" s="125">
        <v>0</v>
      </c>
      <c r="CD384" s="125" t="s">
        <v>357</v>
      </c>
    </row>
    <row r="385" spans="8:82" ht="87" customHeight="1" thickBot="1">
      <c r="H385" s="121"/>
      <c r="I385" s="121"/>
      <c r="J385" s="121"/>
      <c r="K385" s="121"/>
      <c r="L385" s="121"/>
      <c r="M385" s="121" t="s">
        <v>1371</v>
      </c>
      <c r="N385" s="121" t="s">
        <v>589</v>
      </c>
      <c r="O385" s="123" t="s">
        <v>428</v>
      </c>
      <c r="P385" s="121" t="s">
        <v>357</v>
      </c>
      <c r="S385" s="117"/>
      <c r="T385" s="117"/>
      <c r="U385" s="117"/>
      <c r="V385" s="117"/>
      <c r="W385" s="117"/>
      <c r="X385" s="117" t="s">
        <v>1371</v>
      </c>
      <c r="Y385" s="117" t="s">
        <v>589</v>
      </c>
      <c r="Z385" s="120" t="s">
        <v>3442</v>
      </c>
      <c r="AA385" s="117" t="s">
        <v>357</v>
      </c>
      <c r="AD385" s="113"/>
      <c r="AE385" s="113"/>
      <c r="AF385" s="113"/>
      <c r="AG385" s="113"/>
      <c r="AH385" s="113"/>
      <c r="AI385" s="113" t="s">
        <v>1371</v>
      </c>
      <c r="AJ385" s="113" t="s">
        <v>589</v>
      </c>
      <c r="AK385" s="116" t="s">
        <v>3228</v>
      </c>
      <c r="AL385" s="113" t="s">
        <v>357</v>
      </c>
      <c r="BP385" s="125" t="s">
        <v>1371</v>
      </c>
      <c r="BQ385" s="125" t="s">
        <v>589</v>
      </c>
      <c r="BR385" s="125" t="s">
        <v>6011</v>
      </c>
      <c r="CA385" s="125" t="s">
        <v>1346</v>
      </c>
      <c r="CB385" s="125" t="s">
        <v>703</v>
      </c>
      <c r="CC385" s="125">
        <v>0</v>
      </c>
      <c r="CD385" s="125" t="s">
        <v>357</v>
      </c>
    </row>
    <row r="386" spans="8:82" ht="87" customHeight="1" thickBot="1">
      <c r="H386" s="121"/>
      <c r="I386" s="121"/>
      <c r="J386" s="121"/>
      <c r="K386" s="121"/>
      <c r="L386" s="121"/>
      <c r="M386" s="121" t="s">
        <v>1375</v>
      </c>
      <c r="N386" s="121" t="s">
        <v>589</v>
      </c>
      <c r="O386" s="123" t="s">
        <v>1376</v>
      </c>
      <c r="P386" s="121" t="s">
        <v>357</v>
      </c>
      <c r="S386" s="117"/>
      <c r="T386" s="117"/>
      <c r="U386" s="117"/>
      <c r="V386" s="117"/>
      <c r="W386" s="117"/>
      <c r="X386" s="117" t="s">
        <v>1375</v>
      </c>
      <c r="Y386" s="117" t="s">
        <v>589</v>
      </c>
      <c r="Z386" s="120" t="s">
        <v>3443</v>
      </c>
      <c r="AA386" s="117" t="s">
        <v>357</v>
      </c>
      <c r="AD386" s="113"/>
      <c r="AE386" s="113"/>
      <c r="AF386" s="113"/>
      <c r="AG386" s="113"/>
      <c r="AH386" s="113"/>
      <c r="AI386" s="113" t="s">
        <v>1375</v>
      </c>
      <c r="AJ386" s="113" t="s">
        <v>589</v>
      </c>
      <c r="AK386" s="116" t="s">
        <v>4866</v>
      </c>
      <c r="AL386" s="113" t="s">
        <v>357</v>
      </c>
      <c r="BP386" s="125" t="s">
        <v>1375</v>
      </c>
      <c r="BQ386" s="125" t="s">
        <v>589</v>
      </c>
      <c r="BR386" s="125" t="s">
        <v>950</v>
      </c>
      <c r="CA386" s="125" t="s">
        <v>1346</v>
      </c>
      <c r="CB386" s="125" t="s">
        <v>355</v>
      </c>
      <c r="CC386" s="125">
        <v>0</v>
      </c>
      <c r="CD386" s="125" t="s">
        <v>357</v>
      </c>
    </row>
    <row r="387" spans="8:82" ht="87" customHeight="1" thickBot="1">
      <c r="H387" s="121"/>
      <c r="I387" s="121"/>
      <c r="J387" s="121"/>
      <c r="K387" s="121"/>
      <c r="L387" s="121"/>
      <c r="M387" s="121" t="s">
        <v>1377</v>
      </c>
      <c r="N387" s="121" t="s">
        <v>589</v>
      </c>
      <c r="O387" s="123" t="s">
        <v>1378</v>
      </c>
      <c r="P387" s="121" t="s">
        <v>357</v>
      </c>
      <c r="S387" s="117"/>
      <c r="T387" s="117"/>
      <c r="U387" s="117"/>
      <c r="V387" s="117"/>
      <c r="W387" s="117"/>
      <c r="X387" s="117" t="s">
        <v>1377</v>
      </c>
      <c r="Y387" s="117" t="s">
        <v>589</v>
      </c>
      <c r="Z387" s="120" t="s">
        <v>3444</v>
      </c>
      <c r="AA387" s="117" t="s">
        <v>357</v>
      </c>
      <c r="AD387" s="113"/>
      <c r="AE387" s="113"/>
      <c r="AF387" s="113"/>
      <c r="AG387" s="113"/>
      <c r="AH387" s="113"/>
      <c r="AI387" s="113" t="s">
        <v>1377</v>
      </c>
      <c r="AJ387" s="113" t="s">
        <v>589</v>
      </c>
      <c r="AK387" s="116" t="s">
        <v>2876</v>
      </c>
      <c r="AL387" s="113" t="s">
        <v>357</v>
      </c>
      <c r="BP387" s="125" t="s">
        <v>1377</v>
      </c>
      <c r="BQ387" s="125" t="s">
        <v>589</v>
      </c>
      <c r="BR387" s="125" t="s">
        <v>6012</v>
      </c>
      <c r="CA387" s="125" t="s">
        <v>1349</v>
      </c>
      <c r="CB387" s="125" t="s">
        <v>355</v>
      </c>
      <c r="CC387" s="125">
        <v>0</v>
      </c>
      <c r="CD387" s="125" t="s">
        <v>826</v>
      </c>
    </row>
    <row r="388" spans="8:82" ht="87" customHeight="1" thickBot="1">
      <c r="H388" s="121"/>
      <c r="I388" s="121"/>
      <c r="J388" s="121"/>
      <c r="K388" s="121"/>
      <c r="L388" s="121"/>
      <c r="M388" s="121" t="s">
        <v>1379</v>
      </c>
      <c r="N388" s="121" t="s">
        <v>446</v>
      </c>
      <c r="O388" s="122">
        <v>16393</v>
      </c>
      <c r="P388" s="121" t="s">
        <v>357</v>
      </c>
      <c r="S388" s="117"/>
      <c r="T388" s="117"/>
      <c r="U388" s="117"/>
      <c r="V388" s="117"/>
      <c r="W388" s="117"/>
      <c r="X388" s="117" t="s">
        <v>1379</v>
      </c>
      <c r="Y388" s="117" t="s">
        <v>446</v>
      </c>
      <c r="Z388" s="120" t="s">
        <v>3445</v>
      </c>
      <c r="AA388" s="117" t="s">
        <v>357</v>
      </c>
      <c r="AD388" s="113"/>
      <c r="AE388" s="113"/>
      <c r="AF388" s="113"/>
      <c r="AG388" s="113"/>
      <c r="AH388" s="113"/>
      <c r="AI388" s="113" t="s">
        <v>1379</v>
      </c>
      <c r="AJ388" s="113" t="s">
        <v>446</v>
      </c>
      <c r="AK388" s="115">
        <v>176629</v>
      </c>
      <c r="AL388" s="113" t="s">
        <v>357</v>
      </c>
      <c r="BP388" s="125" t="s">
        <v>1379</v>
      </c>
      <c r="BQ388" s="125" t="s">
        <v>446</v>
      </c>
      <c r="BR388" s="129">
        <v>297447551</v>
      </c>
      <c r="CA388" s="125" t="s">
        <v>1349</v>
      </c>
      <c r="CB388" s="125" t="s">
        <v>362</v>
      </c>
      <c r="CC388" s="125">
        <v>0</v>
      </c>
      <c r="CD388" s="125" t="s">
        <v>826</v>
      </c>
    </row>
    <row r="389" spans="8:82" ht="87" customHeight="1" thickBot="1">
      <c r="H389" s="121"/>
      <c r="I389" s="121"/>
      <c r="J389" s="121"/>
      <c r="K389" s="121"/>
      <c r="L389" s="121"/>
      <c r="M389" s="121" t="s">
        <v>1379</v>
      </c>
      <c r="N389" s="121" t="s">
        <v>897</v>
      </c>
      <c r="O389" s="123" t="s">
        <v>1380</v>
      </c>
      <c r="P389" s="121" t="s">
        <v>357</v>
      </c>
      <c r="S389" s="117"/>
      <c r="T389" s="117"/>
      <c r="U389" s="117"/>
      <c r="V389" s="117"/>
      <c r="W389" s="117"/>
      <c r="X389" s="117" t="s">
        <v>1379</v>
      </c>
      <c r="Y389" s="117" t="s">
        <v>897</v>
      </c>
      <c r="Z389" s="120" t="s">
        <v>2279</v>
      </c>
      <c r="AA389" s="117" t="s">
        <v>357</v>
      </c>
      <c r="AD389" s="113"/>
      <c r="AE389" s="113"/>
      <c r="AF389" s="113"/>
      <c r="AG389" s="113"/>
      <c r="AH389" s="113"/>
      <c r="AI389" s="113" t="s">
        <v>1379</v>
      </c>
      <c r="AJ389" s="113" t="s">
        <v>897</v>
      </c>
      <c r="AK389" s="116" t="s">
        <v>4867</v>
      </c>
      <c r="AL389" s="113" t="s">
        <v>357</v>
      </c>
      <c r="BP389" s="125" t="s">
        <v>1379</v>
      </c>
      <c r="BQ389" s="125" t="s">
        <v>897</v>
      </c>
      <c r="BR389" s="129">
        <v>5506681</v>
      </c>
      <c r="CA389" s="125" t="s">
        <v>1352</v>
      </c>
      <c r="CB389" s="125" t="s">
        <v>355</v>
      </c>
      <c r="CC389" s="125">
        <v>0</v>
      </c>
      <c r="CD389" s="125" t="s">
        <v>826</v>
      </c>
    </row>
    <row r="390" spans="8:82" ht="87" customHeight="1" thickBot="1">
      <c r="H390" s="121"/>
      <c r="I390" s="121"/>
      <c r="J390" s="121"/>
      <c r="K390" s="121"/>
      <c r="L390" s="121"/>
      <c r="M390" s="121" t="s">
        <v>1379</v>
      </c>
      <c r="N390" s="121" t="s">
        <v>589</v>
      </c>
      <c r="O390" s="123" t="s">
        <v>1381</v>
      </c>
      <c r="P390" s="121" t="s">
        <v>357</v>
      </c>
      <c r="S390" s="117"/>
      <c r="T390" s="117"/>
      <c r="U390" s="117"/>
      <c r="V390" s="117"/>
      <c r="W390" s="117"/>
      <c r="X390" s="117" t="s">
        <v>1379</v>
      </c>
      <c r="Y390" s="117" t="s">
        <v>589</v>
      </c>
      <c r="Z390" s="120" t="s">
        <v>813</v>
      </c>
      <c r="AA390" s="117" t="s">
        <v>357</v>
      </c>
      <c r="AD390" s="113"/>
      <c r="AE390" s="113"/>
      <c r="AF390" s="113"/>
      <c r="AG390" s="113"/>
      <c r="AH390" s="113"/>
      <c r="AI390" s="113" t="s">
        <v>1379</v>
      </c>
      <c r="AJ390" s="113" t="s">
        <v>589</v>
      </c>
      <c r="AK390" s="116" t="s">
        <v>4868</v>
      </c>
      <c r="AL390" s="113" t="s">
        <v>357</v>
      </c>
      <c r="BP390" s="125" t="s">
        <v>1379</v>
      </c>
      <c r="BQ390" s="125" t="s">
        <v>589</v>
      </c>
      <c r="BR390" s="129">
        <v>110704862</v>
      </c>
      <c r="CA390" s="125" t="s">
        <v>1353</v>
      </c>
      <c r="CB390" s="125" t="s">
        <v>362</v>
      </c>
      <c r="CC390" s="125">
        <v>0</v>
      </c>
      <c r="CD390" s="125" t="s">
        <v>826</v>
      </c>
    </row>
    <row r="391" spans="8:82" ht="101.4" customHeight="1" thickBot="1">
      <c r="H391" s="121"/>
      <c r="I391" s="121"/>
      <c r="J391" s="121"/>
      <c r="K391" s="121"/>
      <c r="L391" s="121"/>
      <c r="M391" s="121" t="s">
        <v>410</v>
      </c>
      <c r="N391" s="121" t="s">
        <v>362</v>
      </c>
      <c r="O391" s="122">
        <v>818194119</v>
      </c>
      <c r="P391" s="121" t="s">
        <v>357</v>
      </c>
      <c r="S391" s="117"/>
      <c r="T391" s="117"/>
      <c r="U391" s="117"/>
      <c r="V391" s="117"/>
      <c r="W391" s="117"/>
      <c r="X391" s="117" t="s">
        <v>410</v>
      </c>
      <c r="Y391" s="117" t="s">
        <v>362</v>
      </c>
      <c r="Z391" s="119">
        <v>106235</v>
      </c>
      <c r="AA391" s="117" t="s">
        <v>357</v>
      </c>
      <c r="AD391" s="113"/>
      <c r="AE391" s="113"/>
      <c r="AF391" s="113"/>
      <c r="AG391" s="113"/>
      <c r="AH391" s="113"/>
      <c r="AI391" s="113" t="s">
        <v>410</v>
      </c>
      <c r="AJ391" s="113" t="s">
        <v>362</v>
      </c>
      <c r="AK391" s="115">
        <v>199053473</v>
      </c>
      <c r="AL391" s="113" t="s">
        <v>357</v>
      </c>
      <c r="BP391" s="125" t="s">
        <v>410</v>
      </c>
      <c r="BQ391" s="125" t="s">
        <v>362</v>
      </c>
      <c r="BR391" s="125" t="s">
        <v>6013</v>
      </c>
      <c r="CA391" s="125" t="s">
        <v>1353</v>
      </c>
      <c r="CB391" s="125" t="s">
        <v>355</v>
      </c>
      <c r="CC391" s="125">
        <v>0</v>
      </c>
      <c r="CD391" s="125" t="s">
        <v>826</v>
      </c>
    </row>
    <row r="392" spans="8:82" ht="87" customHeight="1" thickBot="1">
      <c r="H392" s="121"/>
      <c r="I392" s="121"/>
      <c r="J392" s="121"/>
      <c r="K392" s="121"/>
      <c r="L392" s="121"/>
      <c r="M392" s="121" t="s">
        <v>410</v>
      </c>
      <c r="N392" s="121" t="s">
        <v>575</v>
      </c>
      <c r="O392" s="122">
        <v>741198076</v>
      </c>
      <c r="P392" s="121" t="s">
        <v>357</v>
      </c>
      <c r="S392" s="117"/>
      <c r="T392" s="117"/>
      <c r="U392" s="117"/>
      <c r="V392" s="117"/>
      <c r="W392" s="117"/>
      <c r="X392" s="117" t="s">
        <v>410</v>
      </c>
      <c r="Y392" s="117" t="s">
        <v>575</v>
      </c>
      <c r="Z392" s="120" t="s">
        <v>3446</v>
      </c>
      <c r="AA392" s="117" t="s">
        <v>357</v>
      </c>
      <c r="AD392" s="113"/>
      <c r="AE392" s="113"/>
      <c r="AF392" s="113"/>
      <c r="AG392" s="113"/>
      <c r="AH392" s="113"/>
      <c r="AI392" s="113" t="s">
        <v>410</v>
      </c>
      <c r="AJ392" s="113" t="s">
        <v>575</v>
      </c>
      <c r="AK392" s="115">
        <v>85588308</v>
      </c>
      <c r="AL392" s="113" t="s">
        <v>357</v>
      </c>
      <c r="BP392" s="125" t="s">
        <v>410</v>
      </c>
      <c r="BQ392" s="125" t="s">
        <v>575</v>
      </c>
      <c r="BR392" s="125" t="s">
        <v>6014</v>
      </c>
      <c r="CA392" s="125" t="s">
        <v>1353</v>
      </c>
      <c r="CB392" s="125" t="s">
        <v>703</v>
      </c>
      <c r="CC392" s="125">
        <v>0</v>
      </c>
      <c r="CD392" s="125" t="s">
        <v>826</v>
      </c>
    </row>
    <row r="393" spans="8:82" ht="144.6" customHeight="1" thickBot="1">
      <c r="H393" s="121"/>
      <c r="I393" s="121"/>
      <c r="J393" s="121"/>
      <c r="K393" s="121"/>
      <c r="L393" s="121"/>
      <c r="M393" s="121" t="s">
        <v>410</v>
      </c>
      <c r="N393" s="121" t="s">
        <v>1340</v>
      </c>
      <c r="O393" s="123" t="s">
        <v>1382</v>
      </c>
      <c r="P393" s="121" t="s">
        <v>357</v>
      </c>
      <c r="S393" s="117"/>
      <c r="T393" s="117"/>
      <c r="U393" s="117"/>
      <c r="V393" s="117"/>
      <c r="W393" s="117"/>
      <c r="X393" s="117" t="s">
        <v>410</v>
      </c>
      <c r="Y393" s="117" t="s">
        <v>1340</v>
      </c>
      <c r="Z393" s="120" t="s">
        <v>1257</v>
      </c>
      <c r="AA393" s="117" t="s">
        <v>357</v>
      </c>
      <c r="AD393" s="113"/>
      <c r="AE393" s="113"/>
      <c r="AF393" s="113"/>
      <c r="AG393" s="113"/>
      <c r="AH393" s="113"/>
      <c r="AI393" s="113" t="s">
        <v>410</v>
      </c>
      <c r="AJ393" s="113" t="s">
        <v>1340</v>
      </c>
      <c r="AK393" s="116" t="s">
        <v>4869</v>
      </c>
      <c r="AL393" s="113" t="s">
        <v>357</v>
      </c>
      <c r="BP393" s="125" t="s">
        <v>410</v>
      </c>
      <c r="BQ393" s="125" t="s">
        <v>1340</v>
      </c>
      <c r="BR393" s="125" t="s">
        <v>4609</v>
      </c>
      <c r="CA393" s="125" t="s">
        <v>584</v>
      </c>
      <c r="CB393" s="125" t="s">
        <v>885</v>
      </c>
      <c r="CC393" s="125">
        <v>0</v>
      </c>
      <c r="CD393" s="125" t="s">
        <v>357</v>
      </c>
    </row>
    <row r="394" spans="8:82" ht="101.4" customHeight="1" thickBot="1">
      <c r="H394" s="121"/>
      <c r="I394" s="121"/>
      <c r="J394" s="121"/>
      <c r="K394" s="121"/>
      <c r="L394" s="121"/>
      <c r="M394" s="121" t="s">
        <v>410</v>
      </c>
      <c r="N394" s="121" t="s">
        <v>544</v>
      </c>
      <c r="O394" s="122">
        <v>335078798</v>
      </c>
      <c r="P394" s="121" t="s">
        <v>357</v>
      </c>
      <c r="S394" s="117"/>
      <c r="T394" s="117"/>
      <c r="U394" s="117"/>
      <c r="V394" s="117"/>
      <c r="W394" s="117"/>
      <c r="X394" s="117" t="s">
        <v>410</v>
      </c>
      <c r="Y394" s="117" t="s">
        <v>544</v>
      </c>
      <c r="Z394" s="119">
        <v>3024262</v>
      </c>
      <c r="AA394" s="117" t="s">
        <v>357</v>
      </c>
      <c r="AD394" s="113"/>
      <c r="AE394" s="113"/>
      <c r="AF394" s="113"/>
      <c r="AG394" s="113"/>
      <c r="AH394" s="113"/>
      <c r="AI394" s="113" t="s">
        <v>410</v>
      </c>
      <c r="AJ394" s="113" t="s">
        <v>544</v>
      </c>
      <c r="AK394" s="115">
        <v>125236878</v>
      </c>
      <c r="AL394" s="113" t="s">
        <v>357</v>
      </c>
      <c r="BP394" s="125" t="s">
        <v>410</v>
      </c>
      <c r="BQ394" s="125" t="s">
        <v>544</v>
      </c>
      <c r="BR394" s="125" t="s">
        <v>6015</v>
      </c>
      <c r="CA394" s="125" t="s">
        <v>584</v>
      </c>
      <c r="CB394" s="125" t="s">
        <v>446</v>
      </c>
      <c r="CC394" s="125">
        <v>0</v>
      </c>
      <c r="CD394" s="125" t="s">
        <v>357</v>
      </c>
    </row>
    <row r="395" spans="8:82" ht="115.8" customHeight="1" thickBot="1">
      <c r="H395" s="121"/>
      <c r="I395" s="121"/>
      <c r="J395" s="121"/>
      <c r="K395" s="121"/>
      <c r="L395" s="121"/>
      <c r="M395" s="121" t="s">
        <v>410</v>
      </c>
      <c r="N395" s="121" t="s">
        <v>885</v>
      </c>
      <c r="O395" s="123" t="s">
        <v>1383</v>
      </c>
      <c r="P395" s="121" t="s">
        <v>357</v>
      </c>
      <c r="S395" s="117"/>
      <c r="T395" s="117"/>
      <c r="U395" s="117"/>
      <c r="V395" s="117"/>
      <c r="W395" s="117"/>
      <c r="X395" s="117" t="s">
        <v>410</v>
      </c>
      <c r="Y395" s="117" t="s">
        <v>885</v>
      </c>
      <c r="Z395" s="120" t="s">
        <v>3447</v>
      </c>
      <c r="AA395" s="117" t="s">
        <v>357</v>
      </c>
      <c r="AD395" s="113"/>
      <c r="AE395" s="113"/>
      <c r="AF395" s="113"/>
      <c r="AG395" s="113"/>
      <c r="AH395" s="113"/>
      <c r="AI395" s="113" t="s">
        <v>410</v>
      </c>
      <c r="AJ395" s="113" t="s">
        <v>885</v>
      </c>
      <c r="AK395" s="116" t="s">
        <v>1176</v>
      </c>
      <c r="AL395" s="113" t="s">
        <v>357</v>
      </c>
      <c r="BP395" s="125" t="s">
        <v>410</v>
      </c>
      <c r="BQ395" s="125" t="s">
        <v>885</v>
      </c>
      <c r="BR395" s="129">
        <v>384066</v>
      </c>
      <c r="CA395" s="125" t="s">
        <v>584</v>
      </c>
      <c r="CB395" s="125" t="s">
        <v>575</v>
      </c>
      <c r="CC395" s="125">
        <v>0</v>
      </c>
      <c r="CD395" s="125" t="s">
        <v>357</v>
      </c>
    </row>
    <row r="396" spans="8:82" ht="101.4" customHeight="1" thickBot="1">
      <c r="H396" s="121"/>
      <c r="I396" s="121"/>
      <c r="J396" s="121"/>
      <c r="K396" s="121"/>
      <c r="L396" s="121"/>
      <c r="M396" s="121" t="s">
        <v>1384</v>
      </c>
      <c r="N396" s="121" t="s">
        <v>362</v>
      </c>
      <c r="O396" s="122">
        <v>3854472</v>
      </c>
      <c r="P396" s="121" t="s">
        <v>357</v>
      </c>
      <c r="S396" s="117"/>
      <c r="T396" s="117"/>
      <c r="U396" s="117"/>
      <c r="V396" s="117"/>
      <c r="W396" s="117"/>
      <c r="X396" s="117" t="s">
        <v>1384</v>
      </c>
      <c r="Y396" s="117" t="s">
        <v>362</v>
      </c>
      <c r="Z396" s="120" t="s">
        <v>3448</v>
      </c>
      <c r="AA396" s="117" t="s">
        <v>357</v>
      </c>
      <c r="AD396" s="113"/>
      <c r="AE396" s="113"/>
      <c r="AF396" s="113"/>
      <c r="AG396" s="113"/>
      <c r="AH396" s="113"/>
      <c r="AI396" s="113" t="s">
        <v>1384</v>
      </c>
      <c r="AJ396" s="113" t="s">
        <v>362</v>
      </c>
      <c r="AK396" s="115">
        <v>633018</v>
      </c>
      <c r="AL396" s="113" t="s">
        <v>357</v>
      </c>
      <c r="BP396" s="125" t="s">
        <v>1384</v>
      </c>
      <c r="BQ396" s="125" t="s">
        <v>362</v>
      </c>
      <c r="BR396" s="125" t="s">
        <v>6016</v>
      </c>
      <c r="CA396" s="125" t="s">
        <v>584</v>
      </c>
      <c r="CB396" s="125" t="s">
        <v>544</v>
      </c>
      <c r="CC396" s="125">
        <v>0</v>
      </c>
      <c r="CD396" s="125" t="s">
        <v>357</v>
      </c>
    </row>
    <row r="397" spans="8:82" ht="87" customHeight="1" thickBot="1">
      <c r="H397" s="121"/>
      <c r="I397" s="121"/>
      <c r="J397" s="121"/>
      <c r="K397" s="121"/>
      <c r="L397" s="121"/>
      <c r="M397" s="121" t="s">
        <v>1384</v>
      </c>
      <c r="N397" s="121" t="s">
        <v>575</v>
      </c>
      <c r="O397" s="123" t="s">
        <v>1385</v>
      </c>
      <c r="P397" s="121" t="s">
        <v>357</v>
      </c>
      <c r="S397" s="117"/>
      <c r="T397" s="117"/>
      <c r="U397" s="117"/>
      <c r="V397" s="117"/>
      <c r="W397" s="117"/>
      <c r="X397" s="117" t="s">
        <v>1384</v>
      </c>
      <c r="Y397" s="117" t="s">
        <v>575</v>
      </c>
      <c r="Z397" s="120" t="s">
        <v>1576</v>
      </c>
      <c r="AA397" s="117" t="s">
        <v>357</v>
      </c>
      <c r="AD397" s="113"/>
      <c r="AE397" s="113"/>
      <c r="AF397" s="113"/>
      <c r="AG397" s="113"/>
      <c r="AH397" s="113"/>
      <c r="AI397" s="113" t="s">
        <v>1384</v>
      </c>
      <c r="AJ397" s="113" t="s">
        <v>575</v>
      </c>
      <c r="AK397" s="116" t="s">
        <v>4870</v>
      </c>
      <c r="AL397" s="113" t="s">
        <v>357</v>
      </c>
      <c r="BP397" s="125" t="s">
        <v>1384</v>
      </c>
      <c r="BQ397" s="125" t="s">
        <v>575</v>
      </c>
      <c r="BR397" s="129">
        <v>89542203</v>
      </c>
      <c r="CA397" s="125" t="s">
        <v>584</v>
      </c>
      <c r="CB397" s="125" t="s">
        <v>589</v>
      </c>
      <c r="CC397" s="125">
        <v>0</v>
      </c>
      <c r="CD397" s="125" t="s">
        <v>357</v>
      </c>
    </row>
    <row r="398" spans="8:82" ht="87" customHeight="1" thickBot="1">
      <c r="H398" s="121"/>
      <c r="I398" s="121"/>
      <c r="J398" s="121"/>
      <c r="K398" s="121"/>
      <c r="L398" s="121"/>
      <c r="M398" s="121" t="s">
        <v>1386</v>
      </c>
      <c r="N398" s="121" t="s">
        <v>575</v>
      </c>
      <c r="O398" s="122">
        <v>1261188</v>
      </c>
      <c r="P398" s="121" t="s">
        <v>357</v>
      </c>
      <c r="S398" s="117"/>
      <c r="T398" s="117"/>
      <c r="U398" s="117"/>
      <c r="V398" s="117"/>
      <c r="W398" s="117"/>
      <c r="X398" s="117" t="s">
        <v>1386</v>
      </c>
      <c r="Y398" s="117" t="s">
        <v>575</v>
      </c>
      <c r="Z398" s="120" t="s">
        <v>3449</v>
      </c>
      <c r="AA398" s="117" t="s">
        <v>357</v>
      </c>
      <c r="AD398" s="113"/>
      <c r="AE398" s="113"/>
      <c r="AF398" s="113"/>
      <c r="AG398" s="113"/>
      <c r="AH398" s="113"/>
      <c r="AI398" s="113" t="s">
        <v>1386</v>
      </c>
      <c r="AJ398" s="113" t="s">
        <v>575</v>
      </c>
      <c r="AK398" s="115">
        <v>61593</v>
      </c>
      <c r="AL398" s="113" t="s">
        <v>357</v>
      </c>
      <c r="BP398" s="125" t="s">
        <v>1386</v>
      </c>
      <c r="BQ398" s="125" t="s">
        <v>575</v>
      </c>
      <c r="BR398" s="125" t="s">
        <v>6017</v>
      </c>
      <c r="CA398" s="125" t="s">
        <v>584</v>
      </c>
      <c r="CB398" s="125" t="s">
        <v>897</v>
      </c>
      <c r="CC398" s="125">
        <v>0</v>
      </c>
      <c r="CD398" s="125" t="s">
        <v>357</v>
      </c>
    </row>
    <row r="399" spans="8:82" ht="101.4" customHeight="1" thickBot="1">
      <c r="H399" s="121"/>
      <c r="I399" s="121"/>
      <c r="J399" s="121"/>
      <c r="K399" s="121"/>
      <c r="L399" s="121"/>
      <c r="M399" s="121" t="s">
        <v>1386</v>
      </c>
      <c r="N399" s="121" t="s">
        <v>544</v>
      </c>
      <c r="O399" s="122">
        <v>712732822</v>
      </c>
      <c r="P399" s="121" t="s">
        <v>357</v>
      </c>
      <c r="S399" s="117"/>
      <c r="T399" s="117"/>
      <c r="U399" s="117"/>
      <c r="V399" s="117"/>
      <c r="W399" s="117"/>
      <c r="X399" s="117" t="s">
        <v>1386</v>
      </c>
      <c r="Y399" s="117" t="s">
        <v>544</v>
      </c>
      <c r="Z399" s="119">
        <v>444712</v>
      </c>
      <c r="AA399" s="117" t="s">
        <v>357</v>
      </c>
      <c r="AD399" s="113"/>
      <c r="AE399" s="113"/>
      <c r="AF399" s="113"/>
      <c r="AG399" s="113"/>
      <c r="AH399" s="113"/>
      <c r="AI399" s="113" t="s">
        <v>1386</v>
      </c>
      <c r="AJ399" s="113" t="s">
        <v>544</v>
      </c>
      <c r="AK399" s="115">
        <v>1889349</v>
      </c>
      <c r="AL399" s="113" t="s">
        <v>357</v>
      </c>
      <c r="BP399" s="125" t="s">
        <v>1386</v>
      </c>
      <c r="BQ399" s="125" t="s">
        <v>544</v>
      </c>
      <c r="BR399" s="125" t="s">
        <v>6018</v>
      </c>
      <c r="CA399" s="125" t="s">
        <v>584</v>
      </c>
      <c r="CB399" s="125" t="s">
        <v>362</v>
      </c>
      <c r="CC399" s="125">
        <v>0</v>
      </c>
      <c r="CD399" s="125" t="s">
        <v>357</v>
      </c>
    </row>
    <row r="400" spans="8:82" ht="101.4" customHeight="1" thickBot="1">
      <c r="H400" s="121"/>
      <c r="I400" s="121"/>
      <c r="J400" s="121"/>
      <c r="K400" s="121"/>
      <c r="L400" s="121"/>
      <c r="M400" s="121" t="s">
        <v>1386</v>
      </c>
      <c r="N400" s="121" t="s">
        <v>362</v>
      </c>
      <c r="O400" s="122">
        <v>4708853</v>
      </c>
      <c r="P400" s="121" t="s">
        <v>357</v>
      </c>
      <c r="S400" s="117"/>
      <c r="T400" s="117"/>
      <c r="U400" s="117"/>
      <c r="V400" s="117"/>
      <c r="W400" s="117"/>
      <c r="X400" s="117" t="s">
        <v>1386</v>
      </c>
      <c r="Y400" s="117" t="s">
        <v>362</v>
      </c>
      <c r="Z400" s="120" t="s">
        <v>3450</v>
      </c>
      <c r="AA400" s="117" t="s">
        <v>357</v>
      </c>
      <c r="AD400" s="113"/>
      <c r="AE400" s="113"/>
      <c r="AF400" s="113"/>
      <c r="AG400" s="113"/>
      <c r="AH400" s="113"/>
      <c r="AI400" s="113" t="s">
        <v>1386</v>
      </c>
      <c r="AJ400" s="113" t="s">
        <v>362</v>
      </c>
      <c r="AK400" s="115">
        <v>1109124</v>
      </c>
      <c r="AL400" s="113" t="s">
        <v>357</v>
      </c>
      <c r="BP400" s="125" t="s">
        <v>1386</v>
      </c>
      <c r="BQ400" s="125" t="s">
        <v>362</v>
      </c>
      <c r="BR400" s="125" t="s">
        <v>6019</v>
      </c>
      <c r="CA400" s="125" t="s">
        <v>1362</v>
      </c>
      <c r="CB400" s="125" t="s">
        <v>355</v>
      </c>
      <c r="CC400" s="125">
        <v>0</v>
      </c>
      <c r="CD400" s="125" t="s">
        <v>357</v>
      </c>
    </row>
    <row r="401" spans="8:82" ht="87" customHeight="1" thickBot="1">
      <c r="H401" s="121"/>
      <c r="I401" s="121"/>
      <c r="J401" s="121"/>
      <c r="K401" s="121"/>
      <c r="L401" s="121"/>
      <c r="M401" s="121" t="s">
        <v>1387</v>
      </c>
      <c r="N401" s="121" t="s">
        <v>897</v>
      </c>
      <c r="O401" s="123" t="s">
        <v>1388</v>
      </c>
      <c r="P401" s="121" t="s">
        <v>357</v>
      </c>
      <c r="S401" s="117"/>
      <c r="T401" s="117"/>
      <c r="U401" s="117"/>
      <c r="V401" s="117"/>
      <c r="W401" s="117"/>
      <c r="X401" s="117" t="s">
        <v>1387</v>
      </c>
      <c r="Y401" s="117" t="s">
        <v>897</v>
      </c>
      <c r="Z401" s="120" t="s">
        <v>3451</v>
      </c>
      <c r="AA401" s="117" t="s">
        <v>357</v>
      </c>
      <c r="AD401" s="113"/>
      <c r="AE401" s="113"/>
      <c r="AF401" s="113"/>
      <c r="AG401" s="113"/>
      <c r="AH401" s="113"/>
      <c r="AI401" s="113" t="s">
        <v>1387</v>
      </c>
      <c r="AJ401" s="113" t="s">
        <v>897</v>
      </c>
      <c r="AK401" s="116" t="s">
        <v>4871</v>
      </c>
      <c r="AL401" s="113" t="s">
        <v>357</v>
      </c>
      <c r="BP401" s="125" t="s">
        <v>1387</v>
      </c>
      <c r="BQ401" s="125" t="s">
        <v>897</v>
      </c>
      <c r="BR401" s="129">
        <v>3280506</v>
      </c>
      <c r="CA401" s="125" t="s">
        <v>1362</v>
      </c>
      <c r="CB401" s="125" t="s">
        <v>364</v>
      </c>
      <c r="CC401" s="125">
        <v>0</v>
      </c>
      <c r="CD401" s="125" t="s">
        <v>357</v>
      </c>
    </row>
    <row r="402" spans="8:82" ht="87" customHeight="1" thickBot="1">
      <c r="H402" s="121"/>
      <c r="I402" s="121"/>
      <c r="J402" s="121"/>
      <c r="K402" s="121"/>
      <c r="L402" s="121"/>
      <c r="M402" s="121" t="s">
        <v>1387</v>
      </c>
      <c r="N402" s="121" t="s">
        <v>589</v>
      </c>
      <c r="O402" s="123" t="s">
        <v>1389</v>
      </c>
      <c r="P402" s="121" t="s">
        <v>357</v>
      </c>
      <c r="S402" s="117"/>
      <c r="T402" s="117"/>
      <c r="U402" s="117"/>
      <c r="V402" s="117"/>
      <c r="W402" s="117"/>
      <c r="X402" s="117" t="s">
        <v>1387</v>
      </c>
      <c r="Y402" s="117" t="s">
        <v>589</v>
      </c>
      <c r="Z402" s="120" t="s">
        <v>3452</v>
      </c>
      <c r="AA402" s="117" t="s">
        <v>357</v>
      </c>
      <c r="AD402" s="113"/>
      <c r="AE402" s="113"/>
      <c r="AF402" s="113"/>
      <c r="AG402" s="113"/>
      <c r="AH402" s="113"/>
      <c r="AI402" s="113" t="s">
        <v>1387</v>
      </c>
      <c r="AJ402" s="113" t="s">
        <v>589</v>
      </c>
      <c r="AK402" s="116" t="s">
        <v>4872</v>
      </c>
      <c r="AL402" s="113" t="s">
        <v>357</v>
      </c>
      <c r="BP402" s="125" t="s">
        <v>1387</v>
      </c>
      <c r="BQ402" s="125" t="s">
        <v>589</v>
      </c>
      <c r="BR402" s="129">
        <v>64789259</v>
      </c>
      <c r="CA402" s="125" t="s">
        <v>1362</v>
      </c>
      <c r="CB402" s="125" t="s">
        <v>366</v>
      </c>
      <c r="CC402" s="125">
        <v>0</v>
      </c>
      <c r="CD402" s="125" t="s">
        <v>357</v>
      </c>
    </row>
    <row r="403" spans="8:82" ht="101.4" customHeight="1" thickBot="1">
      <c r="H403" s="121"/>
      <c r="I403" s="121"/>
      <c r="J403" s="121"/>
      <c r="K403" s="121"/>
      <c r="L403" s="121"/>
      <c r="M403" s="121" t="s">
        <v>1390</v>
      </c>
      <c r="N403" s="121" t="s">
        <v>544</v>
      </c>
      <c r="O403" s="123" t="s">
        <v>1391</v>
      </c>
      <c r="P403" s="121" t="s">
        <v>357</v>
      </c>
      <c r="S403" s="117"/>
      <c r="T403" s="117"/>
      <c r="U403" s="117"/>
      <c r="V403" s="117"/>
      <c r="W403" s="117"/>
      <c r="X403" s="117" t="s">
        <v>1390</v>
      </c>
      <c r="Y403" s="117" t="s">
        <v>544</v>
      </c>
      <c r="Z403" s="120" t="s">
        <v>3453</v>
      </c>
      <c r="AA403" s="117" t="s">
        <v>357</v>
      </c>
      <c r="AD403" s="113"/>
      <c r="AE403" s="113"/>
      <c r="AF403" s="113"/>
      <c r="AG403" s="113"/>
      <c r="AH403" s="113"/>
      <c r="AI403" s="113" t="s">
        <v>1390</v>
      </c>
      <c r="AJ403" s="113" t="s">
        <v>544</v>
      </c>
      <c r="AK403" s="116" t="s">
        <v>4873</v>
      </c>
      <c r="AL403" s="113" t="s">
        <v>357</v>
      </c>
      <c r="BP403" s="125" t="s">
        <v>1390</v>
      </c>
      <c r="BQ403" s="125" t="s">
        <v>544</v>
      </c>
      <c r="BR403" s="125" t="s">
        <v>2160</v>
      </c>
      <c r="CA403" s="125" t="s">
        <v>1362</v>
      </c>
      <c r="CB403" s="125" t="s">
        <v>703</v>
      </c>
      <c r="CC403" s="125">
        <v>0</v>
      </c>
      <c r="CD403" s="125" t="s">
        <v>357</v>
      </c>
    </row>
    <row r="404" spans="8:82" ht="87" customHeight="1" thickBot="1">
      <c r="H404" s="121"/>
      <c r="I404" s="121"/>
      <c r="J404" s="121"/>
      <c r="K404" s="121"/>
      <c r="L404" s="121"/>
      <c r="M404" s="121" t="s">
        <v>1390</v>
      </c>
      <c r="N404" s="121" t="s">
        <v>575</v>
      </c>
      <c r="O404" s="123" t="s">
        <v>1392</v>
      </c>
      <c r="P404" s="121" t="s">
        <v>357</v>
      </c>
      <c r="S404" s="117"/>
      <c r="T404" s="117"/>
      <c r="U404" s="117"/>
      <c r="V404" s="117"/>
      <c r="W404" s="117"/>
      <c r="X404" s="117" t="s">
        <v>1390</v>
      </c>
      <c r="Y404" s="117" t="s">
        <v>575</v>
      </c>
      <c r="Z404" s="120" t="s">
        <v>1626</v>
      </c>
      <c r="AA404" s="117" t="s">
        <v>357</v>
      </c>
      <c r="AD404" s="113"/>
      <c r="AE404" s="113"/>
      <c r="AF404" s="113"/>
      <c r="AG404" s="113"/>
      <c r="AH404" s="113"/>
      <c r="AI404" s="113" t="s">
        <v>1390</v>
      </c>
      <c r="AJ404" s="113" t="s">
        <v>575</v>
      </c>
      <c r="AK404" s="116" t="s">
        <v>4874</v>
      </c>
      <c r="AL404" s="113" t="s">
        <v>357</v>
      </c>
      <c r="BP404" s="125" t="s">
        <v>1390</v>
      </c>
      <c r="BQ404" s="125" t="s">
        <v>575</v>
      </c>
      <c r="BR404" s="125" t="s">
        <v>1576</v>
      </c>
      <c r="CA404" s="125" t="s">
        <v>1362</v>
      </c>
      <c r="CB404" s="125" t="s">
        <v>468</v>
      </c>
      <c r="CC404" s="125">
        <v>0</v>
      </c>
      <c r="CD404" s="125" t="s">
        <v>357</v>
      </c>
    </row>
    <row r="405" spans="8:82" ht="101.4" customHeight="1" thickBot="1">
      <c r="H405" s="121"/>
      <c r="I405" s="121"/>
      <c r="J405" s="121"/>
      <c r="K405" s="121"/>
      <c r="L405" s="121"/>
      <c r="M405" s="121" t="s">
        <v>1390</v>
      </c>
      <c r="N405" s="121" t="s">
        <v>355</v>
      </c>
      <c r="O405" s="123" t="s">
        <v>1393</v>
      </c>
      <c r="P405" s="121" t="s">
        <v>357</v>
      </c>
      <c r="S405" s="117"/>
      <c r="T405" s="117"/>
      <c r="U405" s="117"/>
      <c r="V405" s="117"/>
      <c r="W405" s="117"/>
      <c r="X405" s="117" t="s">
        <v>1390</v>
      </c>
      <c r="Y405" s="117" t="s">
        <v>355</v>
      </c>
      <c r="Z405" s="120" t="s">
        <v>3454</v>
      </c>
      <c r="AA405" s="117" t="s">
        <v>357</v>
      </c>
      <c r="AD405" s="113"/>
      <c r="AE405" s="113"/>
      <c r="AF405" s="113"/>
      <c r="AG405" s="113"/>
      <c r="AH405" s="113"/>
      <c r="AI405" s="113" t="s">
        <v>1390</v>
      </c>
      <c r="AJ405" s="113" t="s">
        <v>355</v>
      </c>
      <c r="AK405" s="116" t="s">
        <v>4875</v>
      </c>
      <c r="AL405" s="113" t="s">
        <v>357</v>
      </c>
      <c r="BP405" s="125" t="s">
        <v>1390</v>
      </c>
      <c r="BQ405" s="125" t="s">
        <v>355</v>
      </c>
      <c r="BR405" s="125" t="s">
        <v>3324</v>
      </c>
      <c r="CA405" s="125" t="s">
        <v>1364</v>
      </c>
      <c r="CB405" s="125" t="s">
        <v>589</v>
      </c>
      <c r="CC405" s="125">
        <v>0</v>
      </c>
      <c r="CD405" s="125" t="s">
        <v>357</v>
      </c>
    </row>
    <row r="406" spans="8:82" ht="101.4" customHeight="1" thickBot="1">
      <c r="H406" s="121"/>
      <c r="I406" s="121"/>
      <c r="J406" s="121"/>
      <c r="K406" s="121"/>
      <c r="L406" s="121"/>
      <c r="M406" s="121" t="s">
        <v>1390</v>
      </c>
      <c r="N406" s="121" t="s">
        <v>362</v>
      </c>
      <c r="O406" s="122">
        <v>504638</v>
      </c>
      <c r="P406" s="121" t="s">
        <v>357</v>
      </c>
      <c r="S406" s="117"/>
      <c r="T406" s="117"/>
      <c r="U406" s="117"/>
      <c r="V406" s="117"/>
      <c r="W406" s="117"/>
      <c r="X406" s="117" t="s">
        <v>1390</v>
      </c>
      <c r="Y406" s="117" t="s">
        <v>362</v>
      </c>
      <c r="Z406" s="120" t="s">
        <v>3455</v>
      </c>
      <c r="AA406" s="117" t="s">
        <v>357</v>
      </c>
      <c r="AD406" s="113"/>
      <c r="AE406" s="113"/>
      <c r="AF406" s="113"/>
      <c r="AG406" s="113"/>
      <c r="AH406" s="113"/>
      <c r="AI406" s="113" t="s">
        <v>1390</v>
      </c>
      <c r="AJ406" s="113" t="s">
        <v>362</v>
      </c>
      <c r="AK406" s="116" t="s">
        <v>4876</v>
      </c>
      <c r="AL406" s="113" t="s">
        <v>357</v>
      </c>
      <c r="BP406" s="125" t="s">
        <v>1390</v>
      </c>
      <c r="BQ406" s="125" t="s">
        <v>362</v>
      </c>
      <c r="BR406" s="129">
        <v>19834749</v>
      </c>
      <c r="CA406" s="125" t="s">
        <v>1366</v>
      </c>
      <c r="CB406" s="125" t="s">
        <v>362</v>
      </c>
      <c r="CC406" s="125">
        <v>0</v>
      </c>
      <c r="CD406" s="125" t="s">
        <v>357</v>
      </c>
    </row>
    <row r="407" spans="8:82" ht="101.4" customHeight="1" thickBot="1">
      <c r="H407" s="121"/>
      <c r="I407" s="121"/>
      <c r="J407" s="121"/>
      <c r="K407" s="121"/>
      <c r="L407" s="121"/>
      <c r="M407" s="121" t="s">
        <v>1394</v>
      </c>
      <c r="N407" s="121" t="s">
        <v>362</v>
      </c>
      <c r="O407" s="122">
        <v>958352</v>
      </c>
      <c r="P407" s="121" t="s">
        <v>357</v>
      </c>
      <c r="S407" s="117"/>
      <c r="T407" s="117"/>
      <c r="U407" s="117"/>
      <c r="V407" s="117"/>
      <c r="W407" s="117"/>
      <c r="X407" s="117" t="s">
        <v>1394</v>
      </c>
      <c r="Y407" s="117" t="s">
        <v>362</v>
      </c>
      <c r="Z407" s="120" t="s">
        <v>2160</v>
      </c>
      <c r="AA407" s="117" t="s">
        <v>357</v>
      </c>
      <c r="AD407" s="113"/>
      <c r="AE407" s="113"/>
      <c r="AF407" s="113"/>
      <c r="AG407" s="113"/>
      <c r="AH407" s="113"/>
      <c r="AI407" s="113" t="s">
        <v>1394</v>
      </c>
      <c r="AJ407" s="113" t="s">
        <v>362</v>
      </c>
      <c r="AK407" s="115">
        <v>387273</v>
      </c>
      <c r="AL407" s="113" t="s">
        <v>357</v>
      </c>
      <c r="BP407" s="125" t="s">
        <v>1394</v>
      </c>
      <c r="BQ407" s="125" t="s">
        <v>362</v>
      </c>
      <c r="BR407" s="125" t="s">
        <v>6020</v>
      </c>
      <c r="CA407" s="125" t="s">
        <v>1366</v>
      </c>
      <c r="CB407" s="125" t="s">
        <v>589</v>
      </c>
      <c r="CC407" s="125">
        <v>0</v>
      </c>
      <c r="CD407" s="125" t="s">
        <v>357</v>
      </c>
    </row>
    <row r="408" spans="8:82" ht="87" customHeight="1" thickBot="1">
      <c r="H408" s="121"/>
      <c r="I408" s="121"/>
      <c r="J408" s="121"/>
      <c r="K408" s="121"/>
      <c r="L408" s="121"/>
      <c r="M408" s="121" t="s">
        <v>1394</v>
      </c>
      <c r="N408" s="121" t="s">
        <v>575</v>
      </c>
      <c r="O408" s="122">
        <v>6847905</v>
      </c>
      <c r="P408" s="121" t="s">
        <v>357</v>
      </c>
      <c r="S408" s="117"/>
      <c r="T408" s="117"/>
      <c r="U408" s="117"/>
      <c r="V408" s="117"/>
      <c r="W408" s="117"/>
      <c r="X408" s="117" t="s">
        <v>1394</v>
      </c>
      <c r="Y408" s="117" t="s">
        <v>575</v>
      </c>
      <c r="Z408" s="120" t="s">
        <v>3456</v>
      </c>
      <c r="AA408" s="117" t="s">
        <v>357</v>
      </c>
      <c r="AD408" s="113"/>
      <c r="AE408" s="113"/>
      <c r="AF408" s="113"/>
      <c r="AG408" s="113"/>
      <c r="AH408" s="113"/>
      <c r="AI408" s="113" t="s">
        <v>1394</v>
      </c>
      <c r="AJ408" s="113" t="s">
        <v>575</v>
      </c>
      <c r="AK408" s="115">
        <v>1488069</v>
      </c>
      <c r="AL408" s="113" t="s">
        <v>357</v>
      </c>
      <c r="BP408" s="125" t="s">
        <v>1394</v>
      </c>
      <c r="BQ408" s="125" t="s">
        <v>575</v>
      </c>
      <c r="BR408" s="125" t="s">
        <v>6021</v>
      </c>
      <c r="CA408" s="125" t="s">
        <v>1366</v>
      </c>
      <c r="CB408" s="125" t="s">
        <v>364</v>
      </c>
      <c r="CC408" s="125">
        <v>0</v>
      </c>
      <c r="CD408" s="125" t="s">
        <v>357</v>
      </c>
    </row>
    <row r="409" spans="8:82" ht="144.6" customHeight="1" thickBot="1">
      <c r="H409" s="121"/>
      <c r="I409" s="121"/>
      <c r="J409" s="121"/>
      <c r="K409" s="121"/>
      <c r="L409" s="121"/>
      <c r="M409" s="121" t="s">
        <v>1394</v>
      </c>
      <c r="N409" s="121" t="s">
        <v>1340</v>
      </c>
      <c r="O409" s="123" t="s">
        <v>1395</v>
      </c>
      <c r="P409" s="121" t="s">
        <v>357</v>
      </c>
      <c r="S409" s="117"/>
      <c r="T409" s="117"/>
      <c r="U409" s="117"/>
      <c r="V409" s="117"/>
      <c r="W409" s="117"/>
      <c r="X409" s="117" t="s">
        <v>1394</v>
      </c>
      <c r="Y409" s="117" t="s">
        <v>1340</v>
      </c>
      <c r="Z409" s="120" t="s">
        <v>3457</v>
      </c>
      <c r="AA409" s="117" t="s">
        <v>357</v>
      </c>
      <c r="AD409" s="113"/>
      <c r="AE409" s="113"/>
      <c r="AF409" s="113"/>
      <c r="AG409" s="113"/>
      <c r="AH409" s="113"/>
      <c r="AI409" s="113" t="s">
        <v>1394</v>
      </c>
      <c r="AJ409" s="113" t="s">
        <v>1340</v>
      </c>
      <c r="AK409" s="116" t="s">
        <v>4440</v>
      </c>
      <c r="AL409" s="113" t="s">
        <v>357</v>
      </c>
      <c r="BP409" s="125" t="s">
        <v>1394</v>
      </c>
      <c r="BQ409" s="125" t="s">
        <v>1340</v>
      </c>
      <c r="BR409" s="125" t="s">
        <v>764</v>
      </c>
      <c r="CA409" s="125" t="s">
        <v>1366</v>
      </c>
      <c r="CB409" s="125" t="s">
        <v>355</v>
      </c>
      <c r="CC409" s="125">
        <v>0</v>
      </c>
      <c r="CD409" s="125" t="s">
        <v>357</v>
      </c>
    </row>
    <row r="410" spans="8:82" ht="101.4" customHeight="1" thickBot="1">
      <c r="H410" s="121"/>
      <c r="I410" s="121"/>
      <c r="J410" s="121"/>
      <c r="K410" s="121"/>
      <c r="L410" s="121"/>
      <c r="M410" s="121" t="s">
        <v>1394</v>
      </c>
      <c r="N410" s="121" t="s">
        <v>544</v>
      </c>
      <c r="O410" s="122">
        <v>3622544</v>
      </c>
      <c r="P410" s="121" t="s">
        <v>357</v>
      </c>
      <c r="S410" s="117"/>
      <c r="T410" s="117"/>
      <c r="U410" s="117"/>
      <c r="V410" s="117"/>
      <c r="W410" s="117"/>
      <c r="X410" s="117" t="s">
        <v>1394</v>
      </c>
      <c r="Y410" s="117" t="s">
        <v>544</v>
      </c>
      <c r="Z410" s="120" t="s">
        <v>3458</v>
      </c>
      <c r="AA410" s="117" t="s">
        <v>357</v>
      </c>
      <c r="AD410" s="113"/>
      <c r="AE410" s="113"/>
      <c r="AF410" s="113"/>
      <c r="AG410" s="113"/>
      <c r="AH410" s="113"/>
      <c r="AI410" s="113" t="s">
        <v>1394</v>
      </c>
      <c r="AJ410" s="113" t="s">
        <v>544</v>
      </c>
      <c r="AK410" s="115">
        <v>1353786</v>
      </c>
      <c r="AL410" s="113" t="s">
        <v>357</v>
      </c>
      <c r="BP410" s="125" t="s">
        <v>1394</v>
      </c>
      <c r="BQ410" s="125" t="s">
        <v>544</v>
      </c>
      <c r="BR410" s="125" t="s">
        <v>6022</v>
      </c>
      <c r="CA410" s="125" t="s">
        <v>1371</v>
      </c>
      <c r="CB410" s="125" t="s">
        <v>362</v>
      </c>
      <c r="CC410" s="125">
        <v>0</v>
      </c>
      <c r="CD410" s="125" t="s">
        <v>357</v>
      </c>
    </row>
    <row r="411" spans="8:82" ht="101.4" customHeight="1" thickBot="1">
      <c r="H411" s="121"/>
      <c r="I411" s="121"/>
      <c r="J411" s="121"/>
      <c r="K411" s="121"/>
      <c r="L411" s="121"/>
      <c r="M411" s="121" t="s">
        <v>1396</v>
      </c>
      <c r="N411" s="121" t="s">
        <v>362</v>
      </c>
      <c r="O411" s="123" t="s">
        <v>1397</v>
      </c>
      <c r="P411" s="121" t="s">
        <v>357</v>
      </c>
      <c r="S411" s="117"/>
      <c r="T411" s="117"/>
      <c r="U411" s="117"/>
      <c r="V411" s="117"/>
      <c r="W411" s="117"/>
      <c r="X411" s="117" t="s">
        <v>1396</v>
      </c>
      <c r="Y411" s="117" t="s">
        <v>362</v>
      </c>
      <c r="Z411" s="120" t="s">
        <v>3459</v>
      </c>
      <c r="AA411" s="117" t="s">
        <v>357</v>
      </c>
      <c r="AD411" s="113"/>
      <c r="AE411" s="113"/>
      <c r="AF411" s="113"/>
      <c r="AG411" s="113"/>
      <c r="AH411" s="113"/>
      <c r="AI411" s="113" t="s">
        <v>1396</v>
      </c>
      <c r="AJ411" s="113" t="s">
        <v>362</v>
      </c>
      <c r="AK411" s="116" t="s">
        <v>4877</v>
      </c>
      <c r="AL411" s="113" t="s">
        <v>357</v>
      </c>
      <c r="BP411" s="125" t="s">
        <v>1396</v>
      </c>
      <c r="BQ411" s="125" t="s">
        <v>362</v>
      </c>
      <c r="BR411" s="129">
        <v>14197771</v>
      </c>
      <c r="CA411" s="125" t="s">
        <v>1371</v>
      </c>
      <c r="CB411" s="125" t="s">
        <v>582</v>
      </c>
      <c r="CC411" s="125">
        <v>0</v>
      </c>
      <c r="CD411" s="125" t="s">
        <v>357</v>
      </c>
    </row>
    <row r="412" spans="8:82" ht="87" customHeight="1" thickBot="1">
      <c r="H412" s="121"/>
      <c r="I412" s="121"/>
      <c r="J412" s="121"/>
      <c r="K412" s="121"/>
      <c r="L412" s="121"/>
      <c r="M412" s="121" t="s">
        <v>1398</v>
      </c>
      <c r="N412" s="121" t="s">
        <v>575</v>
      </c>
      <c r="O412" s="123" t="s">
        <v>1399</v>
      </c>
      <c r="P412" s="121" t="s">
        <v>357</v>
      </c>
      <c r="S412" s="117"/>
      <c r="T412" s="117"/>
      <c r="U412" s="117"/>
      <c r="V412" s="117"/>
      <c r="W412" s="117"/>
      <c r="X412" s="117" t="s">
        <v>1398</v>
      </c>
      <c r="Y412" s="117" t="s">
        <v>575</v>
      </c>
      <c r="Z412" s="120" t="s">
        <v>2767</v>
      </c>
      <c r="AA412" s="117" t="s">
        <v>357</v>
      </c>
      <c r="AD412" s="113"/>
      <c r="AE412" s="113"/>
      <c r="AF412" s="113"/>
      <c r="AG412" s="113"/>
      <c r="AH412" s="113"/>
      <c r="AI412" s="113" t="s">
        <v>1398</v>
      </c>
      <c r="AJ412" s="113" t="s">
        <v>575</v>
      </c>
      <c r="AK412" s="116" t="s">
        <v>3998</v>
      </c>
      <c r="AL412" s="113" t="s">
        <v>357</v>
      </c>
      <c r="BP412" s="125" t="s">
        <v>1398</v>
      </c>
      <c r="BQ412" s="125" t="s">
        <v>575</v>
      </c>
      <c r="BR412" s="129">
        <v>7356152</v>
      </c>
      <c r="CA412" s="125" t="s">
        <v>1371</v>
      </c>
      <c r="CB412" s="125" t="s">
        <v>364</v>
      </c>
      <c r="CC412" s="125">
        <v>0</v>
      </c>
      <c r="CD412" s="125" t="s">
        <v>357</v>
      </c>
    </row>
    <row r="413" spans="8:82" ht="101.4" customHeight="1" thickBot="1">
      <c r="H413" s="121"/>
      <c r="I413" s="121"/>
      <c r="J413" s="121"/>
      <c r="K413" s="121"/>
      <c r="L413" s="121"/>
      <c r="M413" s="121" t="s">
        <v>1398</v>
      </c>
      <c r="N413" s="121" t="s">
        <v>544</v>
      </c>
      <c r="O413" s="122">
        <v>19429583</v>
      </c>
      <c r="P413" s="121" t="s">
        <v>357</v>
      </c>
      <c r="S413" s="117"/>
      <c r="T413" s="117"/>
      <c r="U413" s="117"/>
      <c r="V413" s="117"/>
      <c r="W413" s="117"/>
      <c r="X413" s="117" t="s">
        <v>1398</v>
      </c>
      <c r="Y413" s="117" t="s">
        <v>544</v>
      </c>
      <c r="Z413" s="120" t="s">
        <v>3460</v>
      </c>
      <c r="AA413" s="117" t="s">
        <v>357</v>
      </c>
      <c r="AD413" s="113"/>
      <c r="AE413" s="113"/>
      <c r="AF413" s="113"/>
      <c r="AG413" s="113"/>
      <c r="AH413" s="113"/>
      <c r="AI413" s="113" t="s">
        <v>1398</v>
      </c>
      <c r="AJ413" s="113" t="s">
        <v>544</v>
      </c>
      <c r="AK413" s="115">
        <v>364872</v>
      </c>
      <c r="AL413" s="113" t="s">
        <v>357</v>
      </c>
      <c r="BP413" s="125" t="s">
        <v>1398</v>
      </c>
      <c r="BQ413" s="125" t="s">
        <v>544</v>
      </c>
      <c r="BR413" s="125" t="s">
        <v>6023</v>
      </c>
      <c r="CA413" s="125" t="s">
        <v>1371</v>
      </c>
      <c r="CB413" s="125" t="s">
        <v>468</v>
      </c>
      <c r="CC413" s="125">
        <v>0</v>
      </c>
      <c r="CD413" s="125" t="s">
        <v>357</v>
      </c>
    </row>
    <row r="414" spans="8:82" ht="101.4" customHeight="1" thickBot="1">
      <c r="H414" s="121"/>
      <c r="I414" s="121"/>
      <c r="J414" s="121"/>
      <c r="K414" s="121"/>
      <c r="L414" s="121"/>
      <c r="M414" s="121" t="s">
        <v>1398</v>
      </c>
      <c r="N414" s="121" t="s">
        <v>362</v>
      </c>
      <c r="O414" s="123" t="s">
        <v>1400</v>
      </c>
      <c r="P414" s="121" t="s">
        <v>357</v>
      </c>
      <c r="S414" s="117"/>
      <c r="T414" s="117"/>
      <c r="U414" s="117"/>
      <c r="V414" s="117"/>
      <c r="W414" s="117"/>
      <c r="X414" s="117" t="s">
        <v>1398</v>
      </c>
      <c r="Y414" s="117" t="s">
        <v>362</v>
      </c>
      <c r="Z414" s="120" t="s">
        <v>3461</v>
      </c>
      <c r="AA414" s="117" t="s">
        <v>357</v>
      </c>
      <c r="AD414" s="113"/>
      <c r="AE414" s="113"/>
      <c r="AF414" s="113"/>
      <c r="AG414" s="113"/>
      <c r="AH414" s="113"/>
      <c r="AI414" s="113" t="s">
        <v>1398</v>
      </c>
      <c r="AJ414" s="113" t="s">
        <v>362</v>
      </c>
      <c r="AK414" s="116" t="s">
        <v>4878</v>
      </c>
      <c r="AL414" s="113" t="s">
        <v>357</v>
      </c>
      <c r="BP414" s="125" t="s">
        <v>1398</v>
      </c>
      <c r="BQ414" s="125" t="s">
        <v>362</v>
      </c>
      <c r="BR414" s="129">
        <v>60279355</v>
      </c>
      <c r="CA414" s="125" t="s">
        <v>1371</v>
      </c>
      <c r="CB414" s="125" t="s">
        <v>589</v>
      </c>
      <c r="CC414" s="125">
        <v>0</v>
      </c>
      <c r="CD414" s="125" t="s">
        <v>357</v>
      </c>
    </row>
    <row r="415" spans="8:82" ht="101.4" customHeight="1" thickBot="1">
      <c r="H415" s="121"/>
      <c r="I415" s="121"/>
      <c r="J415" s="121"/>
      <c r="K415" s="121"/>
      <c r="L415" s="121"/>
      <c r="M415" s="121" t="s">
        <v>1401</v>
      </c>
      <c r="N415" s="121" t="s">
        <v>362</v>
      </c>
      <c r="O415" s="122">
        <v>3333729</v>
      </c>
      <c r="P415" s="121" t="s">
        <v>826</v>
      </c>
      <c r="S415" s="117"/>
      <c r="T415" s="117"/>
      <c r="U415" s="117"/>
      <c r="V415" s="117"/>
      <c r="W415" s="117"/>
      <c r="X415" s="117" t="s">
        <v>1401</v>
      </c>
      <c r="Y415" s="117" t="s">
        <v>362</v>
      </c>
      <c r="Z415" s="120" t="s">
        <v>3462</v>
      </c>
      <c r="AA415" s="117" t="s">
        <v>826</v>
      </c>
      <c r="AD415" s="113"/>
      <c r="AE415" s="113"/>
      <c r="AF415" s="113"/>
      <c r="AG415" s="113"/>
      <c r="AH415" s="113"/>
      <c r="AI415" s="113" t="s">
        <v>1401</v>
      </c>
      <c r="AJ415" s="113" t="s">
        <v>362</v>
      </c>
      <c r="AK415" s="115">
        <v>937429</v>
      </c>
      <c r="AL415" s="113" t="s">
        <v>826</v>
      </c>
      <c r="BP415" s="125" t="s">
        <v>1401</v>
      </c>
      <c r="BQ415" s="125" t="s">
        <v>362</v>
      </c>
      <c r="BR415" s="125" t="s">
        <v>6024</v>
      </c>
      <c r="CA415" s="125" t="s">
        <v>1375</v>
      </c>
      <c r="CB415" s="125" t="s">
        <v>589</v>
      </c>
      <c r="CC415" s="125">
        <v>0</v>
      </c>
      <c r="CD415" s="125" t="s">
        <v>357</v>
      </c>
    </row>
    <row r="416" spans="8:82" ht="101.4" customHeight="1" thickBot="1">
      <c r="H416" s="121"/>
      <c r="I416" s="121"/>
      <c r="J416" s="121"/>
      <c r="K416" s="121"/>
      <c r="L416" s="121"/>
      <c r="M416" s="121" t="s">
        <v>1401</v>
      </c>
      <c r="N416" s="121" t="s">
        <v>355</v>
      </c>
      <c r="O416" s="123" t="s">
        <v>1402</v>
      </c>
      <c r="P416" s="121" t="s">
        <v>826</v>
      </c>
      <c r="S416" s="117"/>
      <c r="T416" s="117"/>
      <c r="U416" s="117"/>
      <c r="V416" s="117"/>
      <c r="W416" s="117"/>
      <c r="X416" s="117" t="s">
        <v>1401</v>
      </c>
      <c r="Y416" s="117" t="s">
        <v>355</v>
      </c>
      <c r="Z416" s="120" t="s">
        <v>3463</v>
      </c>
      <c r="AA416" s="117" t="s">
        <v>826</v>
      </c>
      <c r="AD416" s="113"/>
      <c r="AE416" s="113"/>
      <c r="AF416" s="113"/>
      <c r="AG416" s="113"/>
      <c r="AH416" s="113"/>
      <c r="AI416" s="113" t="s">
        <v>1401</v>
      </c>
      <c r="AJ416" s="113" t="s">
        <v>355</v>
      </c>
      <c r="AK416" s="116" t="s">
        <v>4879</v>
      </c>
      <c r="AL416" s="113" t="s">
        <v>826</v>
      </c>
      <c r="BP416" s="125" t="s">
        <v>1401</v>
      </c>
      <c r="BQ416" s="125" t="s">
        <v>355</v>
      </c>
      <c r="BR416" s="129">
        <v>42842587</v>
      </c>
      <c r="CA416" s="125" t="s">
        <v>1377</v>
      </c>
      <c r="CB416" s="125" t="s">
        <v>589</v>
      </c>
      <c r="CC416" s="125">
        <v>0</v>
      </c>
      <c r="CD416" s="125" t="s">
        <v>357</v>
      </c>
    </row>
    <row r="417" spans="8:82" ht="101.4" customHeight="1" thickBot="1">
      <c r="H417" s="121"/>
      <c r="I417" s="121"/>
      <c r="J417" s="121"/>
      <c r="K417" s="121"/>
      <c r="L417" s="121"/>
      <c r="M417" s="121" t="s">
        <v>1403</v>
      </c>
      <c r="N417" s="121" t="s">
        <v>355</v>
      </c>
      <c r="O417" s="123" t="s">
        <v>1404</v>
      </c>
      <c r="P417" s="121" t="s">
        <v>357</v>
      </c>
      <c r="S417" s="117"/>
      <c r="T417" s="117"/>
      <c r="U417" s="117"/>
      <c r="V417" s="117"/>
      <c r="W417" s="117"/>
      <c r="X417" s="117" t="s">
        <v>1403</v>
      </c>
      <c r="Y417" s="117" t="s">
        <v>355</v>
      </c>
      <c r="Z417" s="120" t="s">
        <v>3464</v>
      </c>
      <c r="AA417" s="117" t="s">
        <v>357</v>
      </c>
      <c r="AD417" s="113"/>
      <c r="AE417" s="113"/>
      <c r="AF417" s="113"/>
      <c r="AG417" s="113"/>
      <c r="AH417" s="113"/>
      <c r="AI417" s="113" t="s">
        <v>1403</v>
      </c>
      <c r="AJ417" s="113" t="s">
        <v>355</v>
      </c>
      <c r="AK417" s="116" t="s">
        <v>4880</v>
      </c>
      <c r="AL417" s="113" t="s">
        <v>357</v>
      </c>
      <c r="BP417" s="125" t="s">
        <v>1403</v>
      </c>
      <c r="BQ417" s="125" t="s">
        <v>355</v>
      </c>
      <c r="BR417" s="129">
        <v>185465254</v>
      </c>
      <c r="CA417" s="125" t="s">
        <v>1379</v>
      </c>
      <c r="CB417" s="125" t="s">
        <v>446</v>
      </c>
      <c r="CC417" s="125">
        <v>0</v>
      </c>
      <c r="CD417" s="125" t="s">
        <v>357</v>
      </c>
    </row>
    <row r="418" spans="8:82" ht="87" customHeight="1" thickBot="1">
      <c r="H418" s="121"/>
      <c r="I418" s="121"/>
      <c r="J418" s="121"/>
      <c r="K418" s="121"/>
      <c r="L418" s="121"/>
      <c r="M418" s="121" t="s">
        <v>1403</v>
      </c>
      <c r="N418" s="121" t="s">
        <v>703</v>
      </c>
      <c r="O418" s="123" t="s">
        <v>1405</v>
      </c>
      <c r="P418" s="121" t="s">
        <v>357</v>
      </c>
      <c r="S418" s="117"/>
      <c r="T418" s="117"/>
      <c r="U418" s="117"/>
      <c r="V418" s="117"/>
      <c r="W418" s="117"/>
      <c r="X418" s="117" t="s">
        <v>1403</v>
      </c>
      <c r="Y418" s="117" t="s">
        <v>703</v>
      </c>
      <c r="Z418" s="120" t="s">
        <v>2287</v>
      </c>
      <c r="AA418" s="117" t="s">
        <v>357</v>
      </c>
      <c r="AD418" s="113"/>
      <c r="AE418" s="113"/>
      <c r="AF418" s="113"/>
      <c r="AG418" s="113"/>
      <c r="AH418" s="113"/>
      <c r="AI418" s="113" t="s">
        <v>1403</v>
      </c>
      <c r="AJ418" s="113" t="s">
        <v>703</v>
      </c>
      <c r="AK418" s="116" t="s">
        <v>4881</v>
      </c>
      <c r="AL418" s="113" t="s">
        <v>357</v>
      </c>
      <c r="BP418" s="125" t="s">
        <v>1403</v>
      </c>
      <c r="BQ418" s="125" t="s">
        <v>703</v>
      </c>
      <c r="BR418" s="129">
        <v>94887446</v>
      </c>
      <c r="CA418" s="125" t="s">
        <v>1379</v>
      </c>
      <c r="CB418" s="125" t="s">
        <v>897</v>
      </c>
      <c r="CC418" s="125">
        <v>0</v>
      </c>
      <c r="CD418" s="125" t="s">
        <v>357</v>
      </c>
    </row>
    <row r="419" spans="8:82" ht="87" customHeight="1" thickBot="1">
      <c r="H419" s="121"/>
      <c r="I419" s="121"/>
      <c r="J419" s="121"/>
      <c r="K419" s="121"/>
      <c r="L419" s="121"/>
      <c r="M419" s="121" t="s">
        <v>1403</v>
      </c>
      <c r="N419" s="121" t="s">
        <v>468</v>
      </c>
      <c r="O419" s="123" t="s">
        <v>1406</v>
      </c>
      <c r="P419" s="121" t="s">
        <v>357</v>
      </c>
      <c r="S419" s="117"/>
      <c r="T419" s="117"/>
      <c r="U419" s="117"/>
      <c r="V419" s="117"/>
      <c r="W419" s="117"/>
      <c r="X419" s="117" t="s">
        <v>1403</v>
      </c>
      <c r="Y419" s="117" t="s">
        <v>468</v>
      </c>
      <c r="Z419" s="120" t="s">
        <v>3465</v>
      </c>
      <c r="AA419" s="117" t="s">
        <v>357</v>
      </c>
      <c r="AD419" s="113"/>
      <c r="AE419" s="113"/>
      <c r="AF419" s="113"/>
      <c r="AG419" s="113"/>
      <c r="AH419" s="113"/>
      <c r="AI419" s="113" t="s">
        <v>1403</v>
      </c>
      <c r="AJ419" s="113" t="s">
        <v>468</v>
      </c>
      <c r="AK419" s="116" t="s">
        <v>2341</v>
      </c>
      <c r="AL419" s="113" t="s">
        <v>357</v>
      </c>
      <c r="BP419" s="125" t="s">
        <v>1403</v>
      </c>
      <c r="BQ419" s="125" t="s">
        <v>468</v>
      </c>
      <c r="BR419" s="129">
        <v>30018</v>
      </c>
      <c r="CA419" s="125" t="s">
        <v>1379</v>
      </c>
      <c r="CB419" s="125" t="s">
        <v>589</v>
      </c>
      <c r="CC419" s="125">
        <v>0</v>
      </c>
      <c r="CD419" s="125" t="s">
        <v>357</v>
      </c>
    </row>
    <row r="420" spans="8:82" ht="87" customHeight="1" thickBot="1">
      <c r="H420" s="121"/>
      <c r="I420" s="121"/>
      <c r="J420" s="121"/>
      <c r="K420" s="121"/>
      <c r="L420" s="121"/>
      <c r="M420" s="121" t="s">
        <v>1407</v>
      </c>
      <c r="N420" s="121" t="s">
        <v>575</v>
      </c>
      <c r="O420" s="123" t="s">
        <v>1408</v>
      </c>
      <c r="P420" s="121" t="s">
        <v>357</v>
      </c>
      <c r="S420" s="117"/>
      <c r="T420" s="117"/>
      <c r="U420" s="117"/>
      <c r="V420" s="117"/>
      <c r="W420" s="117"/>
      <c r="X420" s="117" t="s">
        <v>1407</v>
      </c>
      <c r="Y420" s="117" t="s">
        <v>575</v>
      </c>
      <c r="Z420" s="120" t="s">
        <v>3466</v>
      </c>
      <c r="AA420" s="117" t="s">
        <v>357</v>
      </c>
      <c r="AD420" s="113"/>
      <c r="AE420" s="113"/>
      <c r="AF420" s="113"/>
      <c r="AG420" s="113"/>
      <c r="AH420" s="113"/>
      <c r="AI420" s="113" t="s">
        <v>1407</v>
      </c>
      <c r="AJ420" s="113" t="s">
        <v>575</v>
      </c>
      <c r="AK420" s="116" t="s">
        <v>4882</v>
      </c>
      <c r="AL420" s="113" t="s">
        <v>357</v>
      </c>
      <c r="BP420" s="125" t="s">
        <v>1407</v>
      </c>
      <c r="BQ420" s="125" t="s">
        <v>575</v>
      </c>
      <c r="BR420" s="129">
        <v>1455674</v>
      </c>
      <c r="CA420" s="125" t="s">
        <v>410</v>
      </c>
      <c r="CB420" s="125" t="s">
        <v>362</v>
      </c>
      <c r="CC420" s="125">
        <v>0</v>
      </c>
      <c r="CD420" s="125" t="s">
        <v>357</v>
      </c>
    </row>
    <row r="421" spans="8:82" ht="87" customHeight="1" thickBot="1">
      <c r="H421" s="121"/>
      <c r="I421" s="121"/>
      <c r="J421" s="121"/>
      <c r="K421" s="121"/>
      <c r="L421" s="121"/>
      <c r="M421" s="121" t="s">
        <v>1409</v>
      </c>
      <c r="N421" s="121" t="s">
        <v>589</v>
      </c>
      <c r="O421" s="123" t="s">
        <v>1410</v>
      </c>
      <c r="P421" s="121" t="s">
        <v>357</v>
      </c>
      <c r="S421" s="117"/>
      <c r="T421" s="117"/>
      <c r="U421" s="117"/>
      <c r="V421" s="117"/>
      <c r="W421" s="117"/>
      <c r="X421" s="117" t="s">
        <v>1409</v>
      </c>
      <c r="Y421" s="117" t="s">
        <v>589</v>
      </c>
      <c r="Z421" s="120" t="s">
        <v>3467</v>
      </c>
      <c r="AA421" s="117" t="s">
        <v>357</v>
      </c>
      <c r="AD421" s="113"/>
      <c r="AE421" s="113"/>
      <c r="AF421" s="113"/>
      <c r="AG421" s="113"/>
      <c r="AH421" s="113"/>
      <c r="AI421" s="113" t="s">
        <v>1409</v>
      </c>
      <c r="AJ421" s="113" t="s">
        <v>589</v>
      </c>
      <c r="AK421" s="116" t="s">
        <v>4883</v>
      </c>
      <c r="AL421" s="113" t="s">
        <v>357</v>
      </c>
      <c r="BP421" s="125" t="s">
        <v>1409</v>
      </c>
      <c r="BQ421" s="125" t="s">
        <v>589</v>
      </c>
      <c r="BR421" s="125" t="s">
        <v>4347</v>
      </c>
      <c r="CA421" s="125" t="s">
        <v>410</v>
      </c>
      <c r="CB421" s="125" t="s">
        <v>575</v>
      </c>
      <c r="CC421" s="125">
        <v>0</v>
      </c>
      <c r="CD421" s="125" t="s">
        <v>357</v>
      </c>
    </row>
    <row r="422" spans="8:82" ht="87" customHeight="1" thickBot="1">
      <c r="H422" s="121"/>
      <c r="I422" s="121"/>
      <c r="J422" s="121"/>
      <c r="K422" s="121"/>
      <c r="L422" s="121"/>
      <c r="M422" s="121" t="s">
        <v>1411</v>
      </c>
      <c r="N422" s="121" t="s">
        <v>703</v>
      </c>
      <c r="O422" s="123" t="s">
        <v>1412</v>
      </c>
      <c r="P422" s="121" t="s">
        <v>357</v>
      </c>
      <c r="S422" s="117"/>
      <c r="T422" s="117"/>
      <c r="U422" s="117"/>
      <c r="V422" s="117"/>
      <c r="W422" s="117"/>
      <c r="X422" s="117" t="s">
        <v>1411</v>
      </c>
      <c r="Y422" s="117" t="s">
        <v>703</v>
      </c>
      <c r="Z422" s="120" t="s">
        <v>3468</v>
      </c>
      <c r="AA422" s="117" t="s">
        <v>357</v>
      </c>
      <c r="AD422" s="113"/>
      <c r="AE422" s="113"/>
      <c r="AF422" s="113"/>
      <c r="AG422" s="113"/>
      <c r="AH422" s="113"/>
      <c r="AI422" s="113" t="s">
        <v>1411</v>
      </c>
      <c r="AJ422" s="113" t="s">
        <v>703</v>
      </c>
      <c r="AK422" s="116" t="s">
        <v>4884</v>
      </c>
      <c r="AL422" s="113" t="s">
        <v>357</v>
      </c>
      <c r="BP422" s="125" t="s">
        <v>1411</v>
      </c>
      <c r="BQ422" s="125" t="s">
        <v>703</v>
      </c>
      <c r="BR422" s="129">
        <v>7935982</v>
      </c>
      <c r="CA422" s="125" t="s">
        <v>410</v>
      </c>
      <c r="CB422" s="125" t="s">
        <v>1340</v>
      </c>
      <c r="CC422" s="125">
        <v>0</v>
      </c>
      <c r="CD422" s="125" t="s">
        <v>357</v>
      </c>
    </row>
    <row r="423" spans="8:82" ht="101.4" customHeight="1" thickBot="1">
      <c r="H423" s="121"/>
      <c r="I423" s="121"/>
      <c r="J423" s="121"/>
      <c r="K423" s="121"/>
      <c r="L423" s="121"/>
      <c r="M423" s="121" t="s">
        <v>1411</v>
      </c>
      <c r="N423" s="121" t="s">
        <v>355</v>
      </c>
      <c r="O423" s="123" t="s">
        <v>1413</v>
      </c>
      <c r="P423" s="121" t="s">
        <v>357</v>
      </c>
      <c r="S423" s="117"/>
      <c r="T423" s="117"/>
      <c r="U423" s="117"/>
      <c r="V423" s="117"/>
      <c r="W423" s="117"/>
      <c r="X423" s="117" t="s">
        <v>1411</v>
      </c>
      <c r="Y423" s="117" t="s">
        <v>355</v>
      </c>
      <c r="Z423" s="120" t="s">
        <v>3469</v>
      </c>
      <c r="AA423" s="117" t="s">
        <v>357</v>
      </c>
      <c r="AD423" s="113"/>
      <c r="AE423" s="113"/>
      <c r="AF423" s="113"/>
      <c r="AG423" s="113"/>
      <c r="AH423" s="113"/>
      <c r="AI423" s="113" t="s">
        <v>1411</v>
      </c>
      <c r="AJ423" s="113" t="s">
        <v>355</v>
      </c>
      <c r="AK423" s="116" t="s">
        <v>4885</v>
      </c>
      <c r="AL423" s="113" t="s">
        <v>357</v>
      </c>
      <c r="BP423" s="125" t="s">
        <v>1411</v>
      </c>
      <c r="BQ423" s="125" t="s">
        <v>355</v>
      </c>
      <c r="BR423" s="129">
        <v>120231398</v>
      </c>
      <c r="CA423" s="125" t="s">
        <v>410</v>
      </c>
      <c r="CB423" s="125" t="s">
        <v>544</v>
      </c>
      <c r="CC423" s="125">
        <v>0</v>
      </c>
      <c r="CD423" s="125" t="s">
        <v>357</v>
      </c>
    </row>
    <row r="424" spans="8:82" ht="87" customHeight="1" thickBot="1">
      <c r="H424" s="121"/>
      <c r="I424" s="121"/>
      <c r="J424" s="121"/>
      <c r="K424" s="121"/>
      <c r="L424" s="121"/>
      <c r="M424" s="121" t="s">
        <v>1411</v>
      </c>
      <c r="N424" s="121" t="s">
        <v>468</v>
      </c>
      <c r="O424" s="123" t="s">
        <v>1414</v>
      </c>
      <c r="P424" s="121" t="s">
        <v>357</v>
      </c>
      <c r="S424" s="117"/>
      <c r="T424" s="117"/>
      <c r="U424" s="117"/>
      <c r="V424" s="117"/>
      <c r="W424" s="117"/>
      <c r="X424" s="117" t="s">
        <v>1411</v>
      </c>
      <c r="Y424" s="117" t="s">
        <v>468</v>
      </c>
      <c r="Z424" s="120" t="s">
        <v>3470</v>
      </c>
      <c r="AA424" s="117" t="s">
        <v>357</v>
      </c>
      <c r="AD424" s="113"/>
      <c r="AE424" s="113"/>
      <c r="AF424" s="113"/>
      <c r="AG424" s="113"/>
      <c r="AH424" s="113"/>
      <c r="AI424" s="113" t="s">
        <v>1411</v>
      </c>
      <c r="AJ424" s="113" t="s">
        <v>468</v>
      </c>
      <c r="AK424" s="116" t="s">
        <v>4886</v>
      </c>
      <c r="AL424" s="113" t="s">
        <v>357</v>
      </c>
      <c r="BP424" s="125" t="s">
        <v>1411</v>
      </c>
      <c r="BQ424" s="125" t="s">
        <v>468</v>
      </c>
      <c r="BR424" s="125" t="s">
        <v>6025</v>
      </c>
      <c r="CA424" s="125" t="s">
        <v>410</v>
      </c>
      <c r="CB424" s="125" t="s">
        <v>885</v>
      </c>
      <c r="CC424" s="125">
        <v>0</v>
      </c>
      <c r="CD424" s="125" t="s">
        <v>357</v>
      </c>
    </row>
    <row r="425" spans="8:82" ht="101.4" customHeight="1" thickBot="1">
      <c r="H425" s="121"/>
      <c r="I425" s="121"/>
      <c r="J425" s="121"/>
      <c r="K425" s="121"/>
      <c r="L425" s="121"/>
      <c r="M425" s="121" t="s">
        <v>1415</v>
      </c>
      <c r="N425" s="121" t="s">
        <v>362</v>
      </c>
      <c r="O425" s="123" t="s">
        <v>1416</v>
      </c>
      <c r="P425" s="121" t="s">
        <v>357</v>
      </c>
      <c r="S425" s="117"/>
      <c r="T425" s="117"/>
      <c r="U425" s="117"/>
      <c r="V425" s="117"/>
      <c r="W425" s="117"/>
      <c r="X425" s="117" t="s">
        <v>1415</v>
      </c>
      <c r="Y425" s="117" t="s">
        <v>362</v>
      </c>
      <c r="Z425" s="120" t="s">
        <v>3471</v>
      </c>
      <c r="AA425" s="117" t="s">
        <v>357</v>
      </c>
      <c r="AD425" s="113"/>
      <c r="AE425" s="113"/>
      <c r="AF425" s="113"/>
      <c r="AG425" s="113"/>
      <c r="AH425" s="113"/>
      <c r="AI425" s="113" t="s">
        <v>1415</v>
      </c>
      <c r="AJ425" s="113" t="s">
        <v>362</v>
      </c>
      <c r="AK425" s="116" t="s">
        <v>3504</v>
      </c>
      <c r="AL425" s="113" t="s">
        <v>357</v>
      </c>
      <c r="BP425" s="125" t="s">
        <v>1415</v>
      </c>
      <c r="BQ425" s="125" t="s">
        <v>362</v>
      </c>
      <c r="BR425" s="125" t="s">
        <v>1020</v>
      </c>
      <c r="CA425" s="125" t="s">
        <v>1384</v>
      </c>
      <c r="CB425" s="125" t="s">
        <v>362</v>
      </c>
      <c r="CC425" s="125">
        <v>0</v>
      </c>
      <c r="CD425" s="125" t="s">
        <v>357</v>
      </c>
    </row>
    <row r="426" spans="8:82" ht="87" customHeight="1" thickBot="1">
      <c r="H426" s="121"/>
      <c r="I426" s="121"/>
      <c r="J426" s="121"/>
      <c r="K426" s="121"/>
      <c r="L426" s="121"/>
      <c r="M426" s="121" t="s">
        <v>1415</v>
      </c>
      <c r="N426" s="121" t="s">
        <v>589</v>
      </c>
      <c r="O426" s="123" t="s">
        <v>1417</v>
      </c>
      <c r="P426" s="121" t="s">
        <v>357</v>
      </c>
      <c r="S426" s="117"/>
      <c r="T426" s="117"/>
      <c r="U426" s="117"/>
      <c r="V426" s="117"/>
      <c r="W426" s="117"/>
      <c r="X426" s="117" t="s">
        <v>1415</v>
      </c>
      <c r="Y426" s="117" t="s">
        <v>589</v>
      </c>
      <c r="Z426" s="120" t="s">
        <v>3472</v>
      </c>
      <c r="AA426" s="117" t="s">
        <v>357</v>
      </c>
      <c r="AD426" s="113"/>
      <c r="AE426" s="113"/>
      <c r="AF426" s="113"/>
      <c r="AG426" s="113"/>
      <c r="AH426" s="113"/>
      <c r="AI426" s="113" t="s">
        <v>1415</v>
      </c>
      <c r="AJ426" s="113" t="s">
        <v>589</v>
      </c>
      <c r="AK426" s="116" t="s">
        <v>4887</v>
      </c>
      <c r="AL426" s="113" t="s">
        <v>357</v>
      </c>
      <c r="BP426" s="125" t="s">
        <v>1415</v>
      </c>
      <c r="BQ426" s="125" t="s">
        <v>589</v>
      </c>
      <c r="BR426" s="125" t="s">
        <v>5755</v>
      </c>
      <c r="CA426" s="125" t="s">
        <v>1384</v>
      </c>
      <c r="CB426" s="125" t="s">
        <v>575</v>
      </c>
      <c r="CC426" s="125">
        <v>0</v>
      </c>
      <c r="CD426" s="125" t="s">
        <v>357</v>
      </c>
    </row>
    <row r="427" spans="8:82" ht="87" customHeight="1" thickBot="1">
      <c r="H427" s="121"/>
      <c r="I427" s="121"/>
      <c r="J427" s="121"/>
      <c r="K427" s="121"/>
      <c r="L427" s="121"/>
      <c r="M427" s="121" t="s">
        <v>1415</v>
      </c>
      <c r="N427" s="121" t="s">
        <v>582</v>
      </c>
      <c r="O427" s="123" t="s">
        <v>1418</v>
      </c>
      <c r="P427" s="121" t="s">
        <v>357</v>
      </c>
      <c r="S427" s="117"/>
      <c r="T427" s="117"/>
      <c r="U427" s="117"/>
      <c r="V427" s="117"/>
      <c r="W427" s="117"/>
      <c r="X427" s="117" t="s">
        <v>1415</v>
      </c>
      <c r="Y427" s="117" t="s">
        <v>582</v>
      </c>
      <c r="Z427" s="120" t="s">
        <v>3473</v>
      </c>
      <c r="AA427" s="117" t="s">
        <v>357</v>
      </c>
      <c r="AD427" s="113"/>
      <c r="AE427" s="113"/>
      <c r="AF427" s="113"/>
      <c r="AG427" s="113"/>
      <c r="AH427" s="113"/>
      <c r="AI427" s="113" t="s">
        <v>1415</v>
      </c>
      <c r="AJ427" s="113" t="s">
        <v>582</v>
      </c>
      <c r="AK427" s="116" t="s">
        <v>4888</v>
      </c>
      <c r="AL427" s="113" t="s">
        <v>357</v>
      </c>
      <c r="BP427" s="125" t="s">
        <v>1415</v>
      </c>
      <c r="BQ427" s="125" t="s">
        <v>582</v>
      </c>
      <c r="BR427" s="125" t="s">
        <v>6026</v>
      </c>
      <c r="CA427" s="125" t="s">
        <v>1386</v>
      </c>
      <c r="CB427" s="125" t="s">
        <v>575</v>
      </c>
      <c r="CC427" s="125">
        <v>0</v>
      </c>
      <c r="CD427" s="125" t="s">
        <v>357</v>
      </c>
    </row>
    <row r="428" spans="8:82" ht="87" customHeight="1" thickBot="1">
      <c r="H428" s="121"/>
      <c r="I428" s="121"/>
      <c r="J428" s="121"/>
      <c r="K428" s="121"/>
      <c r="L428" s="121"/>
      <c r="M428" s="121" t="s">
        <v>1415</v>
      </c>
      <c r="N428" s="121" t="s">
        <v>468</v>
      </c>
      <c r="O428" s="123" t="s">
        <v>1419</v>
      </c>
      <c r="P428" s="121" t="s">
        <v>357</v>
      </c>
      <c r="S428" s="117"/>
      <c r="T428" s="117"/>
      <c r="U428" s="117"/>
      <c r="V428" s="117"/>
      <c r="W428" s="117"/>
      <c r="X428" s="117" t="s">
        <v>1415</v>
      </c>
      <c r="Y428" s="117" t="s">
        <v>468</v>
      </c>
      <c r="Z428" s="120" t="s">
        <v>3474</v>
      </c>
      <c r="AA428" s="117" t="s">
        <v>357</v>
      </c>
      <c r="AD428" s="113"/>
      <c r="AE428" s="113"/>
      <c r="AF428" s="113"/>
      <c r="AG428" s="113"/>
      <c r="AH428" s="113"/>
      <c r="AI428" s="113" t="s">
        <v>1415</v>
      </c>
      <c r="AJ428" s="113" t="s">
        <v>468</v>
      </c>
      <c r="AK428" s="116" t="s">
        <v>4889</v>
      </c>
      <c r="AL428" s="113" t="s">
        <v>357</v>
      </c>
      <c r="BP428" s="125" t="s">
        <v>1415</v>
      </c>
      <c r="BQ428" s="125" t="s">
        <v>468</v>
      </c>
      <c r="BR428" s="125" t="s">
        <v>6027</v>
      </c>
      <c r="CA428" s="125" t="s">
        <v>1386</v>
      </c>
      <c r="CB428" s="125" t="s">
        <v>544</v>
      </c>
      <c r="CC428" s="125">
        <v>0</v>
      </c>
      <c r="CD428" s="125" t="s">
        <v>357</v>
      </c>
    </row>
    <row r="429" spans="8:82" ht="101.4" customHeight="1" thickBot="1">
      <c r="H429" s="121"/>
      <c r="I429" s="121"/>
      <c r="J429" s="121"/>
      <c r="K429" s="121"/>
      <c r="L429" s="121"/>
      <c r="M429" s="121" t="s">
        <v>1420</v>
      </c>
      <c r="N429" s="121" t="s">
        <v>355</v>
      </c>
      <c r="O429" s="123" t="s">
        <v>930</v>
      </c>
      <c r="P429" s="121" t="s">
        <v>826</v>
      </c>
      <c r="S429" s="117"/>
      <c r="T429" s="117"/>
      <c r="U429" s="117"/>
      <c r="V429" s="117"/>
      <c r="W429" s="117"/>
      <c r="X429" s="117" t="s">
        <v>1420</v>
      </c>
      <c r="Y429" s="117" t="s">
        <v>355</v>
      </c>
      <c r="Z429" s="120" t="s">
        <v>3475</v>
      </c>
      <c r="AA429" s="117" t="s">
        <v>826</v>
      </c>
      <c r="AD429" s="113"/>
      <c r="AE429" s="113"/>
      <c r="AF429" s="113"/>
      <c r="AG429" s="113"/>
      <c r="AH429" s="113"/>
      <c r="AI429" s="113" t="s">
        <v>1420</v>
      </c>
      <c r="AJ429" s="113" t="s">
        <v>355</v>
      </c>
      <c r="AK429" s="116" t="s">
        <v>428</v>
      </c>
      <c r="AL429" s="113" t="s">
        <v>826</v>
      </c>
      <c r="BP429" s="125" t="s">
        <v>1420</v>
      </c>
      <c r="BQ429" s="125" t="s">
        <v>355</v>
      </c>
      <c r="BR429" s="129">
        <v>140216</v>
      </c>
      <c r="CA429" s="125" t="s">
        <v>1386</v>
      </c>
      <c r="CB429" s="125" t="s">
        <v>362</v>
      </c>
      <c r="CC429" s="125">
        <v>0</v>
      </c>
      <c r="CD429" s="125" t="s">
        <v>357</v>
      </c>
    </row>
    <row r="430" spans="8:82" ht="101.4" customHeight="1" thickBot="1">
      <c r="H430" s="121"/>
      <c r="I430" s="121"/>
      <c r="J430" s="121"/>
      <c r="K430" s="121"/>
      <c r="L430" s="121"/>
      <c r="M430" s="121" t="s">
        <v>1420</v>
      </c>
      <c r="N430" s="121" t="s">
        <v>362</v>
      </c>
      <c r="O430" s="123" t="s">
        <v>1421</v>
      </c>
      <c r="P430" s="121" t="s">
        <v>826</v>
      </c>
      <c r="S430" s="117"/>
      <c r="T430" s="117"/>
      <c r="U430" s="117"/>
      <c r="V430" s="117"/>
      <c r="W430" s="117"/>
      <c r="X430" s="117" t="s">
        <v>1420</v>
      </c>
      <c r="Y430" s="117" t="s">
        <v>362</v>
      </c>
      <c r="Z430" s="120" t="s">
        <v>2761</v>
      </c>
      <c r="AA430" s="117" t="s">
        <v>826</v>
      </c>
      <c r="AD430" s="113"/>
      <c r="AE430" s="113"/>
      <c r="AF430" s="113"/>
      <c r="AG430" s="113"/>
      <c r="AH430" s="113"/>
      <c r="AI430" s="113" t="s">
        <v>1420</v>
      </c>
      <c r="AJ430" s="113" t="s">
        <v>362</v>
      </c>
      <c r="AK430" s="116" t="s">
        <v>3222</v>
      </c>
      <c r="AL430" s="113" t="s">
        <v>826</v>
      </c>
      <c r="BP430" s="125" t="s">
        <v>1420</v>
      </c>
      <c r="BQ430" s="125" t="s">
        <v>362</v>
      </c>
      <c r="BR430" s="125" t="s">
        <v>6028</v>
      </c>
      <c r="CA430" s="125" t="s">
        <v>1387</v>
      </c>
      <c r="CB430" s="125" t="s">
        <v>897</v>
      </c>
      <c r="CC430" s="125">
        <v>0</v>
      </c>
      <c r="CD430" s="125" t="s">
        <v>357</v>
      </c>
    </row>
    <row r="431" spans="8:82" ht="101.4" customHeight="1" thickBot="1">
      <c r="H431" s="121"/>
      <c r="I431" s="121"/>
      <c r="J431" s="121"/>
      <c r="K431" s="121"/>
      <c r="L431" s="121"/>
      <c r="M431" s="121" t="s">
        <v>1422</v>
      </c>
      <c r="N431" s="121" t="s">
        <v>355</v>
      </c>
      <c r="O431" s="123" t="s">
        <v>1423</v>
      </c>
      <c r="P431" s="121" t="s">
        <v>826</v>
      </c>
      <c r="S431" s="117"/>
      <c r="T431" s="117"/>
      <c r="U431" s="117"/>
      <c r="V431" s="117"/>
      <c r="W431" s="117"/>
      <c r="X431" s="117" t="s">
        <v>1422</v>
      </c>
      <c r="Y431" s="117" t="s">
        <v>355</v>
      </c>
      <c r="Z431" s="120" t="s">
        <v>564</v>
      </c>
      <c r="AA431" s="117" t="s">
        <v>826</v>
      </c>
      <c r="AD431" s="113"/>
      <c r="AE431" s="113"/>
      <c r="AF431" s="113"/>
      <c r="AG431" s="113"/>
      <c r="AH431" s="113"/>
      <c r="AI431" s="113" t="s">
        <v>1422</v>
      </c>
      <c r="AJ431" s="113" t="s">
        <v>355</v>
      </c>
      <c r="AK431" s="116" t="s">
        <v>4890</v>
      </c>
      <c r="AL431" s="113" t="s">
        <v>826</v>
      </c>
      <c r="BP431" s="125" t="s">
        <v>1422</v>
      </c>
      <c r="BQ431" s="125" t="s">
        <v>355</v>
      </c>
      <c r="BR431" s="125" t="s">
        <v>6029</v>
      </c>
      <c r="CA431" s="125" t="s">
        <v>1387</v>
      </c>
      <c r="CB431" s="125" t="s">
        <v>589</v>
      </c>
      <c r="CC431" s="125">
        <v>0</v>
      </c>
      <c r="CD431" s="125" t="s">
        <v>357</v>
      </c>
    </row>
    <row r="432" spans="8:82" ht="101.4" customHeight="1" thickBot="1">
      <c r="H432" s="121"/>
      <c r="I432" s="121"/>
      <c r="J432" s="121"/>
      <c r="K432" s="121"/>
      <c r="L432" s="121"/>
      <c r="M432" s="121" t="s">
        <v>1424</v>
      </c>
      <c r="N432" s="121" t="s">
        <v>544</v>
      </c>
      <c r="O432" s="123" t="s">
        <v>1425</v>
      </c>
      <c r="P432" s="121" t="s">
        <v>357</v>
      </c>
      <c r="S432" s="117"/>
      <c r="T432" s="117"/>
      <c r="U432" s="117"/>
      <c r="V432" s="117"/>
      <c r="W432" s="117"/>
      <c r="X432" s="117" t="s">
        <v>1424</v>
      </c>
      <c r="Y432" s="117" t="s">
        <v>544</v>
      </c>
      <c r="Z432" s="120" t="s">
        <v>3476</v>
      </c>
      <c r="AA432" s="117" t="s">
        <v>357</v>
      </c>
      <c r="AD432" s="113"/>
      <c r="AE432" s="113"/>
      <c r="AF432" s="113"/>
      <c r="AG432" s="113"/>
      <c r="AH432" s="113"/>
      <c r="AI432" s="113" t="s">
        <v>1424</v>
      </c>
      <c r="AJ432" s="113" t="s">
        <v>544</v>
      </c>
      <c r="AK432" s="116" t="s">
        <v>4891</v>
      </c>
      <c r="AL432" s="113" t="s">
        <v>357</v>
      </c>
      <c r="BP432" s="125" t="s">
        <v>1424</v>
      </c>
      <c r="BQ432" s="125" t="s">
        <v>544</v>
      </c>
      <c r="BR432" s="125" t="s">
        <v>1135</v>
      </c>
      <c r="CA432" s="125" t="s">
        <v>1390</v>
      </c>
      <c r="CB432" s="125" t="s">
        <v>544</v>
      </c>
      <c r="CC432" s="125">
        <v>0</v>
      </c>
      <c r="CD432" s="125" t="s">
        <v>357</v>
      </c>
    </row>
    <row r="433" spans="8:82" ht="101.4" customHeight="1" thickBot="1">
      <c r="H433" s="121"/>
      <c r="I433" s="121"/>
      <c r="J433" s="121"/>
      <c r="K433" s="121"/>
      <c r="L433" s="121"/>
      <c r="M433" s="121" t="s">
        <v>1424</v>
      </c>
      <c r="N433" s="121" t="s">
        <v>355</v>
      </c>
      <c r="O433" s="123" t="s">
        <v>1426</v>
      </c>
      <c r="P433" s="121" t="s">
        <v>357</v>
      </c>
      <c r="S433" s="117"/>
      <c r="T433" s="117"/>
      <c r="U433" s="117"/>
      <c r="V433" s="117"/>
      <c r="W433" s="117"/>
      <c r="X433" s="117" t="s">
        <v>1424</v>
      </c>
      <c r="Y433" s="117" t="s">
        <v>355</v>
      </c>
      <c r="Z433" s="120" t="s">
        <v>3477</v>
      </c>
      <c r="AA433" s="117" t="s">
        <v>357</v>
      </c>
      <c r="AD433" s="113"/>
      <c r="AE433" s="113"/>
      <c r="AF433" s="113"/>
      <c r="AG433" s="113"/>
      <c r="AH433" s="113"/>
      <c r="AI433" s="113" t="s">
        <v>1424</v>
      </c>
      <c r="AJ433" s="113" t="s">
        <v>355</v>
      </c>
      <c r="AK433" s="116" t="s">
        <v>4892</v>
      </c>
      <c r="AL433" s="113" t="s">
        <v>357</v>
      </c>
      <c r="BP433" s="125" t="s">
        <v>1424</v>
      </c>
      <c r="BQ433" s="125" t="s">
        <v>355</v>
      </c>
      <c r="BR433" s="125" t="s">
        <v>5026</v>
      </c>
      <c r="CA433" s="125" t="s">
        <v>1390</v>
      </c>
      <c r="CB433" s="125" t="s">
        <v>575</v>
      </c>
      <c r="CC433" s="125">
        <v>0</v>
      </c>
      <c r="CD433" s="125" t="s">
        <v>357</v>
      </c>
    </row>
    <row r="434" spans="8:82" ht="101.4" customHeight="1" thickBot="1">
      <c r="H434" s="121"/>
      <c r="I434" s="121"/>
      <c r="J434" s="121"/>
      <c r="K434" s="121"/>
      <c r="L434" s="121"/>
      <c r="M434" s="121" t="s">
        <v>1427</v>
      </c>
      <c r="N434" s="121" t="s">
        <v>362</v>
      </c>
      <c r="O434" s="123" t="s">
        <v>1428</v>
      </c>
      <c r="P434" s="121" t="s">
        <v>357</v>
      </c>
      <c r="S434" s="117"/>
      <c r="T434" s="117"/>
      <c r="U434" s="117"/>
      <c r="V434" s="117"/>
      <c r="W434" s="117"/>
      <c r="X434" s="117" t="s">
        <v>1427</v>
      </c>
      <c r="Y434" s="117" t="s">
        <v>362</v>
      </c>
      <c r="Z434" s="120" t="s">
        <v>3478</v>
      </c>
      <c r="AA434" s="117" t="s">
        <v>357</v>
      </c>
      <c r="AD434" s="113"/>
      <c r="AE434" s="113"/>
      <c r="AF434" s="113"/>
      <c r="AG434" s="113"/>
      <c r="AH434" s="113"/>
      <c r="AI434" s="113" t="s">
        <v>1427</v>
      </c>
      <c r="AJ434" s="113" t="s">
        <v>362</v>
      </c>
      <c r="AK434" s="116" t="s">
        <v>3100</v>
      </c>
      <c r="AL434" s="113" t="s">
        <v>357</v>
      </c>
      <c r="BP434" s="125" t="s">
        <v>1427</v>
      </c>
      <c r="BQ434" s="125" t="s">
        <v>362</v>
      </c>
      <c r="BR434" s="125" t="s">
        <v>3466</v>
      </c>
      <c r="CA434" s="125" t="s">
        <v>1390</v>
      </c>
      <c r="CB434" s="125" t="s">
        <v>355</v>
      </c>
      <c r="CC434" s="125">
        <v>0</v>
      </c>
      <c r="CD434" s="125" t="s">
        <v>357</v>
      </c>
    </row>
    <row r="435" spans="8:82" ht="87" customHeight="1" thickBot="1">
      <c r="H435" s="121"/>
      <c r="I435" s="121"/>
      <c r="J435" s="121"/>
      <c r="K435" s="121"/>
      <c r="L435" s="121"/>
      <c r="M435" s="121" t="s">
        <v>1427</v>
      </c>
      <c r="N435" s="121" t="s">
        <v>589</v>
      </c>
      <c r="O435" s="123" t="s">
        <v>1429</v>
      </c>
      <c r="P435" s="121" t="s">
        <v>357</v>
      </c>
      <c r="S435" s="117"/>
      <c r="T435" s="117"/>
      <c r="U435" s="117"/>
      <c r="V435" s="117"/>
      <c r="W435" s="117"/>
      <c r="X435" s="117" t="s">
        <v>1427</v>
      </c>
      <c r="Y435" s="117" t="s">
        <v>589</v>
      </c>
      <c r="Z435" s="120" t="s">
        <v>3479</v>
      </c>
      <c r="AA435" s="117" t="s">
        <v>357</v>
      </c>
      <c r="AD435" s="113"/>
      <c r="AE435" s="113"/>
      <c r="AF435" s="113"/>
      <c r="AG435" s="113"/>
      <c r="AH435" s="113"/>
      <c r="AI435" s="113" t="s">
        <v>1427</v>
      </c>
      <c r="AJ435" s="113" t="s">
        <v>589</v>
      </c>
      <c r="AK435" s="116" t="s">
        <v>4893</v>
      </c>
      <c r="AL435" s="113" t="s">
        <v>357</v>
      </c>
      <c r="BP435" s="125" t="s">
        <v>1427</v>
      </c>
      <c r="BQ435" s="125" t="s">
        <v>589</v>
      </c>
      <c r="BR435" s="125" t="s">
        <v>6030</v>
      </c>
      <c r="CA435" s="125" t="s">
        <v>1390</v>
      </c>
      <c r="CB435" s="125" t="s">
        <v>362</v>
      </c>
      <c r="CC435" s="125">
        <v>0</v>
      </c>
      <c r="CD435" s="125" t="s">
        <v>357</v>
      </c>
    </row>
    <row r="436" spans="8:82" ht="87" customHeight="1" thickBot="1">
      <c r="H436" s="121"/>
      <c r="I436" s="121"/>
      <c r="J436" s="121"/>
      <c r="K436" s="121"/>
      <c r="L436" s="121"/>
      <c r="M436" s="121" t="s">
        <v>1427</v>
      </c>
      <c r="N436" s="121" t="s">
        <v>582</v>
      </c>
      <c r="O436" s="123" t="s">
        <v>1430</v>
      </c>
      <c r="P436" s="121" t="s">
        <v>357</v>
      </c>
      <c r="S436" s="117"/>
      <c r="T436" s="117"/>
      <c r="U436" s="117"/>
      <c r="V436" s="117"/>
      <c r="W436" s="117"/>
      <c r="X436" s="117" t="s">
        <v>1427</v>
      </c>
      <c r="Y436" s="117" t="s">
        <v>582</v>
      </c>
      <c r="Z436" s="120" t="s">
        <v>3480</v>
      </c>
      <c r="AA436" s="117" t="s">
        <v>357</v>
      </c>
      <c r="AD436" s="113"/>
      <c r="AE436" s="113"/>
      <c r="AF436" s="113"/>
      <c r="AG436" s="113"/>
      <c r="AH436" s="113"/>
      <c r="AI436" s="113" t="s">
        <v>1427</v>
      </c>
      <c r="AJ436" s="113" t="s">
        <v>582</v>
      </c>
      <c r="AK436" s="116" t="s">
        <v>4894</v>
      </c>
      <c r="AL436" s="113" t="s">
        <v>357</v>
      </c>
      <c r="BP436" s="125" t="s">
        <v>1427</v>
      </c>
      <c r="BQ436" s="125" t="s">
        <v>582</v>
      </c>
      <c r="BR436" s="125" t="s">
        <v>6031</v>
      </c>
      <c r="CA436" s="125" t="s">
        <v>1394</v>
      </c>
      <c r="CB436" s="125" t="s">
        <v>362</v>
      </c>
      <c r="CC436" s="125">
        <v>0</v>
      </c>
      <c r="CD436" s="125" t="s">
        <v>357</v>
      </c>
    </row>
    <row r="437" spans="8:82" ht="87" customHeight="1" thickBot="1">
      <c r="H437" s="121"/>
      <c r="I437" s="121"/>
      <c r="J437" s="121"/>
      <c r="K437" s="121"/>
      <c r="L437" s="121"/>
      <c r="M437" s="121" t="s">
        <v>1427</v>
      </c>
      <c r="N437" s="121" t="s">
        <v>364</v>
      </c>
      <c r="O437" s="123" t="s">
        <v>1431</v>
      </c>
      <c r="P437" s="121" t="s">
        <v>357</v>
      </c>
      <c r="S437" s="117"/>
      <c r="T437" s="117"/>
      <c r="U437" s="117"/>
      <c r="V437" s="117"/>
      <c r="W437" s="117"/>
      <c r="X437" s="117" t="s">
        <v>1427</v>
      </c>
      <c r="Y437" s="117" t="s">
        <v>364</v>
      </c>
      <c r="Z437" s="120" t="s">
        <v>3481</v>
      </c>
      <c r="AA437" s="117" t="s">
        <v>357</v>
      </c>
      <c r="AD437" s="113"/>
      <c r="AE437" s="113"/>
      <c r="AF437" s="113"/>
      <c r="AG437" s="113"/>
      <c r="AH437" s="113"/>
      <c r="AI437" s="113" t="s">
        <v>1427</v>
      </c>
      <c r="AJ437" s="113" t="s">
        <v>364</v>
      </c>
      <c r="AK437" s="116" t="s">
        <v>4895</v>
      </c>
      <c r="AL437" s="113" t="s">
        <v>357</v>
      </c>
      <c r="BP437" s="125" t="s">
        <v>1427</v>
      </c>
      <c r="BQ437" s="125" t="s">
        <v>364</v>
      </c>
      <c r="BR437" s="125" t="s">
        <v>4068</v>
      </c>
      <c r="CA437" s="125" t="s">
        <v>1394</v>
      </c>
      <c r="CB437" s="125" t="s">
        <v>575</v>
      </c>
      <c r="CC437" s="125">
        <v>0</v>
      </c>
      <c r="CD437" s="125" t="s">
        <v>357</v>
      </c>
    </row>
    <row r="438" spans="8:82" ht="87" customHeight="1" thickBot="1">
      <c r="H438" s="121"/>
      <c r="I438" s="121"/>
      <c r="J438" s="121"/>
      <c r="K438" s="121"/>
      <c r="L438" s="121"/>
      <c r="M438" s="121" t="s">
        <v>1427</v>
      </c>
      <c r="N438" s="121" t="s">
        <v>468</v>
      </c>
      <c r="O438" s="123" t="s">
        <v>1432</v>
      </c>
      <c r="P438" s="121" t="s">
        <v>357</v>
      </c>
      <c r="S438" s="117"/>
      <c r="T438" s="117"/>
      <c r="U438" s="117"/>
      <c r="V438" s="117"/>
      <c r="W438" s="117"/>
      <c r="X438" s="117" t="s">
        <v>1427</v>
      </c>
      <c r="Y438" s="117" t="s">
        <v>468</v>
      </c>
      <c r="Z438" s="120" t="s">
        <v>3482</v>
      </c>
      <c r="AA438" s="117" t="s">
        <v>357</v>
      </c>
      <c r="AD438" s="113"/>
      <c r="AE438" s="113"/>
      <c r="AF438" s="113"/>
      <c r="AG438" s="113"/>
      <c r="AH438" s="113"/>
      <c r="AI438" s="113" t="s">
        <v>1427</v>
      </c>
      <c r="AJ438" s="113" t="s">
        <v>468</v>
      </c>
      <c r="AK438" s="116" t="s">
        <v>4896</v>
      </c>
      <c r="AL438" s="113" t="s">
        <v>357</v>
      </c>
      <c r="BP438" s="125" t="s">
        <v>1427</v>
      </c>
      <c r="BQ438" s="125" t="s">
        <v>468</v>
      </c>
      <c r="BR438" s="125" t="s">
        <v>3398</v>
      </c>
      <c r="CA438" s="125" t="s">
        <v>1394</v>
      </c>
      <c r="CB438" s="125" t="s">
        <v>1340</v>
      </c>
      <c r="CC438" s="125">
        <v>0</v>
      </c>
      <c r="CD438" s="125" t="s">
        <v>357</v>
      </c>
    </row>
    <row r="439" spans="8:82" ht="101.4" customHeight="1" thickBot="1">
      <c r="H439" s="121"/>
      <c r="I439" s="121"/>
      <c r="J439" s="121"/>
      <c r="K439" s="121"/>
      <c r="L439" s="121"/>
      <c r="M439" s="121" t="s">
        <v>1433</v>
      </c>
      <c r="N439" s="121" t="s">
        <v>355</v>
      </c>
      <c r="O439" s="123" t="s">
        <v>1434</v>
      </c>
      <c r="P439" s="121" t="s">
        <v>357</v>
      </c>
      <c r="S439" s="117"/>
      <c r="T439" s="117"/>
      <c r="U439" s="117"/>
      <c r="V439" s="117"/>
      <c r="W439" s="117"/>
      <c r="X439" s="117" t="s">
        <v>1433</v>
      </c>
      <c r="Y439" s="117" t="s">
        <v>355</v>
      </c>
      <c r="Z439" s="120" t="s">
        <v>3483</v>
      </c>
      <c r="AA439" s="117" t="s">
        <v>357</v>
      </c>
      <c r="AD439" s="113"/>
      <c r="AE439" s="113"/>
      <c r="AF439" s="113"/>
      <c r="AG439" s="113"/>
      <c r="AH439" s="113"/>
      <c r="AI439" s="113" t="s">
        <v>1433</v>
      </c>
      <c r="AJ439" s="113" t="s">
        <v>355</v>
      </c>
      <c r="AK439" s="116" t="s">
        <v>4897</v>
      </c>
      <c r="AL439" s="113" t="s">
        <v>357</v>
      </c>
      <c r="BP439" s="125" t="s">
        <v>1433</v>
      </c>
      <c r="BQ439" s="125" t="s">
        <v>355</v>
      </c>
      <c r="BR439" s="129">
        <v>443194262</v>
      </c>
      <c r="CA439" s="125" t="s">
        <v>1394</v>
      </c>
      <c r="CB439" s="125" t="s">
        <v>544</v>
      </c>
      <c r="CC439" s="125">
        <v>0</v>
      </c>
      <c r="CD439" s="125" t="s">
        <v>357</v>
      </c>
    </row>
    <row r="440" spans="8:82" ht="87" customHeight="1" thickBot="1">
      <c r="H440" s="121"/>
      <c r="I440" s="121"/>
      <c r="J440" s="121"/>
      <c r="K440" s="121"/>
      <c r="L440" s="121"/>
      <c r="M440" s="121" t="s">
        <v>1435</v>
      </c>
      <c r="N440" s="121" t="s">
        <v>589</v>
      </c>
      <c r="O440" s="123" t="s">
        <v>1436</v>
      </c>
      <c r="P440" s="121" t="s">
        <v>357</v>
      </c>
      <c r="S440" s="117"/>
      <c r="T440" s="117"/>
      <c r="U440" s="117"/>
      <c r="V440" s="117"/>
      <c r="W440" s="117"/>
      <c r="X440" s="117" t="s">
        <v>1435</v>
      </c>
      <c r="Y440" s="117" t="s">
        <v>589</v>
      </c>
      <c r="Z440" s="120" t="s">
        <v>3484</v>
      </c>
      <c r="AA440" s="117" t="s">
        <v>357</v>
      </c>
      <c r="AD440" s="113"/>
      <c r="AE440" s="113"/>
      <c r="AF440" s="113"/>
      <c r="AG440" s="113"/>
      <c r="AH440" s="113"/>
      <c r="AI440" s="113" t="s">
        <v>1435</v>
      </c>
      <c r="AJ440" s="113" t="s">
        <v>589</v>
      </c>
      <c r="AK440" s="116" t="s">
        <v>4898</v>
      </c>
      <c r="AL440" s="113" t="s">
        <v>357</v>
      </c>
      <c r="BP440" s="125" t="s">
        <v>1435</v>
      </c>
      <c r="BQ440" s="125" t="s">
        <v>589</v>
      </c>
      <c r="BR440" s="125" t="s">
        <v>6032</v>
      </c>
      <c r="CA440" s="125" t="s">
        <v>1396</v>
      </c>
      <c r="CB440" s="125" t="s">
        <v>362</v>
      </c>
      <c r="CC440" s="125">
        <v>0</v>
      </c>
      <c r="CD440" s="125" t="s">
        <v>357</v>
      </c>
    </row>
    <row r="441" spans="8:82" ht="87" customHeight="1" thickBot="1">
      <c r="H441" s="121"/>
      <c r="I441" s="121"/>
      <c r="J441" s="121"/>
      <c r="K441" s="121"/>
      <c r="L441" s="121"/>
      <c r="M441" s="121" t="s">
        <v>412</v>
      </c>
      <c r="N441" s="121" t="s">
        <v>446</v>
      </c>
      <c r="O441" s="122">
        <v>233557</v>
      </c>
      <c r="P441" s="121" t="s">
        <v>357</v>
      </c>
      <c r="S441" s="117"/>
      <c r="T441" s="117"/>
      <c r="U441" s="117"/>
      <c r="V441" s="117"/>
      <c r="W441" s="117"/>
      <c r="X441" s="117" t="s">
        <v>412</v>
      </c>
      <c r="Y441" s="117" t="s">
        <v>446</v>
      </c>
      <c r="Z441" s="120" t="s">
        <v>3485</v>
      </c>
      <c r="AA441" s="117" t="s">
        <v>357</v>
      </c>
      <c r="AD441" s="113"/>
      <c r="AE441" s="113"/>
      <c r="AF441" s="113"/>
      <c r="AG441" s="113"/>
      <c r="AH441" s="113"/>
      <c r="AI441" s="113" t="s">
        <v>412</v>
      </c>
      <c r="AJ441" s="113" t="s">
        <v>446</v>
      </c>
      <c r="AK441" s="115">
        <v>138429</v>
      </c>
      <c r="AL441" s="113" t="s">
        <v>357</v>
      </c>
      <c r="BP441" s="125" t="s">
        <v>412</v>
      </c>
      <c r="BQ441" s="125" t="s">
        <v>446</v>
      </c>
      <c r="BR441" s="129">
        <v>229887076</v>
      </c>
      <c r="CA441" s="125" t="s">
        <v>1398</v>
      </c>
      <c r="CB441" s="125" t="s">
        <v>575</v>
      </c>
      <c r="CC441" s="125">
        <v>0</v>
      </c>
      <c r="CD441" s="125" t="s">
        <v>357</v>
      </c>
    </row>
    <row r="442" spans="8:82" ht="87" customHeight="1" thickBot="1">
      <c r="H442" s="121"/>
      <c r="I442" s="121"/>
      <c r="J442" s="121"/>
      <c r="K442" s="121"/>
      <c r="L442" s="121"/>
      <c r="M442" s="121" t="s">
        <v>412</v>
      </c>
      <c r="N442" s="121" t="s">
        <v>468</v>
      </c>
      <c r="O442" s="123" t="s">
        <v>1437</v>
      </c>
      <c r="P442" s="121" t="s">
        <v>357</v>
      </c>
      <c r="S442" s="117"/>
      <c r="T442" s="117"/>
      <c r="U442" s="117"/>
      <c r="V442" s="117"/>
      <c r="W442" s="117"/>
      <c r="X442" s="117" t="s">
        <v>412</v>
      </c>
      <c r="Y442" s="117" t="s">
        <v>468</v>
      </c>
      <c r="Z442" s="120" t="s">
        <v>649</v>
      </c>
      <c r="AA442" s="117" t="s">
        <v>357</v>
      </c>
      <c r="AD442" s="113"/>
      <c r="AE442" s="113"/>
      <c r="AF442" s="113"/>
      <c r="AG442" s="113"/>
      <c r="AH442" s="113"/>
      <c r="AI442" s="113" t="s">
        <v>412</v>
      </c>
      <c r="AJ442" s="113" t="s">
        <v>468</v>
      </c>
      <c r="AK442" s="115">
        <v>205086</v>
      </c>
      <c r="AL442" s="113" t="s">
        <v>357</v>
      </c>
      <c r="BP442" s="125" t="s">
        <v>412</v>
      </c>
      <c r="BQ442" s="125" t="s">
        <v>468</v>
      </c>
      <c r="BR442" s="129">
        <v>310405487</v>
      </c>
      <c r="CA442" s="125" t="s">
        <v>1398</v>
      </c>
      <c r="CB442" s="125" t="s">
        <v>544</v>
      </c>
      <c r="CC442" s="125">
        <v>0</v>
      </c>
      <c r="CD442" s="125" t="s">
        <v>357</v>
      </c>
    </row>
    <row r="443" spans="8:82" ht="101.4" customHeight="1" thickBot="1">
      <c r="H443" s="121"/>
      <c r="I443" s="121"/>
      <c r="J443" s="121"/>
      <c r="K443" s="121"/>
      <c r="L443" s="121"/>
      <c r="M443" s="121" t="s">
        <v>412</v>
      </c>
      <c r="N443" s="121" t="s">
        <v>355</v>
      </c>
      <c r="O443" s="122">
        <v>8014333</v>
      </c>
      <c r="P443" s="121" t="s">
        <v>357</v>
      </c>
      <c r="S443" s="117"/>
      <c r="T443" s="117"/>
      <c r="U443" s="117"/>
      <c r="V443" s="117"/>
      <c r="W443" s="117"/>
      <c r="X443" s="117" t="s">
        <v>412</v>
      </c>
      <c r="Y443" s="117" t="s">
        <v>355</v>
      </c>
      <c r="Z443" s="120" t="s">
        <v>3486</v>
      </c>
      <c r="AA443" s="117" t="s">
        <v>357</v>
      </c>
      <c r="AD443" s="113"/>
      <c r="AE443" s="113"/>
      <c r="AF443" s="113"/>
      <c r="AG443" s="113"/>
      <c r="AH443" s="113"/>
      <c r="AI443" s="113" t="s">
        <v>412</v>
      </c>
      <c r="AJ443" s="113" t="s">
        <v>355</v>
      </c>
      <c r="AK443" s="115">
        <v>2769481</v>
      </c>
      <c r="AL443" s="113" t="s">
        <v>357</v>
      </c>
      <c r="BP443" s="125" t="s">
        <v>412</v>
      </c>
      <c r="BQ443" s="125" t="s">
        <v>355</v>
      </c>
      <c r="BR443" s="125" t="s">
        <v>6033</v>
      </c>
      <c r="CA443" s="125" t="s">
        <v>1398</v>
      </c>
      <c r="CB443" s="125" t="s">
        <v>362</v>
      </c>
      <c r="CC443" s="125">
        <v>0</v>
      </c>
      <c r="CD443" s="125" t="s">
        <v>357</v>
      </c>
    </row>
    <row r="444" spans="8:82" ht="87" customHeight="1" thickBot="1">
      <c r="H444" s="121"/>
      <c r="I444" s="121"/>
      <c r="J444" s="121"/>
      <c r="K444" s="121"/>
      <c r="L444" s="121"/>
      <c r="M444" s="121" t="s">
        <v>412</v>
      </c>
      <c r="N444" s="121" t="s">
        <v>589</v>
      </c>
      <c r="O444" s="123" t="s">
        <v>1438</v>
      </c>
      <c r="P444" s="121" t="s">
        <v>357</v>
      </c>
      <c r="S444" s="117"/>
      <c r="T444" s="117"/>
      <c r="U444" s="117"/>
      <c r="V444" s="117"/>
      <c r="W444" s="117"/>
      <c r="X444" s="117" t="s">
        <v>412</v>
      </c>
      <c r="Y444" s="117" t="s">
        <v>589</v>
      </c>
      <c r="Z444" s="120" t="s">
        <v>3487</v>
      </c>
      <c r="AA444" s="117" t="s">
        <v>357</v>
      </c>
      <c r="AD444" s="113"/>
      <c r="AE444" s="113"/>
      <c r="AF444" s="113"/>
      <c r="AG444" s="113"/>
      <c r="AH444" s="113"/>
      <c r="AI444" s="113" t="s">
        <v>412</v>
      </c>
      <c r="AJ444" s="113" t="s">
        <v>589</v>
      </c>
      <c r="AK444" s="116" t="s">
        <v>1043</v>
      </c>
      <c r="AL444" s="113" t="s">
        <v>357</v>
      </c>
      <c r="BP444" s="125" t="s">
        <v>412</v>
      </c>
      <c r="BQ444" s="125" t="s">
        <v>589</v>
      </c>
      <c r="BR444" s="129">
        <v>504765</v>
      </c>
      <c r="CA444" s="125" t="s">
        <v>1401</v>
      </c>
      <c r="CB444" s="125" t="s">
        <v>362</v>
      </c>
      <c r="CC444" s="125">
        <v>0</v>
      </c>
      <c r="CD444" s="125" t="s">
        <v>826</v>
      </c>
    </row>
    <row r="445" spans="8:82" ht="87" customHeight="1" thickBot="1">
      <c r="H445" s="121"/>
      <c r="I445" s="121"/>
      <c r="J445" s="121"/>
      <c r="K445" s="121"/>
      <c r="L445" s="121"/>
      <c r="M445" s="121" t="s">
        <v>412</v>
      </c>
      <c r="N445" s="121" t="s">
        <v>897</v>
      </c>
      <c r="O445" s="123" t="s">
        <v>1439</v>
      </c>
      <c r="P445" s="121" t="s">
        <v>357</v>
      </c>
      <c r="S445" s="117"/>
      <c r="T445" s="117"/>
      <c r="U445" s="117"/>
      <c r="V445" s="117"/>
      <c r="W445" s="117"/>
      <c r="X445" s="117" t="s">
        <v>412</v>
      </c>
      <c r="Y445" s="117" t="s">
        <v>897</v>
      </c>
      <c r="Z445" s="120" t="s">
        <v>2099</v>
      </c>
      <c r="AA445" s="117" t="s">
        <v>357</v>
      </c>
      <c r="AD445" s="113"/>
      <c r="AE445" s="113"/>
      <c r="AF445" s="113"/>
      <c r="AG445" s="113"/>
      <c r="AH445" s="113"/>
      <c r="AI445" s="113" t="s">
        <v>412</v>
      </c>
      <c r="AJ445" s="113" t="s">
        <v>897</v>
      </c>
      <c r="AK445" s="116" t="s">
        <v>4899</v>
      </c>
      <c r="AL445" s="113" t="s">
        <v>357</v>
      </c>
      <c r="BP445" s="125" t="s">
        <v>412</v>
      </c>
      <c r="BQ445" s="125" t="s">
        <v>897</v>
      </c>
      <c r="BR445" s="129">
        <v>8543462</v>
      </c>
      <c r="CA445" s="125" t="s">
        <v>1401</v>
      </c>
      <c r="CB445" s="125" t="s">
        <v>355</v>
      </c>
      <c r="CC445" s="125">
        <v>0</v>
      </c>
      <c r="CD445" s="125" t="s">
        <v>826</v>
      </c>
    </row>
    <row r="446" spans="8:82" ht="87" customHeight="1" thickBot="1">
      <c r="H446" s="121"/>
      <c r="I446" s="121"/>
      <c r="J446" s="121"/>
      <c r="K446" s="121"/>
      <c r="L446" s="121"/>
      <c r="M446" s="121" t="s">
        <v>412</v>
      </c>
      <c r="N446" s="121" t="s">
        <v>364</v>
      </c>
      <c r="O446" s="122">
        <v>5093616</v>
      </c>
      <c r="P446" s="121" t="s">
        <v>357</v>
      </c>
      <c r="S446" s="117"/>
      <c r="T446" s="117"/>
      <c r="U446" s="117"/>
      <c r="V446" s="117"/>
      <c r="W446" s="117"/>
      <c r="X446" s="117" t="s">
        <v>412</v>
      </c>
      <c r="Y446" s="117" t="s">
        <v>364</v>
      </c>
      <c r="Z446" s="120" t="s">
        <v>3488</v>
      </c>
      <c r="AA446" s="117" t="s">
        <v>357</v>
      </c>
      <c r="AD446" s="113"/>
      <c r="AE446" s="113"/>
      <c r="AF446" s="113"/>
      <c r="AG446" s="113"/>
      <c r="AH446" s="113"/>
      <c r="AI446" s="113" t="s">
        <v>412</v>
      </c>
      <c r="AJ446" s="113" t="s">
        <v>364</v>
      </c>
      <c r="AK446" s="115">
        <v>1219196</v>
      </c>
      <c r="AL446" s="113" t="s">
        <v>357</v>
      </c>
      <c r="BP446" s="125" t="s">
        <v>412</v>
      </c>
      <c r="BQ446" s="125" t="s">
        <v>364</v>
      </c>
      <c r="BR446" s="125" t="s">
        <v>6034</v>
      </c>
      <c r="CA446" s="125" t="s">
        <v>1403</v>
      </c>
      <c r="CB446" s="125" t="s">
        <v>355</v>
      </c>
      <c r="CC446" s="125">
        <v>0</v>
      </c>
      <c r="CD446" s="125" t="s">
        <v>357</v>
      </c>
    </row>
    <row r="447" spans="8:82" ht="115.8" customHeight="1" thickBot="1">
      <c r="H447" s="121"/>
      <c r="I447" s="121"/>
      <c r="J447" s="121"/>
      <c r="K447" s="121"/>
      <c r="L447" s="121"/>
      <c r="M447" s="121" t="s">
        <v>412</v>
      </c>
      <c r="N447" s="121" t="s">
        <v>366</v>
      </c>
      <c r="O447" s="122">
        <v>2267094</v>
      </c>
      <c r="P447" s="121" t="s">
        <v>357</v>
      </c>
      <c r="S447" s="117"/>
      <c r="T447" s="117"/>
      <c r="U447" s="117"/>
      <c r="V447" s="117"/>
      <c r="W447" s="117"/>
      <c r="X447" s="117" t="s">
        <v>412</v>
      </c>
      <c r="Y447" s="117" t="s">
        <v>366</v>
      </c>
      <c r="Z447" s="120" t="s">
        <v>3489</v>
      </c>
      <c r="AA447" s="117" t="s">
        <v>357</v>
      </c>
      <c r="AD447" s="113"/>
      <c r="AE447" s="113"/>
      <c r="AF447" s="113"/>
      <c r="AG447" s="113"/>
      <c r="AH447" s="113"/>
      <c r="AI447" s="113" t="s">
        <v>412</v>
      </c>
      <c r="AJ447" s="113" t="s">
        <v>366</v>
      </c>
      <c r="AK447" s="115">
        <v>367737</v>
      </c>
      <c r="AL447" s="113" t="s">
        <v>357</v>
      </c>
      <c r="BP447" s="125" t="s">
        <v>412</v>
      </c>
      <c r="BQ447" s="125" t="s">
        <v>366</v>
      </c>
      <c r="BR447" s="125" t="s">
        <v>6035</v>
      </c>
      <c r="CA447" s="125" t="s">
        <v>1403</v>
      </c>
      <c r="CB447" s="125" t="s">
        <v>703</v>
      </c>
      <c r="CC447" s="125">
        <v>0</v>
      </c>
      <c r="CD447" s="125" t="s">
        <v>357</v>
      </c>
    </row>
    <row r="448" spans="8:82" ht="87" customHeight="1" thickBot="1">
      <c r="H448" s="121"/>
      <c r="I448" s="121"/>
      <c r="J448" s="121"/>
      <c r="K448" s="121"/>
      <c r="L448" s="121"/>
      <c r="M448" s="121" t="s">
        <v>412</v>
      </c>
      <c r="N448" s="121" t="s">
        <v>703</v>
      </c>
      <c r="O448" s="122">
        <v>319647</v>
      </c>
      <c r="P448" s="121" t="s">
        <v>357</v>
      </c>
      <c r="S448" s="117"/>
      <c r="T448" s="117"/>
      <c r="U448" s="117"/>
      <c r="V448" s="117"/>
      <c r="W448" s="117"/>
      <c r="X448" s="117" t="s">
        <v>412</v>
      </c>
      <c r="Y448" s="117" t="s">
        <v>703</v>
      </c>
      <c r="Z448" s="120" t="s">
        <v>2100</v>
      </c>
      <c r="AA448" s="117" t="s">
        <v>357</v>
      </c>
      <c r="AD448" s="113"/>
      <c r="AE448" s="113"/>
      <c r="AF448" s="113"/>
      <c r="AG448" s="113"/>
      <c r="AH448" s="113"/>
      <c r="AI448" s="113" t="s">
        <v>412</v>
      </c>
      <c r="AJ448" s="113" t="s">
        <v>703</v>
      </c>
      <c r="AK448" s="115">
        <v>50254</v>
      </c>
      <c r="AL448" s="113" t="s">
        <v>357</v>
      </c>
      <c r="BP448" s="125" t="s">
        <v>412</v>
      </c>
      <c r="BQ448" s="125" t="s">
        <v>703</v>
      </c>
      <c r="BR448" s="125" t="s">
        <v>6036</v>
      </c>
      <c r="CA448" s="125" t="s">
        <v>1403</v>
      </c>
      <c r="CB448" s="125" t="s">
        <v>468</v>
      </c>
      <c r="CC448" s="125">
        <v>0</v>
      </c>
      <c r="CD448" s="125" t="s">
        <v>357</v>
      </c>
    </row>
    <row r="449" spans="8:82" ht="87" customHeight="1" thickBot="1">
      <c r="H449" s="121"/>
      <c r="I449" s="121"/>
      <c r="J449" s="121"/>
      <c r="K449" s="121"/>
      <c r="L449" s="121"/>
      <c r="M449" s="121" t="s">
        <v>1440</v>
      </c>
      <c r="N449" s="121" t="s">
        <v>468</v>
      </c>
      <c r="O449" s="123" t="s">
        <v>1441</v>
      </c>
      <c r="P449" s="121" t="s">
        <v>357</v>
      </c>
      <c r="S449" s="117"/>
      <c r="T449" s="117"/>
      <c r="U449" s="117"/>
      <c r="V449" s="117"/>
      <c r="W449" s="117"/>
      <c r="X449" s="117" t="s">
        <v>1440</v>
      </c>
      <c r="Y449" s="117" t="s">
        <v>468</v>
      </c>
      <c r="Z449" s="120" t="s">
        <v>3490</v>
      </c>
      <c r="AA449" s="117" t="s">
        <v>357</v>
      </c>
      <c r="AD449" s="113"/>
      <c r="AE449" s="113"/>
      <c r="AF449" s="113"/>
      <c r="AG449" s="113"/>
      <c r="AH449" s="113"/>
      <c r="AI449" s="113" t="s">
        <v>1440</v>
      </c>
      <c r="AJ449" s="113" t="s">
        <v>468</v>
      </c>
      <c r="AK449" s="116" t="s">
        <v>4900</v>
      </c>
      <c r="AL449" s="113" t="s">
        <v>357</v>
      </c>
      <c r="BP449" s="125" t="s">
        <v>1440</v>
      </c>
      <c r="BQ449" s="125" t="s">
        <v>468</v>
      </c>
      <c r="BR449" s="129">
        <v>998845795</v>
      </c>
      <c r="CA449" s="125" t="s">
        <v>1407</v>
      </c>
      <c r="CB449" s="125" t="s">
        <v>575</v>
      </c>
      <c r="CC449" s="125">
        <v>0</v>
      </c>
      <c r="CD449" s="125" t="s">
        <v>357</v>
      </c>
    </row>
    <row r="450" spans="8:82" ht="101.4" customHeight="1" thickBot="1">
      <c r="H450" s="121"/>
      <c r="I450" s="121"/>
      <c r="J450" s="121"/>
      <c r="K450" s="121"/>
      <c r="L450" s="121"/>
      <c r="M450" s="121" t="s">
        <v>1442</v>
      </c>
      <c r="N450" s="121" t="s">
        <v>362</v>
      </c>
      <c r="O450" s="123" t="s">
        <v>1443</v>
      </c>
      <c r="P450" s="121" t="s">
        <v>357</v>
      </c>
      <c r="S450" s="117"/>
      <c r="T450" s="117"/>
      <c r="U450" s="117"/>
      <c r="V450" s="117"/>
      <c r="W450" s="117"/>
      <c r="X450" s="117" t="s">
        <v>1442</v>
      </c>
      <c r="Y450" s="117" t="s">
        <v>362</v>
      </c>
      <c r="Z450" s="120" t="s">
        <v>3491</v>
      </c>
      <c r="AA450" s="117" t="s">
        <v>357</v>
      </c>
      <c r="AD450" s="113"/>
      <c r="AE450" s="113"/>
      <c r="AF450" s="113"/>
      <c r="AG450" s="113"/>
      <c r="AH450" s="113"/>
      <c r="AI450" s="113" t="s">
        <v>1442</v>
      </c>
      <c r="AJ450" s="113" t="s">
        <v>362</v>
      </c>
      <c r="AK450" s="116" t="s">
        <v>4865</v>
      </c>
      <c r="AL450" s="113" t="s">
        <v>357</v>
      </c>
      <c r="BP450" s="125" t="s">
        <v>1442</v>
      </c>
      <c r="BQ450" s="125" t="s">
        <v>362</v>
      </c>
      <c r="BR450" s="125" t="s">
        <v>795</v>
      </c>
      <c r="CA450" s="125" t="s">
        <v>1409</v>
      </c>
      <c r="CB450" s="125" t="s">
        <v>589</v>
      </c>
      <c r="CC450" s="125">
        <v>0</v>
      </c>
      <c r="CD450" s="125" t="s">
        <v>357</v>
      </c>
    </row>
    <row r="451" spans="8:82" ht="87" customHeight="1" thickBot="1">
      <c r="H451" s="121"/>
      <c r="I451" s="121"/>
      <c r="J451" s="121"/>
      <c r="K451" s="121"/>
      <c r="L451" s="121"/>
      <c r="M451" s="121" t="s">
        <v>1442</v>
      </c>
      <c r="N451" s="121" t="s">
        <v>589</v>
      </c>
      <c r="O451" s="123" t="s">
        <v>1444</v>
      </c>
      <c r="P451" s="121" t="s">
        <v>357</v>
      </c>
      <c r="S451" s="117"/>
      <c r="T451" s="117"/>
      <c r="U451" s="117"/>
      <c r="V451" s="117"/>
      <c r="W451" s="117"/>
      <c r="X451" s="117" t="s">
        <v>1442</v>
      </c>
      <c r="Y451" s="117" t="s">
        <v>589</v>
      </c>
      <c r="Z451" s="120" t="s">
        <v>3492</v>
      </c>
      <c r="AA451" s="117" t="s">
        <v>357</v>
      </c>
      <c r="AD451" s="113"/>
      <c r="AE451" s="113"/>
      <c r="AF451" s="113"/>
      <c r="AG451" s="113"/>
      <c r="AH451" s="113"/>
      <c r="AI451" s="113" t="s">
        <v>1442</v>
      </c>
      <c r="AJ451" s="113" t="s">
        <v>589</v>
      </c>
      <c r="AK451" s="116" t="s">
        <v>4901</v>
      </c>
      <c r="AL451" s="113" t="s">
        <v>357</v>
      </c>
      <c r="BP451" s="125" t="s">
        <v>1442</v>
      </c>
      <c r="BQ451" s="125" t="s">
        <v>589</v>
      </c>
      <c r="BR451" s="125" t="s">
        <v>3462</v>
      </c>
      <c r="CA451" s="125" t="s">
        <v>6602</v>
      </c>
      <c r="CB451" s="125" t="s">
        <v>589</v>
      </c>
      <c r="CC451" s="125">
        <v>0</v>
      </c>
      <c r="CD451" s="125" t="s">
        <v>357</v>
      </c>
    </row>
    <row r="452" spans="8:82" ht="87" customHeight="1" thickBot="1">
      <c r="H452" s="121"/>
      <c r="I452" s="121"/>
      <c r="J452" s="121"/>
      <c r="K452" s="121"/>
      <c r="L452" s="121"/>
      <c r="M452" s="121" t="s">
        <v>1442</v>
      </c>
      <c r="N452" s="121" t="s">
        <v>582</v>
      </c>
      <c r="O452" s="123" t="s">
        <v>1445</v>
      </c>
      <c r="P452" s="121" t="s">
        <v>357</v>
      </c>
      <c r="S452" s="117"/>
      <c r="T452" s="117"/>
      <c r="U452" s="117"/>
      <c r="V452" s="117"/>
      <c r="W452" s="117"/>
      <c r="X452" s="117" t="s">
        <v>1442</v>
      </c>
      <c r="Y452" s="117" t="s">
        <v>582</v>
      </c>
      <c r="Z452" s="120" t="s">
        <v>3493</v>
      </c>
      <c r="AA452" s="117" t="s">
        <v>357</v>
      </c>
      <c r="AD452" s="113"/>
      <c r="AE452" s="113"/>
      <c r="AF452" s="113"/>
      <c r="AG452" s="113"/>
      <c r="AH452" s="113"/>
      <c r="AI452" s="113" t="s">
        <v>1442</v>
      </c>
      <c r="AJ452" s="113" t="s">
        <v>582</v>
      </c>
      <c r="AK452" s="116" t="s">
        <v>4902</v>
      </c>
      <c r="AL452" s="113" t="s">
        <v>357</v>
      </c>
      <c r="BP452" s="125" t="s">
        <v>1442</v>
      </c>
      <c r="BQ452" s="125" t="s">
        <v>582</v>
      </c>
      <c r="BR452" s="125" t="s">
        <v>437</v>
      </c>
      <c r="CA452" s="125" t="s">
        <v>6602</v>
      </c>
      <c r="CB452" s="125" t="s">
        <v>364</v>
      </c>
      <c r="CC452" s="125">
        <v>0</v>
      </c>
      <c r="CD452" s="125" t="s">
        <v>357</v>
      </c>
    </row>
    <row r="453" spans="8:82" ht="87" customHeight="1" thickBot="1">
      <c r="H453" s="121"/>
      <c r="I453" s="121"/>
      <c r="J453" s="121"/>
      <c r="K453" s="121"/>
      <c r="L453" s="121"/>
      <c r="M453" s="121" t="s">
        <v>1442</v>
      </c>
      <c r="N453" s="121" t="s">
        <v>364</v>
      </c>
      <c r="O453" s="123" t="s">
        <v>1446</v>
      </c>
      <c r="P453" s="121" t="s">
        <v>357</v>
      </c>
      <c r="S453" s="117"/>
      <c r="T453" s="117"/>
      <c r="U453" s="117"/>
      <c r="V453" s="117"/>
      <c r="W453" s="117"/>
      <c r="X453" s="117" t="s">
        <v>1442</v>
      </c>
      <c r="Y453" s="117" t="s">
        <v>364</v>
      </c>
      <c r="Z453" s="120" t="s">
        <v>3494</v>
      </c>
      <c r="AA453" s="117" t="s">
        <v>357</v>
      </c>
      <c r="AD453" s="113"/>
      <c r="AE453" s="113"/>
      <c r="AF453" s="113"/>
      <c r="AG453" s="113"/>
      <c r="AH453" s="113"/>
      <c r="AI453" s="113" t="s">
        <v>1442</v>
      </c>
      <c r="AJ453" s="113" t="s">
        <v>364</v>
      </c>
      <c r="AK453" s="116" t="s">
        <v>4903</v>
      </c>
      <c r="AL453" s="113" t="s">
        <v>357</v>
      </c>
      <c r="BP453" s="125" t="s">
        <v>1442</v>
      </c>
      <c r="BQ453" s="125" t="s">
        <v>364</v>
      </c>
      <c r="BR453" s="125" t="s">
        <v>950</v>
      </c>
      <c r="CA453" s="125" t="s">
        <v>6602</v>
      </c>
      <c r="CB453" s="125" t="s">
        <v>362</v>
      </c>
      <c r="CC453" s="125">
        <v>0</v>
      </c>
      <c r="CD453" s="125" t="s">
        <v>357</v>
      </c>
    </row>
    <row r="454" spans="8:82" ht="87" customHeight="1" thickBot="1">
      <c r="H454" s="121"/>
      <c r="I454" s="121"/>
      <c r="J454" s="121"/>
      <c r="K454" s="121"/>
      <c r="L454" s="121"/>
      <c r="M454" s="121" t="s">
        <v>1442</v>
      </c>
      <c r="N454" s="121" t="s">
        <v>468</v>
      </c>
      <c r="O454" s="123" t="s">
        <v>1447</v>
      </c>
      <c r="P454" s="121" t="s">
        <v>357</v>
      </c>
      <c r="S454" s="117"/>
      <c r="T454" s="117"/>
      <c r="U454" s="117"/>
      <c r="V454" s="117"/>
      <c r="W454" s="117"/>
      <c r="X454" s="117" t="s">
        <v>1442</v>
      </c>
      <c r="Y454" s="117" t="s">
        <v>468</v>
      </c>
      <c r="Z454" s="120" t="s">
        <v>3495</v>
      </c>
      <c r="AA454" s="117" t="s">
        <v>357</v>
      </c>
      <c r="AD454" s="113"/>
      <c r="AE454" s="113"/>
      <c r="AF454" s="113"/>
      <c r="AG454" s="113"/>
      <c r="AH454" s="113"/>
      <c r="AI454" s="113" t="s">
        <v>1442</v>
      </c>
      <c r="AJ454" s="113" t="s">
        <v>468</v>
      </c>
      <c r="AK454" s="116" t="s">
        <v>3507</v>
      </c>
      <c r="AL454" s="113" t="s">
        <v>357</v>
      </c>
      <c r="BP454" s="125" t="s">
        <v>1442</v>
      </c>
      <c r="BQ454" s="125" t="s">
        <v>468</v>
      </c>
      <c r="BR454" s="125" t="s">
        <v>6037</v>
      </c>
      <c r="CA454" s="125" t="s">
        <v>6602</v>
      </c>
      <c r="CB454" s="125" t="s">
        <v>582</v>
      </c>
      <c r="CC454" s="125">
        <v>0</v>
      </c>
      <c r="CD454" s="125" t="s">
        <v>357</v>
      </c>
    </row>
    <row r="455" spans="8:82" ht="101.4" customHeight="1" thickBot="1">
      <c r="H455" s="121"/>
      <c r="I455" s="121"/>
      <c r="J455" s="121"/>
      <c r="K455" s="121"/>
      <c r="L455" s="121"/>
      <c r="M455" s="121" t="s">
        <v>1448</v>
      </c>
      <c r="N455" s="121" t="s">
        <v>362</v>
      </c>
      <c r="O455" s="123" t="s">
        <v>1449</v>
      </c>
      <c r="P455" s="121" t="s">
        <v>357</v>
      </c>
      <c r="S455" s="117"/>
      <c r="T455" s="117"/>
      <c r="U455" s="117"/>
      <c r="V455" s="117"/>
      <c r="W455" s="117"/>
      <c r="X455" s="117" t="s">
        <v>1448</v>
      </c>
      <c r="Y455" s="117" t="s">
        <v>362</v>
      </c>
      <c r="Z455" s="120" t="s">
        <v>3496</v>
      </c>
      <c r="AA455" s="117" t="s">
        <v>357</v>
      </c>
      <c r="AD455" s="113"/>
      <c r="AE455" s="113"/>
      <c r="AF455" s="113"/>
      <c r="AG455" s="113"/>
      <c r="AH455" s="113"/>
      <c r="AI455" s="113" t="s">
        <v>1448</v>
      </c>
      <c r="AJ455" s="113" t="s">
        <v>362</v>
      </c>
      <c r="AK455" s="116" t="s">
        <v>3071</v>
      </c>
      <c r="AL455" s="113" t="s">
        <v>357</v>
      </c>
      <c r="BP455" s="125" t="s">
        <v>1448</v>
      </c>
      <c r="BQ455" s="125" t="s">
        <v>362</v>
      </c>
      <c r="BR455" s="125" t="s">
        <v>6038</v>
      </c>
      <c r="CA455" s="125" t="s">
        <v>6602</v>
      </c>
      <c r="CB455" s="125" t="s">
        <v>468</v>
      </c>
      <c r="CC455" s="125">
        <v>0</v>
      </c>
      <c r="CD455" s="125" t="s">
        <v>357</v>
      </c>
    </row>
    <row r="456" spans="8:82" ht="101.4" customHeight="1" thickBot="1">
      <c r="H456" s="121"/>
      <c r="I456" s="121"/>
      <c r="J456" s="121"/>
      <c r="K456" s="121"/>
      <c r="L456" s="121"/>
      <c r="M456" s="121" t="s">
        <v>1448</v>
      </c>
      <c r="N456" s="121" t="s">
        <v>355</v>
      </c>
      <c r="O456" s="123" t="s">
        <v>726</v>
      </c>
      <c r="P456" s="121" t="s">
        <v>357</v>
      </c>
      <c r="S456" s="117"/>
      <c r="T456" s="117"/>
      <c r="U456" s="117"/>
      <c r="V456" s="117"/>
      <c r="W456" s="117"/>
      <c r="X456" s="117" t="s">
        <v>1448</v>
      </c>
      <c r="Y456" s="117" t="s">
        <v>355</v>
      </c>
      <c r="Z456" s="120" t="s">
        <v>3497</v>
      </c>
      <c r="AA456" s="117" t="s">
        <v>357</v>
      </c>
      <c r="AD456" s="113"/>
      <c r="AE456" s="113"/>
      <c r="AF456" s="113"/>
      <c r="AG456" s="113"/>
      <c r="AH456" s="113"/>
      <c r="AI456" s="113" t="s">
        <v>1448</v>
      </c>
      <c r="AJ456" s="113" t="s">
        <v>355</v>
      </c>
      <c r="AK456" s="116" t="s">
        <v>428</v>
      </c>
      <c r="AL456" s="113" t="s">
        <v>357</v>
      </c>
      <c r="BP456" s="125" t="s">
        <v>1448</v>
      </c>
      <c r="BQ456" s="125" t="s">
        <v>355</v>
      </c>
      <c r="BR456" s="129">
        <v>18683</v>
      </c>
      <c r="CA456" s="125" t="s">
        <v>1411</v>
      </c>
      <c r="CB456" s="125" t="s">
        <v>703</v>
      </c>
      <c r="CC456" s="125">
        <v>0</v>
      </c>
      <c r="CD456" s="125" t="s">
        <v>357</v>
      </c>
    </row>
    <row r="457" spans="8:82" ht="115.8" customHeight="1" thickBot="1">
      <c r="H457" s="121"/>
      <c r="I457" s="121"/>
      <c r="J457" s="121"/>
      <c r="K457" s="121"/>
      <c r="L457" s="121"/>
      <c r="M457" s="121" t="s">
        <v>1450</v>
      </c>
      <c r="N457" s="121" t="s">
        <v>885</v>
      </c>
      <c r="O457" s="123" t="s">
        <v>1176</v>
      </c>
      <c r="P457" s="121" t="s">
        <v>357</v>
      </c>
      <c r="S457" s="117"/>
      <c r="T457" s="117"/>
      <c r="U457" s="117"/>
      <c r="V457" s="117"/>
      <c r="W457" s="117"/>
      <c r="X457" s="117" t="s">
        <v>1450</v>
      </c>
      <c r="Y457" s="117" t="s">
        <v>885</v>
      </c>
      <c r="Z457" s="120" t="s">
        <v>3322</v>
      </c>
      <c r="AA457" s="117" t="s">
        <v>357</v>
      </c>
      <c r="AD457" s="113"/>
      <c r="AE457" s="113"/>
      <c r="AF457" s="113"/>
      <c r="AG457" s="113"/>
      <c r="AH457" s="113"/>
      <c r="AI457" s="113" t="s">
        <v>1450</v>
      </c>
      <c r="AJ457" s="113" t="s">
        <v>885</v>
      </c>
      <c r="AK457" s="116" t="s">
        <v>4904</v>
      </c>
      <c r="AL457" s="113" t="s">
        <v>357</v>
      </c>
      <c r="BP457" s="125" t="s">
        <v>1450</v>
      </c>
      <c r="BQ457" s="125" t="s">
        <v>885</v>
      </c>
      <c r="BR457" s="125" t="s">
        <v>6039</v>
      </c>
      <c r="CA457" s="125" t="s">
        <v>1411</v>
      </c>
      <c r="CB457" s="125" t="s">
        <v>355</v>
      </c>
      <c r="CC457" s="125">
        <v>0</v>
      </c>
      <c r="CD457" s="125" t="s">
        <v>357</v>
      </c>
    </row>
    <row r="458" spans="8:82" ht="87" customHeight="1" thickBot="1">
      <c r="H458" s="121"/>
      <c r="I458" s="121"/>
      <c r="J458" s="121"/>
      <c r="K458" s="121"/>
      <c r="L458" s="121"/>
      <c r="M458" s="121" t="s">
        <v>1450</v>
      </c>
      <c r="N458" s="121" t="s">
        <v>575</v>
      </c>
      <c r="O458" s="123" t="s">
        <v>1451</v>
      </c>
      <c r="P458" s="121" t="s">
        <v>357</v>
      </c>
      <c r="S458" s="117"/>
      <c r="T458" s="117"/>
      <c r="U458" s="117"/>
      <c r="V458" s="117"/>
      <c r="W458" s="117"/>
      <c r="X458" s="117" t="s">
        <v>1450</v>
      </c>
      <c r="Y458" s="117" t="s">
        <v>575</v>
      </c>
      <c r="Z458" s="120" t="s">
        <v>3498</v>
      </c>
      <c r="AA458" s="117" t="s">
        <v>357</v>
      </c>
      <c r="AD458" s="113"/>
      <c r="AE458" s="113"/>
      <c r="AF458" s="113"/>
      <c r="AG458" s="113"/>
      <c r="AH458" s="113"/>
      <c r="AI458" s="113" t="s">
        <v>1450</v>
      </c>
      <c r="AJ458" s="113" t="s">
        <v>575</v>
      </c>
      <c r="AK458" s="116" t="s">
        <v>1507</v>
      </c>
      <c r="AL458" s="113" t="s">
        <v>357</v>
      </c>
      <c r="BP458" s="125" t="s">
        <v>1450</v>
      </c>
      <c r="BQ458" s="125" t="s">
        <v>575</v>
      </c>
      <c r="BR458" s="129">
        <v>6633532</v>
      </c>
      <c r="CA458" s="125" t="s">
        <v>1411</v>
      </c>
      <c r="CB458" s="125" t="s">
        <v>468</v>
      </c>
      <c r="CC458" s="125">
        <v>0</v>
      </c>
      <c r="CD458" s="125" t="s">
        <v>357</v>
      </c>
    </row>
    <row r="459" spans="8:82" ht="101.4" customHeight="1" thickBot="1">
      <c r="H459" s="121"/>
      <c r="I459" s="121"/>
      <c r="J459" s="121"/>
      <c r="K459" s="121"/>
      <c r="L459" s="121"/>
      <c r="M459" s="121" t="s">
        <v>1450</v>
      </c>
      <c r="N459" s="121" t="s">
        <v>544</v>
      </c>
      <c r="O459" s="123" t="s">
        <v>1452</v>
      </c>
      <c r="P459" s="121" t="s">
        <v>357</v>
      </c>
      <c r="S459" s="117"/>
      <c r="T459" s="117"/>
      <c r="U459" s="117"/>
      <c r="V459" s="117"/>
      <c r="W459" s="117"/>
      <c r="X459" s="117" t="s">
        <v>1450</v>
      </c>
      <c r="Y459" s="117" t="s">
        <v>544</v>
      </c>
      <c r="Z459" s="120" t="s">
        <v>3499</v>
      </c>
      <c r="AA459" s="117" t="s">
        <v>357</v>
      </c>
      <c r="AD459" s="113"/>
      <c r="AE459" s="113"/>
      <c r="AF459" s="113"/>
      <c r="AG459" s="113"/>
      <c r="AH459" s="113"/>
      <c r="AI459" s="113" t="s">
        <v>1450</v>
      </c>
      <c r="AJ459" s="113" t="s">
        <v>544</v>
      </c>
      <c r="AK459" s="116" t="s">
        <v>4905</v>
      </c>
      <c r="AL459" s="113" t="s">
        <v>357</v>
      </c>
      <c r="BP459" s="125" t="s">
        <v>1450</v>
      </c>
      <c r="BQ459" s="125" t="s">
        <v>544</v>
      </c>
      <c r="BR459" s="129">
        <v>30483015</v>
      </c>
      <c r="CA459" s="125" t="s">
        <v>1415</v>
      </c>
      <c r="CB459" s="125" t="s">
        <v>362</v>
      </c>
      <c r="CC459" s="125">
        <v>0</v>
      </c>
      <c r="CD459" s="125" t="s">
        <v>357</v>
      </c>
    </row>
    <row r="460" spans="8:82" ht="87" customHeight="1" thickBot="1">
      <c r="H460" s="121"/>
      <c r="I460" s="121"/>
      <c r="J460" s="121"/>
      <c r="K460" s="121"/>
      <c r="L460" s="121"/>
      <c r="M460" s="121" t="s">
        <v>1450</v>
      </c>
      <c r="N460" s="121" t="s">
        <v>897</v>
      </c>
      <c r="O460" s="123" t="s">
        <v>1453</v>
      </c>
      <c r="P460" s="121" t="s">
        <v>357</v>
      </c>
      <c r="S460" s="117"/>
      <c r="T460" s="117"/>
      <c r="U460" s="117"/>
      <c r="V460" s="117"/>
      <c r="W460" s="117"/>
      <c r="X460" s="117" t="s">
        <v>1450</v>
      </c>
      <c r="Y460" s="117" t="s">
        <v>897</v>
      </c>
      <c r="Z460" s="120" t="s">
        <v>378</v>
      </c>
      <c r="AA460" s="117" t="s">
        <v>357</v>
      </c>
      <c r="AD460" s="113"/>
      <c r="AE460" s="113"/>
      <c r="AF460" s="113"/>
      <c r="AG460" s="113"/>
      <c r="AH460" s="113"/>
      <c r="AI460" s="113" t="s">
        <v>1450</v>
      </c>
      <c r="AJ460" s="113" t="s">
        <v>897</v>
      </c>
      <c r="AK460" s="116" t="s">
        <v>4906</v>
      </c>
      <c r="AL460" s="113" t="s">
        <v>357</v>
      </c>
      <c r="BP460" s="125" t="s">
        <v>1450</v>
      </c>
      <c r="BQ460" s="125" t="s">
        <v>897</v>
      </c>
      <c r="BR460" s="129">
        <v>46816</v>
      </c>
      <c r="CA460" s="125" t="s">
        <v>1415</v>
      </c>
      <c r="CB460" s="125" t="s">
        <v>364</v>
      </c>
      <c r="CC460" s="125">
        <v>0</v>
      </c>
      <c r="CD460" s="125" t="s">
        <v>357</v>
      </c>
    </row>
    <row r="461" spans="8:82" ht="101.4" customHeight="1" thickBot="1">
      <c r="H461" s="121"/>
      <c r="I461" s="121"/>
      <c r="J461" s="121"/>
      <c r="K461" s="121"/>
      <c r="L461" s="121"/>
      <c r="M461" s="121" t="s">
        <v>1450</v>
      </c>
      <c r="N461" s="121" t="s">
        <v>362</v>
      </c>
      <c r="O461" s="123" t="s">
        <v>1454</v>
      </c>
      <c r="P461" s="121" t="s">
        <v>357</v>
      </c>
      <c r="S461" s="117"/>
      <c r="T461" s="117"/>
      <c r="U461" s="117"/>
      <c r="V461" s="117"/>
      <c r="W461" s="117"/>
      <c r="X461" s="117" t="s">
        <v>1450</v>
      </c>
      <c r="Y461" s="117" t="s">
        <v>362</v>
      </c>
      <c r="Z461" s="120" t="s">
        <v>1599</v>
      </c>
      <c r="AA461" s="117" t="s">
        <v>357</v>
      </c>
      <c r="AD461" s="113"/>
      <c r="AE461" s="113"/>
      <c r="AF461" s="113"/>
      <c r="AG461" s="113"/>
      <c r="AH461" s="113"/>
      <c r="AI461" s="113" t="s">
        <v>1450</v>
      </c>
      <c r="AJ461" s="113" t="s">
        <v>362</v>
      </c>
      <c r="AK461" s="116" t="s">
        <v>4907</v>
      </c>
      <c r="AL461" s="113" t="s">
        <v>357</v>
      </c>
      <c r="BP461" s="125" t="s">
        <v>1450</v>
      </c>
      <c r="BQ461" s="125" t="s">
        <v>362</v>
      </c>
      <c r="BR461" s="125" t="s">
        <v>6040</v>
      </c>
      <c r="CA461" s="125" t="s">
        <v>1415</v>
      </c>
      <c r="CB461" s="125" t="s">
        <v>589</v>
      </c>
      <c r="CC461" s="125">
        <v>0</v>
      </c>
      <c r="CD461" s="125" t="s">
        <v>357</v>
      </c>
    </row>
    <row r="462" spans="8:82" ht="87" customHeight="1" thickBot="1">
      <c r="H462" s="121"/>
      <c r="I462" s="121"/>
      <c r="J462" s="121"/>
      <c r="K462" s="121"/>
      <c r="L462" s="121"/>
      <c r="M462" s="121" t="s">
        <v>1450</v>
      </c>
      <c r="N462" s="121" t="s">
        <v>364</v>
      </c>
      <c r="O462" s="123" t="s">
        <v>1453</v>
      </c>
      <c r="P462" s="121" t="s">
        <v>357</v>
      </c>
      <c r="S462" s="117"/>
      <c r="T462" s="117"/>
      <c r="U462" s="117"/>
      <c r="V462" s="117"/>
      <c r="W462" s="117"/>
      <c r="X462" s="117" t="s">
        <v>1450</v>
      </c>
      <c r="Y462" s="117" t="s">
        <v>364</v>
      </c>
      <c r="Z462" s="120" t="s">
        <v>378</v>
      </c>
      <c r="AA462" s="117" t="s">
        <v>357</v>
      </c>
      <c r="AD462" s="113"/>
      <c r="AE462" s="113"/>
      <c r="AF462" s="113"/>
      <c r="AG462" s="113"/>
      <c r="AH462" s="113"/>
      <c r="AI462" s="113" t="s">
        <v>1450</v>
      </c>
      <c r="AJ462" s="113" t="s">
        <v>364</v>
      </c>
      <c r="AK462" s="116" t="s">
        <v>4906</v>
      </c>
      <c r="AL462" s="113" t="s">
        <v>357</v>
      </c>
      <c r="BP462" s="125" t="s">
        <v>1450</v>
      </c>
      <c r="BQ462" s="125" t="s">
        <v>364</v>
      </c>
      <c r="BR462" s="129">
        <v>46816</v>
      </c>
      <c r="CA462" s="125" t="s">
        <v>1415</v>
      </c>
      <c r="CB462" s="125" t="s">
        <v>582</v>
      </c>
      <c r="CC462" s="125">
        <v>0</v>
      </c>
      <c r="CD462" s="125" t="s">
        <v>357</v>
      </c>
    </row>
    <row r="463" spans="8:82" ht="87" customHeight="1" thickBot="1">
      <c r="H463" s="121"/>
      <c r="I463" s="121"/>
      <c r="J463" s="121"/>
      <c r="K463" s="121"/>
      <c r="L463" s="121"/>
      <c r="M463" s="121" t="s">
        <v>1450</v>
      </c>
      <c r="N463" s="121" t="s">
        <v>468</v>
      </c>
      <c r="O463" s="123" t="s">
        <v>1455</v>
      </c>
      <c r="P463" s="121" t="s">
        <v>357</v>
      </c>
      <c r="S463" s="117"/>
      <c r="T463" s="117"/>
      <c r="U463" s="117"/>
      <c r="V463" s="117"/>
      <c r="W463" s="117"/>
      <c r="X463" s="117" t="s">
        <v>1450</v>
      </c>
      <c r="Y463" s="117" t="s">
        <v>468</v>
      </c>
      <c r="Z463" s="120" t="s">
        <v>484</v>
      </c>
      <c r="AA463" s="117" t="s">
        <v>357</v>
      </c>
      <c r="AD463" s="113"/>
      <c r="AE463" s="113"/>
      <c r="AF463" s="113"/>
      <c r="AG463" s="113"/>
      <c r="AH463" s="113"/>
      <c r="AI463" s="113" t="s">
        <v>1450</v>
      </c>
      <c r="AJ463" s="113" t="s">
        <v>468</v>
      </c>
      <c r="AK463" s="116" t="s">
        <v>1282</v>
      </c>
      <c r="AL463" s="113" t="s">
        <v>357</v>
      </c>
      <c r="BP463" s="125" t="s">
        <v>1450</v>
      </c>
      <c r="BQ463" s="125" t="s">
        <v>468</v>
      </c>
      <c r="BR463" s="125" t="s">
        <v>6041</v>
      </c>
      <c r="CA463" s="125" t="s">
        <v>1415</v>
      </c>
      <c r="CB463" s="125" t="s">
        <v>468</v>
      </c>
      <c r="CC463" s="125">
        <v>0</v>
      </c>
      <c r="CD463" s="125" t="s">
        <v>357</v>
      </c>
    </row>
    <row r="464" spans="8:82" ht="101.4" customHeight="1" thickBot="1">
      <c r="H464" s="121"/>
      <c r="I464" s="121"/>
      <c r="J464" s="121"/>
      <c r="K464" s="121"/>
      <c r="L464" s="121"/>
      <c r="M464" s="121" t="s">
        <v>1450</v>
      </c>
      <c r="N464" s="121" t="s">
        <v>355</v>
      </c>
      <c r="O464" s="123" t="s">
        <v>1456</v>
      </c>
      <c r="P464" s="121" t="s">
        <v>357</v>
      </c>
      <c r="S464" s="117"/>
      <c r="T464" s="117"/>
      <c r="U464" s="117"/>
      <c r="V464" s="117"/>
      <c r="W464" s="117"/>
      <c r="X464" s="117" t="s">
        <v>1450</v>
      </c>
      <c r="Y464" s="117" t="s">
        <v>355</v>
      </c>
      <c r="Z464" s="120" t="s">
        <v>3500</v>
      </c>
      <c r="AA464" s="117" t="s">
        <v>357</v>
      </c>
      <c r="AD464" s="113"/>
      <c r="AE464" s="113"/>
      <c r="AF464" s="113"/>
      <c r="AG464" s="113"/>
      <c r="AH464" s="113"/>
      <c r="AI464" s="113" t="s">
        <v>1450</v>
      </c>
      <c r="AJ464" s="113" t="s">
        <v>355</v>
      </c>
      <c r="AK464" s="116" t="s">
        <v>4908</v>
      </c>
      <c r="AL464" s="113" t="s">
        <v>357</v>
      </c>
      <c r="BP464" s="125" t="s">
        <v>1450</v>
      </c>
      <c r="BQ464" s="125" t="s">
        <v>355</v>
      </c>
      <c r="BR464" s="129">
        <v>9826017</v>
      </c>
      <c r="CA464" s="125" t="s">
        <v>1420</v>
      </c>
      <c r="CB464" s="125" t="s">
        <v>355</v>
      </c>
      <c r="CC464" s="125">
        <v>0</v>
      </c>
      <c r="CD464" s="125" t="s">
        <v>826</v>
      </c>
    </row>
    <row r="465" spans="8:82" ht="87" customHeight="1" thickBot="1">
      <c r="H465" s="121"/>
      <c r="I465" s="121"/>
      <c r="J465" s="121"/>
      <c r="K465" s="121"/>
      <c r="L465" s="121"/>
      <c r="M465" s="121" t="s">
        <v>1457</v>
      </c>
      <c r="N465" s="121" t="s">
        <v>589</v>
      </c>
      <c r="O465" s="123" t="s">
        <v>1458</v>
      </c>
      <c r="P465" s="121" t="s">
        <v>357</v>
      </c>
      <c r="S465" s="117"/>
      <c r="T465" s="117"/>
      <c r="U465" s="117"/>
      <c r="V465" s="117"/>
      <c r="W465" s="117"/>
      <c r="X465" s="117" t="s">
        <v>1457</v>
      </c>
      <c r="Y465" s="117" t="s">
        <v>589</v>
      </c>
      <c r="Z465" s="120" t="s">
        <v>3501</v>
      </c>
      <c r="AA465" s="117" t="s">
        <v>357</v>
      </c>
      <c r="AD465" s="113"/>
      <c r="AE465" s="113"/>
      <c r="AF465" s="113"/>
      <c r="AG465" s="113"/>
      <c r="AH465" s="113"/>
      <c r="AI465" s="113" t="s">
        <v>1457</v>
      </c>
      <c r="AJ465" s="113" t="s">
        <v>589</v>
      </c>
      <c r="AK465" s="116" t="s">
        <v>2535</v>
      </c>
      <c r="AL465" s="113" t="s">
        <v>357</v>
      </c>
      <c r="BP465" s="125" t="s">
        <v>1457</v>
      </c>
      <c r="BQ465" s="125" t="s">
        <v>589</v>
      </c>
      <c r="BR465" s="125" t="s">
        <v>6042</v>
      </c>
      <c r="CA465" s="125" t="s">
        <v>1420</v>
      </c>
      <c r="CB465" s="125" t="s">
        <v>362</v>
      </c>
      <c r="CC465" s="125">
        <v>0</v>
      </c>
      <c r="CD465" s="125" t="s">
        <v>826</v>
      </c>
    </row>
    <row r="466" spans="8:82" ht="101.4" customHeight="1" thickBot="1">
      <c r="H466" s="121"/>
      <c r="I466" s="121"/>
      <c r="J466" s="121"/>
      <c r="K466" s="121"/>
      <c r="L466" s="121"/>
      <c r="M466" s="121" t="s">
        <v>1459</v>
      </c>
      <c r="N466" s="121" t="s">
        <v>544</v>
      </c>
      <c r="O466" s="123" t="s">
        <v>1460</v>
      </c>
      <c r="P466" s="121" t="s">
        <v>357</v>
      </c>
      <c r="S466" s="117"/>
      <c r="T466" s="117"/>
      <c r="U466" s="117"/>
      <c r="V466" s="117"/>
      <c r="W466" s="117"/>
      <c r="X466" s="117" t="s">
        <v>1459</v>
      </c>
      <c r="Y466" s="117" t="s">
        <v>544</v>
      </c>
      <c r="Z466" s="120" t="s">
        <v>3502</v>
      </c>
      <c r="AA466" s="117" t="s">
        <v>357</v>
      </c>
      <c r="AD466" s="113"/>
      <c r="AE466" s="113"/>
      <c r="AF466" s="113"/>
      <c r="AG466" s="113"/>
      <c r="AH466" s="113"/>
      <c r="AI466" s="113" t="s">
        <v>1459</v>
      </c>
      <c r="AJ466" s="113" t="s">
        <v>544</v>
      </c>
      <c r="AK466" s="116" t="s">
        <v>4909</v>
      </c>
      <c r="AL466" s="113" t="s">
        <v>357</v>
      </c>
      <c r="BP466" s="125" t="s">
        <v>1459</v>
      </c>
      <c r="BQ466" s="125" t="s">
        <v>544</v>
      </c>
      <c r="BR466" s="125" t="s">
        <v>6043</v>
      </c>
      <c r="CA466" s="125" t="s">
        <v>1422</v>
      </c>
      <c r="CB466" s="125" t="s">
        <v>355</v>
      </c>
      <c r="CC466" s="125">
        <v>0</v>
      </c>
      <c r="CD466" s="125" t="s">
        <v>826</v>
      </c>
    </row>
    <row r="467" spans="8:82" ht="101.4" customHeight="1" thickBot="1">
      <c r="H467" s="121"/>
      <c r="I467" s="121"/>
      <c r="J467" s="121"/>
      <c r="K467" s="121"/>
      <c r="L467" s="121"/>
      <c r="M467" s="121" t="s">
        <v>1459</v>
      </c>
      <c r="N467" s="121" t="s">
        <v>355</v>
      </c>
      <c r="O467" s="123" t="s">
        <v>1461</v>
      </c>
      <c r="P467" s="121" t="s">
        <v>357</v>
      </c>
      <c r="S467" s="117"/>
      <c r="T467" s="117"/>
      <c r="U467" s="117"/>
      <c r="V467" s="117"/>
      <c r="W467" s="117"/>
      <c r="X467" s="117" t="s">
        <v>1459</v>
      </c>
      <c r="Y467" s="117" t="s">
        <v>355</v>
      </c>
      <c r="Z467" s="120" t="s">
        <v>3503</v>
      </c>
      <c r="AA467" s="117" t="s">
        <v>357</v>
      </c>
      <c r="AD467" s="113"/>
      <c r="AE467" s="113"/>
      <c r="AF467" s="113"/>
      <c r="AG467" s="113"/>
      <c r="AH467" s="113"/>
      <c r="AI467" s="113" t="s">
        <v>1459</v>
      </c>
      <c r="AJ467" s="113" t="s">
        <v>355</v>
      </c>
      <c r="AK467" s="116" t="s">
        <v>4910</v>
      </c>
      <c r="AL467" s="113" t="s">
        <v>357</v>
      </c>
      <c r="BP467" s="125" t="s">
        <v>1459</v>
      </c>
      <c r="BQ467" s="125" t="s">
        <v>355</v>
      </c>
      <c r="BR467" s="125" t="s">
        <v>6044</v>
      </c>
      <c r="CA467" s="125" t="s">
        <v>1424</v>
      </c>
      <c r="CB467" s="125" t="s">
        <v>544</v>
      </c>
      <c r="CC467" s="125">
        <v>0</v>
      </c>
      <c r="CD467" s="125" t="s">
        <v>357</v>
      </c>
    </row>
    <row r="468" spans="8:82" ht="101.4" customHeight="1" thickBot="1">
      <c r="H468" s="121"/>
      <c r="I468" s="121"/>
      <c r="J468" s="121"/>
      <c r="K468" s="121"/>
      <c r="L468" s="121"/>
      <c r="M468" s="121" t="s">
        <v>1462</v>
      </c>
      <c r="N468" s="121" t="s">
        <v>355</v>
      </c>
      <c r="O468" s="123" t="s">
        <v>1463</v>
      </c>
      <c r="P468" s="121" t="s">
        <v>357</v>
      </c>
      <c r="S468" s="117"/>
      <c r="T468" s="117"/>
      <c r="U468" s="117"/>
      <c r="V468" s="117"/>
      <c r="W468" s="117"/>
      <c r="X468" s="117" t="s">
        <v>1462</v>
      </c>
      <c r="Y468" s="117" t="s">
        <v>355</v>
      </c>
      <c r="Z468" s="120" t="s">
        <v>2525</v>
      </c>
      <c r="AA468" s="117" t="s">
        <v>357</v>
      </c>
      <c r="AD468" s="113"/>
      <c r="AE468" s="113"/>
      <c r="AF468" s="113"/>
      <c r="AG468" s="113"/>
      <c r="AH468" s="113"/>
      <c r="AI468" s="113" t="s">
        <v>1462</v>
      </c>
      <c r="AJ468" s="113" t="s">
        <v>355</v>
      </c>
      <c r="AK468" s="116" t="s">
        <v>4911</v>
      </c>
      <c r="AL468" s="113" t="s">
        <v>357</v>
      </c>
      <c r="BP468" s="125" t="s">
        <v>1462</v>
      </c>
      <c r="BQ468" s="125" t="s">
        <v>355</v>
      </c>
      <c r="BR468" s="125" t="s">
        <v>4869</v>
      </c>
      <c r="CA468" s="125" t="s">
        <v>1424</v>
      </c>
      <c r="CB468" s="125" t="s">
        <v>355</v>
      </c>
      <c r="CC468" s="125">
        <v>0</v>
      </c>
      <c r="CD468" s="125" t="s">
        <v>357</v>
      </c>
    </row>
    <row r="469" spans="8:82" ht="87" customHeight="1" thickBot="1">
      <c r="H469" s="121"/>
      <c r="I469" s="121"/>
      <c r="J469" s="121"/>
      <c r="K469" s="121"/>
      <c r="L469" s="121"/>
      <c r="M469" s="121" t="s">
        <v>1464</v>
      </c>
      <c r="N469" s="121" t="s">
        <v>575</v>
      </c>
      <c r="O469" s="123" t="s">
        <v>1356</v>
      </c>
      <c r="P469" s="121" t="s">
        <v>357</v>
      </c>
      <c r="S469" s="117"/>
      <c r="T469" s="117"/>
      <c r="U469" s="117"/>
      <c r="V469" s="117"/>
      <c r="W469" s="117"/>
      <c r="X469" s="117" t="s">
        <v>1464</v>
      </c>
      <c r="Y469" s="117" t="s">
        <v>575</v>
      </c>
      <c r="Z469" s="120" t="s">
        <v>3504</v>
      </c>
      <c r="AA469" s="117" t="s">
        <v>357</v>
      </c>
      <c r="AD469" s="113"/>
      <c r="AE469" s="113"/>
      <c r="AF469" s="113"/>
      <c r="AG469" s="113"/>
      <c r="AH469" s="113"/>
      <c r="AI469" s="113" t="s">
        <v>1464</v>
      </c>
      <c r="AJ469" s="113" t="s">
        <v>575</v>
      </c>
      <c r="AK469" s="116" t="s">
        <v>726</v>
      </c>
      <c r="AL469" s="113" t="s">
        <v>357</v>
      </c>
      <c r="BP469" s="125" t="s">
        <v>1464</v>
      </c>
      <c r="BQ469" s="125" t="s">
        <v>575</v>
      </c>
      <c r="BR469" s="125" t="s">
        <v>6045</v>
      </c>
      <c r="CA469" s="125" t="s">
        <v>1427</v>
      </c>
      <c r="CB469" s="125" t="s">
        <v>362</v>
      </c>
      <c r="CC469" s="125">
        <v>0</v>
      </c>
      <c r="CD469" s="125" t="s">
        <v>357</v>
      </c>
    </row>
    <row r="470" spans="8:82" ht="101.4" customHeight="1" thickBot="1">
      <c r="H470" s="121"/>
      <c r="I470" s="121"/>
      <c r="J470" s="121"/>
      <c r="K470" s="121"/>
      <c r="L470" s="121"/>
      <c r="M470" s="121" t="s">
        <v>1464</v>
      </c>
      <c r="N470" s="121" t="s">
        <v>544</v>
      </c>
      <c r="O470" s="123" t="s">
        <v>1465</v>
      </c>
      <c r="P470" s="121" t="s">
        <v>357</v>
      </c>
      <c r="S470" s="117"/>
      <c r="T470" s="117"/>
      <c r="U470" s="117"/>
      <c r="V470" s="117"/>
      <c r="W470" s="117"/>
      <c r="X470" s="117" t="s">
        <v>1464</v>
      </c>
      <c r="Y470" s="117" t="s">
        <v>544</v>
      </c>
      <c r="Z470" s="120" t="s">
        <v>3505</v>
      </c>
      <c r="AA470" s="117" t="s">
        <v>357</v>
      </c>
      <c r="AD470" s="113"/>
      <c r="AE470" s="113"/>
      <c r="AF470" s="113"/>
      <c r="AG470" s="113"/>
      <c r="AH470" s="113"/>
      <c r="AI470" s="113" t="s">
        <v>1464</v>
      </c>
      <c r="AJ470" s="113" t="s">
        <v>544</v>
      </c>
      <c r="AK470" s="116" t="s">
        <v>4912</v>
      </c>
      <c r="AL470" s="113" t="s">
        <v>357</v>
      </c>
      <c r="BP470" s="125" t="s">
        <v>1464</v>
      </c>
      <c r="BQ470" s="125" t="s">
        <v>544</v>
      </c>
      <c r="BR470" s="125" t="s">
        <v>6046</v>
      </c>
      <c r="CA470" s="125" t="s">
        <v>1427</v>
      </c>
      <c r="CB470" s="125" t="s">
        <v>589</v>
      </c>
      <c r="CC470" s="125">
        <v>0</v>
      </c>
      <c r="CD470" s="125" t="s">
        <v>357</v>
      </c>
    </row>
    <row r="471" spans="8:82" ht="87" customHeight="1" thickBot="1">
      <c r="H471" s="121"/>
      <c r="I471" s="121"/>
      <c r="J471" s="121"/>
      <c r="K471" s="121"/>
      <c r="L471" s="121"/>
      <c r="M471" s="121" t="s">
        <v>1464</v>
      </c>
      <c r="N471" s="121" t="s">
        <v>468</v>
      </c>
      <c r="O471" s="123" t="s">
        <v>1466</v>
      </c>
      <c r="P471" s="121" t="s">
        <v>357</v>
      </c>
      <c r="S471" s="117"/>
      <c r="T471" s="117"/>
      <c r="U471" s="117"/>
      <c r="V471" s="117"/>
      <c r="W471" s="117"/>
      <c r="X471" s="117" t="s">
        <v>1464</v>
      </c>
      <c r="Y471" s="117" t="s">
        <v>468</v>
      </c>
      <c r="Z471" s="120" t="s">
        <v>3506</v>
      </c>
      <c r="AA471" s="117" t="s">
        <v>357</v>
      </c>
      <c r="AD471" s="113"/>
      <c r="AE471" s="113"/>
      <c r="AF471" s="113"/>
      <c r="AG471" s="113"/>
      <c r="AH471" s="113"/>
      <c r="AI471" s="113" t="s">
        <v>1464</v>
      </c>
      <c r="AJ471" s="113" t="s">
        <v>468</v>
      </c>
      <c r="AK471" s="116" t="s">
        <v>3832</v>
      </c>
      <c r="AL471" s="113" t="s">
        <v>357</v>
      </c>
      <c r="BP471" s="125" t="s">
        <v>1464</v>
      </c>
      <c r="BQ471" s="125" t="s">
        <v>468</v>
      </c>
      <c r="BR471" s="125" t="s">
        <v>1051</v>
      </c>
      <c r="CA471" s="125" t="s">
        <v>1427</v>
      </c>
      <c r="CB471" s="125" t="s">
        <v>582</v>
      </c>
      <c r="CC471" s="125">
        <v>0</v>
      </c>
      <c r="CD471" s="125" t="s">
        <v>357</v>
      </c>
    </row>
    <row r="472" spans="8:82" ht="101.4" customHeight="1" thickBot="1">
      <c r="H472" s="121"/>
      <c r="I472" s="121"/>
      <c r="J472" s="121"/>
      <c r="K472" s="121"/>
      <c r="L472" s="121"/>
      <c r="M472" s="121" t="s">
        <v>1464</v>
      </c>
      <c r="N472" s="121" t="s">
        <v>355</v>
      </c>
      <c r="O472" s="123" t="s">
        <v>1467</v>
      </c>
      <c r="P472" s="121" t="s">
        <v>357</v>
      </c>
      <c r="S472" s="117"/>
      <c r="T472" s="117"/>
      <c r="U472" s="117"/>
      <c r="V472" s="117"/>
      <c r="W472" s="117"/>
      <c r="X472" s="117" t="s">
        <v>1464</v>
      </c>
      <c r="Y472" s="117" t="s">
        <v>355</v>
      </c>
      <c r="Z472" s="120" t="s">
        <v>3507</v>
      </c>
      <c r="AA472" s="117" t="s">
        <v>357</v>
      </c>
      <c r="AD472" s="113"/>
      <c r="AE472" s="113"/>
      <c r="AF472" s="113"/>
      <c r="AG472" s="113"/>
      <c r="AH472" s="113"/>
      <c r="AI472" s="113" t="s">
        <v>1464</v>
      </c>
      <c r="AJ472" s="113" t="s">
        <v>355</v>
      </c>
      <c r="AK472" s="116" t="s">
        <v>3225</v>
      </c>
      <c r="AL472" s="113" t="s">
        <v>357</v>
      </c>
      <c r="BP472" s="125" t="s">
        <v>1464</v>
      </c>
      <c r="BQ472" s="125" t="s">
        <v>355</v>
      </c>
      <c r="BR472" s="125" t="s">
        <v>6047</v>
      </c>
      <c r="CA472" s="125" t="s">
        <v>1427</v>
      </c>
      <c r="CB472" s="125" t="s">
        <v>364</v>
      </c>
      <c r="CC472" s="125">
        <v>0</v>
      </c>
      <c r="CD472" s="125" t="s">
        <v>357</v>
      </c>
    </row>
    <row r="473" spans="8:82" ht="87" customHeight="1" thickBot="1">
      <c r="H473" s="121"/>
      <c r="I473" s="121"/>
      <c r="J473" s="121"/>
      <c r="K473" s="121"/>
      <c r="L473" s="121"/>
      <c r="M473" s="121" t="s">
        <v>1468</v>
      </c>
      <c r="N473" s="121" t="s">
        <v>575</v>
      </c>
      <c r="O473" s="123" t="s">
        <v>437</v>
      </c>
      <c r="P473" s="121" t="s">
        <v>357</v>
      </c>
      <c r="S473" s="117"/>
      <c r="T473" s="117"/>
      <c r="U473" s="117"/>
      <c r="V473" s="117"/>
      <c r="W473" s="117"/>
      <c r="X473" s="117" t="s">
        <v>1468</v>
      </c>
      <c r="Y473" s="117" t="s">
        <v>575</v>
      </c>
      <c r="Z473" s="120" t="s">
        <v>3508</v>
      </c>
      <c r="AA473" s="117" t="s">
        <v>357</v>
      </c>
      <c r="AD473" s="113"/>
      <c r="AE473" s="113"/>
      <c r="AF473" s="113"/>
      <c r="AG473" s="113"/>
      <c r="AH473" s="113"/>
      <c r="AI473" s="113" t="s">
        <v>1468</v>
      </c>
      <c r="AJ473" s="113" t="s">
        <v>575</v>
      </c>
      <c r="AK473" s="116" t="s">
        <v>4913</v>
      </c>
      <c r="AL473" s="113" t="s">
        <v>357</v>
      </c>
      <c r="BP473" s="125" t="s">
        <v>1468</v>
      </c>
      <c r="BQ473" s="125" t="s">
        <v>575</v>
      </c>
      <c r="BR473" s="125" t="s">
        <v>6048</v>
      </c>
      <c r="CA473" s="125" t="s">
        <v>1427</v>
      </c>
      <c r="CB473" s="125" t="s">
        <v>468</v>
      </c>
      <c r="CC473" s="125">
        <v>0</v>
      </c>
      <c r="CD473" s="125" t="s">
        <v>357</v>
      </c>
    </row>
    <row r="474" spans="8:82" ht="101.4" customHeight="1" thickBot="1">
      <c r="H474" s="121"/>
      <c r="I474" s="121"/>
      <c r="J474" s="121"/>
      <c r="K474" s="121"/>
      <c r="L474" s="121"/>
      <c r="M474" s="121" t="s">
        <v>1468</v>
      </c>
      <c r="N474" s="121" t="s">
        <v>544</v>
      </c>
      <c r="O474" s="123" t="s">
        <v>1469</v>
      </c>
      <c r="P474" s="121" t="s">
        <v>357</v>
      </c>
      <c r="S474" s="117"/>
      <c r="T474" s="117"/>
      <c r="U474" s="117"/>
      <c r="V474" s="117"/>
      <c r="W474" s="117"/>
      <c r="X474" s="117" t="s">
        <v>1468</v>
      </c>
      <c r="Y474" s="117" t="s">
        <v>544</v>
      </c>
      <c r="Z474" s="120" t="s">
        <v>3509</v>
      </c>
      <c r="AA474" s="117" t="s">
        <v>357</v>
      </c>
      <c r="AD474" s="113"/>
      <c r="AE474" s="113"/>
      <c r="AF474" s="113"/>
      <c r="AG474" s="113"/>
      <c r="AH474" s="113"/>
      <c r="AI474" s="113" t="s">
        <v>1468</v>
      </c>
      <c r="AJ474" s="113" t="s">
        <v>544</v>
      </c>
      <c r="AK474" s="116" t="s">
        <v>4914</v>
      </c>
      <c r="AL474" s="113" t="s">
        <v>357</v>
      </c>
      <c r="BP474" s="125" t="s">
        <v>1468</v>
      </c>
      <c r="BQ474" s="125" t="s">
        <v>544</v>
      </c>
      <c r="BR474" s="125" t="s">
        <v>6049</v>
      </c>
      <c r="CA474" s="125" t="s">
        <v>1427</v>
      </c>
      <c r="CB474" s="125" t="s">
        <v>885</v>
      </c>
      <c r="CC474" s="125">
        <v>0</v>
      </c>
      <c r="CD474" s="125" t="s">
        <v>357</v>
      </c>
    </row>
    <row r="475" spans="8:82" ht="101.4" customHeight="1" thickBot="1">
      <c r="H475" s="121"/>
      <c r="I475" s="121"/>
      <c r="J475" s="121"/>
      <c r="K475" s="121"/>
      <c r="L475" s="121"/>
      <c r="M475" s="121" t="s">
        <v>1468</v>
      </c>
      <c r="N475" s="121" t="s">
        <v>355</v>
      </c>
      <c r="O475" s="123" t="s">
        <v>1470</v>
      </c>
      <c r="P475" s="121" t="s">
        <v>357</v>
      </c>
      <c r="S475" s="117"/>
      <c r="T475" s="117"/>
      <c r="U475" s="117"/>
      <c r="V475" s="117"/>
      <c r="W475" s="117"/>
      <c r="X475" s="117" t="s">
        <v>1468</v>
      </c>
      <c r="Y475" s="117" t="s">
        <v>355</v>
      </c>
      <c r="Z475" s="120" t="s">
        <v>3510</v>
      </c>
      <c r="AA475" s="117" t="s">
        <v>357</v>
      </c>
      <c r="AD475" s="113"/>
      <c r="AE475" s="113"/>
      <c r="AF475" s="113"/>
      <c r="AG475" s="113"/>
      <c r="AH475" s="113"/>
      <c r="AI475" s="113" t="s">
        <v>1468</v>
      </c>
      <c r="AJ475" s="113" t="s">
        <v>355</v>
      </c>
      <c r="AK475" s="116" t="s">
        <v>1534</v>
      </c>
      <c r="AL475" s="113" t="s">
        <v>357</v>
      </c>
      <c r="BP475" s="125" t="s">
        <v>1468</v>
      </c>
      <c r="BQ475" s="125" t="s">
        <v>355</v>
      </c>
      <c r="BR475" s="125" t="s">
        <v>6050</v>
      </c>
      <c r="CA475" s="125" t="s">
        <v>1433</v>
      </c>
      <c r="CB475" s="125" t="s">
        <v>355</v>
      </c>
      <c r="CC475" s="125">
        <v>0</v>
      </c>
      <c r="CD475" s="125" t="s">
        <v>357</v>
      </c>
    </row>
    <row r="476" spans="8:82" ht="87" customHeight="1" thickBot="1">
      <c r="H476" s="121"/>
      <c r="I476" s="121"/>
      <c r="J476" s="121"/>
      <c r="K476" s="121"/>
      <c r="L476" s="121"/>
      <c r="M476" s="121" t="s">
        <v>1468</v>
      </c>
      <c r="N476" s="121" t="s">
        <v>468</v>
      </c>
      <c r="O476" s="123" t="s">
        <v>1471</v>
      </c>
      <c r="P476" s="121" t="s">
        <v>357</v>
      </c>
      <c r="S476" s="117"/>
      <c r="T476" s="117"/>
      <c r="U476" s="117"/>
      <c r="V476" s="117"/>
      <c r="W476" s="117"/>
      <c r="X476" s="117" t="s">
        <v>1468</v>
      </c>
      <c r="Y476" s="117" t="s">
        <v>468</v>
      </c>
      <c r="Z476" s="120" t="s">
        <v>3511</v>
      </c>
      <c r="AA476" s="117" t="s">
        <v>357</v>
      </c>
      <c r="AD476" s="113"/>
      <c r="AE476" s="113"/>
      <c r="AF476" s="113"/>
      <c r="AG476" s="113"/>
      <c r="AH476" s="113"/>
      <c r="AI476" s="113" t="s">
        <v>1468</v>
      </c>
      <c r="AJ476" s="113" t="s">
        <v>468</v>
      </c>
      <c r="AK476" s="116" t="s">
        <v>3276</v>
      </c>
      <c r="AL476" s="113" t="s">
        <v>357</v>
      </c>
      <c r="BP476" s="125" t="s">
        <v>1468</v>
      </c>
      <c r="BQ476" s="125" t="s">
        <v>468</v>
      </c>
      <c r="BR476" s="125" t="s">
        <v>6051</v>
      </c>
      <c r="CA476" s="125" t="s">
        <v>6603</v>
      </c>
      <c r="CB476" s="125" t="s">
        <v>589</v>
      </c>
      <c r="CC476" s="125">
        <v>0</v>
      </c>
      <c r="CD476" s="125" t="s">
        <v>357</v>
      </c>
    </row>
    <row r="477" spans="8:82" ht="101.4" customHeight="1" thickBot="1">
      <c r="H477" s="121"/>
      <c r="I477" s="121"/>
      <c r="J477" s="121"/>
      <c r="K477" s="121"/>
      <c r="L477" s="121"/>
      <c r="M477" s="121" t="s">
        <v>1468</v>
      </c>
      <c r="N477" s="121" t="s">
        <v>362</v>
      </c>
      <c r="O477" s="123" t="s">
        <v>1472</v>
      </c>
      <c r="P477" s="121" t="s">
        <v>357</v>
      </c>
      <c r="S477" s="117"/>
      <c r="T477" s="117"/>
      <c r="U477" s="117"/>
      <c r="V477" s="117"/>
      <c r="W477" s="117"/>
      <c r="X477" s="117" t="s">
        <v>1468</v>
      </c>
      <c r="Y477" s="117" t="s">
        <v>362</v>
      </c>
      <c r="Z477" s="120" t="s">
        <v>3512</v>
      </c>
      <c r="AA477" s="117" t="s">
        <v>357</v>
      </c>
      <c r="AD477" s="113"/>
      <c r="AE477" s="113"/>
      <c r="AF477" s="113"/>
      <c r="AG477" s="113"/>
      <c r="AH477" s="113"/>
      <c r="AI477" s="113" t="s">
        <v>1468</v>
      </c>
      <c r="AJ477" s="113" t="s">
        <v>362</v>
      </c>
      <c r="AK477" s="116" t="s">
        <v>1534</v>
      </c>
      <c r="AL477" s="113" t="s">
        <v>357</v>
      </c>
      <c r="BP477" s="125" t="s">
        <v>1468</v>
      </c>
      <c r="BQ477" s="125" t="s">
        <v>362</v>
      </c>
      <c r="BR477" s="125" t="s">
        <v>6052</v>
      </c>
      <c r="CA477" s="125" t="s">
        <v>6604</v>
      </c>
      <c r="CB477" s="125" t="s">
        <v>589</v>
      </c>
      <c r="CC477" s="125">
        <v>0</v>
      </c>
      <c r="CD477" s="125" t="s">
        <v>357</v>
      </c>
    </row>
    <row r="478" spans="8:82" ht="87" customHeight="1" thickBot="1">
      <c r="H478" s="121"/>
      <c r="I478" s="121"/>
      <c r="J478" s="121"/>
      <c r="K478" s="121"/>
      <c r="L478" s="121"/>
      <c r="M478" s="121" t="s">
        <v>1473</v>
      </c>
      <c r="N478" s="121" t="s">
        <v>589</v>
      </c>
      <c r="O478" s="123" t="s">
        <v>1474</v>
      </c>
      <c r="P478" s="121" t="s">
        <v>357</v>
      </c>
      <c r="S478" s="117"/>
      <c r="T478" s="117"/>
      <c r="U478" s="117"/>
      <c r="V478" s="117"/>
      <c r="W478" s="117"/>
      <c r="X478" s="117" t="s">
        <v>1473</v>
      </c>
      <c r="Y478" s="117" t="s">
        <v>589</v>
      </c>
      <c r="Z478" s="120" t="s">
        <v>3513</v>
      </c>
      <c r="AA478" s="117" t="s">
        <v>357</v>
      </c>
      <c r="AD478" s="113"/>
      <c r="AE478" s="113"/>
      <c r="AF478" s="113"/>
      <c r="AG478" s="113"/>
      <c r="AH478" s="113"/>
      <c r="AI478" s="113" t="s">
        <v>1473</v>
      </c>
      <c r="AJ478" s="113" t="s">
        <v>589</v>
      </c>
      <c r="AK478" s="116" t="s">
        <v>4915</v>
      </c>
      <c r="AL478" s="113" t="s">
        <v>357</v>
      </c>
      <c r="BP478" s="125" t="s">
        <v>1473</v>
      </c>
      <c r="BQ478" s="125" t="s">
        <v>589</v>
      </c>
      <c r="BR478" s="125" t="s">
        <v>6053</v>
      </c>
      <c r="CA478" s="125" t="s">
        <v>1435</v>
      </c>
      <c r="CB478" s="125" t="s">
        <v>589</v>
      </c>
      <c r="CC478" s="125">
        <v>0</v>
      </c>
      <c r="CD478" s="125" t="s">
        <v>357</v>
      </c>
    </row>
    <row r="479" spans="8:82" ht="101.4" customHeight="1" thickBot="1">
      <c r="H479" s="121"/>
      <c r="I479" s="121"/>
      <c r="J479" s="121"/>
      <c r="K479" s="121"/>
      <c r="L479" s="121"/>
      <c r="M479" s="121" t="s">
        <v>1475</v>
      </c>
      <c r="N479" s="121" t="s">
        <v>544</v>
      </c>
      <c r="O479" s="123" t="s">
        <v>1476</v>
      </c>
      <c r="P479" s="121" t="s">
        <v>357</v>
      </c>
      <c r="S479" s="117"/>
      <c r="T479" s="117"/>
      <c r="U479" s="117"/>
      <c r="V479" s="117"/>
      <c r="W479" s="117"/>
      <c r="X479" s="117" t="s">
        <v>1475</v>
      </c>
      <c r="Y479" s="117" t="s">
        <v>544</v>
      </c>
      <c r="Z479" s="120" t="s">
        <v>3514</v>
      </c>
      <c r="AA479" s="117" t="s">
        <v>357</v>
      </c>
      <c r="AD479" s="113"/>
      <c r="AE479" s="113"/>
      <c r="AF479" s="113"/>
      <c r="AG479" s="113"/>
      <c r="AH479" s="113"/>
      <c r="AI479" s="113" t="s">
        <v>1475</v>
      </c>
      <c r="AJ479" s="113" t="s">
        <v>544</v>
      </c>
      <c r="AK479" s="116" t="s">
        <v>4347</v>
      </c>
      <c r="AL479" s="113" t="s">
        <v>357</v>
      </c>
      <c r="BP479" s="125" t="s">
        <v>1475</v>
      </c>
      <c r="BQ479" s="125" t="s">
        <v>544</v>
      </c>
      <c r="BR479" s="125" t="s">
        <v>6054</v>
      </c>
      <c r="CA479" s="125" t="s">
        <v>412</v>
      </c>
      <c r="CB479" s="125" t="s">
        <v>446</v>
      </c>
      <c r="CC479" s="125">
        <v>0</v>
      </c>
      <c r="CD479" s="125" t="s">
        <v>357</v>
      </c>
    </row>
    <row r="480" spans="8:82" ht="87" customHeight="1" thickBot="1">
      <c r="H480" s="121"/>
      <c r="I480" s="121"/>
      <c r="J480" s="121"/>
      <c r="K480" s="121"/>
      <c r="L480" s="121"/>
      <c r="M480" s="121" t="s">
        <v>1477</v>
      </c>
      <c r="N480" s="121" t="s">
        <v>575</v>
      </c>
      <c r="O480" s="123" t="s">
        <v>1262</v>
      </c>
      <c r="P480" s="121" t="s">
        <v>357</v>
      </c>
      <c r="S480" s="117"/>
      <c r="T480" s="117"/>
      <c r="U480" s="117"/>
      <c r="V480" s="117"/>
      <c r="W480" s="117"/>
      <c r="X480" s="117" t="s">
        <v>1477</v>
      </c>
      <c r="Y480" s="117" t="s">
        <v>575</v>
      </c>
      <c r="Z480" s="120" t="s">
        <v>3515</v>
      </c>
      <c r="AA480" s="117" t="s">
        <v>357</v>
      </c>
      <c r="AD480" s="113"/>
      <c r="AE480" s="113"/>
      <c r="AF480" s="113"/>
      <c r="AG480" s="113"/>
      <c r="AH480" s="113"/>
      <c r="AI480" s="113" t="s">
        <v>1477</v>
      </c>
      <c r="AJ480" s="113" t="s">
        <v>575</v>
      </c>
      <c r="AK480" s="116" t="s">
        <v>4916</v>
      </c>
      <c r="AL480" s="113" t="s">
        <v>357</v>
      </c>
      <c r="BP480" s="125" t="s">
        <v>1477</v>
      </c>
      <c r="BQ480" s="125" t="s">
        <v>575</v>
      </c>
      <c r="BR480" s="125" t="s">
        <v>5051</v>
      </c>
      <c r="CA480" s="125" t="s">
        <v>412</v>
      </c>
      <c r="CB480" s="125" t="s">
        <v>468</v>
      </c>
      <c r="CC480" s="125">
        <v>0</v>
      </c>
      <c r="CD480" s="125" t="s">
        <v>357</v>
      </c>
    </row>
    <row r="481" spans="8:82" ht="101.4" customHeight="1" thickBot="1">
      <c r="H481" s="121"/>
      <c r="I481" s="121"/>
      <c r="J481" s="121"/>
      <c r="K481" s="121"/>
      <c r="L481" s="121"/>
      <c r="M481" s="121" t="s">
        <v>1477</v>
      </c>
      <c r="N481" s="121" t="s">
        <v>544</v>
      </c>
      <c r="O481" s="123" t="s">
        <v>1478</v>
      </c>
      <c r="P481" s="121" t="s">
        <v>357</v>
      </c>
      <c r="S481" s="117"/>
      <c r="T481" s="117"/>
      <c r="U481" s="117"/>
      <c r="V481" s="117"/>
      <c r="W481" s="117"/>
      <c r="X481" s="117" t="s">
        <v>1477</v>
      </c>
      <c r="Y481" s="117" t="s">
        <v>544</v>
      </c>
      <c r="Z481" s="120" t="s">
        <v>3516</v>
      </c>
      <c r="AA481" s="117" t="s">
        <v>357</v>
      </c>
      <c r="AD481" s="113"/>
      <c r="AE481" s="113"/>
      <c r="AF481" s="113"/>
      <c r="AG481" s="113"/>
      <c r="AH481" s="113"/>
      <c r="AI481" s="113" t="s">
        <v>1477</v>
      </c>
      <c r="AJ481" s="113" t="s">
        <v>544</v>
      </c>
      <c r="AK481" s="116" t="s">
        <v>4514</v>
      </c>
      <c r="AL481" s="113" t="s">
        <v>357</v>
      </c>
      <c r="BP481" s="125" t="s">
        <v>1477</v>
      </c>
      <c r="BQ481" s="125" t="s">
        <v>544</v>
      </c>
      <c r="BR481" s="125" t="s">
        <v>428</v>
      </c>
      <c r="CA481" s="125" t="s">
        <v>412</v>
      </c>
      <c r="CB481" s="125" t="s">
        <v>355</v>
      </c>
      <c r="CC481" s="125">
        <v>0</v>
      </c>
      <c r="CD481" s="125" t="s">
        <v>357</v>
      </c>
    </row>
    <row r="482" spans="8:82" ht="101.4" customHeight="1" thickBot="1">
      <c r="H482" s="121"/>
      <c r="I482" s="121"/>
      <c r="J482" s="121"/>
      <c r="K482" s="121"/>
      <c r="L482" s="121"/>
      <c r="M482" s="121" t="s">
        <v>1477</v>
      </c>
      <c r="N482" s="121" t="s">
        <v>355</v>
      </c>
      <c r="O482" s="123" t="s">
        <v>1479</v>
      </c>
      <c r="P482" s="121" t="s">
        <v>357</v>
      </c>
      <c r="S482" s="117"/>
      <c r="T482" s="117"/>
      <c r="U482" s="117"/>
      <c r="V482" s="117"/>
      <c r="W482" s="117"/>
      <c r="X482" s="117" t="s">
        <v>1477</v>
      </c>
      <c r="Y482" s="117" t="s">
        <v>355</v>
      </c>
      <c r="Z482" s="120" t="s">
        <v>3517</v>
      </c>
      <c r="AA482" s="117" t="s">
        <v>357</v>
      </c>
      <c r="AD482" s="113"/>
      <c r="AE482" s="113"/>
      <c r="AF482" s="113"/>
      <c r="AG482" s="113"/>
      <c r="AH482" s="113"/>
      <c r="AI482" s="113" t="s">
        <v>1477</v>
      </c>
      <c r="AJ482" s="113" t="s">
        <v>355</v>
      </c>
      <c r="AK482" s="116" t="s">
        <v>3497</v>
      </c>
      <c r="AL482" s="113" t="s">
        <v>357</v>
      </c>
      <c r="BP482" s="125" t="s">
        <v>1477</v>
      </c>
      <c r="BQ482" s="125" t="s">
        <v>355</v>
      </c>
      <c r="BR482" s="125" t="s">
        <v>998</v>
      </c>
      <c r="CA482" s="125" t="s">
        <v>412</v>
      </c>
      <c r="CB482" s="125" t="s">
        <v>589</v>
      </c>
      <c r="CC482" s="125">
        <v>0</v>
      </c>
      <c r="CD482" s="125" t="s">
        <v>357</v>
      </c>
    </row>
    <row r="483" spans="8:82" ht="87" customHeight="1" thickBot="1">
      <c r="H483" s="121"/>
      <c r="I483" s="121"/>
      <c r="J483" s="121"/>
      <c r="K483" s="121"/>
      <c r="L483" s="121"/>
      <c r="M483" s="121" t="s">
        <v>1480</v>
      </c>
      <c r="N483" s="121" t="s">
        <v>589</v>
      </c>
      <c r="O483" s="123" t="s">
        <v>726</v>
      </c>
      <c r="P483" s="121" t="s">
        <v>357</v>
      </c>
      <c r="S483" s="117"/>
      <c r="T483" s="117"/>
      <c r="U483" s="117"/>
      <c r="V483" s="117"/>
      <c r="W483" s="117"/>
      <c r="X483" s="117" t="s">
        <v>1480</v>
      </c>
      <c r="Y483" s="117" t="s">
        <v>589</v>
      </c>
      <c r="Z483" s="120" t="s">
        <v>3518</v>
      </c>
      <c r="AA483" s="117" t="s">
        <v>357</v>
      </c>
      <c r="AD483" s="113"/>
      <c r="AE483" s="113"/>
      <c r="AF483" s="113"/>
      <c r="AG483" s="113"/>
      <c r="AH483" s="113"/>
      <c r="AI483" s="113" t="s">
        <v>1480</v>
      </c>
      <c r="AJ483" s="113" t="s">
        <v>589</v>
      </c>
      <c r="AK483" s="116" t="s">
        <v>4917</v>
      </c>
      <c r="AL483" s="113" t="s">
        <v>357</v>
      </c>
      <c r="BP483" s="125" t="s">
        <v>1480</v>
      </c>
      <c r="BQ483" s="125" t="s">
        <v>589</v>
      </c>
      <c r="BR483" s="125" t="s">
        <v>6055</v>
      </c>
      <c r="CA483" s="125" t="s">
        <v>412</v>
      </c>
      <c r="CB483" s="125" t="s">
        <v>897</v>
      </c>
      <c r="CC483" s="125">
        <v>0</v>
      </c>
      <c r="CD483" s="125" t="s">
        <v>357</v>
      </c>
    </row>
    <row r="484" spans="8:82" ht="101.4" customHeight="1" thickBot="1">
      <c r="H484" s="121"/>
      <c r="I484" s="121"/>
      <c r="J484" s="121"/>
      <c r="K484" s="121"/>
      <c r="L484" s="121"/>
      <c r="M484" s="121" t="s">
        <v>1481</v>
      </c>
      <c r="N484" s="121" t="s">
        <v>362</v>
      </c>
      <c r="O484" s="123" t="s">
        <v>1133</v>
      </c>
      <c r="P484" s="121" t="s">
        <v>357</v>
      </c>
      <c r="S484" s="117"/>
      <c r="T484" s="117"/>
      <c r="U484" s="117"/>
      <c r="V484" s="117"/>
      <c r="W484" s="117"/>
      <c r="X484" s="117" t="s">
        <v>1481</v>
      </c>
      <c r="Y484" s="117" t="s">
        <v>362</v>
      </c>
      <c r="Z484" s="120" t="s">
        <v>477</v>
      </c>
      <c r="AA484" s="117" t="s">
        <v>357</v>
      </c>
      <c r="AD484" s="113"/>
      <c r="AE484" s="113"/>
      <c r="AF484" s="113"/>
      <c r="AG484" s="113"/>
      <c r="AH484" s="113"/>
      <c r="AI484" s="113" t="s">
        <v>1481</v>
      </c>
      <c r="AJ484" s="113" t="s">
        <v>362</v>
      </c>
      <c r="AK484" s="116" t="s">
        <v>4689</v>
      </c>
      <c r="AL484" s="113" t="s">
        <v>357</v>
      </c>
      <c r="BP484" s="125" t="s">
        <v>1481</v>
      </c>
      <c r="BQ484" s="125" t="s">
        <v>362</v>
      </c>
      <c r="BR484" s="129">
        <v>180916</v>
      </c>
      <c r="CA484" s="125" t="s">
        <v>412</v>
      </c>
      <c r="CB484" s="125" t="s">
        <v>364</v>
      </c>
      <c r="CC484" s="125">
        <v>0</v>
      </c>
      <c r="CD484" s="125" t="s">
        <v>357</v>
      </c>
    </row>
    <row r="485" spans="8:82" ht="87" customHeight="1" thickBot="1">
      <c r="H485" s="121"/>
      <c r="I485" s="121"/>
      <c r="J485" s="121"/>
      <c r="K485" s="121"/>
      <c r="L485" s="121"/>
      <c r="M485" s="121" t="s">
        <v>1481</v>
      </c>
      <c r="N485" s="121" t="s">
        <v>582</v>
      </c>
      <c r="O485" s="123" t="s">
        <v>1482</v>
      </c>
      <c r="P485" s="121" t="s">
        <v>357</v>
      </c>
      <c r="S485" s="117"/>
      <c r="T485" s="117"/>
      <c r="U485" s="117"/>
      <c r="V485" s="117"/>
      <c r="W485" s="117"/>
      <c r="X485" s="117" t="s">
        <v>1481</v>
      </c>
      <c r="Y485" s="117" t="s">
        <v>582</v>
      </c>
      <c r="Z485" s="120" t="s">
        <v>3519</v>
      </c>
      <c r="AA485" s="117" t="s">
        <v>357</v>
      </c>
      <c r="AD485" s="113"/>
      <c r="AE485" s="113"/>
      <c r="AF485" s="113"/>
      <c r="AG485" s="113"/>
      <c r="AH485" s="113"/>
      <c r="AI485" s="113" t="s">
        <v>1481</v>
      </c>
      <c r="AJ485" s="113" t="s">
        <v>582</v>
      </c>
      <c r="AK485" s="116" t="s">
        <v>4918</v>
      </c>
      <c r="AL485" s="113" t="s">
        <v>357</v>
      </c>
      <c r="BP485" s="125" t="s">
        <v>1481</v>
      </c>
      <c r="BQ485" s="125" t="s">
        <v>582</v>
      </c>
      <c r="BR485" s="125" t="s">
        <v>6056</v>
      </c>
      <c r="CA485" s="125" t="s">
        <v>412</v>
      </c>
      <c r="CB485" s="125" t="s">
        <v>366</v>
      </c>
      <c r="CC485" s="125">
        <v>0</v>
      </c>
      <c r="CD485" s="125" t="s">
        <v>357</v>
      </c>
    </row>
    <row r="486" spans="8:82" ht="87" customHeight="1" thickBot="1">
      <c r="H486" s="121"/>
      <c r="I486" s="121"/>
      <c r="J486" s="121"/>
      <c r="K486" s="121"/>
      <c r="L486" s="121"/>
      <c r="M486" s="121" t="s">
        <v>1481</v>
      </c>
      <c r="N486" s="121" t="s">
        <v>364</v>
      </c>
      <c r="O486" s="123" t="s">
        <v>1483</v>
      </c>
      <c r="P486" s="121" t="s">
        <v>357</v>
      </c>
      <c r="S486" s="117"/>
      <c r="T486" s="117"/>
      <c r="U486" s="117"/>
      <c r="V486" s="117"/>
      <c r="W486" s="117"/>
      <c r="X486" s="117" t="s">
        <v>1481</v>
      </c>
      <c r="Y486" s="117" t="s">
        <v>364</v>
      </c>
      <c r="Z486" s="120" t="s">
        <v>3520</v>
      </c>
      <c r="AA486" s="117" t="s">
        <v>357</v>
      </c>
      <c r="AD486" s="113"/>
      <c r="AE486" s="113"/>
      <c r="AF486" s="113"/>
      <c r="AG486" s="113"/>
      <c r="AH486" s="113"/>
      <c r="AI486" s="113" t="s">
        <v>1481</v>
      </c>
      <c r="AJ486" s="113" t="s">
        <v>364</v>
      </c>
      <c r="AK486" s="116" t="s">
        <v>392</v>
      </c>
      <c r="AL486" s="113" t="s">
        <v>357</v>
      </c>
      <c r="BP486" s="125" t="s">
        <v>1481</v>
      </c>
      <c r="BQ486" s="125" t="s">
        <v>364</v>
      </c>
      <c r="BR486" s="125" t="s">
        <v>4587</v>
      </c>
      <c r="CA486" s="125" t="s">
        <v>412</v>
      </c>
      <c r="CB486" s="125" t="s">
        <v>703</v>
      </c>
      <c r="CC486" s="125">
        <v>0</v>
      </c>
      <c r="CD486" s="125" t="s">
        <v>357</v>
      </c>
    </row>
    <row r="487" spans="8:82" ht="87" customHeight="1" thickBot="1">
      <c r="H487" s="121"/>
      <c r="I487" s="121"/>
      <c r="J487" s="121"/>
      <c r="K487" s="121"/>
      <c r="L487" s="121"/>
      <c r="M487" s="121" t="s">
        <v>1481</v>
      </c>
      <c r="N487" s="121" t="s">
        <v>468</v>
      </c>
      <c r="O487" s="123" t="s">
        <v>704</v>
      </c>
      <c r="P487" s="121" t="s">
        <v>357</v>
      </c>
      <c r="S487" s="117"/>
      <c r="T487" s="117"/>
      <c r="U487" s="117"/>
      <c r="V487" s="117"/>
      <c r="W487" s="117"/>
      <c r="X487" s="117" t="s">
        <v>1481</v>
      </c>
      <c r="Y487" s="117" t="s">
        <v>468</v>
      </c>
      <c r="Z487" s="120" t="s">
        <v>3521</v>
      </c>
      <c r="AA487" s="117" t="s">
        <v>357</v>
      </c>
      <c r="AD487" s="113"/>
      <c r="AE487" s="113"/>
      <c r="AF487" s="113"/>
      <c r="AG487" s="113"/>
      <c r="AH487" s="113"/>
      <c r="AI487" s="113" t="s">
        <v>1481</v>
      </c>
      <c r="AJ487" s="113" t="s">
        <v>468</v>
      </c>
      <c r="AK487" s="116" t="s">
        <v>4919</v>
      </c>
      <c r="AL487" s="113" t="s">
        <v>357</v>
      </c>
      <c r="BP487" s="125" t="s">
        <v>1481</v>
      </c>
      <c r="BQ487" s="125" t="s">
        <v>468</v>
      </c>
      <c r="BR487" s="125" t="s">
        <v>830</v>
      </c>
      <c r="CA487" s="125" t="s">
        <v>1440</v>
      </c>
      <c r="CB487" s="125" t="s">
        <v>468</v>
      </c>
      <c r="CC487" s="125">
        <v>0</v>
      </c>
      <c r="CD487" s="125" t="s">
        <v>357</v>
      </c>
    </row>
    <row r="488" spans="8:82" ht="87" customHeight="1" thickBot="1">
      <c r="H488" s="121"/>
      <c r="I488" s="121"/>
      <c r="J488" s="121"/>
      <c r="K488" s="121"/>
      <c r="L488" s="121"/>
      <c r="M488" s="121" t="s">
        <v>1481</v>
      </c>
      <c r="N488" s="121" t="s">
        <v>589</v>
      </c>
      <c r="O488" s="123" t="s">
        <v>1484</v>
      </c>
      <c r="P488" s="121" t="s">
        <v>357</v>
      </c>
      <c r="S488" s="117"/>
      <c r="T488" s="117"/>
      <c r="U488" s="117"/>
      <c r="V488" s="117"/>
      <c r="W488" s="117"/>
      <c r="X488" s="117" t="s">
        <v>1481</v>
      </c>
      <c r="Y488" s="117" t="s">
        <v>589</v>
      </c>
      <c r="Z488" s="120" t="s">
        <v>3522</v>
      </c>
      <c r="AA488" s="117" t="s">
        <v>357</v>
      </c>
      <c r="AD488" s="113"/>
      <c r="AE488" s="113"/>
      <c r="AF488" s="113"/>
      <c r="AG488" s="113"/>
      <c r="AH488" s="113"/>
      <c r="AI488" s="113" t="s">
        <v>1481</v>
      </c>
      <c r="AJ488" s="113" t="s">
        <v>589</v>
      </c>
      <c r="AK488" s="116" t="s">
        <v>547</v>
      </c>
      <c r="AL488" s="113" t="s">
        <v>357</v>
      </c>
      <c r="BP488" s="125" t="s">
        <v>1481</v>
      </c>
      <c r="BQ488" s="125" t="s">
        <v>589</v>
      </c>
      <c r="BR488" s="129">
        <v>1600845</v>
      </c>
      <c r="CA488" s="125" t="s">
        <v>1442</v>
      </c>
      <c r="CB488" s="125" t="s">
        <v>362</v>
      </c>
      <c r="CC488" s="125">
        <v>0</v>
      </c>
      <c r="CD488" s="125" t="s">
        <v>357</v>
      </c>
    </row>
    <row r="489" spans="8:82" ht="87" customHeight="1" thickBot="1">
      <c r="H489" s="121"/>
      <c r="I489" s="121"/>
      <c r="J489" s="121"/>
      <c r="K489" s="121"/>
      <c r="L489" s="121"/>
      <c r="M489" s="121" t="s">
        <v>1485</v>
      </c>
      <c r="N489" s="121" t="s">
        <v>589</v>
      </c>
      <c r="O489" s="123" t="s">
        <v>1382</v>
      </c>
      <c r="P489" s="121" t="s">
        <v>357</v>
      </c>
      <c r="S489" s="117"/>
      <c r="T489" s="117"/>
      <c r="U489" s="117"/>
      <c r="V489" s="117"/>
      <c r="W489" s="117"/>
      <c r="X489" s="117" t="s">
        <v>1485</v>
      </c>
      <c r="Y489" s="117" t="s">
        <v>589</v>
      </c>
      <c r="Z489" s="120" t="s">
        <v>3523</v>
      </c>
      <c r="AA489" s="117" t="s">
        <v>357</v>
      </c>
      <c r="AD489" s="113"/>
      <c r="AE489" s="113"/>
      <c r="AF489" s="113"/>
      <c r="AG489" s="113"/>
      <c r="AH489" s="113"/>
      <c r="AI489" s="113" t="s">
        <v>1485</v>
      </c>
      <c r="AJ489" s="113" t="s">
        <v>589</v>
      </c>
      <c r="AK489" s="116" t="s">
        <v>3279</v>
      </c>
      <c r="AL489" s="113" t="s">
        <v>357</v>
      </c>
      <c r="BP489" s="125" t="s">
        <v>1485</v>
      </c>
      <c r="BQ489" s="125" t="s">
        <v>589</v>
      </c>
      <c r="BR489" s="125" t="s">
        <v>6057</v>
      </c>
      <c r="CA489" s="125" t="s">
        <v>1442</v>
      </c>
      <c r="CB489" s="125" t="s">
        <v>589</v>
      </c>
      <c r="CC489" s="125">
        <v>0</v>
      </c>
      <c r="CD489" s="125" t="s">
        <v>357</v>
      </c>
    </row>
    <row r="490" spans="8:82" ht="87" customHeight="1" thickBot="1">
      <c r="H490" s="121"/>
      <c r="I490" s="121"/>
      <c r="J490" s="121"/>
      <c r="K490" s="121"/>
      <c r="L490" s="121"/>
      <c r="M490" s="121" t="s">
        <v>1486</v>
      </c>
      <c r="N490" s="121" t="s">
        <v>589</v>
      </c>
      <c r="O490" s="123" t="s">
        <v>1487</v>
      </c>
      <c r="P490" s="121" t="s">
        <v>357</v>
      </c>
      <c r="S490" s="117"/>
      <c r="T490" s="117"/>
      <c r="U490" s="117"/>
      <c r="V490" s="117"/>
      <c r="W490" s="117"/>
      <c r="X490" s="117" t="s">
        <v>1486</v>
      </c>
      <c r="Y490" s="117" t="s">
        <v>589</v>
      </c>
      <c r="Z490" s="120" t="s">
        <v>3524</v>
      </c>
      <c r="AA490" s="117" t="s">
        <v>357</v>
      </c>
      <c r="AD490" s="113"/>
      <c r="AE490" s="113"/>
      <c r="AF490" s="113"/>
      <c r="AG490" s="113"/>
      <c r="AH490" s="113"/>
      <c r="AI490" s="113" t="s">
        <v>1486</v>
      </c>
      <c r="AJ490" s="113" t="s">
        <v>589</v>
      </c>
      <c r="AK490" s="116" t="s">
        <v>4920</v>
      </c>
      <c r="AL490" s="113" t="s">
        <v>357</v>
      </c>
      <c r="BP490" s="125" t="s">
        <v>1486</v>
      </c>
      <c r="BQ490" s="125" t="s">
        <v>589</v>
      </c>
      <c r="BR490" s="125" t="s">
        <v>2914</v>
      </c>
      <c r="CA490" s="125" t="s">
        <v>1442</v>
      </c>
      <c r="CB490" s="125" t="s">
        <v>582</v>
      </c>
      <c r="CC490" s="125">
        <v>0</v>
      </c>
      <c r="CD490" s="125" t="s">
        <v>357</v>
      </c>
    </row>
    <row r="491" spans="8:82" ht="87" customHeight="1" thickBot="1">
      <c r="H491" s="121"/>
      <c r="I491" s="121"/>
      <c r="J491" s="121"/>
      <c r="K491" s="121"/>
      <c r="L491" s="121"/>
      <c r="M491" s="121" t="s">
        <v>1488</v>
      </c>
      <c r="N491" s="121" t="s">
        <v>589</v>
      </c>
      <c r="O491" s="123" t="s">
        <v>1489</v>
      </c>
      <c r="P491" s="121" t="s">
        <v>357</v>
      </c>
      <c r="S491" s="117"/>
      <c r="T491" s="117"/>
      <c r="U491" s="117"/>
      <c r="V491" s="117"/>
      <c r="W491" s="117"/>
      <c r="X491" s="117" t="s">
        <v>1488</v>
      </c>
      <c r="Y491" s="117" t="s">
        <v>589</v>
      </c>
      <c r="Z491" s="120" t="s">
        <v>3525</v>
      </c>
      <c r="AA491" s="117" t="s">
        <v>357</v>
      </c>
      <c r="AD491" s="113"/>
      <c r="AE491" s="113"/>
      <c r="AF491" s="113"/>
      <c r="AG491" s="113"/>
      <c r="AH491" s="113"/>
      <c r="AI491" s="113" t="s">
        <v>1488</v>
      </c>
      <c r="AJ491" s="113" t="s">
        <v>589</v>
      </c>
      <c r="AK491" s="116" t="s">
        <v>4164</v>
      </c>
      <c r="AL491" s="113" t="s">
        <v>357</v>
      </c>
      <c r="BP491" s="125" t="s">
        <v>1488</v>
      </c>
      <c r="BQ491" s="125" t="s">
        <v>589</v>
      </c>
      <c r="BR491" s="125" t="s">
        <v>998</v>
      </c>
      <c r="CA491" s="125" t="s">
        <v>1442</v>
      </c>
      <c r="CB491" s="125" t="s">
        <v>364</v>
      </c>
      <c r="CC491" s="125">
        <v>0</v>
      </c>
      <c r="CD491" s="125" t="s">
        <v>357</v>
      </c>
    </row>
    <row r="492" spans="8:82" ht="87" customHeight="1" thickBot="1">
      <c r="H492" s="121"/>
      <c r="I492" s="121"/>
      <c r="J492" s="121"/>
      <c r="K492" s="121"/>
      <c r="L492" s="121"/>
      <c r="M492" s="121" t="s">
        <v>1490</v>
      </c>
      <c r="N492" s="121" t="s">
        <v>589</v>
      </c>
      <c r="O492" s="123" t="s">
        <v>1491</v>
      </c>
      <c r="P492" s="121" t="s">
        <v>357</v>
      </c>
      <c r="S492" s="117"/>
      <c r="T492" s="117"/>
      <c r="U492" s="117"/>
      <c r="V492" s="117"/>
      <c r="W492" s="117"/>
      <c r="X492" s="117" t="s">
        <v>1490</v>
      </c>
      <c r="Y492" s="117" t="s">
        <v>589</v>
      </c>
      <c r="Z492" s="120" t="s">
        <v>3526</v>
      </c>
      <c r="AA492" s="117" t="s">
        <v>357</v>
      </c>
      <c r="AD492" s="113"/>
      <c r="AE492" s="113"/>
      <c r="AF492" s="113"/>
      <c r="AG492" s="113"/>
      <c r="AH492" s="113"/>
      <c r="AI492" s="113" t="s">
        <v>1490</v>
      </c>
      <c r="AJ492" s="113" t="s">
        <v>589</v>
      </c>
      <c r="AK492" s="116" t="s">
        <v>4921</v>
      </c>
      <c r="AL492" s="113" t="s">
        <v>357</v>
      </c>
      <c r="BP492" s="125" t="s">
        <v>1490</v>
      </c>
      <c r="BQ492" s="125" t="s">
        <v>589</v>
      </c>
      <c r="BR492" s="125" t="s">
        <v>6058</v>
      </c>
      <c r="CA492" s="125" t="s">
        <v>1442</v>
      </c>
      <c r="CB492" s="125" t="s">
        <v>468</v>
      </c>
      <c r="CC492" s="125">
        <v>0</v>
      </c>
      <c r="CD492" s="125" t="s">
        <v>357</v>
      </c>
    </row>
    <row r="493" spans="8:82" ht="115.8" customHeight="1" thickBot="1">
      <c r="H493" s="121"/>
      <c r="I493" s="121"/>
      <c r="J493" s="121"/>
      <c r="K493" s="121"/>
      <c r="L493" s="121"/>
      <c r="M493" s="121" t="s">
        <v>415</v>
      </c>
      <c r="N493" s="121" t="s">
        <v>885</v>
      </c>
      <c r="O493" s="123" t="s">
        <v>1492</v>
      </c>
      <c r="P493" s="121" t="s">
        <v>357</v>
      </c>
      <c r="S493" s="117"/>
      <c r="T493" s="117"/>
      <c r="U493" s="117"/>
      <c r="V493" s="117"/>
      <c r="W493" s="117"/>
      <c r="X493" s="117" t="s">
        <v>415</v>
      </c>
      <c r="Y493" s="117" t="s">
        <v>885</v>
      </c>
      <c r="Z493" s="120" t="s">
        <v>3527</v>
      </c>
      <c r="AA493" s="117" t="s">
        <v>357</v>
      </c>
      <c r="AD493" s="113"/>
      <c r="AE493" s="113"/>
      <c r="AF493" s="113"/>
      <c r="AG493" s="113"/>
      <c r="AH493" s="113"/>
      <c r="AI493" s="113" t="s">
        <v>415</v>
      </c>
      <c r="AJ493" s="113" t="s">
        <v>885</v>
      </c>
      <c r="AK493" s="116" t="s">
        <v>4922</v>
      </c>
      <c r="AL493" s="113" t="s">
        <v>357</v>
      </c>
      <c r="BP493" s="125" t="s">
        <v>415</v>
      </c>
      <c r="BQ493" s="125" t="s">
        <v>885</v>
      </c>
      <c r="BR493" s="125" t="s">
        <v>2220</v>
      </c>
      <c r="CA493" s="125" t="s">
        <v>1448</v>
      </c>
      <c r="CB493" s="125" t="s">
        <v>362</v>
      </c>
      <c r="CC493" s="125">
        <v>0</v>
      </c>
      <c r="CD493" s="125" t="s">
        <v>357</v>
      </c>
    </row>
    <row r="494" spans="8:82" ht="87" customHeight="1" thickBot="1">
      <c r="H494" s="121"/>
      <c r="I494" s="121"/>
      <c r="J494" s="121"/>
      <c r="K494" s="121"/>
      <c r="L494" s="121"/>
      <c r="M494" s="121" t="s">
        <v>415</v>
      </c>
      <c r="N494" s="121" t="s">
        <v>446</v>
      </c>
      <c r="O494" s="123" t="s">
        <v>1493</v>
      </c>
      <c r="P494" s="121" t="s">
        <v>357</v>
      </c>
      <c r="S494" s="117"/>
      <c r="T494" s="117"/>
      <c r="U494" s="117"/>
      <c r="V494" s="117"/>
      <c r="W494" s="117"/>
      <c r="X494" s="117" t="s">
        <v>415</v>
      </c>
      <c r="Y494" s="117" t="s">
        <v>446</v>
      </c>
      <c r="Z494" s="120" t="s">
        <v>3528</v>
      </c>
      <c r="AA494" s="117" t="s">
        <v>357</v>
      </c>
      <c r="AD494" s="113"/>
      <c r="AE494" s="113"/>
      <c r="AF494" s="113"/>
      <c r="AG494" s="113"/>
      <c r="AH494" s="113"/>
      <c r="AI494" s="113" t="s">
        <v>415</v>
      </c>
      <c r="AJ494" s="113" t="s">
        <v>446</v>
      </c>
      <c r="AK494" s="116" t="s">
        <v>4923</v>
      </c>
      <c r="AL494" s="113" t="s">
        <v>357</v>
      </c>
      <c r="BP494" s="125" t="s">
        <v>415</v>
      </c>
      <c r="BQ494" s="125" t="s">
        <v>446</v>
      </c>
      <c r="BR494" s="129">
        <v>382986</v>
      </c>
      <c r="CA494" s="125" t="s">
        <v>1448</v>
      </c>
      <c r="CB494" s="125" t="s">
        <v>355</v>
      </c>
      <c r="CC494" s="125">
        <v>0</v>
      </c>
      <c r="CD494" s="125" t="s">
        <v>357</v>
      </c>
    </row>
    <row r="495" spans="8:82" ht="101.4" customHeight="1" thickBot="1">
      <c r="H495" s="121"/>
      <c r="I495" s="121"/>
      <c r="J495" s="121"/>
      <c r="K495" s="121"/>
      <c r="L495" s="121"/>
      <c r="M495" s="121" t="s">
        <v>415</v>
      </c>
      <c r="N495" s="121" t="s">
        <v>362</v>
      </c>
      <c r="O495" s="123" t="s">
        <v>1494</v>
      </c>
      <c r="P495" s="121" t="s">
        <v>357</v>
      </c>
      <c r="S495" s="117"/>
      <c r="T495" s="117"/>
      <c r="U495" s="117"/>
      <c r="V495" s="117"/>
      <c r="W495" s="117"/>
      <c r="X495" s="117" t="s">
        <v>415</v>
      </c>
      <c r="Y495" s="117" t="s">
        <v>362</v>
      </c>
      <c r="Z495" s="120" t="s">
        <v>3529</v>
      </c>
      <c r="AA495" s="117" t="s">
        <v>357</v>
      </c>
      <c r="AD495" s="113"/>
      <c r="AE495" s="113"/>
      <c r="AF495" s="113"/>
      <c r="AG495" s="113"/>
      <c r="AH495" s="113"/>
      <c r="AI495" s="113" t="s">
        <v>415</v>
      </c>
      <c r="AJ495" s="113" t="s">
        <v>362</v>
      </c>
      <c r="AK495" s="116" t="s">
        <v>4924</v>
      </c>
      <c r="AL495" s="113" t="s">
        <v>357</v>
      </c>
      <c r="BP495" s="125" t="s">
        <v>415</v>
      </c>
      <c r="BQ495" s="125" t="s">
        <v>362</v>
      </c>
      <c r="BR495" s="129">
        <v>10537459</v>
      </c>
      <c r="CA495" s="125" t="s">
        <v>1450</v>
      </c>
      <c r="CB495" s="125" t="s">
        <v>885</v>
      </c>
      <c r="CC495" s="125">
        <v>0</v>
      </c>
      <c r="CD495" s="125" t="s">
        <v>357</v>
      </c>
    </row>
    <row r="496" spans="8:82" ht="87" customHeight="1" thickBot="1">
      <c r="H496" s="121"/>
      <c r="I496" s="121"/>
      <c r="J496" s="121"/>
      <c r="K496" s="121"/>
      <c r="L496" s="121"/>
      <c r="M496" s="121" t="s">
        <v>415</v>
      </c>
      <c r="N496" s="121" t="s">
        <v>589</v>
      </c>
      <c r="O496" s="123" t="s">
        <v>1495</v>
      </c>
      <c r="P496" s="121" t="s">
        <v>357</v>
      </c>
      <c r="S496" s="117"/>
      <c r="T496" s="117"/>
      <c r="U496" s="117"/>
      <c r="V496" s="117"/>
      <c r="W496" s="117"/>
      <c r="X496" s="117" t="s">
        <v>415</v>
      </c>
      <c r="Y496" s="117" t="s">
        <v>589</v>
      </c>
      <c r="Z496" s="120" t="s">
        <v>3530</v>
      </c>
      <c r="AA496" s="117" t="s">
        <v>357</v>
      </c>
      <c r="AD496" s="113"/>
      <c r="AE496" s="113"/>
      <c r="AF496" s="113"/>
      <c r="AG496" s="113"/>
      <c r="AH496" s="113"/>
      <c r="AI496" s="113" t="s">
        <v>415</v>
      </c>
      <c r="AJ496" s="113" t="s">
        <v>589</v>
      </c>
      <c r="AK496" s="116" t="s">
        <v>4925</v>
      </c>
      <c r="AL496" s="113" t="s">
        <v>357</v>
      </c>
      <c r="BP496" s="125" t="s">
        <v>415</v>
      </c>
      <c r="BQ496" s="125" t="s">
        <v>589</v>
      </c>
      <c r="BR496" s="125" t="s">
        <v>6059</v>
      </c>
      <c r="CA496" s="125" t="s">
        <v>1450</v>
      </c>
      <c r="CB496" s="125" t="s">
        <v>575</v>
      </c>
      <c r="CC496" s="125">
        <v>0</v>
      </c>
      <c r="CD496" s="125" t="s">
        <v>357</v>
      </c>
    </row>
    <row r="497" spans="8:82" ht="87" customHeight="1" thickBot="1">
      <c r="H497" s="121"/>
      <c r="I497" s="121"/>
      <c r="J497" s="121"/>
      <c r="K497" s="121"/>
      <c r="L497" s="121"/>
      <c r="M497" s="121" t="s">
        <v>415</v>
      </c>
      <c r="N497" s="121" t="s">
        <v>364</v>
      </c>
      <c r="O497" s="123" t="s">
        <v>1496</v>
      </c>
      <c r="P497" s="121" t="s">
        <v>357</v>
      </c>
      <c r="S497" s="117"/>
      <c r="T497" s="117"/>
      <c r="U497" s="117"/>
      <c r="V497" s="117"/>
      <c r="W497" s="117"/>
      <c r="X497" s="117" t="s">
        <v>415</v>
      </c>
      <c r="Y497" s="117" t="s">
        <v>364</v>
      </c>
      <c r="Z497" s="120" t="s">
        <v>3378</v>
      </c>
      <c r="AA497" s="117" t="s">
        <v>357</v>
      </c>
      <c r="AD497" s="113"/>
      <c r="AE497" s="113"/>
      <c r="AF497" s="113"/>
      <c r="AG497" s="113"/>
      <c r="AH497" s="113"/>
      <c r="AI497" s="113" t="s">
        <v>415</v>
      </c>
      <c r="AJ497" s="113" t="s">
        <v>364</v>
      </c>
      <c r="AK497" s="116" t="s">
        <v>4559</v>
      </c>
      <c r="AL497" s="113" t="s">
        <v>357</v>
      </c>
      <c r="BP497" s="125" t="s">
        <v>415</v>
      </c>
      <c r="BQ497" s="125" t="s">
        <v>364</v>
      </c>
      <c r="BR497" s="125" t="s">
        <v>6060</v>
      </c>
      <c r="CA497" s="125" t="s">
        <v>1450</v>
      </c>
      <c r="CB497" s="125" t="s">
        <v>544</v>
      </c>
      <c r="CC497" s="125">
        <v>0</v>
      </c>
      <c r="CD497" s="125" t="s">
        <v>357</v>
      </c>
    </row>
    <row r="498" spans="8:82" ht="101.4" customHeight="1" thickBot="1">
      <c r="H498" s="121"/>
      <c r="I498" s="121"/>
      <c r="J498" s="121"/>
      <c r="K498" s="121"/>
      <c r="L498" s="121"/>
      <c r="M498" s="121" t="s">
        <v>415</v>
      </c>
      <c r="N498" s="121" t="s">
        <v>355</v>
      </c>
      <c r="O498" s="123" t="s">
        <v>1339</v>
      </c>
      <c r="P498" s="121" t="s">
        <v>357</v>
      </c>
      <c r="S498" s="117"/>
      <c r="T498" s="117"/>
      <c r="U498" s="117"/>
      <c r="V498" s="117"/>
      <c r="W498" s="117"/>
      <c r="X498" s="117" t="s">
        <v>415</v>
      </c>
      <c r="Y498" s="117" t="s">
        <v>355</v>
      </c>
      <c r="Z498" s="120" t="s">
        <v>1740</v>
      </c>
      <c r="AA498" s="117" t="s">
        <v>357</v>
      </c>
      <c r="AD498" s="113"/>
      <c r="AE498" s="113"/>
      <c r="AF498" s="113"/>
      <c r="AG498" s="113"/>
      <c r="AH498" s="113"/>
      <c r="AI498" s="113" t="s">
        <v>415</v>
      </c>
      <c r="AJ498" s="113" t="s">
        <v>355</v>
      </c>
      <c r="AK498" s="116" t="s">
        <v>4926</v>
      </c>
      <c r="AL498" s="113" t="s">
        <v>357</v>
      </c>
      <c r="BP498" s="125" t="s">
        <v>415</v>
      </c>
      <c r="BQ498" s="125" t="s">
        <v>355</v>
      </c>
      <c r="BR498" s="129">
        <v>78725</v>
      </c>
      <c r="CA498" s="125" t="s">
        <v>1450</v>
      </c>
      <c r="CB498" s="125" t="s">
        <v>897</v>
      </c>
      <c r="CC498" s="125">
        <v>0</v>
      </c>
      <c r="CD498" s="125" t="s">
        <v>357</v>
      </c>
    </row>
    <row r="499" spans="8:82" ht="87" customHeight="1" thickBot="1">
      <c r="H499" s="121"/>
      <c r="I499" s="121"/>
      <c r="J499" s="121"/>
      <c r="K499" s="121"/>
      <c r="L499" s="121"/>
      <c r="M499" s="121" t="s">
        <v>415</v>
      </c>
      <c r="N499" s="121" t="s">
        <v>468</v>
      </c>
      <c r="O499" s="123" t="s">
        <v>1139</v>
      </c>
      <c r="P499" s="121" t="s">
        <v>357</v>
      </c>
      <c r="S499" s="117"/>
      <c r="T499" s="117"/>
      <c r="U499" s="117"/>
      <c r="V499" s="117"/>
      <c r="W499" s="117"/>
      <c r="X499" s="117" t="s">
        <v>415</v>
      </c>
      <c r="Y499" s="117" t="s">
        <v>468</v>
      </c>
      <c r="Z499" s="120" t="s">
        <v>3531</v>
      </c>
      <c r="AA499" s="117" t="s">
        <v>357</v>
      </c>
      <c r="AD499" s="113"/>
      <c r="AE499" s="113"/>
      <c r="AF499" s="113"/>
      <c r="AG499" s="113"/>
      <c r="AH499" s="113"/>
      <c r="AI499" s="113" t="s">
        <v>415</v>
      </c>
      <c r="AJ499" s="113" t="s">
        <v>468</v>
      </c>
      <c r="AK499" s="116" t="s">
        <v>552</v>
      </c>
      <c r="AL499" s="113" t="s">
        <v>357</v>
      </c>
      <c r="BP499" s="125" t="s">
        <v>415</v>
      </c>
      <c r="BQ499" s="125" t="s">
        <v>468</v>
      </c>
      <c r="BR499" s="129">
        <v>5403761</v>
      </c>
      <c r="CA499" s="125" t="s">
        <v>1450</v>
      </c>
      <c r="CB499" s="125" t="s">
        <v>362</v>
      </c>
      <c r="CC499" s="125">
        <v>0</v>
      </c>
      <c r="CD499" s="125" t="s">
        <v>357</v>
      </c>
    </row>
    <row r="500" spans="8:82" ht="144.6" customHeight="1" thickBot="1">
      <c r="H500" s="121"/>
      <c r="I500" s="121"/>
      <c r="J500" s="121"/>
      <c r="K500" s="121"/>
      <c r="L500" s="121"/>
      <c r="M500" s="121" t="s">
        <v>415</v>
      </c>
      <c r="N500" s="121" t="s">
        <v>1340</v>
      </c>
      <c r="O500" s="123" t="s">
        <v>1497</v>
      </c>
      <c r="P500" s="121" t="s">
        <v>357</v>
      </c>
      <c r="S500" s="117"/>
      <c r="T500" s="117"/>
      <c r="U500" s="117"/>
      <c r="V500" s="117"/>
      <c r="W500" s="117"/>
      <c r="X500" s="117" t="s">
        <v>415</v>
      </c>
      <c r="Y500" s="117" t="s">
        <v>1340</v>
      </c>
      <c r="Z500" s="120" t="s">
        <v>3532</v>
      </c>
      <c r="AA500" s="117" t="s">
        <v>357</v>
      </c>
      <c r="AD500" s="113"/>
      <c r="AE500" s="113"/>
      <c r="AF500" s="113"/>
      <c r="AG500" s="113"/>
      <c r="AH500" s="113"/>
      <c r="AI500" s="113" t="s">
        <v>415</v>
      </c>
      <c r="AJ500" s="113" t="s">
        <v>1340</v>
      </c>
      <c r="AK500" s="116" t="s">
        <v>4927</v>
      </c>
      <c r="AL500" s="113" t="s">
        <v>357</v>
      </c>
      <c r="BP500" s="125" t="s">
        <v>415</v>
      </c>
      <c r="BQ500" s="125" t="s">
        <v>1340</v>
      </c>
      <c r="BR500" s="125" t="s">
        <v>4967</v>
      </c>
      <c r="CA500" s="125" t="s">
        <v>1450</v>
      </c>
      <c r="CB500" s="125" t="s">
        <v>364</v>
      </c>
      <c r="CC500" s="125">
        <v>0</v>
      </c>
      <c r="CD500" s="125" t="s">
        <v>357</v>
      </c>
    </row>
    <row r="501" spans="8:82" ht="101.4" customHeight="1" thickBot="1">
      <c r="H501" s="121"/>
      <c r="I501" s="121"/>
      <c r="J501" s="121"/>
      <c r="K501" s="121"/>
      <c r="L501" s="121"/>
      <c r="M501" s="121" t="s">
        <v>415</v>
      </c>
      <c r="N501" s="121" t="s">
        <v>544</v>
      </c>
      <c r="O501" s="123" t="s">
        <v>667</v>
      </c>
      <c r="P501" s="121" t="s">
        <v>357</v>
      </c>
      <c r="S501" s="117"/>
      <c r="T501" s="117"/>
      <c r="U501" s="117"/>
      <c r="V501" s="117"/>
      <c r="W501" s="117"/>
      <c r="X501" s="117" t="s">
        <v>415</v>
      </c>
      <c r="Y501" s="117" t="s">
        <v>544</v>
      </c>
      <c r="Z501" s="120" t="s">
        <v>3533</v>
      </c>
      <c r="AA501" s="117" t="s">
        <v>357</v>
      </c>
      <c r="AD501" s="113"/>
      <c r="AE501" s="113"/>
      <c r="AF501" s="113"/>
      <c r="AG501" s="113"/>
      <c r="AH501" s="113"/>
      <c r="AI501" s="113" t="s">
        <v>415</v>
      </c>
      <c r="AJ501" s="113" t="s">
        <v>544</v>
      </c>
      <c r="AK501" s="116" t="s">
        <v>649</v>
      </c>
      <c r="AL501" s="113" t="s">
        <v>357</v>
      </c>
      <c r="BP501" s="125" t="s">
        <v>415</v>
      </c>
      <c r="BQ501" s="125" t="s">
        <v>544</v>
      </c>
      <c r="BR501" s="129">
        <v>8006826</v>
      </c>
      <c r="CA501" s="125" t="s">
        <v>1450</v>
      </c>
      <c r="CB501" s="125" t="s">
        <v>468</v>
      </c>
      <c r="CC501" s="125">
        <v>0</v>
      </c>
      <c r="CD501" s="125" t="s">
        <v>357</v>
      </c>
    </row>
    <row r="502" spans="8:82" ht="87" customHeight="1" thickBot="1">
      <c r="H502" s="121"/>
      <c r="I502" s="121"/>
      <c r="J502" s="121"/>
      <c r="K502" s="121"/>
      <c r="L502" s="121"/>
      <c r="M502" s="121" t="s">
        <v>415</v>
      </c>
      <c r="N502" s="121" t="s">
        <v>575</v>
      </c>
      <c r="O502" s="123" t="s">
        <v>1498</v>
      </c>
      <c r="P502" s="121" t="s">
        <v>357</v>
      </c>
      <c r="S502" s="117"/>
      <c r="T502" s="117"/>
      <c r="U502" s="117"/>
      <c r="V502" s="117"/>
      <c r="W502" s="117"/>
      <c r="X502" s="117" t="s">
        <v>415</v>
      </c>
      <c r="Y502" s="117" t="s">
        <v>575</v>
      </c>
      <c r="Z502" s="120" t="s">
        <v>3534</v>
      </c>
      <c r="AA502" s="117" t="s">
        <v>357</v>
      </c>
      <c r="AD502" s="113"/>
      <c r="AE502" s="113"/>
      <c r="AF502" s="113"/>
      <c r="AG502" s="113"/>
      <c r="AH502" s="113"/>
      <c r="AI502" s="113" t="s">
        <v>415</v>
      </c>
      <c r="AJ502" s="113" t="s">
        <v>575</v>
      </c>
      <c r="AK502" s="116" t="s">
        <v>2384</v>
      </c>
      <c r="AL502" s="113" t="s">
        <v>357</v>
      </c>
      <c r="BP502" s="125" t="s">
        <v>415</v>
      </c>
      <c r="BQ502" s="125" t="s">
        <v>575</v>
      </c>
      <c r="BR502" s="129">
        <v>1265507</v>
      </c>
      <c r="CA502" s="125" t="s">
        <v>1450</v>
      </c>
      <c r="CB502" s="125" t="s">
        <v>355</v>
      </c>
      <c r="CC502" s="125">
        <v>0</v>
      </c>
      <c r="CD502" s="125" t="s">
        <v>357</v>
      </c>
    </row>
    <row r="503" spans="8:82" ht="87" customHeight="1" thickBot="1">
      <c r="H503" s="121"/>
      <c r="I503" s="121"/>
      <c r="J503" s="121"/>
      <c r="K503" s="121"/>
      <c r="L503" s="121"/>
      <c r="M503" s="121" t="s">
        <v>415</v>
      </c>
      <c r="N503" s="121" t="s">
        <v>582</v>
      </c>
      <c r="O503" s="123" t="s">
        <v>1499</v>
      </c>
      <c r="P503" s="121" t="s">
        <v>357</v>
      </c>
      <c r="S503" s="117"/>
      <c r="T503" s="117"/>
      <c r="U503" s="117"/>
      <c r="V503" s="117"/>
      <c r="W503" s="117"/>
      <c r="X503" s="117" t="s">
        <v>415</v>
      </c>
      <c r="Y503" s="117" t="s">
        <v>582</v>
      </c>
      <c r="Z503" s="120" t="s">
        <v>2782</v>
      </c>
      <c r="AA503" s="117" t="s">
        <v>357</v>
      </c>
      <c r="AD503" s="113"/>
      <c r="AE503" s="113"/>
      <c r="AF503" s="113"/>
      <c r="AG503" s="113"/>
      <c r="AH503" s="113"/>
      <c r="AI503" s="113" t="s">
        <v>415</v>
      </c>
      <c r="AJ503" s="113" t="s">
        <v>582</v>
      </c>
      <c r="AK503" s="116" t="s">
        <v>3933</v>
      </c>
      <c r="AL503" s="113" t="s">
        <v>357</v>
      </c>
      <c r="BP503" s="125" t="s">
        <v>415</v>
      </c>
      <c r="BQ503" s="125" t="s">
        <v>582</v>
      </c>
      <c r="BR503" s="125" t="s">
        <v>4673</v>
      </c>
      <c r="CA503" s="125" t="s">
        <v>1457</v>
      </c>
      <c r="CB503" s="125" t="s">
        <v>589</v>
      </c>
      <c r="CC503" s="125">
        <v>0</v>
      </c>
      <c r="CD503" s="125" t="s">
        <v>357</v>
      </c>
    </row>
    <row r="504" spans="8:82" ht="87" customHeight="1" thickBot="1">
      <c r="H504" s="121"/>
      <c r="I504" s="121"/>
      <c r="J504" s="121"/>
      <c r="K504" s="121"/>
      <c r="L504" s="121"/>
      <c r="M504" s="121" t="s">
        <v>415</v>
      </c>
      <c r="N504" s="121" t="s">
        <v>897</v>
      </c>
      <c r="O504" s="123" t="s">
        <v>1500</v>
      </c>
      <c r="P504" s="121" t="s">
        <v>357</v>
      </c>
      <c r="S504" s="117"/>
      <c r="T504" s="117"/>
      <c r="U504" s="117"/>
      <c r="V504" s="117"/>
      <c r="W504" s="117"/>
      <c r="X504" s="117" t="s">
        <v>415</v>
      </c>
      <c r="Y504" s="117" t="s">
        <v>897</v>
      </c>
      <c r="Z504" s="120" t="s">
        <v>3535</v>
      </c>
      <c r="AA504" s="117" t="s">
        <v>357</v>
      </c>
      <c r="AD504" s="113"/>
      <c r="AE504" s="113"/>
      <c r="AF504" s="113"/>
      <c r="AG504" s="113"/>
      <c r="AH504" s="113"/>
      <c r="AI504" s="113" t="s">
        <v>415</v>
      </c>
      <c r="AJ504" s="113" t="s">
        <v>897</v>
      </c>
      <c r="AK504" s="116" t="s">
        <v>4928</v>
      </c>
      <c r="AL504" s="113" t="s">
        <v>357</v>
      </c>
      <c r="BP504" s="125" t="s">
        <v>415</v>
      </c>
      <c r="BQ504" s="125" t="s">
        <v>897</v>
      </c>
      <c r="BR504" s="125" t="s">
        <v>6061</v>
      </c>
      <c r="CA504" s="125" t="s">
        <v>1459</v>
      </c>
      <c r="CB504" s="125" t="s">
        <v>468</v>
      </c>
      <c r="CC504" s="125">
        <v>0</v>
      </c>
      <c r="CD504" s="125" t="s">
        <v>357</v>
      </c>
    </row>
    <row r="505" spans="8:82" ht="87" customHeight="1" thickBot="1">
      <c r="H505" s="121"/>
      <c r="I505" s="121"/>
      <c r="J505" s="121"/>
      <c r="K505" s="121"/>
      <c r="L505" s="121"/>
      <c r="M505" s="121" t="s">
        <v>415</v>
      </c>
      <c r="N505" s="121" t="s">
        <v>703</v>
      </c>
      <c r="O505" s="123" t="s">
        <v>1501</v>
      </c>
      <c r="P505" s="121" t="s">
        <v>357</v>
      </c>
      <c r="S505" s="117"/>
      <c r="T505" s="117"/>
      <c r="U505" s="117"/>
      <c r="V505" s="117"/>
      <c r="W505" s="117"/>
      <c r="X505" s="117" t="s">
        <v>415</v>
      </c>
      <c r="Y505" s="117" t="s">
        <v>703</v>
      </c>
      <c r="Z505" s="120" t="s">
        <v>3536</v>
      </c>
      <c r="AA505" s="117" t="s">
        <v>357</v>
      </c>
      <c r="AD505" s="113"/>
      <c r="AE505" s="113"/>
      <c r="AF505" s="113"/>
      <c r="AG505" s="113"/>
      <c r="AH505" s="113"/>
      <c r="AI505" s="113" t="s">
        <v>415</v>
      </c>
      <c r="AJ505" s="113" t="s">
        <v>703</v>
      </c>
      <c r="AK505" s="116" t="s">
        <v>2092</v>
      </c>
      <c r="AL505" s="113" t="s">
        <v>357</v>
      </c>
      <c r="BP505" s="125" t="s">
        <v>415</v>
      </c>
      <c r="BQ505" s="125" t="s">
        <v>703</v>
      </c>
      <c r="BR505" s="125" t="s">
        <v>6062</v>
      </c>
      <c r="CA505" s="125" t="s">
        <v>1459</v>
      </c>
      <c r="CB505" s="125" t="s">
        <v>544</v>
      </c>
      <c r="CC505" s="125">
        <v>0</v>
      </c>
      <c r="CD505" s="125" t="s">
        <v>357</v>
      </c>
    </row>
    <row r="506" spans="8:82" ht="101.4" customHeight="1" thickBot="1">
      <c r="H506" s="121"/>
      <c r="I506" s="121"/>
      <c r="J506" s="121"/>
      <c r="K506" s="121"/>
      <c r="L506" s="121"/>
      <c r="M506" s="121" t="s">
        <v>417</v>
      </c>
      <c r="N506" s="121" t="s">
        <v>362</v>
      </c>
      <c r="O506" s="123" t="s">
        <v>1502</v>
      </c>
      <c r="P506" s="121" t="s">
        <v>357</v>
      </c>
      <c r="S506" s="117"/>
      <c r="T506" s="117"/>
      <c r="U506" s="117"/>
      <c r="V506" s="117"/>
      <c r="W506" s="117"/>
      <c r="X506" s="117" t="s">
        <v>417</v>
      </c>
      <c r="Y506" s="117" t="s">
        <v>362</v>
      </c>
      <c r="Z506" s="120" t="s">
        <v>3537</v>
      </c>
      <c r="AA506" s="117" t="s">
        <v>357</v>
      </c>
      <c r="AD506" s="113"/>
      <c r="AE506" s="113"/>
      <c r="AF506" s="113"/>
      <c r="AG506" s="113"/>
      <c r="AH506" s="113"/>
      <c r="AI506" s="113" t="s">
        <v>417</v>
      </c>
      <c r="AJ506" s="113" t="s">
        <v>362</v>
      </c>
      <c r="AK506" s="116" t="s">
        <v>948</v>
      </c>
      <c r="AL506" s="113" t="s">
        <v>357</v>
      </c>
      <c r="BP506" s="125" t="s">
        <v>417</v>
      </c>
      <c r="BQ506" s="125" t="s">
        <v>362</v>
      </c>
      <c r="BR506" s="129">
        <v>270137</v>
      </c>
      <c r="CA506" s="125" t="s">
        <v>1459</v>
      </c>
      <c r="CB506" s="125" t="s">
        <v>355</v>
      </c>
      <c r="CC506" s="125">
        <v>0</v>
      </c>
      <c r="CD506" s="125" t="s">
        <v>357</v>
      </c>
    </row>
    <row r="507" spans="8:82" ht="87" customHeight="1" thickBot="1">
      <c r="H507" s="121"/>
      <c r="I507" s="121"/>
      <c r="J507" s="121"/>
      <c r="K507" s="121"/>
      <c r="L507" s="121"/>
      <c r="M507" s="121" t="s">
        <v>417</v>
      </c>
      <c r="N507" s="121" t="s">
        <v>468</v>
      </c>
      <c r="O507" s="123" t="s">
        <v>1503</v>
      </c>
      <c r="P507" s="121" t="s">
        <v>357</v>
      </c>
      <c r="S507" s="117"/>
      <c r="T507" s="117"/>
      <c r="U507" s="117"/>
      <c r="V507" s="117"/>
      <c r="W507" s="117"/>
      <c r="X507" s="117" t="s">
        <v>417</v>
      </c>
      <c r="Y507" s="117" t="s">
        <v>468</v>
      </c>
      <c r="Z507" s="120" t="s">
        <v>3538</v>
      </c>
      <c r="AA507" s="117" t="s">
        <v>357</v>
      </c>
      <c r="AD507" s="113"/>
      <c r="AE507" s="113"/>
      <c r="AF507" s="113"/>
      <c r="AG507" s="113"/>
      <c r="AH507" s="113"/>
      <c r="AI507" s="113" t="s">
        <v>417</v>
      </c>
      <c r="AJ507" s="113" t="s">
        <v>468</v>
      </c>
      <c r="AK507" s="116" t="s">
        <v>4929</v>
      </c>
      <c r="AL507" s="113" t="s">
        <v>357</v>
      </c>
      <c r="BP507" s="125" t="s">
        <v>417</v>
      </c>
      <c r="BQ507" s="125" t="s">
        <v>468</v>
      </c>
      <c r="BR507" s="125" t="s">
        <v>6063</v>
      </c>
      <c r="CA507" s="125" t="s">
        <v>1462</v>
      </c>
      <c r="CB507" s="125" t="s">
        <v>355</v>
      </c>
      <c r="CC507" s="125">
        <v>0</v>
      </c>
      <c r="CD507" s="125" t="s">
        <v>357</v>
      </c>
    </row>
    <row r="508" spans="8:82" ht="115.8" customHeight="1" thickBot="1">
      <c r="H508" s="121"/>
      <c r="I508" s="121"/>
      <c r="J508" s="121"/>
      <c r="K508" s="121"/>
      <c r="L508" s="121"/>
      <c r="M508" s="121" t="s">
        <v>417</v>
      </c>
      <c r="N508" s="121" t="s">
        <v>885</v>
      </c>
      <c r="O508" s="123" t="s">
        <v>1504</v>
      </c>
      <c r="P508" s="121" t="s">
        <v>357</v>
      </c>
      <c r="S508" s="117"/>
      <c r="T508" s="117"/>
      <c r="U508" s="117"/>
      <c r="V508" s="117"/>
      <c r="W508" s="117"/>
      <c r="X508" s="117" t="s">
        <v>417</v>
      </c>
      <c r="Y508" s="117" t="s">
        <v>885</v>
      </c>
      <c r="Z508" s="120" t="s">
        <v>3539</v>
      </c>
      <c r="AA508" s="117" t="s">
        <v>357</v>
      </c>
      <c r="AD508" s="113"/>
      <c r="AE508" s="113"/>
      <c r="AF508" s="113"/>
      <c r="AG508" s="113"/>
      <c r="AH508" s="113"/>
      <c r="AI508" s="113" t="s">
        <v>417</v>
      </c>
      <c r="AJ508" s="113" t="s">
        <v>885</v>
      </c>
      <c r="AK508" s="116" t="s">
        <v>4930</v>
      </c>
      <c r="AL508" s="113" t="s">
        <v>357</v>
      </c>
      <c r="BP508" s="125" t="s">
        <v>417</v>
      </c>
      <c r="BQ508" s="125" t="s">
        <v>885</v>
      </c>
      <c r="BR508" s="125" t="s">
        <v>6064</v>
      </c>
      <c r="CA508" s="125" t="s">
        <v>1464</v>
      </c>
      <c r="CB508" s="125" t="s">
        <v>575</v>
      </c>
      <c r="CC508" s="125">
        <v>0</v>
      </c>
      <c r="CD508" s="125" t="s">
        <v>357</v>
      </c>
    </row>
    <row r="509" spans="8:82" ht="101.4" customHeight="1" thickBot="1">
      <c r="H509" s="121"/>
      <c r="I509" s="121"/>
      <c r="J509" s="121"/>
      <c r="K509" s="121"/>
      <c r="L509" s="121"/>
      <c r="M509" s="121" t="s">
        <v>417</v>
      </c>
      <c r="N509" s="121" t="s">
        <v>544</v>
      </c>
      <c r="O509" s="123" t="s">
        <v>1505</v>
      </c>
      <c r="P509" s="121" t="s">
        <v>357</v>
      </c>
      <c r="S509" s="117"/>
      <c r="T509" s="117"/>
      <c r="U509" s="117"/>
      <c r="V509" s="117"/>
      <c r="W509" s="117"/>
      <c r="X509" s="117" t="s">
        <v>417</v>
      </c>
      <c r="Y509" s="117" t="s">
        <v>544</v>
      </c>
      <c r="Z509" s="120" t="s">
        <v>3150</v>
      </c>
      <c r="AA509" s="117" t="s">
        <v>357</v>
      </c>
      <c r="AD509" s="113"/>
      <c r="AE509" s="113"/>
      <c r="AF509" s="113"/>
      <c r="AG509" s="113"/>
      <c r="AH509" s="113"/>
      <c r="AI509" s="113" t="s">
        <v>417</v>
      </c>
      <c r="AJ509" s="113" t="s">
        <v>544</v>
      </c>
      <c r="AK509" s="116" t="s">
        <v>4931</v>
      </c>
      <c r="AL509" s="113" t="s">
        <v>357</v>
      </c>
      <c r="BP509" s="125" t="s">
        <v>417</v>
      </c>
      <c r="BQ509" s="125" t="s">
        <v>544</v>
      </c>
      <c r="BR509" s="125" t="s">
        <v>6065</v>
      </c>
      <c r="CA509" s="125" t="s">
        <v>1464</v>
      </c>
      <c r="CB509" s="125" t="s">
        <v>544</v>
      </c>
      <c r="CC509" s="125">
        <v>0</v>
      </c>
      <c r="CD509" s="125" t="s">
        <v>357</v>
      </c>
    </row>
    <row r="510" spans="8:82" ht="87" customHeight="1" thickBot="1">
      <c r="H510" s="121"/>
      <c r="I510" s="121"/>
      <c r="J510" s="121"/>
      <c r="K510" s="121"/>
      <c r="L510" s="121"/>
      <c r="M510" s="121" t="s">
        <v>417</v>
      </c>
      <c r="N510" s="121" t="s">
        <v>897</v>
      </c>
      <c r="O510" s="123" t="s">
        <v>488</v>
      </c>
      <c r="P510" s="121" t="s">
        <v>357</v>
      </c>
      <c r="S510" s="117"/>
      <c r="T510" s="117"/>
      <c r="U510" s="117"/>
      <c r="V510" s="117"/>
      <c r="W510" s="117"/>
      <c r="X510" s="117" t="s">
        <v>417</v>
      </c>
      <c r="Y510" s="117" t="s">
        <v>897</v>
      </c>
      <c r="Z510" s="120" t="s">
        <v>3540</v>
      </c>
      <c r="AA510" s="117" t="s">
        <v>357</v>
      </c>
      <c r="AD510" s="113"/>
      <c r="AE510" s="113"/>
      <c r="AF510" s="113"/>
      <c r="AG510" s="113"/>
      <c r="AH510" s="113"/>
      <c r="AI510" s="113" t="s">
        <v>417</v>
      </c>
      <c r="AJ510" s="113" t="s">
        <v>897</v>
      </c>
      <c r="AK510" s="116" t="s">
        <v>4932</v>
      </c>
      <c r="AL510" s="113" t="s">
        <v>357</v>
      </c>
      <c r="BP510" s="125" t="s">
        <v>417</v>
      </c>
      <c r="BQ510" s="125" t="s">
        <v>897</v>
      </c>
      <c r="BR510" s="125" t="s">
        <v>4891</v>
      </c>
      <c r="CA510" s="125" t="s">
        <v>1464</v>
      </c>
      <c r="CB510" s="125" t="s">
        <v>468</v>
      </c>
      <c r="CC510" s="125">
        <v>0</v>
      </c>
      <c r="CD510" s="125" t="s">
        <v>357</v>
      </c>
    </row>
    <row r="511" spans="8:82" ht="87" customHeight="1" thickBot="1">
      <c r="H511" s="121"/>
      <c r="I511" s="121"/>
      <c r="J511" s="121"/>
      <c r="K511" s="121"/>
      <c r="L511" s="121"/>
      <c r="M511" s="121" t="s">
        <v>417</v>
      </c>
      <c r="N511" s="121" t="s">
        <v>575</v>
      </c>
      <c r="O511" s="123" t="s">
        <v>1506</v>
      </c>
      <c r="P511" s="121" t="s">
        <v>357</v>
      </c>
      <c r="S511" s="117"/>
      <c r="T511" s="117"/>
      <c r="U511" s="117"/>
      <c r="V511" s="117"/>
      <c r="W511" s="117"/>
      <c r="X511" s="117" t="s">
        <v>417</v>
      </c>
      <c r="Y511" s="117" t="s">
        <v>575</v>
      </c>
      <c r="Z511" s="120" t="s">
        <v>3541</v>
      </c>
      <c r="AA511" s="117" t="s">
        <v>357</v>
      </c>
      <c r="AD511" s="113"/>
      <c r="AE511" s="113"/>
      <c r="AF511" s="113"/>
      <c r="AG511" s="113"/>
      <c r="AH511" s="113"/>
      <c r="AI511" s="113" t="s">
        <v>417</v>
      </c>
      <c r="AJ511" s="113" t="s">
        <v>575</v>
      </c>
      <c r="AK511" s="116" t="s">
        <v>1072</v>
      </c>
      <c r="AL511" s="113" t="s">
        <v>357</v>
      </c>
      <c r="BP511" s="125" t="s">
        <v>417</v>
      </c>
      <c r="BQ511" s="125" t="s">
        <v>575</v>
      </c>
      <c r="BR511" s="125" t="s">
        <v>2642</v>
      </c>
      <c r="CA511" s="125" t="s">
        <v>1464</v>
      </c>
      <c r="CB511" s="125" t="s">
        <v>355</v>
      </c>
      <c r="CC511" s="125">
        <v>0</v>
      </c>
      <c r="CD511" s="125" t="s">
        <v>357</v>
      </c>
    </row>
    <row r="512" spans="8:82" ht="87" customHeight="1" thickBot="1">
      <c r="H512" s="121"/>
      <c r="I512" s="121"/>
      <c r="J512" s="121"/>
      <c r="K512" s="121"/>
      <c r="L512" s="121"/>
      <c r="M512" s="121" t="s">
        <v>417</v>
      </c>
      <c r="N512" s="121" t="s">
        <v>364</v>
      </c>
      <c r="O512" s="123" t="s">
        <v>1507</v>
      </c>
      <c r="P512" s="121" t="s">
        <v>357</v>
      </c>
      <c r="S512" s="117"/>
      <c r="T512" s="117"/>
      <c r="U512" s="117"/>
      <c r="V512" s="117"/>
      <c r="W512" s="117"/>
      <c r="X512" s="117" t="s">
        <v>417</v>
      </c>
      <c r="Y512" s="117" t="s">
        <v>364</v>
      </c>
      <c r="Z512" s="120" t="s">
        <v>3542</v>
      </c>
      <c r="AA512" s="117" t="s">
        <v>357</v>
      </c>
      <c r="AD512" s="113"/>
      <c r="AE512" s="113"/>
      <c r="AF512" s="113"/>
      <c r="AG512" s="113"/>
      <c r="AH512" s="113"/>
      <c r="AI512" s="113" t="s">
        <v>417</v>
      </c>
      <c r="AJ512" s="113" t="s">
        <v>364</v>
      </c>
      <c r="AK512" s="116" t="s">
        <v>726</v>
      </c>
      <c r="AL512" s="113" t="s">
        <v>357</v>
      </c>
      <c r="BP512" s="125" t="s">
        <v>417</v>
      </c>
      <c r="BQ512" s="125" t="s">
        <v>364</v>
      </c>
      <c r="BR512" s="129">
        <v>164545</v>
      </c>
      <c r="CA512" s="125" t="s">
        <v>1468</v>
      </c>
      <c r="CB512" s="125" t="s">
        <v>575</v>
      </c>
      <c r="CC512" s="125">
        <v>0</v>
      </c>
      <c r="CD512" s="125" t="s">
        <v>357</v>
      </c>
    </row>
    <row r="513" spans="8:82" ht="115.8" customHeight="1" thickBot="1">
      <c r="H513" s="121"/>
      <c r="I513" s="121"/>
      <c r="J513" s="121"/>
      <c r="K513" s="121"/>
      <c r="L513" s="121"/>
      <c r="M513" s="121" t="s">
        <v>417</v>
      </c>
      <c r="N513" s="121" t="s">
        <v>366</v>
      </c>
      <c r="O513" s="123" t="s">
        <v>1508</v>
      </c>
      <c r="P513" s="121" t="s">
        <v>357</v>
      </c>
      <c r="S513" s="117"/>
      <c r="T513" s="117"/>
      <c r="U513" s="117"/>
      <c r="V513" s="117"/>
      <c r="W513" s="117"/>
      <c r="X513" s="117" t="s">
        <v>417</v>
      </c>
      <c r="Y513" s="117" t="s">
        <v>366</v>
      </c>
      <c r="Z513" s="120" t="s">
        <v>3543</v>
      </c>
      <c r="AA513" s="117" t="s">
        <v>357</v>
      </c>
      <c r="AD513" s="113"/>
      <c r="AE513" s="113"/>
      <c r="AF513" s="113"/>
      <c r="AG513" s="113"/>
      <c r="AH513" s="113"/>
      <c r="AI513" s="113" t="s">
        <v>417</v>
      </c>
      <c r="AJ513" s="113" t="s">
        <v>366</v>
      </c>
      <c r="AK513" s="116" t="s">
        <v>4933</v>
      </c>
      <c r="AL513" s="113" t="s">
        <v>357</v>
      </c>
      <c r="BP513" s="125" t="s">
        <v>417</v>
      </c>
      <c r="BQ513" s="125" t="s">
        <v>366</v>
      </c>
      <c r="BR513" s="125" t="s">
        <v>6066</v>
      </c>
      <c r="CA513" s="125" t="s">
        <v>1468</v>
      </c>
      <c r="CB513" s="125" t="s">
        <v>544</v>
      </c>
      <c r="CC513" s="125">
        <v>0</v>
      </c>
      <c r="CD513" s="125" t="s">
        <v>357</v>
      </c>
    </row>
    <row r="514" spans="8:82" ht="101.4" customHeight="1" thickBot="1">
      <c r="H514" s="121"/>
      <c r="I514" s="121"/>
      <c r="J514" s="121"/>
      <c r="K514" s="121"/>
      <c r="L514" s="121"/>
      <c r="M514" s="121" t="s">
        <v>417</v>
      </c>
      <c r="N514" s="121" t="s">
        <v>355</v>
      </c>
      <c r="O514" s="123" t="s">
        <v>1509</v>
      </c>
      <c r="P514" s="121" t="s">
        <v>357</v>
      </c>
      <c r="S514" s="117"/>
      <c r="T514" s="117"/>
      <c r="U514" s="117"/>
      <c r="V514" s="117"/>
      <c r="W514" s="117"/>
      <c r="X514" s="117" t="s">
        <v>417</v>
      </c>
      <c r="Y514" s="117" t="s">
        <v>355</v>
      </c>
      <c r="Z514" s="120" t="s">
        <v>3544</v>
      </c>
      <c r="AA514" s="117" t="s">
        <v>357</v>
      </c>
      <c r="AD514" s="113"/>
      <c r="AE514" s="113"/>
      <c r="AF514" s="113"/>
      <c r="AG514" s="113"/>
      <c r="AH514" s="113"/>
      <c r="AI514" s="113" t="s">
        <v>417</v>
      </c>
      <c r="AJ514" s="113" t="s">
        <v>355</v>
      </c>
      <c r="AK514" s="116" t="s">
        <v>4934</v>
      </c>
      <c r="AL514" s="113" t="s">
        <v>357</v>
      </c>
      <c r="BP514" s="125" t="s">
        <v>417</v>
      </c>
      <c r="BQ514" s="125" t="s">
        <v>355</v>
      </c>
      <c r="BR514" s="129">
        <v>297256604</v>
      </c>
      <c r="CA514" s="125" t="s">
        <v>1468</v>
      </c>
      <c r="CB514" s="125" t="s">
        <v>355</v>
      </c>
      <c r="CC514" s="125">
        <v>0</v>
      </c>
      <c r="CD514" s="125" t="s">
        <v>357</v>
      </c>
    </row>
    <row r="515" spans="8:82" ht="101.4" customHeight="1" thickBot="1">
      <c r="H515" s="121"/>
      <c r="I515" s="121"/>
      <c r="J515" s="121"/>
      <c r="K515" s="121"/>
      <c r="L515" s="121"/>
      <c r="M515" s="121" t="s">
        <v>1510</v>
      </c>
      <c r="N515" s="121" t="s">
        <v>355</v>
      </c>
      <c r="O515" s="123" t="s">
        <v>1511</v>
      </c>
      <c r="P515" s="121" t="s">
        <v>826</v>
      </c>
      <c r="S515" s="117"/>
      <c r="T515" s="117"/>
      <c r="U515" s="117"/>
      <c r="V515" s="117"/>
      <c r="W515" s="117"/>
      <c r="X515" s="117" t="s">
        <v>1510</v>
      </c>
      <c r="Y515" s="117" t="s">
        <v>355</v>
      </c>
      <c r="Z515" s="120" t="s">
        <v>3545</v>
      </c>
      <c r="AA515" s="117" t="s">
        <v>826</v>
      </c>
      <c r="AD515" s="113"/>
      <c r="AE515" s="113"/>
      <c r="AF515" s="113"/>
      <c r="AG515" s="113"/>
      <c r="AH515" s="113"/>
      <c r="AI515" s="113" t="s">
        <v>1510</v>
      </c>
      <c r="AJ515" s="113" t="s">
        <v>355</v>
      </c>
      <c r="AK515" s="116" t="s">
        <v>4935</v>
      </c>
      <c r="AL515" s="113" t="s">
        <v>826</v>
      </c>
      <c r="BP515" s="125" t="s">
        <v>1510</v>
      </c>
      <c r="BQ515" s="125" t="s">
        <v>355</v>
      </c>
      <c r="BR515" s="129">
        <v>2346604</v>
      </c>
      <c r="CA515" s="125" t="s">
        <v>1468</v>
      </c>
      <c r="CB515" s="125" t="s">
        <v>468</v>
      </c>
      <c r="CC515" s="125">
        <v>0</v>
      </c>
      <c r="CD515" s="125" t="s">
        <v>357</v>
      </c>
    </row>
    <row r="516" spans="8:82" ht="101.4" customHeight="1" thickBot="1">
      <c r="H516" s="121"/>
      <c r="I516" s="121"/>
      <c r="J516" s="121"/>
      <c r="K516" s="121"/>
      <c r="L516" s="121"/>
      <c r="M516" s="121" t="s">
        <v>1510</v>
      </c>
      <c r="N516" s="121" t="s">
        <v>362</v>
      </c>
      <c r="O516" s="123" t="s">
        <v>1512</v>
      </c>
      <c r="P516" s="121" t="s">
        <v>826</v>
      </c>
      <c r="S516" s="117"/>
      <c r="T516" s="117"/>
      <c r="U516" s="117"/>
      <c r="V516" s="117"/>
      <c r="W516" s="117"/>
      <c r="X516" s="117" t="s">
        <v>1510</v>
      </c>
      <c r="Y516" s="117" t="s">
        <v>362</v>
      </c>
      <c r="Z516" s="120" t="s">
        <v>3546</v>
      </c>
      <c r="AA516" s="117" t="s">
        <v>826</v>
      </c>
      <c r="AD516" s="113"/>
      <c r="AE516" s="113"/>
      <c r="AF516" s="113"/>
      <c r="AG516" s="113"/>
      <c r="AH516" s="113"/>
      <c r="AI516" s="113" t="s">
        <v>1510</v>
      </c>
      <c r="AJ516" s="113" t="s">
        <v>362</v>
      </c>
      <c r="AK516" s="116" t="s">
        <v>4196</v>
      </c>
      <c r="AL516" s="113" t="s">
        <v>826</v>
      </c>
      <c r="BP516" s="125" t="s">
        <v>1510</v>
      </c>
      <c r="BQ516" s="125" t="s">
        <v>362</v>
      </c>
      <c r="BR516" s="125" t="s">
        <v>2521</v>
      </c>
      <c r="CA516" s="125" t="s">
        <v>1468</v>
      </c>
      <c r="CB516" s="125" t="s">
        <v>362</v>
      </c>
      <c r="CC516" s="125">
        <v>0</v>
      </c>
      <c r="CD516" s="125" t="s">
        <v>357</v>
      </c>
    </row>
    <row r="517" spans="8:82" ht="87" customHeight="1" thickBot="1">
      <c r="H517" s="121"/>
      <c r="I517" s="121"/>
      <c r="J517" s="121"/>
      <c r="K517" s="121"/>
      <c r="L517" s="121"/>
      <c r="M517" s="121" t="s">
        <v>420</v>
      </c>
      <c r="N517" s="121" t="s">
        <v>575</v>
      </c>
      <c r="O517" s="123" t="s">
        <v>1513</v>
      </c>
      <c r="P517" s="121" t="s">
        <v>357</v>
      </c>
      <c r="S517" s="117"/>
      <c r="T517" s="117"/>
      <c r="U517" s="117"/>
      <c r="V517" s="117"/>
      <c r="W517" s="117"/>
      <c r="X517" s="117" t="s">
        <v>420</v>
      </c>
      <c r="Y517" s="117" t="s">
        <v>575</v>
      </c>
      <c r="Z517" s="120" t="s">
        <v>3547</v>
      </c>
      <c r="AA517" s="117" t="s">
        <v>357</v>
      </c>
      <c r="AD517" s="113"/>
      <c r="AE517" s="113"/>
      <c r="AF517" s="113"/>
      <c r="AG517" s="113"/>
      <c r="AH517" s="113"/>
      <c r="AI517" s="113" t="s">
        <v>420</v>
      </c>
      <c r="AJ517" s="113" t="s">
        <v>575</v>
      </c>
      <c r="AK517" s="116" t="s">
        <v>3066</v>
      </c>
      <c r="AL517" s="113" t="s">
        <v>357</v>
      </c>
      <c r="BP517" s="125" t="s">
        <v>420</v>
      </c>
      <c r="BQ517" s="125" t="s">
        <v>575</v>
      </c>
      <c r="BR517" s="125" t="s">
        <v>6032</v>
      </c>
      <c r="CA517" s="125" t="s">
        <v>1473</v>
      </c>
      <c r="CB517" s="125" t="s">
        <v>589</v>
      </c>
      <c r="CC517" s="125">
        <v>0</v>
      </c>
      <c r="CD517" s="125" t="s">
        <v>357</v>
      </c>
    </row>
    <row r="518" spans="8:82" ht="101.4" customHeight="1" thickBot="1">
      <c r="H518" s="121"/>
      <c r="I518" s="121"/>
      <c r="J518" s="121"/>
      <c r="K518" s="121"/>
      <c r="L518" s="121"/>
      <c r="M518" s="121" t="s">
        <v>420</v>
      </c>
      <c r="N518" s="121" t="s">
        <v>355</v>
      </c>
      <c r="O518" s="123" t="s">
        <v>1514</v>
      </c>
      <c r="P518" s="121" t="s">
        <v>357</v>
      </c>
      <c r="S518" s="117"/>
      <c r="T518" s="117"/>
      <c r="U518" s="117"/>
      <c r="V518" s="117"/>
      <c r="W518" s="117"/>
      <c r="X518" s="117" t="s">
        <v>420</v>
      </c>
      <c r="Y518" s="117" t="s">
        <v>355</v>
      </c>
      <c r="Z518" s="120" t="s">
        <v>3548</v>
      </c>
      <c r="AA518" s="117" t="s">
        <v>357</v>
      </c>
      <c r="AD518" s="113"/>
      <c r="AE518" s="113"/>
      <c r="AF518" s="113"/>
      <c r="AG518" s="113"/>
      <c r="AH518" s="113"/>
      <c r="AI518" s="113" t="s">
        <v>420</v>
      </c>
      <c r="AJ518" s="113" t="s">
        <v>355</v>
      </c>
      <c r="AK518" s="116" t="s">
        <v>4911</v>
      </c>
      <c r="AL518" s="113" t="s">
        <v>357</v>
      </c>
      <c r="BP518" s="125" t="s">
        <v>420</v>
      </c>
      <c r="BQ518" s="125" t="s">
        <v>355</v>
      </c>
      <c r="BR518" s="125" t="s">
        <v>1176</v>
      </c>
      <c r="CA518" s="125" t="s">
        <v>1475</v>
      </c>
      <c r="CB518" s="125" t="s">
        <v>544</v>
      </c>
      <c r="CC518" s="125">
        <v>0</v>
      </c>
      <c r="CD518" s="125" t="s">
        <v>357</v>
      </c>
    </row>
    <row r="519" spans="8:82" ht="87" customHeight="1" thickBot="1">
      <c r="H519" s="121"/>
      <c r="I519" s="121"/>
      <c r="J519" s="121"/>
      <c r="K519" s="121"/>
      <c r="L519" s="121"/>
      <c r="M519" s="121" t="s">
        <v>1515</v>
      </c>
      <c r="N519" s="121" t="s">
        <v>589</v>
      </c>
      <c r="O519" s="123" t="s">
        <v>1516</v>
      </c>
      <c r="P519" s="121" t="s">
        <v>357</v>
      </c>
      <c r="S519" s="117"/>
      <c r="T519" s="117"/>
      <c r="U519" s="117"/>
      <c r="V519" s="117"/>
      <c r="W519" s="117"/>
      <c r="X519" s="117" t="s">
        <v>1515</v>
      </c>
      <c r="Y519" s="117" t="s">
        <v>589</v>
      </c>
      <c r="Z519" s="120" t="s">
        <v>3549</v>
      </c>
      <c r="AA519" s="117" t="s">
        <v>357</v>
      </c>
      <c r="AD519" s="113"/>
      <c r="AE519" s="113"/>
      <c r="AF519" s="113"/>
      <c r="AG519" s="113"/>
      <c r="AH519" s="113"/>
      <c r="AI519" s="113" t="s">
        <v>1515</v>
      </c>
      <c r="AJ519" s="113" t="s">
        <v>589</v>
      </c>
      <c r="AK519" s="116" t="s">
        <v>4936</v>
      </c>
      <c r="AL519" s="113" t="s">
        <v>357</v>
      </c>
      <c r="BP519" s="125" t="s">
        <v>1515</v>
      </c>
      <c r="BQ519" s="125" t="s">
        <v>589</v>
      </c>
      <c r="BR519" s="125" t="s">
        <v>2659</v>
      </c>
      <c r="CA519" s="125" t="s">
        <v>1477</v>
      </c>
      <c r="CB519" s="125" t="s">
        <v>575</v>
      </c>
      <c r="CC519" s="125">
        <v>0</v>
      </c>
      <c r="CD519" s="125" t="s">
        <v>357</v>
      </c>
    </row>
    <row r="520" spans="8:82" ht="87" customHeight="1" thickBot="1">
      <c r="H520" s="121"/>
      <c r="I520" s="121"/>
      <c r="J520" s="121"/>
      <c r="K520" s="121"/>
      <c r="L520" s="121"/>
      <c r="M520" s="121" t="s">
        <v>1517</v>
      </c>
      <c r="N520" s="121" t="s">
        <v>582</v>
      </c>
      <c r="O520" s="123" t="s">
        <v>1518</v>
      </c>
      <c r="P520" s="121" t="s">
        <v>357</v>
      </c>
      <c r="S520" s="117"/>
      <c r="T520" s="117"/>
      <c r="U520" s="117"/>
      <c r="V520" s="117"/>
      <c r="W520" s="117"/>
      <c r="X520" s="117" t="s">
        <v>1517</v>
      </c>
      <c r="Y520" s="117" t="s">
        <v>582</v>
      </c>
      <c r="Z520" s="120" t="s">
        <v>3550</v>
      </c>
      <c r="AA520" s="117" t="s">
        <v>357</v>
      </c>
      <c r="AD520" s="113"/>
      <c r="AE520" s="113"/>
      <c r="AF520" s="113"/>
      <c r="AG520" s="113"/>
      <c r="AH520" s="113"/>
      <c r="AI520" s="113" t="s">
        <v>1517</v>
      </c>
      <c r="AJ520" s="113" t="s">
        <v>582</v>
      </c>
      <c r="AK520" s="116" t="s">
        <v>4937</v>
      </c>
      <c r="AL520" s="113" t="s">
        <v>357</v>
      </c>
      <c r="BP520" s="125" t="s">
        <v>1517</v>
      </c>
      <c r="BQ520" s="125" t="s">
        <v>582</v>
      </c>
      <c r="BR520" s="125" t="s">
        <v>6067</v>
      </c>
      <c r="CA520" s="125" t="s">
        <v>1477</v>
      </c>
      <c r="CB520" s="125" t="s">
        <v>544</v>
      </c>
      <c r="CC520" s="125">
        <v>0</v>
      </c>
      <c r="CD520" s="125" t="s">
        <v>357</v>
      </c>
    </row>
    <row r="521" spans="8:82" ht="87" customHeight="1" thickBot="1">
      <c r="H521" s="121"/>
      <c r="I521" s="121"/>
      <c r="J521" s="121"/>
      <c r="K521" s="121"/>
      <c r="L521" s="121"/>
      <c r="M521" s="121" t="s">
        <v>1517</v>
      </c>
      <c r="N521" s="121" t="s">
        <v>468</v>
      </c>
      <c r="O521" s="123" t="s">
        <v>1519</v>
      </c>
      <c r="P521" s="121" t="s">
        <v>357</v>
      </c>
      <c r="S521" s="117"/>
      <c r="T521" s="117"/>
      <c r="U521" s="117"/>
      <c r="V521" s="117"/>
      <c r="W521" s="117"/>
      <c r="X521" s="117" t="s">
        <v>1517</v>
      </c>
      <c r="Y521" s="117" t="s">
        <v>468</v>
      </c>
      <c r="Z521" s="120" t="s">
        <v>3551</v>
      </c>
      <c r="AA521" s="117" t="s">
        <v>357</v>
      </c>
      <c r="AD521" s="113"/>
      <c r="AE521" s="113"/>
      <c r="AF521" s="113"/>
      <c r="AG521" s="113"/>
      <c r="AH521" s="113"/>
      <c r="AI521" s="113" t="s">
        <v>1517</v>
      </c>
      <c r="AJ521" s="113" t="s">
        <v>468</v>
      </c>
      <c r="AK521" s="116" t="s">
        <v>4938</v>
      </c>
      <c r="AL521" s="113" t="s">
        <v>357</v>
      </c>
      <c r="BP521" s="125" t="s">
        <v>1517</v>
      </c>
      <c r="BQ521" s="125" t="s">
        <v>468</v>
      </c>
      <c r="BR521" s="125" t="s">
        <v>2341</v>
      </c>
      <c r="CA521" s="125" t="s">
        <v>1477</v>
      </c>
      <c r="CB521" s="125" t="s">
        <v>355</v>
      </c>
      <c r="CC521" s="125">
        <v>0</v>
      </c>
      <c r="CD521" s="125" t="s">
        <v>357</v>
      </c>
    </row>
    <row r="522" spans="8:82" ht="101.4" customHeight="1" thickBot="1">
      <c r="H522" s="121"/>
      <c r="I522" s="121"/>
      <c r="J522" s="121"/>
      <c r="K522" s="121"/>
      <c r="L522" s="121"/>
      <c r="M522" s="121" t="s">
        <v>1517</v>
      </c>
      <c r="N522" s="121" t="s">
        <v>362</v>
      </c>
      <c r="O522" s="123" t="s">
        <v>1020</v>
      </c>
      <c r="P522" s="121" t="s">
        <v>357</v>
      </c>
      <c r="S522" s="117"/>
      <c r="T522" s="117"/>
      <c r="U522" s="117"/>
      <c r="V522" s="117"/>
      <c r="W522" s="117"/>
      <c r="X522" s="117" t="s">
        <v>1517</v>
      </c>
      <c r="Y522" s="117" t="s">
        <v>362</v>
      </c>
      <c r="Z522" s="120" t="s">
        <v>3552</v>
      </c>
      <c r="AA522" s="117" t="s">
        <v>357</v>
      </c>
      <c r="AD522" s="113"/>
      <c r="AE522" s="113"/>
      <c r="AF522" s="113"/>
      <c r="AG522" s="113"/>
      <c r="AH522" s="113"/>
      <c r="AI522" s="113" t="s">
        <v>1517</v>
      </c>
      <c r="AJ522" s="113" t="s">
        <v>362</v>
      </c>
      <c r="AK522" s="116" t="s">
        <v>2793</v>
      </c>
      <c r="AL522" s="113" t="s">
        <v>357</v>
      </c>
      <c r="BP522" s="125" t="s">
        <v>1517</v>
      </c>
      <c r="BQ522" s="125" t="s">
        <v>362</v>
      </c>
      <c r="BR522" s="125" t="s">
        <v>6068</v>
      </c>
      <c r="CA522" s="125" t="s">
        <v>1480</v>
      </c>
      <c r="CB522" s="125" t="s">
        <v>362</v>
      </c>
      <c r="CC522" s="125">
        <v>0</v>
      </c>
      <c r="CD522" s="125" t="s">
        <v>357</v>
      </c>
    </row>
    <row r="523" spans="8:82" ht="87" customHeight="1" thickBot="1">
      <c r="H523" s="121"/>
      <c r="I523" s="121"/>
      <c r="J523" s="121"/>
      <c r="K523" s="121"/>
      <c r="L523" s="121"/>
      <c r="M523" s="121" t="s">
        <v>1517</v>
      </c>
      <c r="N523" s="121" t="s">
        <v>589</v>
      </c>
      <c r="O523" s="123" t="s">
        <v>1520</v>
      </c>
      <c r="P523" s="121" t="s">
        <v>357</v>
      </c>
      <c r="S523" s="117"/>
      <c r="T523" s="117"/>
      <c r="U523" s="117"/>
      <c r="V523" s="117"/>
      <c r="W523" s="117"/>
      <c r="X523" s="117" t="s">
        <v>1517</v>
      </c>
      <c r="Y523" s="117" t="s">
        <v>589</v>
      </c>
      <c r="Z523" s="120" t="s">
        <v>3553</v>
      </c>
      <c r="AA523" s="117" t="s">
        <v>357</v>
      </c>
      <c r="AD523" s="113"/>
      <c r="AE523" s="113"/>
      <c r="AF523" s="113"/>
      <c r="AG523" s="113"/>
      <c r="AH523" s="113"/>
      <c r="AI523" s="113" t="s">
        <v>1517</v>
      </c>
      <c r="AJ523" s="113" t="s">
        <v>589</v>
      </c>
      <c r="AK523" s="116" t="s">
        <v>948</v>
      </c>
      <c r="AL523" s="113" t="s">
        <v>357</v>
      </c>
      <c r="BP523" s="125" t="s">
        <v>1517</v>
      </c>
      <c r="BQ523" s="125" t="s">
        <v>589</v>
      </c>
      <c r="BR523" s="129">
        <v>810794</v>
      </c>
      <c r="CA523" s="125" t="s">
        <v>1480</v>
      </c>
      <c r="CB523" s="125" t="s">
        <v>582</v>
      </c>
      <c r="CC523" s="125">
        <v>0</v>
      </c>
      <c r="CD523" s="125" t="s">
        <v>357</v>
      </c>
    </row>
    <row r="524" spans="8:82" ht="87" customHeight="1" thickBot="1">
      <c r="H524" s="121"/>
      <c r="I524" s="121"/>
      <c r="J524" s="121"/>
      <c r="K524" s="121"/>
      <c r="L524" s="121"/>
      <c r="M524" s="121" t="s">
        <v>1521</v>
      </c>
      <c r="N524" s="121" t="s">
        <v>589</v>
      </c>
      <c r="O524" s="123" t="s">
        <v>1522</v>
      </c>
      <c r="P524" s="121" t="s">
        <v>357</v>
      </c>
      <c r="S524" s="117"/>
      <c r="T524" s="117"/>
      <c r="U524" s="117"/>
      <c r="V524" s="117"/>
      <c r="W524" s="117"/>
      <c r="X524" s="117" t="s">
        <v>1521</v>
      </c>
      <c r="Y524" s="117" t="s">
        <v>589</v>
      </c>
      <c r="Z524" s="120" t="s">
        <v>1893</v>
      </c>
      <c r="AA524" s="117" t="s">
        <v>357</v>
      </c>
      <c r="AD524" s="113"/>
      <c r="AE524" s="113"/>
      <c r="AF524" s="113"/>
      <c r="AG524" s="113"/>
      <c r="AH524" s="113"/>
      <c r="AI524" s="113" t="s">
        <v>1521</v>
      </c>
      <c r="AJ524" s="113" t="s">
        <v>589</v>
      </c>
      <c r="AK524" s="116" t="s">
        <v>4939</v>
      </c>
      <c r="AL524" s="113" t="s">
        <v>357</v>
      </c>
      <c r="BP524" s="125" t="s">
        <v>1521</v>
      </c>
      <c r="BQ524" s="125" t="s">
        <v>589</v>
      </c>
      <c r="BR524" s="125" t="s">
        <v>6069</v>
      </c>
      <c r="CA524" s="125" t="s">
        <v>1480</v>
      </c>
      <c r="CB524" s="125" t="s">
        <v>364</v>
      </c>
      <c r="CC524" s="125">
        <v>0</v>
      </c>
      <c r="CD524" s="125" t="s">
        <v>357</v>
      </c>
    </row>
    <row r="525" spans="8:82" ht="87" customHeight="1" thickBot="1">
      <c r="H525" s="121"/>
      <c r="I525" s="121"/>
      <c r="J525" s="121"/>
      <c r="K525" s="121"/>
      <c r="L525" s="121"/>
      <c r="M525" s="121" t="s">
        <v>1523</v>
      </c>
      <c r="N525" s="121" t="s">
        <v>589</v>
      </c>
      <c r="O525" s="123" t="s">
        <v>1524</v>
      </c>
      <c r="P525" s="121" t="s">
        <v>357</v>
      </c>
      <c r="S525" s="117"/>
      <c r="T525" s="117"/>
      <c r="U525" s="117"/>
      <c r="V525" s="117"/>
      <c r="W525" s="117"/>
      <c r="X525" s="117" t="s">
        <v>1523</v>
      </c>
      <c r="Y525" s="117" t="s">
        <v>589</v>
      </c>
      <c r="Z525" s="120" t="s">
        <v>3554</v>
      </c>
      <c r="AA525" s="117" t="s">
        <v>357</v>
      </c>
      <c r="AD525" s="113"/>
      <c r="AE525" s="113"/>
      <c r="AF525" s="113"/>
      <c r="AG525" s="113"/>
      <c r="AH525" s="113"/>
      <c r="AI525" s="113" t="s">
        <v>1523</v>
      </c>
      <c r="AJ525" s="113" t="s">
        <v>589</v>
      </c>
      <c r="AK525" s="116" t="s">
        <v>3561</v>
      </c>
      <c r="AL525" s="113" t="s">
        <v>357</v>
      </c>
      <c r="BP525" s="125" t="s">
        <v>1523</v>
      </c>
      <c r="BQ525" s="125" t="s">
        <v>589</v>
      </c>
      <c r="BR525" s="125" t="s">
        <v>5016</v>
      </c>
      <c r="CA525" s="125" t="s">
        <v>1480</v>
      </c>
      <c r="CB525" s="125" t="s">
        <v>468</v>
      </c>
      <c r="CC525" s="125">
        <v>0</v>
      </c>
      <c r="CD525" s="125" t="s">
        <v>357</v>
      </c>
    </row>
    <row r="526" spans="8:82" ht="87" customHeight="1" thickBot="1">
      <c r="H526" s="121"/>
      <c r="I526" s="121"/>
      <c r="J526" s="121"/>
      <c r="K526" s="121"/>
      <c r="L526" s="121"/>
      <c r="M526" s="121" t="s">
        <v>1525</v>
      </c>
      <c r="N526" s="121" t="s">
        <v>589</v>
      </c>
      <c r="O526" s="123" t="s">
        <v>1526</v>
      </c>
      <c r="P526" s="121" t="s">
        <v>357</v>
      </c>
      <c r="S526" s="117"/>
      <c r="T526" s="117"/>
      <c r="U526" s="117"/>
      <c r="V526" s="117"/>
      <c r="W526" s="117"/>
      <c r="X526" s="117" t="s">
        <v>1525</v>
      </c>
      <c r="Y526" s="117" t="s">
        <v>589</v>
      </c>
      <c r="Z526" s="120" t="s">
        <v>3555</v>
      </c>
      <c r="AA526" s="117" t="s">
        <v>357</v>
      </c>
      <c r="AD526" s="113"/>
      <c r="AE526" s="113"/>
      <c r="AF526" s="113"/>
      <c r="AG526" s="113"/>
      <c r="AH526" s="113"/>
      <c r="AI526" s="113" t="s">
        <v>1525</v>
      </c>
      <c r="AJ526" s="113" t="s">
        <v>589</v>
      </c>
      <c r="AK526" s="116" t="s">
        <v>4940</v>
      </c>
      <c r="AL526" s="113" t="s">
        <v>357</v>
      </c>
      <c r="BP526" s="125" t="s">
        <v>1525</v>
      </c>
      <c r="BQ526" s="125" t="s">
        <v>589</v>
      </c>
      <c r="BR526" s="125" t="s">
        <v>3533</v>
      </c>
      <c r="CA526" s="125" t="s">
        <v>1480</v>
      </c>
      <c r="CB526" s="125" t="s">
        <v>589</v>
      </c>
      <c r="CC526" s="125">
        <v>0</v>
      </c>
      <c r="CD526" s="125" t="s">
        <v>357</v>
      </c>
    </row>
    <row r="527" spans="8:82" ht="87" customHeight="1" thickBot="1">
      <c r="H527" s="121"/>
      <c r="I527" s="121"/>
      <c r="J527" s="121"/>
      <c r="K527" s="121"/>
      <c r="L527" s="121"/>
      <c r="M527" s="121" t="s">
        <v>1527</v>
      </c>
      <c r="N527" s="121" t="s">
        <v>589</v>
      </c>
      <c r="O527" s="123" t="s">
        <v>1528</v>
      </c>
      <c r="P527" s="121" t="s">
        <v>357</v>
      </c>
      <c r="S527" s="117"/>
      <c r="T527" s="117"/>
      <c r="U527" s="117"/>
      <c r="V527" s="117"/>
      <c r="W527" s="117"/>
      <c r="X527" s="117" t="s">
        <v>1527</v>
      </c>
      <c r="Y527" s="117" t="s">
        <v>589</v>
      </c>
      <c r="Z527" s="120" t="s">
        <v>3556</v>
      </c>
      <c r="AA527" s="117" t="s">
        <v>357</v>
      </c>
      <c r="AD527" s="113"/>
      <c r="AE527" s="113"/>
      <c r="AF527" s="113"/>
      <c r="AG527" s="113"/>
      <c r="AH527" s="113"/>
      <c r="AI527" s="113" t="s">
        <v>1527</v>
      </c>
      <c r="AJ527" s="113" t="s">
        <v>589</v>
      </c>
      <c r="AK527" s="116" t="s">
        <v>1318</v>
      </c>
      <c r="AL527" s="113" t="s">
        <v>357</v>
      </c>
      <c r="BP527" s="125" t="s">
        <v>1527</v>
      </c>
      <c r="BQ527" s="125" t="s">
        <v>589</v>
      </c>
      <c r="BR527" s="125" t="s">
        <v>4617</v>
      </c>
      <c r="CA527" s="125" t="s">
        <v>1481</v>
      </c>
      <c r="CB527" s="125" t="s">
        <v>362</v>
      </c>
      <c r="CC527" s="125">
        <v>0</v>
      </c>
      <c r="CD527" s="125" t="s">
        <v>357</v>
      </c>
    </row>
    <row r="528" spans="8:82" ht="101.4" customHeight="1" thickBot="1">
      <c r="H528" s="121"/>
      <c r="I528" s="121"/>
      <c r="J528" s="121"/>
      <c r="K528" s="121"/>
      <c r="L528" s="121"/>
      <c r="M528" s="121" t="s">
        <v>1529</v>
      </c>
      <c r="N528" s="121" t="s">
        <v>362</v>
      </c>
      <c r="O528" s="123" t="s">
        <v>1530</v>
      </c>
      <c r="P528" s="121" t="s">
        <v>357</v>
      </c>
      <c r="S528" s="117"/>
      <c r="T528" s="117"/>
      <c r="U528" s="117"/>
      <c r="V528" s="117"/>
      <c r="W528" s="117"/>
      <c r="X528" s="117" t="s">
        <v>1529</v>
      </c>
      <c r="Y528" s="117" t="s">
        <v>362</v>
      </c>
      <c r="Z528" s="120" t="s">
        <v>3557</v>
      </c>
      <c r="AA528" s="117" t="s">
        <v>357</v>
      </c>
      <c r="AD528" s="113"/>
      <c r="AE528" s="113"/>
      <c r="AF528" s="113"/>
      <c r="AG528" s="113"/>
      <c r="AH528" s="113"/>
      <c r="AI528" s="113" t="s">
        <v>1529</v>
      </c>
      <c r="AJ528" s="113" t="s">
        <v>362</v>
      </c>
      <c r="AK528" s="116" t="s">
        <v>4941</v>
      </c>
      <c r="AL528" s="113" t="s">
        <v>357</v>
      </c>
      <c r="BP528" s="125" t="s">
        <v>1529</v>
      </c>
      <c r="BQ528" s="125" t="s">
        <v>362</v>
      </c>
      <c r="BR528" s="125" t="s">
        <v>5987</v>
      </c>
      <c r="CA528" s="125" t="s">
        <v>1481</v>
      </c>
      <c r="CB528" s="125" t="s">
        <v>582</v>
      </c>
      <c r="CC528" s="125">
        <v>0</v>
      </c>
      <c r="CD528" s="125" t="s">
        <v>357</v>
      </c>
    </row>
    <row r="529" spans="8:82" ht="87" customHeight="1" thickBot="1">
      <c r="H529" s="121"/>
      <c r="I529" s="121"/>
      <c r="J529" s="121"/>
      <c r="K529" s="121"/>
      <c r="L529" s="121"/>
      <c r="M529" s="121" t="s">
        <v>1529</v>
      </c>
      <c r="N529" s="121" t="s">
        <v>589</v>
      </c>
      <c r="O529" s="123" t="s">
        <v>1531</v>
      </c>
      <c r="P529" s="121" t="s">
        <v>357</v>
      </c>
      <c r="S529" s="117"/>
      <c r="T529" s="117"/>
      <c r="U529" s="117"/>
      <c r="V529" s="117"/>
      <c r="W529" s="117"/>
      <c r="X529" s="117" t="s">
        <v>1529</v>
      </c>
      <c r="Y529" s="117" t="s">
        <v>589</v>
      </c>
      <c r="Z529" s="120" t="s">
        <v>3558</v>
      </c>
      <c r="AA529" s="117" t="s">
        <v>357</v>
      </c>
      <c r="AD529" s="113"/>
      <c r="AE529" s="113"/>
      <c r="AF529" s="113"/>
      <c r="AG529" s="113"/>
      <c r="AH529" s="113"/>
      <c r="AI529" s="113" t="s">
        <v>1529</v>
      </c>
      <c r="AJ529" s="113" t="s">
        <v>589</v>
      </c>
      <c r="AK529" s="116" t="s">
        <v>4632</v>
      </c>
      <c r="AL529" s="113" t="s">
        <v>357</v>
      </c>
      <c r="BP529" s="125" t="s">
        <v>1529</v>
      </c>
      <c r="BQ529" s="125" t="s">
        <v>589</v>
      </c>
      <c r="BR529" s="125" t="s">
        <v>813</v>
      </c>
      <c r="CA529" s="125" t="s">
        <v>1481</v>
      </c>
      <c r="CB529" s="125" t="s">
        <v>364</v>
      </c>
      <c r="CC529" s="125">
        <v>0</v>
      </c>
      <c r="CD529" s="125" t="s">
        <v>357</v>
      </c>
    </row>
    <row r="530" spans="8:82" ht="87" customHeight="1" thickBot="1">
      <c r="H530" s="121"/>
      <c r="I530" s="121"/>
      <c r="J530" s="121"/>
      <c r="K530" s="121"/>
      <c r="L530" s="121"/>
      <c r="M530" s="121" t="s">
        <v>1532</v>
      </c>
      <c r="N530" s="121" t="s">
        <v>589</v>
      </c>
      <c r="O530" s="123" t="s">
        <v>1533</v>
      </c>
      <c r="P530" s="121" t="s">
        <v>357</v>
      </c>
      <c r="S530" s="117"/>
      <c r="T530" s="117"/>
      <c r="U530" s="117"/>
      <c r="V530" s="117"/>
      <c r="W530" s="117"/>
      <c r="X530" s="117" t="s">
        <v>1532</v>
      </c>
      <c r="Y530" s="117" t="s">
        <v>589</v>
      </c>
      <c r="Z530" s="120" t="s">
        <v>3559</v>
      </c>
      <c r="AA530" s="117" t="s">
        <v>357</v>
      </c>
      <c r="AD530" s="113"/>
      <c r="AE530" s="113"/>
      <c r="AF530" s="113"/>
      <c r="AG530" s="113"/>
      <c r="AH530" s="113"/>
      <c r="AI530" s="113" t="s">
        <v>1532</v>
      </c>
      <c r="AJ530" s="113" t="s">
        <v>589</v>
      </c>
      <c r="AK530" s="116" t="s">
        <v>4942</v>
      </c>
      <c r="AL530" s="113" t="s">
        <v>357</v>
      </c>
      <c r="BP530" s="125" t="s">
        <v>1532</v>
      </c>
      <c r="BQ530" s="125" t="s">
        <v>589</v>
      </c>
      <c r="BR530" s="125" t="s">
        <v>811</v>
      </c>
      <c r="CA530" s="125" t="s">
        <v>1481</v>
      </c>
      <c r="CB530" s="125" t="s">
        <v>468</v>
      </c>
      <c r="CC530" s="125">
        <v>0</v>
      </c>
      <c r="CD530" s="125" t="s">
        <v>357</v>
      </c>
    </row>
    <row r="531" spans="8:82" ht="115.8" customHeight="1" thickBot="1">
      <c r="H531" s="121"/>
      <c r="I531" s="121"/>
      <c r="J531" s="121"/>
      <c r="K531" s="121"/>
      <c r="L531" s="121"/>
      <c r="M531" s="121" t="s">
        <v>422</v>
      </c>
      <c r="N531" s="121" t="s">
        <v>885</v>
      </c>
      <c r="O531" s="123" t="s">
        <v>1534</v>
      </c>
      <c r="P531" s="121" t="s">
        <v>357</v>
      </c>
      <c r="S531" s="117"/>
      <c r="T531" s="117"/>
      <c r="U531" s="117"/>
      <c r="V531" s="117"/>
      <c r="W531" s="117"/>
      <c r="X531" s="117" t="s">
        <v>422</v>
      </c>
      <c r="Y531" s="117" t="s">
        <v>885</v>
      </c>
      <c r="Z531" s="120" t="s">
        <v>3560</v>
      </c>
      <c r="AA531" s="117" t="s">
        <v>357</v>
      </c>
      <c r="AD531" s="113"/>
      <c r="AE531" s="113"/>
      <c r="AF531" s="113"/>
      <c r="AG531" s="113"/>
      <c r="AH531" s="113"/>
      <c r="AI531" s="113" t="s">
        <v>422</v>
      </c>
      <c r="AJ531" s="113" t="s">
        <v>885</v>
      </c>
      <c r="AK531" s="116" t="s">
        <v>2909</v>
      </c>
      <c r="AL531" s="113" t="s">
        <v>357</v>
      </c>
      <c r="BP531" s="125" t="s">
        <v>422</v>
      </c>
      <c r="BQ531" s="125" t="s">
        <v>885</v>
      </c>
      <c r="BR531" s="125" t="s">
        <v>6070</v>
      </c>
      <c r="CA531" s="125" t="s">
        <v>1481</v>
      </c>
      <c r="CB531" s="125" t="s">
        <v>589</v>
      </c>
      <c r="CC531" s="125">
        <v>0</v>
      </c>
      <c r="CD531" s="125" t="s">
        <v>357</v>
      </c>
    </row>
    <row r="532" spans="8:82" ht="87" customHeight="1" thickBot="1">
      <c r="H532" s="121"/>
      <c r="I532" s="121"/>
      <c r="J532" s="121"/>
      <c r="K532" s="121"/>
      <c r="L532" s="121"/>
      <c r="M532" s="121" t="s">
        <v>422</v>
      </c>
      <c r="N532" s="121" t="s">
        <v>446</v>
      </c>
      <c r="O532" s="123" t="s">
        <v>1535</v>
      </c>
      <c r="P532" s="121" t="s">
        <v>357</v>
      </c>
      <c r="S532" s="117"/>
      <c r="T532" s="117"/>
      <c r="U532" s="117"/>
      <c r="V532" s="117"/>
      <c r="W532" s="117"/>
      <c r="X532" s="117" t="s">
        <v>422</v>
      </c>
      <c r="Y532" s="117" t="s">
        <v>446</v>
      </c>
      <c r="Z532" s="120" t="s">
        <v>1347</v>
      </c>
      <c r="AA532" s="117" t="s">
        <v>357</v>
      </c>
      <c r="AD532" s="113"/>
      <c r="AE532" s="113"/>
      <c r="AF532" s="113"/>
      <c r="AG532" s="113"/>
      <c r="AH532" s="113"/>
      <c r="AI532" s="113" t="s">
        <v>422</v>
      </c>
      <c r="AJ532" s="113" t="s">
        <v>446</v>
      </c>
      <c r="AK532" s="116" t="s">
        <v>3321</v>
      </c>
      <c r="AL532" s="113" t="s">
        <v>357</v>
      </c>
      <c r="BP532" s="125" t="s">
        <v>422</v>
      </c>
      <c r="BQ532" s="125" t="s">
        <v>446</v>
      </c>
      <c r="BR532" s="125" t="s">
        <v>6071</v>
      </c>
      <c r="CA532" s="125" t="s">
        <v>1485</v>
      </c>
      <c r="CB532" s="125" t="s">
        <v>589</v>
      </c>
      <c r="CC532" s="125">
        <v>0</v>
      </c>
      <c r="CD532" s="125" t="s">
        <v>357</v>
      </c>
    </row>
    <row r="533" spans="8:82" ht="101.4" customHeight="1" thickBot="1">
      <c r="H533" s="121"/>
      <c r="I533" s="121"/>
      <c r="J533" s="121"/>
      <c r="K533" s="121"/>
      <c r="L533" s="121"/>
      <c r="M533" s="121" t="s">
        <v>422</v>
      </c>
      <c r="N533" s="121" t="s">
        <v>362</v>
      </c>
      <c r="O533" s="123" t="s">
        <v>1536</v>
      </c>
      <c r="P533" s="121" t="s">
        <v>357</v>
      </c>
      <c r="S533" s="117"/>
      <c r="T533" s="117"/>
      <c r="U533" s="117"/>
      <c r="V533" s="117"/>
      <c r="W533" s="117"/>
      <c r="X533" s="117" t="s">
        <v>422</v>
      </c>
      <c r="Y533" s="117" t="s">
        <v>362</v>
      </c>
      <c r="Z533" s="120" t="s">
        <v>750</v>
      </c>
      <c r="AA533" s="117" t="s">
        <v>357</v>
      </c>
      <c r="AD533" s="113"/>
      <c r="AE533" s="113"/>
      <c r="AF533" s="113"/>
      <c r="AG533" s="113"/>
      <c r="AH533" s="113"/>
      <c r="AI533" s="113" t="s">
        <v>422</v>
      </c>
      <c r="AJ533" s="113" t="s">
        <v>362</v>
      </c>
      <c r="AK533" s="116" t="s">
        <v>700</v>
      </c>
      <c r="AL533" s="113" t="s">
        <v>357</v>
      </c>
      <c r="BP533" s="125" t="s">
        <v>422</v>
      </c>
      <c r="BQ533" s="125" t="s">
        <v>362</v>
      </c>
      <c r="BR533" s="129">
        <v>289067</v>
      </c>
      <c r="CA533" s="125" t="s">
        <v>1486</v>
      </c>
      <c r="CB533" s="125" t="s">
        <v>589</v>
      </c>
      <c r="CC533" s="125">
        <v>0</v>
      </c>
      <c r="CD533" s="125" t="s">
        <v>357</v>
      </c>
    </row>
    <row r="534" spans="8:82" ht="87" customHeight="1" thickBot="1">
      <c r="H534" s="121"/>
      <c r="I534" s="121"/>
      <c r="J534" s="121"/>
      <c r="K534" s="121"/>
      <c r="L534" s="121"/>
      <c r="M534" s="121" t="s">
        <v>422</v>
      </c>
      <c r="N534" s="121" t="s">
        <v>589</v>
      </c>
      <c r="O534" s="123" t="s">
        <v>1537</v>
      </c>
      <c r="P534" s="121" t="s">
        <v>357</v>
      </c>
      <c r="S534" s="117"/>
      <c r="T534" s="117"/>
      <c r="U534" s="117"/>
      <c r="V534" s="117"/>
      <c r="W534" s="117"/>
      <c r="X534" s="117" t="s">
        <v>422</v>
      </c>
      <c r="Y534" s="117" t="s">
        <v>589</v>
      </c>
      <c r="Z534" s="120" t="s">
        <v>3561</v>
      </c>
      <c r="AA534" s="117" t="s">
        <v>357</v>
      </c>
      <c r="AD534" s="113"/>
      <c r="AE534" s="113"/>
      <c r="AF534" s="113"/>
      <c r="AG534" s="113"/>
      <c r="AH534" s="113"/>
      <c r="AI534" s="113" t="s">
        <v>422</v>
      </c>
      <c r="AJ534" s="113" t="s">
        <v>589</v>
      </c>
      <c r="AK534" s="116" t="s">
        <v>4943</v>
      </c>
      <c r="AL534" s="113" t="s">
        <v>357</v>
      </c>
      <c r="BP534" s="125" t="s">
        <v>422</v>
      </c>
      <c r="BQ534" s="125" t="s">
        <v>589</v>
      </c>
      <c r="BR534" s="125" t="s">
        <v>6072</v>
      </c>
      <c r="CA534" s="125" t="s">
        <v>1488</v>
      </c>
      <c r="CB534" s="125" t="s">
        <v>589</v>
      </c>
      <c r="CC534" s="125">
        <v>0</v>
      </c>
      <c r="CD534" s="125" t="s">
        <v>357</v>
      </c>
    </row>
    <row r="535" spans="8:82" ht="87" customHeight="1" thickBot="1">
      <c r="H535" s="121"/>
      <c r="I535" s="121"/>
      <c r="J535" s="121"/>
      <c r="K535" s="121"/>
      <c r="L535" s="121"/>
      <c r="M535" s="121" t="s">
        <v>422</v>
      </c>
      <c r="N535" s="121" t="s">
        <v>897</v>
      </c>
      <c r="O535" s="123" t="s">
        <v>437</v>
      </c>
      <c r="P535" s="121" t="s">
        <v>357</v>
      </c>
      <c r="S535" s="117"/>
      <c r="T535" s="117"/>
      <c r="U535" s="117"/>
      <c r="V535" s="117"/>
      <c r="W535" s="117"/>
      <c r="X535" s="117" t="s">
        <v>422</v>
      </c>
      <c r="Y535" s="117" t="s">
        <v>897</v>
      </c>
      <c r="Z535" s="120" t="s">
        <v>3538</v>
      </c>
      <c r="AA535" s="117" t="s">
        <v>357</v>
      </c>
      <c r="AD535" s="113"/>
      <c r="AE535" s="113"/>
      <c r="AF535" s="113"/>
      <c r="AG535" s="113"/>
      <c r="AH535" s="113"/>
      <c r="AI535" s="113" t="s">
        <v>422</v>
      </c>
      <c r="AJ535" s="113" t="s">
        <v>897</v>
      </c>
      <c r="AK535" s="116" t="s">
        <v>4944</v>
      </c>
      <c r="AL535" s="113" t="s">
        <v>357</v>
      </c>
      <c r="BP535" s="125" t="s">
        <v>422</v>
      </c>
      <c r="BQ535" s="125" t="s">
        <v>897</v>
      </c>
      <c r="BR535" s="125" t="s">
        <v>6073</v>
      </c>
      <c r="CA535" s="125" t="s">
        <v>1490</v>
      </c>
      <c r="CB535" s="125" t="s">
        <v>589</v>
      </c>
      <c r="CC535" s="125">
        <v>0</v>
      </c>
      <c r="CD535" s="125" t="s">
        <v>357</v>
      </c>
    </row>
    <row r="536" spans="8:82" ht="87" customHeight="1" thickBot="1">
      <c r="H536" s="121"/>
      <c r="I536" s="121"/>
      <c r="J536" s="121"/>
      <c r="K536" s="121"/>
      <c r="L536" s="121"/>
      <c r="M536" s="121" t="s">
        <v>422</v>
      </c>
      <c r="N536" s="121" t="s">
        <v>575</v>
      </c>
      <c r="O536" s="123" t="s">
        <v>1495</v>
      </c>
      <c r="P536" s="121" t="s">
        <v>357</v>
      </c>
      <c r="S536" s="117"/>
      <c r="T536" s="117"/>
      <c r="U536" s="117"/>
      <c r="V536" s="117"/>
      <c r="W536" s="117"/>
      <c r="X536" s="117" t="s">
        <v>422</v>
      </c>
      <c r="Y536" s="117" t="s">
        <v>575</v>
      </c>
      <c r="Z536" s="120" t="s">
        <v>3562</v>
      </c>
      <c r="AA536" s="117" t="s">
        <v>357</v>
      </c>
      <c r="AD536" s="113"/>
      <c r="AE536" s="113"/>
      <c r="AF536" s="113"/>
      <c r="AG536" s="113"/>
      <c r="AH536" s="113"/>
      <c r="AI536" s="113" t="s">
        <v>422</v>
      </c>
      <c r="AJ536" s="113" t="s">
        <v>575</v>
      </c>
      <c r="AK536" s="116" t="s">
        <v>3461</v>
      </c>
      <c r="AL536" s="113" t="s">
        <v>357</v>
      </c>
      <c r="BP536" s="125" t="s">
        <v>422</v>
      </c>
      <c r="BQ536" s="125" t="s">
        <v>575</v>
      </c>
      <c r="BR536" s="125" t="s">
        <v>6074</v>
      </c>
      <c r="CA536" s="125" t="s">
        <v>415</v>
      </c>
      <c r="CB536" s="125" t="s">
        <v>885</v>
      </c>
      <c r="CC536" s="125">
        <v>0</v>
      </c>
      <c r="CD536" s="125" t="s">
        <v>357</v>
      </c>
    </row>
    <row r="537" spans="8:82" ht="101.4" customHeight="1" thickBot="1">
      <c r="H537" s="121"/>
      <c r="I537" s="121"/>
      <c r="J537" s="121"/>
      <c r="K537" s="121"/>
      <c r="L537" s="121"/>
      <c r="M537" s="121" t="s">
        <v>422</v>
      </c>
      <c r="N537" s="121" t="s">
        <v>544</v>
      </c>
      <c r="O537" s="123" t="s">
        <v>1538</v>
      </c>
      <c r="P537" s="121" t="s">
        <v>357</v>
      </c>
      <c r="S537" s="117"/>
      <c r="T537" s="117"/>
      <c r="U537" s="117"/>
      <c r="V537" s="117"/>
      <c r="W537" s="117"/>
      <c r="X537" s="117" t="s">
        <v>422</v>
      </c>
      <c r="Y537" s="117" t="s">
        <v>544</v>
      </c>
      <c r="Z537" s="120" t="s">
        <v>3563</v>
      </c>
      <c r="AA537" s="117" t="s">
        <v>357</v>
      </c>
      <c r="AD537" s="113"/>
      <c r="AE537" s="113"/>
      <c r="AF537" s="113"/>
      <c r="AG537" s="113"/>
      <c r="AH537" s="113"/>
      <c r="AI537" s="113" t="s">
        <v>422</v>
      </c>
      <c r="AJ537" s="113" t="s">
        <v>544</v>
      </c>
      <c r="AK537" s="116" t="s">
        <v>726</v>
      </c>
      <c r="AL537" s="113" t="s">
        <v>357</v>
      </c>
      <c r="BP537" s="125" t="s">
        <v>422</v>
      </c>
      <c r="BQ537" s="125" t="s">
        <v>544</v>
      </c>
      <c r="BR537" s="129">
        <v>510959</v>
      </c>
      <c r="CA537" s="125" t="s">
        <v>415</v>
      </c>
      <c r="CB537" s="125" t="s">
        <v>446</v>
      </c>
      <c r="CC537" s="125">
        <v>0</v>
      </c>
      <c r="CD537" s="125" t="s">
        <v>357</v>
      </c>
    </row>
    <row r="538" spans="8:82" ht="87" customHeight="1" thickBot="1">
      <c r="H538" s="121"/>
      <c r="I538" s="121"/>
      <c r="J538" s="121"/>
      <c r="K538" s="121"/>
      <c r="L538" s="121"/>
      <c r="M538" s="121" t="s">
        <v>422</v>
      </c>
      <c r="N538" s="121" t="s">
        <v>364</v>
      </c>
      <c r="O538" s="123" t="s">
        <v>1539</v>
      </c>
      <c r="P538" s="121" t="s">
        <v>357</v>
      </c>
      <c r="S538" s="117"/>
      <c r="T538" s="117"/>
      <c r="U538" s="117"/>
      <c r="V538" s="117"/>
      <c r="W538" s="117"/>
      <c r="X538" s="117" t="s">
        <v>422</v>
      </c>
      <c r="Y538" s="117" t="s">
        <v>364</v>
      </c>
      <c r="Z538" s="120" t="s">
        <v>3564</v>
      </c>
      <c r="AA538" s="117" t="s">
        <v>357</v>
      </c>
      <c r="AD538" s="113"/>
      <c r="AE538" s="113"/>
      <c r="AF538" s="113"/>
      <c r="AG538" s="113"/>
      <c r="AH538" s="113"/>
      <c r="AI538" s="113" t="s">
        <v>422</v>
      </c>
      <c r="AJ538" s="113" t="s">
        <v>364</v>
      </c>
      <c r="AK538" s="116" t="s">
        <v>700</v>
      </c>
      <c r="AL538" s="113" t="s">
        <v>357</v>
      </c>
      <c r="BP538" s="125" t="s">
        <v>422</v>
      </c>
      <c r="BQ538" s="125" t="s">
        <v>364</v>
      </c>
      <c r="BR538" s="129">
        <v>107868</v>
      </c>
      <c r="CA538" s="125" t="s">
        <v>415</v>
      </c>
      <c r="CB538" s="125" t="s">
        <v>362</v>
      </c>
      <c r="CC538" s="125">
        <v>0</v>
      </c>
      <c r="CD538" s="125" t="s">
        <v>357</v>
      </c>
    </row>
    <row r="539" spans="8:82" ht="115.8" customHeight="1" thickBot="1">
      <c r="H539" s="121"/>
      <c r="I539" s="121"/>
      <c r="J539" s="121"/>
      <c r="K539" s="121"/>
      <c r="L539" s="121"/>
      <c r="M539" s="121" t="s">
        <v>422</v>
      </c>
      <c r="N539" s="121" t="s">
        <v>366</v>
      </c>
      <c r="O539" s="122">
        <v>164812</v>
      </c>
      <c r="P539" s="121" t="s">
        <v>357</v>
      </c>
      <c r="S539" s="117"/>
      <c r="T539" s="117"/>
      <c r="U539" s="117"/>
      <c r="V539" s="117"/>
      <c r="W539" s="117"/>
      <c r="X539" s="117" t="s">
        <v>422</v>
      </c>
      <c r="Y539" s="117" t="s">
        <v>366</v>
      </c>
      <c r="Z539" s="120" t="s">
        <v>2779</v>
      </c>
      <c r="AA539" s="117" t="s">
        <v>357</v>
      </c>
      <c r="AD539" s="113"/>
      <c r="AE539" s="113"/>
      <c r="AF539" s="113"/>
      <c r="AG539" s="113"/>
      <c r="AH539" s="113"/>
      <c r="AI539" s="113" t="s">
        <v>422</v>
      </c>
      <c r="AJ539" s="113" t="s">
        <v>366</v>
      </c>
      <c r="AK539" s="116" t="s">
        <v>4945</v>
      </c>
      <c r="AL539" s="113" t="s">
        <v>357</v>
      </c>
      <c r="BP539" s="125" t="s">
        <v>422</v>
      </c>
      <c r="BQ539" s="125" t="s">
        <v>366</v>
      </c>
      <c r="BR539" s="129">
        <v>513280509</v>
      </c>
      <c r="CA539" s="125" t="s">
        <v>415</v>
      </c>
      <c r="CB539" s="125" t="s">
        <v>589</v>
      </c>
      <c r="CC539" s="125">
        <v>0</v>
      </c>
      <c r="CD539" s="125" t="s">
        <v>357</v>
      </c>
    </row>
    <row r="540" spans="8:82" ht="101.4" customHeight="1" thickBot="1">
      <c r="H540" s="121"/>
      <c r="I540" s="121"/>
      <c r="J540" s="121"/>
      <c r="K540" s="121"/>
      <c r="L540" s="121"/>
      <c r="M540" s="121" t="s">
        <v>422</v>
      </c>
      <c r="N540" s="121" t="s">
        <v>355</v>
      </c>
      <c r="O540" s="123" t="s">
        <v>667</v>
      </c>
      <c r="P540" s="121" t="s">
        <v>357</v>
      </c>
      <c r="S540" s="117"/>
      <c r="T540" s="117"/>
      <c r="U540" s="117"/>
      <c r="V540" s="117"/>
      <c r="W540" s="117"/>
      <c r="X540" s="117" t="s">
        <v>422</v>
      </c>
      <c r="Y540" s="117" t="s">
        <v>355</v>
      </c>
      <c r="Z540" s="120" t="s">
        <v>2828</v>
      </c>
      <c r="AA540" s="117" t="s">
        <v>357</v>
      </c>
      <c r="AD540" s="113"/>
      <c r="AE540" s="113"/>
      <c r="AF540" s="113"/>
      <c r="AG540" s="113"/>
      <c r="AH540" s="113"/>
      <c r="AI540" s="113" t="s">
        <v>422</v>
      </c>
      <c r="AJ540" s="113" t="s">
        <v>355</v>
      </c>
      <c r="AK540" s="116" t="s">
        <v>764</v>
      </c>
      <c r="AL540" s="113" t="s">
        <v>357</v>
      </c>
      <c r="BP540" s="125" t="s">
        <v>422</v>
      </c>
      <c r="BQ540" s="125" t="s">
        <v>355</v>
      </c>
      <c r="BR540" s="129">
        <v>208569</v>
      </c>
      <c r="CA540" s="125" t="s">
        <v>415</v>
      </c>
      <c r="CB540" s="125" t="s">
        <v>364</v>
      </c>
      <c r="CC540" s="125">
        <v>0</v>
      </c>
      <c r="CD540" s="125" t="s">
        <v>357</v>
      </c>
    </row>
    <row r="541" spans="8:82" ht="87" customHeight="1" thickBot="1">
      <c r="H541" s="121"/>
      <c r="I541" s="121"/>
      <c r="J541" s="121"/>
      <c r="K541" s="121"/>
      <c r="L541" s="121"/>
      <c r="M541" s="121" t="s">
        <v>422</v>
      </c>
      <c r="N541" s="121" t="s">
        <v>703</v>
      </c>
      <c r="O541" s="123" t="s">
        <v>1540</v>
      </c>
      <c r="P541" s="121" t="s">
        <v>357</v>
      </c>
      <c r="S541" s="117"/>
      <c r="T541" s="117"/>
      <c r="U541" s="117"/>
      <c r="V541" s="117"/>
      <c r="W541" s="117"/>
      <c r="X541" s="117" t="s">
        <v>422</v>
      </c>
      <c r="Y541" s="117" t="s">
        <v>703</v>
      </c>
      <c r="Z541" s="120" t="s">
        <v>3565</v>
      </c>
      <c r="AA541" s="117" t="s">
        <v>357</v>
      </c>
      <c r="AD541" s="113"/>
      <c r="AE541" s="113"/>
      <c r="AF541" s="113"/>
      <c r="AG541" s="113"/>
      <c r="AH541" s="113"/>
      <c r="AI541" s="113" t="s">
        <v>422</v>
      </c>
      <c r="AJ541" s="113" t="s">
        <v>703</v>
      </c>
      <c r="AK541" s="116" t="s">
        <v>4946</v>
      </c>
      <c r="AL541" s="113" t="s">
        <v>357</v>
      </c>
      <c r="BP541" s="125" t="s">
        <v>422</v>
      </c>
      <c r="BQ541" s="125" t="s">
        <v>703</v>
      </c>
      <c r="BR541" s="125" t="s">
        <v>6075</v>
      </c>
      <c r="CA541" s="125" t="s">
        <v>415</v>
      </c>
      <c r="CB541" s="125" t="s">
        <v>355</v>
      </c>
      <c r="CC541" s="125">
        <v>0</v>
      </c>
      <c r="CD541" s="125" t="s">
        <v>357</v>
      </c>
    </row>
    <row r="542" spans="8:82" ht="87" customHeight="1" thickBot="1">
      <c r="H542" s="121"/>
      <c r="I542" s="121"/>
      <c r="J542" s="121"/>
      <c r="K542" s="121"/>
      <c r="L542" s="121"/>
      <c r="M542" s="121" t="s">
        <v>422</v>
      </c>
      <c r="N542" s="121" t="s">
        <v>468</v>
      </c>
      <c r="O542" s="123" t="s">
        <v>1541</v>
      </c>
      <c r="P542" s="121" t="s">
        <v>357</v>
      </c>
      <c r="S542" s="117"/>
      <c r="T542" s="117"/>
      <c r="U542" s="117"/>
      <c r="V542" s="117"/>
      <c r="W542" s="117"/>
      <c r="X542" s="117" t="s">
        <v>422</v>
      </c>
      <c r="Y542" s="117" t="s">
        <v>468</v>
      </c>
      <c r="Z542" s="120" t="s">
        <v>3566</v>
      </c>
      <c r="AA542" s="117" t="s">
        <v>357</v>
      </c>
      <c r="AD542" s="113"/>
      <c r="AE542" s="113"/>
      <c r="AF542" s="113"/>
      <c r="AG542" s="113"/>
      <c r="AH542" s="113"/>
      <c r="AI542" s="113" t="s">
        <v>422</v>
      </c>
      <c r="AJ542" s="113" t="s">
        <v>468</v>
      </c>
      <c r="AK542" s="116" t="s">
        <v>3067</v>
      </c>
      <c r="AL542" s="113" t="s">
        <v>357</v>
      </c>
      <c r="BP542" s="125" t="s">
        <v>422</v>
      </c>
      <c r="BQ542" s="125" t="s">
        <v>468</v>
      </c>
      <c r="BR542" s="125" t="s">
        <v>6076</v>
      </c>
      <c r="CA542" s="125" t="s">
        <v>415</v>
      </c>
      <c r="CB542" s="125" t="s">
        <v>468</v>
      </c>
      <c r="CC542" s="125">
        <v>0</v>
      </c>
      <c r="CD542" s="125" t="s">
        <v>357</v>
      </c>
    </row>
    <row r="543" spans="8:82" ht="101.4" customHeight="1" thickBot="1">
      <c r="H543" s="121"/>
      <c r="I543" s="121"/>
      <c r="J543" s="121"/>
      <c r="K543" s="121"/>
      <c r="L543" s="121"/>
      <c r="M543" s="121" t="s">
        <v>1542</v>
      </c>
      <c r="N543" s="121" t="s">
        <v>355</v>
      </c>
      <c r="O543" s="123" t="s">
        <v>1543</v>
      </c>
      <c r="P543" s="121" t="s">
        <v>826</v>
      </c>
      <c r="S543" s="117"/>
      <c r="T543" s="117"/>
      <c r="U543" s="117"/>
      <c r="V543" s="117"/>
      <c r="W543" s="117"/>
      <c r="X543" s="117" t="s">
        <v>1542</v>
      </c>
      <c r="Y543" s="117" t="s">
        <v>355</v>
      </c>
      <c r="Z543" s="120" t="s">
        <v>3083</v>
      </c>
      <c r="AA543" s="117" t="s">
        <v>826</v>
      </c>
      <c r="AD543" s="113"/>
      <c r="AE543" s="113"/>
      <c r="AF543" s="113"/>
      <c r="AG543" s="113"/>
      <c r="AH543" s="113"/>
      <c r="AI543" s="113" t="s">
        <v>1542</v>
      </c>
      <c r="AJ543" s="113" t="s">
        <v>355</v>
      </c>
      <c r="AK543" s="116" t="s">
        <v>3650</v>
      </c>
      <c r="AL543" s="113" t="s">
        <v>826</v>
      </c>
      <c r="BP543" s="125" t="s">
        <v>1542</v>
      </c>
      <c r="BQ543" s="125" t="s">
        <v>355</v>
      </c>
      <c r="BR543" s="129">
        <v>1591931</v>
      </c>
      <c r="CA543" s="125" t="s">
        <v>415</v>
      </c>
      <c r="CB543" s="125" t="s">
        <v>1340</v>
      </c>
      <c r="CC543" s="125">
        <v>0</v>
      </c>
      <c r="CD543" s="125" t="s">
        <v>357</v>
      </c>
    </row>
    <row r="544" spans="8:82" ht="101.4" customHeight="1" thickBot="1">
      <c r="H544" s="121"/>
      <c r="I544" s="121"/>
      <c r="J544" s="121"/>
      <c r="K544" s="121"/>
      <c r="L544" s="121"/>
      <c r="M544" s="121" t="s">
        <v>1544</v>
      </c>
      <c r="N544" s="121" t="s">
        <v>362</v>
      </c>
      <c r="O544" s="123" t="s">
        <v>1545</v>
      </c>
      <c r="P544" s="121" t="s">
        <v>826</v>
      </c>
      <c r="S544" s="117"/>
      <c r="T544" s="117"/>
      <c r="U544" s="117"/>
      <c r="V544" s="117"/>
      <c r="W544" s="117"/>
      <c r="X544" s="117" t="s">
        <v>1544</v>
      </c>
      <c r="Y544" s="117" t="s">
        <v>362</v>
      </c>
      <c r="Z544" s="120" t="s">
        <v>3567</v>
      </c>
      <c r="AA544" s="117" t="s">
        <v>826</v>
      </c>
      <c r="AD544" s="113"/>
      <c r="AE544" s="113"/>
      <c r="AF544" s="113"/>
      <c r="AG544" s="113"/>
      <c r="AH544" s="113"/>
      <c r="AI544" s="113" t="s">
        <v>1544</v>
      </c>
      <c r="AJ544" s="113" t="s">
        <v>362</v>
      </c>
      <c r="AK544" s="116" t="s">
        <v>2558</v>
      </c>
      <c r="AL544" s="113" t="s">
        <v>826</v>
      </c>
      <c r="BP544" s="125" t="s">
        <v>1544</v>
      </c>
      <c r="BQ544" s="125" t="s">
        <v>362</v>
      </c>
      <c r="BR544" s="125" t="s">
        <v>6077</v>
      </c>
      <c r="CA544" s="125" t="s">
        <v>415</v>
      </c>
      <c r="CB544" s="125" t="s">
        <v>544</v>
      </c>
      <c r="CC544" s="125">
        <v>0</v>
      </c>
      <c r="CD544" s="125" t="s">
        <v>357</v>
      </c>
    </row>
    <row r="545" spans="8:82" ht="101.4" customHeight="1" thickBot="1">
      <c r="H545" s="121"/>
      <c r="I545" s="121"/>
      <c r="J545" s="121"/>
      <c r="K545" s="121"/>
      <c r="L545" s="121"/>
      <c r="M545" s="121" t="s">
        <v>1544</v>
      </c>
      <c r="N545" s="121" t="s">
        <v>355</v>
      </c>
      <c r="O545" s="123" t="s">
        <v>1546</v>
      </c>
      <c r="P545" s="121" t="s">
        <v>826</v>
      </c>
      <c r="S545" s="117"/>
      <c r="T545" s="117"/>
      <c r="U545" s="117"/>
      <c r="V545" s="117"/>
      <c r="W545" s="117"/>
      <c r="X545" s="117" t="s">
        <v>1544</v>
      </c>
      <c r="Y545" s="117" t="s">
        <v>355</v>
      </c>
      <c r="Z545" s="120" t="s">
        <v>1137</v>
      </c>
      <c r="AA545" s="117" t="s">
        <v>826</v>
      </c>
      <c r="AD545" s="113"/>
      <c r="AE545" s="113"/>
      <c r="AF545" s="113"/>
      <c r="AG545" s="113"/>
      <c r="AH545" s="113"/>
      <c r="AI545" s="113" t="s">
        <v>1544</v>
      </c>
      <c r="AJ545" s="113" t="s">
        <v>355</v>
      </c>
      <c r="AK545" s="116" t="s">
        <v>4947</v>
      </c>
      <c r="AL545" s="113" t="s">
        <v>826</v>
      </c>
      <c r="BP545" s="125" t="s">
        <v>1544</v>
      </c>
      <c r="BQ545" s="125" t="s">
        <v>355</v>
      </c>
      <c r="BR545" s="129">
        <v>214425355</v>
      </c>
      <c r="CA545" s="125" t="s">
        <v>415</v>
      </c>
      <c r="CB545" s="125" t="s">
        <v>575</v>
      </c>
      <c r="CC545" s="125">
        <v>0</v>
      </c>
      <c r="CD545" s="125" t="s">
        <v>357</v>
      </c>
    </row>
    <row r="546" spans="8:82" ht="101.4" customHeight="1" thickBot="1">
      <c r="H546" s="121"/>
      <c r="I546" s="121"/>
      <c r="J546" s="121"/>
      <c r="K546" s="121"/>
      <c r="L546" s="121"/>
      <c r="M546" s="121" t="s">
        <v>1547</v>
      </c>
      <c r="N546" s="121" t="s">
        <v>362</v>
      </c>
      <c r="O546" s="123" t="s">
        <v>1548</v>
      </c>
      <c r="P546" s="121" t="s">
        <v>826</v>
      </c>
      <c r="S546" s="117"/>
      <c r="T546" s="117"/>
      <c r="U546" s="117"/>
      <c r="V546" s="117"/>
      <c r="W546" s="117"/>
      <c r="X546" s="117" t="s">
        <v>1547</v>
      </c>
      <c r="Y546" s="117" t="s">
        <v>362</v>
      </c>
      <c r="Z546" s="120" t="s">
        <v>3568</v>
      </c>
      <c r="AA546" s="117" t="s">
        <v>826</v>
      </c>
      <c r="AD546" s="113"/>
      <c r="AE546" s="113"/>
      <c r="AF546" s="113"/>
      <c r="AG546" s="113"/>
      <c r="AH546" s="113"/>
      <c r="AI546" s="113" t="s">
        <v>1547</v>
      </c>
      <c r="AJ546" s="113" t="s">
        <v>362</v>
      </c>
      <c r="AK546" s="116" t="s">
        <v>4948</v>
      </c>
      <c r="AL546" s="113" t="s">
        <v>826</v>
      </c>
      <c r="BP546" s="125" t="s">
        <v>1547</v>
      </c>
      <c r="BQ546" s="125" t="s">
        <v>362</v>
      </c>
      <c r="BR546" s="125" t="s">
        <v>6078</v>
      </c>
      <c r="CA546" s="125" t="s">
        <v>415</v>
      </c>
      <c r="CB546" s="125" t="s">
        <v>582</v>
      </c>
      <c r="CC546" s="125">
        <v>0</v>
      </c>
      <c r="CD546" s="125" t="s">
        <v>357</v>
      </c>
    </row>
    <row r="547" spans="8:82" ht="101.4" customHeight="1" thickBot="1">
      <c r="H547" s="121"/>
      <c r="I547" s="121"/>
      <c r="J547" s="121"/>
      <c r="K547" s="121"/>
      <c r="L547" s="121"/>
      <c r="M547" s="121" t="s">
        <v>1547</v>
      </c>
      <c r="N547" s="121" t="s">
        <v>355</v>
      </c>
      <c r="O547" s="123" t="s">
        <v>1549</v>
      </c>
      <c r="P547" s="121" t="s">
        <v>826</v>
      </c>
      <c r="S547" s="117"/>
      <c r="T547" s="117"/>
      <c r="U547" s="117"/>
      <c r="V547" s="117"/>
      <c r="W547" s="117"/>
      <c r="X547" s="117" t="s">
        <v>1547</v>
      </c>
      <c r="Y547" s="117" t="s">
        <v>355</v>
      </c>
      <c r="Z547" s="120" t="s">
        <v>726</v>
      </c>
      <c r="AA547" s="117" t="s">
        <v>826</v>
      </c>
      <c r="AD547" s="113"/>
      <c r="AE547" s="113"/>
      <c r="AF547" s="113"/>
      <c r="AG547" s="113"/>
      <c r="AH547" s="113"/>
      <c r="AI547" s="113" t="s">
        <v>1547</v>
      </c>
      <c r="AJ547" s="113" t="s">
        <v>355</v>
      </c>
      <c r="AK547" s="116" t="s">
        <v>4949</v>
      </c>
      <c r="AL547" s="113" t="s">
        <v>826</v>
      </c>
      <c r="BP547" s="125" t="s">
        <v>1547</v>
      </c>
      <c r="BQ547" s="125" t="s">
        <v>355</v>
      </c>
      <c r="BR547" s="129">
        <v>132592071</v>
      </c>
      <c r="CA547" s="125" t="s">
        <v>415</v>
      </c>
      <c r="CB547" s="125" t="s">
        <v>897</v>
      </c>
      <c r="CC547" s="125">
        <v>0</v>
      </c>
      <c r="CD547" s="125" t="s">
        <v>357</v>
      </c>
    </row>
    <row r="548" spans="8:82" ht="101.4" customHeight="1" thickBot="1">
      <c r="H548" s="121"/>
      <c r="I548" s="121"/>
      <c r="J548" s="121"/>
      <c r="K548" s="121"/>
      <c r="L548" s="121"/>
      <c r="M548" s="121" t="s">
        <v>426</v>
      </c>
      <c r="N548" s="121" t="s">
        <v>355</v>
      </c>
      <c r="O548" s="122">
        <v>712141</v>
      </c>
      <c r="P548" s="121" t="s">
        <v>357</v>
      </c>
      <c r="S548" s="117"/>
      <c r="T548" s="117"/>
      <c r="U548" s="117"/>
      <c r="V548" s="117"/>
      <c r="W548" s="117"/>
      <c r="X548" s="117" t="s">
        <v>426</v>
      </c>
      <c r="Y548" s="117" t="s">
        <v>355</v>
      </c>
      <c r="Z548" s="120" t="s">
        <v>3429</v>
      </c>
      <c r="AA548" s="117" t="s">
        <v>357</v>
      </c>
      <c r="AD548" s="113"/>
      <c r="AE548" s="113"/>
      <c r="AF548" s="113"/>
      <c r="AG548" s="113"/>
      <c r="AH548" s="113"/>
      <c r="AI548" s="113" t="s">
        <v>426</v>
      </c>
      <c r="AJ548" s="113" t="s">
        <v>355</v>
      </c>
      <c r="AK548" s="115">
        <v>1201087</v>
      </c>
      <c r="AL548" s="113" t="s">
        <v>357</v>
      </c>
      <c r="BP548" s="125" t="s">
        <v>426</v>
      </c>
      <c r="BQ548" s="125" t="s">
        <v>355</v>
      </c>
      <c r="BR548" s="125" t="s">
        <v>6079</v>
      </c>
      <c r="CA548" s="125" t="s">
        <v>415</v>
      </c>
      <c r="CB548" s="125" t="s">
        <v>703</v>
      </c>
      <c r="CC548" s="125">
        <v>0</v>
      </c>
      <c r="CD548" s="125" t="s">
        <v>357</v>
      </c>
    </row>
    <row r="549" spans="8:82" ht="87" customHeight="1" thickBot="1">
      <c r="H549" s="121"/>
      <c r="I549" s="121"/>
      <c r="J549" s="121"/>
      <c r="K549" s="121"/>
      <c r="L549" s="121"/>
      <c r="M549" s="121" t="s">
        <v>426</v>
      </c>
      <c r="N549" s="121" t="s">
        <v>468</v>
      </c>
      <c r="O549" s="123" t="s">
        <v>1550</v>
      </c>
      <c r="P549" s="121" t="s">
        <v>357</v>
      </c>
      <c r="S549" s="117"/>
      <c r="T549" s="117"/>
      <c r="U549" s="117"/>
      <c r="V549" s="117"/>
      <c r="W549" s="117"/>
      <c r="X549" s="117" t="s">
        <v>426</v>
      </c>
      <c r="Y549" s="117" t="s">
        <v>468</v>
      </c>
      <c r="Z549" s="120" t="s">
        <v>3208</v>
      </c>
      <c r="AA549" s="117" t="s">
        <v>357</v>
      </c>
      <c r="AD549" s="113"/>
      <c r="AE549" s="113"/>
      <c r="AF549" s="113"/>
      <c r="AG549" s="113"/>
      <c r="AH549" s="113"/>
      <c r="AI549" s="113" t="s">
        <v>426</v>
      </c>
      <c r="AJ549" s="113" t="s">
        <v>468</v>
      </c>
      <c r="AK549" s="116" t="s">
        <v>4950</v>
      </c>
      <c r="AL549" s="113" t="s">
        <v>357</v>
      </c>
      <c r="BP549" s="125" t="s">
        <v>426</v>
      </c>
      <c r="BQ549" s="125" t="s">
        <v>468</v>
      </c>
      <c r="BR549" s="129">
        <v>151329599</v>
      </c>
      <c r="CA549" s="125" t="s">
        <v>417</v>
      </c>
      <c r="CB549" s="125" t="s">
        <v>362</v>
      </c>
      <c r="CC549" s="125">
        <v>0</v>
      </c>
      <c r="CD549" s="125" t="s">
        <v>357</v>
      </c>
    </row>
    <row r="550" spans="8:82" ht="115.8" customHeight="1" thickBot="1">
      <c r="H550" s="121"/>
      <c r="I550" s="121"/>
      <c r="J550" s="121"/>
      <c r="K550" s="121"/>
      <c r="L550" s="121"/>
      <c r="M550" s="121" t="s">
        <v>426</v>
      </c>
      <c r="N550" s="121" t="s">
        <v>366</v>
      </c>
      <c r="O550" s="122">
        <v>439274</v>
      </c>
      <c r="P550" s="121" t="s">
        <v>357</v>
      </c>
      <c r="S550" s="117"/>
      <c r="T550" s="117"/>
      <c r="U550" s="117"/>
      <c r="V550" s="117"/>
      <c r="W550" s="117"/>
      <c r="X550" s="117" t="s">
        <v>426</v>
      </c>
      <c r="Y550" s="117" t="s">
        <v>366</v>
      </c>
      <c r="Z550" s="120" t="s">
        <v>3569</v>
      </c>
      <c r="AA550" s="117" t="s">
        <v>357</v>
      </c>
      <c r="AD550" s="113"/>
      <c r="AE550" s="113"/>
      <c r="AF550" s="113"/>
      <c r="AG550" s="113"/>
      <c r="AH550" s="113"/>
      <c r="AI550" s="113" t="s">
        <v>426</v>
      </c>
      <c r="AJ550" s="113" t="s">
        <v>366</v>
      </c>
      <c r="AK550" s="115">
        <v>852984</v>
      </c>
      <c r="AL550" s="113" t="s">
        <v>357</v>
      </c>
      <c r="BP550" s="125" t="s">
        <v>426</v>
      </c>
      <c r="BQ550" s="125" t="s">
        <v>366</v>
      </c>
      <c r="BR550" s="125" t="s">
        <v>6080</v>
      </c>
      <c r="CA550" s="125" t="s">
        <v>417</v>
      </c>
      <c r="CB550" s="125" t="s">
        <v>468</v>
      </c>
      <c r="CC550" s="125">
        <v>0</v>
      </c>
      <c r="CD550" s="125" t="s">
        <v>357</v>
      </c>
    </row>
    <row r="551" spans="8:82" ht="87" customHeight="1" thickBot="1">
      <c r="H551" s="121"/>
      <c r="I551" s="121"/>
      <c r="J551" s="121"/>
      <c r="K551" s="121"/>
      <c r="L551" s="121"/>
      <c r="M551" s="121" t="s">
        <v>426</v>
      </c>
      <c r="N551" s="121" t="s">
        <v>364</v>
      </c>
      <c r="O551" s="123" t="s">
        <v>1551</v>
      </c>
      <c r="P551" s="121" t="s">
        <v>357</v>
      </c>
      <c r="S551" s="117"/>
      <c r="T551" s="117"/>
      <c r="U551" s="117"/>
      <c r="V551" s="117"/>
      <c r="W551" s="117"/>
      <c r="X551" s="117" t="s">
        <v>426</v>
      </c>
      <c r="Y551" s="117" t="s">
        <v>364</v>
      </c>
      <c r="Z551" s="120" t="s">
        <v>2206</v>
      </c>
      <c r="AA551" s="117" t="s">
        <v>357</v>
      </c>
      <c r="AD551" s="113"/>
      <c r="AE551" s="113"/>
      <c r="AF551" s="113"/>
      <c r="AG551" s="113"/>
      <c r="AH551" s="113"/>
      <c r="AI551" s="113" t="s">
        <v>426</v>
      </c>
      <c r="AJ551" s="113" t="s">
        <v>364</v>
      </c>
      <c r="AK551" s="116" t="s">
        <v>4951</v>
      </c>
      <c r="AL551" s="113" t="s">
        <v>357</v>
      </c>
      <c r="BP551" s="125" t="s">
        <v>426</v>
      </c>
      <c r="BQ551" s="125" t="s">
        <v>364</v>
      </c>
      <c r="BR551" s="129">
        <v>3928143</v>
      </c>
      <c r="CA551" s="125" t="s">
        <v>417</v>
      </c>
      <c r="CB551" s="125" t="s">
        <v>885</v>
      </c>
      <c r="CC551" s="125">
        <v>0</v>
      </c>
      <c r="CD551" s="125" t="s">
        <v>357</v>
      </c>
    </row>
    <row r="552" spans="8:82" ht="87" customHeight="1" thickBot="1">
      <c r="H552" s="121"/>
      <c r="I552" s="121"/>
      <c r="J552" s="121"/>
      <c r="K552" s="121"/>
      <c r="L552" s="121"/>
      <c r="M552" s="121" t="s">
        <v>426</v>
      </c>
      <c r="N552" s="121" t="s">
        <v>703</v>
      </c>
      <c r="O552" s="122">
        <v>25369</v>
      </c>
      <c r="P552" s="121" t="s">
        <v>357</v>
      </c>
      <c r="S552" s="117"/>
      <c r="T552" s="117"/>
      <c r="U552" s="117"/>
      <c r="V552" s="117"/>
      <c r="W552" s="117"/>
      <c r="X552" s="117" t="s">
        <v>426</v>
      </c>
      <c r="Y552" s="117" t="s">
        <v>703</v>
      </c>
      <c r="Z552" s="120" t="s">
        <v>998</v>
      </c>
      <c r="AA552" s="117" t="s">
        <v>357</v>
      </c>
      <c r="AD552" s="113"/>
      <c r="AE552" s="113"/>
      <c r="AF552" s="113"/>
      <c r="AG552" s="113"/>
      <c r="AH552" s="113"/>
      <c r="AI552" s="113" t="s">
        <v>426</v>
      </c>
      <c r="AJ552" s="113" t="s">
        <v>703</v>
      </c>
      <c r="AK552" s="116" t="s">
        <v>4952</v>
      </c>
      <c r="AL552" s="113" t="s">
        <v>357</v>
      </c>
      <c r="BP552" s="125" t="s">
        <v>426</v>
      </c>
      <c r="BQ552" s="125" t="s">
        <v>703</v>
      </c>
      <c r="BR552" s="125" t="s">
        <v>5846</v>
      </c>
      <c r="CA552" s="125" t="s">
        <v>417</v>
      </c>
      <c r="CB552" s="125" t="s">
        <v>544</v>
      </c>
      <c r="CC552" s="125">
        <v>0</v>
      </c>
      <c r="CD552" s="125" t="s">
        <v>357</v>
      </c>
    </row>
    <row r="553" spans="8:82" ht="115.8" customHeight="1" thickBot="1">
      <c r="H553" s="121"/>
      <c r="I553" s="121"/>
      <c r="J553" s="121"/>
      <c r="K553" s="121"/>
      <c r="L553" s="121"/>
      <c r="M553" s="121" t="s">
        <v>429</v>
      </c>
      <c r="N553" s="121" t="s">
        <v>885</v>
      </c>
      <c r="O553" s="123" t="s">
        <v>437</v>
      </c>
      <c r="P553" s="121" t="s">
        <v>357</v>
      </c>
      <c r="S553" s="117"/>
      <c r="T553" s="117"/>
      <c r="U553" s="117"/>
      <c r="V553" s="117"/>
      <c r="W553" s="117"/>
      <c r="X553" s="117" t="s">
        <v>429</v>
      </c>
      <c r="Y553" s="117" t="s">
        <v>885</v>
      </c>
      <c r="Z553" s="120" t="s">
        <v>1531</v>
      </c>
      <c r="AA553" s="117" t="s">
        <v>357</v>
      </c>
      <c r="AD553" s="113"/>
      <c r="AE553" s="113"/>
      <c r="AF553" s="113"/>
      <c r="AG553" s="113"/>
      <c r="AH553" s="113"/>
      <c r="AI553" s="113" t="s">
        <v>429</v>
      </c>
      <c r="AJ553" s="113" t="s">
        <v>885</v>
      </c>
      <c r="AK553" s="116" t="s">
        <v>4953</v>
      </c>
      <c r="AL553" s="113" t="s">
        <v>357</v>
      </c>
      <c r="BP553" s="125" t="s">
        <v>429</v>
      </c>
      <c r="BQ553" s="125" t="s">
        <v>885</v>
      </c>
      <c r="BR553" s="125" t="s">
        <v>6081</v>
      </c>
      <c r="CA553" s="125" t="s">
        <v>417</v>
      </c>
      <c r="CB553" s="125" t="s">
        <v>897</v>
      </c>
      <c r="CC553" s="125">
        <v>0</v>
      </c>
      <c r="CD553" s="125" t="s">
        <v>357</v>
      </c>
    </row>
    <row r="554" spans="8:82" ht="87" customHeight="1" thickBot="1">
      <c r="H554" s="121"/>
      <c r="I554" s="121"/>
      <c r="J554" s="121"/>
      <c r="K554" s="121"/>
      <c r="L554" s="121"/>
      <c r="M554" s="121" t="s">
        <v>429</v>
      </c>
      <c r="N554" s="121" t="s">
        <v>446</v>
      </c>
      <c r="O554" s="123" t="s">
        <v>1552</v>
      </c>
      <c r="P554" s="121" t="s">
        <v>357</v>
      </c>
      <c r="S554" s="117"/>
      <c r="T554" s="117"/>
      <c r="U554" s="117"/>
      <c r="V554" s="117"/>
      <c r="W554" s="117"/>
      <c r="X554" s="117" t="s">
        <v>429</v>
      </c>
      <c r="Y554" s="117" t="s">
        <v>446</v>
      </c>
      <c r="Z554" s="120" t="s">
        <v>3570</v>
      </c>
      <c r="AA554" s="117" t="s">
        <v>357</v>
      </c>
      <c r="AD554" s="113"/>
      <c r="AE554" s="113"/>
      <c r="AF554" s="113"/>
      <c r="AG554" s="113"/>
      <c r="AH554" s="113"/>
      <c r="AI554" s="113" t="s">
        <v>429</v>
      </c>
      <c r="AJ554" s="113" t="s">
        <v>446</v>
      </c>
      <c r="AK554" s="116" t="s">
        <v>4954</v>
      </c>
      <c r="AL554" s="113" t="s">
        <v>357</v>
      </c>
      <c r="BP554" s="125" t="s">
        <v>429</v>
      </c>
      <c r="BQ554" s="125" t="s">
        <v>446</v>
      </c>
      <c r="BR554" s="129">
        <v>194385</v>
      </c>
      <c r="CA554" s="125" t="s">
        <v>417</v>
      </c>
      <c r="CB554" s="125" t="s">
        <v>575</v>
      </c>
      <c r="CC554" s="125">
        <v>0</v>
      </c>
      <c r="CD554" s="125" t="s">
        <v>357</v>
      </c>
    </row>
    <row r="555" spans="8:82" ht="101.4" customHeight="1" thickBot="1">
      <c r="H555" s="121"/>
      <c r="I555" s="121"/>
      <c r="J555" s="121"/>
      <c r="K555" s="121"/>
      <c r="L555" s="121"/>
      <c r="M555" s="121" t="s">
        <v>429</v>
      </c>
      <c r="N555" s="121" t="s">
        <v>362</v>
      </c>
      <c r="O555" s="123" t="s">
        <v>1553</v>
      </c>
      <c r="P555" s="121" t="s">
        <v>357</v>
      </c>
      <c r="S555" s="117"/>
      <c r="T555" s="117"/>
      <c r="U555" s="117"/>
      <c r="V555" s="117"/>
      <c r="W555" s="117"/>
      <c r="X555" s="117" t="s">
        <v>429</v>
      </c>
      <c r="Y555" s="117" t="s">
        <v>362</v>
      </c>
      <c r="Z555" s="120" t="s">
        <v>3571</v>
      </c>
      <c r="AA555" s="117" t="s">
        <v>357</v>
      </c>
      <c r="AD555" s="113"/>
      <c r="AE555" s="113"/>
      <c r="AF555" s="113"/>
      <c r="AG555" s="113"/>
      <c r="AH555" s="113"/>
      <c r="AI555" s="113" t="s">
        <v>429</v>
      </c>
      <c r="AJ555" s="113" t="s">
        <v>362</v>
      </c>
      <c r="AK555" s="116" t="s">
        <v>4955</v>
      </c>
      <c r="AL555" s="113" t="s">
        <v>357</v>
      </c>
      <c r="BP555" s="125" t="s">
        <v>429</v>
      </c>
      <c r="BQ555" s="125" t="s">
        <v>362</v>
      </c>
      <c r="BR555" s="129">
        <v>4080555</v>
      </c>
      <c r="CA555" s="125" t="s">
        <v>417</v>
      </c>
      <c r="CB555" s="125" t="s">
        <v>364</v>
      </c>
      <c r="CC555" s="125">
        <v>0</v>
      </c>
      <c r="CD555" s="125" t="s">
        <v>357</v>
      </c>
    </row>
    <row r="556" spans="8:82" ht="87" customHeight="1" thickBot="1">
      <c r="H556" s="121"/>
      <c r="I556" s="121"/>
      <c r="J556" s="121"/>
      <c r="K556" s="121"/>
      <c r="L556" s="121"/>
      <c r="M556" s="121" t="s">
        <v>429</v>
      </c>
      <c r="N556" s="121" t="s">
        <v>589</v>
      </c>
      <c r="O556" s="123" t="s">
        <v>1500</v>
      </c>
      <c r="P556" s="121" t="s">
        <v>357</v>
      </c>
      <c r="S556" s="117"/>
      <c r="T556" s="117"/>
      <c r="U556" s="117"/>
      <c r="V556" s="117"/>
      <c r="W556" s="117"/>
      <c r="X556" s="117" t="s">
        <v>429</v>
      </c>
      <c r="Y556" s="117" t="s">
        <v>589</v>
      </c>
      <c r="Z556" s="120" t="s">
        <v>2796</v>
      </c>
      <c r="AA556" s="117" t="s">
        <v>357</v>
      </c>
      <c r="AD556" s="113"/>
      <c r="AE556" s="113"/>
      <c r="AF556" s="113"/>
      <c r="AG556" s="113"/>
      <c r="AH556" s="113"/>
      <c r="AI556" s="113" t="s">
        <v>429</v>
      </c>
      <c r="AJ556" s="113" t="s">
        <v>589</v>
      </c>
      <c r="AK556" s="116" t="s">
        <v>1137</v>
      </c>
      <c r="AL556" s="113" t="s">
        <v>357</v>
      </c>
      <c r="BP556" s="125" t="s">
        <v>429</v>
      </c>
      <c r="BQ556" s="125" t="s">
        <v>589</v>
      </c>
      <c r="BR556" s="129">
        <v>104565</v>
      </c>
      <c r="CA556" s="125" t="s">
        <v>417</v>
      </c>
      <c r="CB556" s="125" t="s">
        <v>366</v>
      </c>
      <c r="CC556" s="125">
        <v>0</v>
      </c>
      <c r="CD556" s="125" t="s">
        <v>357</v>
      </c>
    </row>
    <row r="557" spans="8:82" ht="87" customHeight="1" thickBot="1">
      <c r="H557" s="121"/>
      <c r="I557" s="121"/>
      <c r="J557" s="121"/>
      <c r="K557" s="121"/>
      <c r="L557" s="121"/>
      <c r="M557" s="121" t="s">
        <v>429</v>
      </c>
      <c r="N557" s="121" t="s">
        <v>364</v>
      </c>
      <c r="O557" s="123" t="s">
        <v>1554</v>
      </c>
      <c r="P557" s="121" t="s">
        <v>357</v>
      </c>
      <c r="S557" s="117"/>
      <c r="T557" s="117"/>
      <c r="U557" s="117"/>
      <c r="V557" s="117"/>
      <c r="W557" s="117"/>
      <c r="X557" s="117" t="s">
        <v>429</v>
      </c>
      <c r="Y557" s="117" t="s">
        <v>364</v>
      </c>
      <c r="Z557" s="120" t="s">
        <v>1736</v>
      </c>
      <c r="AA557" s="117" t="s">
        <v>357</v>
      </c>
      <c r="AD557" s="113"/>
      <c r="AE557" s="113"/>
      <c r="AF557" s="113"/>
      <c r="AG557" s="113"/>
      <c r="AH557" s="113"/>
      <c r="AI557" s="113" t="s">
        <v>429</v>
      </c>
      <c r="AJ557" s="113" t="s">
        <v>364</v>
      </c>
      <c r="AK557" s="116" t="s">
        <v>1778</v>
      </c>
      <c r="AL557" s="113" t="s">
        <v>357</v>
      </c>
      <c r="BP557" s="125" t="s">
        <v>429</v>
      </c>
      <c r="BQ557" s="125" t="s">
        <v>364</v>
      </c>
      <c r="BR557" s="129">
        <v>349399</v>
      </c>
      <c r="CA557" s="125" t="s">
        <v>417</v>
      </c>
      <c r="CB557" s="125" t="s">
        <v>355</v>
      </c>
      <c r="CC557" s="125">
        <v>0</v>
      </c>
      <c r="CD557" s="125" t="s">
        <v>357</v>
      </c>
    </row>
    <row r="558" spans="8:82" ht="101.4" customHeight="1" thickBot="1">
      <c r="H558" s="121"/>
      <c r="I558" s="121"/>
      <c r="J558" s="121"/>
      <c r="K558" s="121"/>
      <c r="L558" s="121"/>
      <c r="M558" s="121" t="s">
        <v>429</v>
      </c>
      <c r="N558" s="121" t="s">
        <v>355</v>
      </c>
      <c r="O558" s="123" t="s">
        <v>1555</v>
      </c>
      <c r="P558" s="121" t="s">
        <v>357</v>
      </c>
      <c r="S558" s="117"/>
      <c r="T558" s="117"/>
      <c r="U558" s="117"/>
      <c r="V558" s="117"/>
      <c r="W558" s="117"/>
      <c r="X558" s="117" t="s">
        <v>429</v>
      </c>
      <c r="Y558" s="117" t="s">
        <v>355</v>
      </c>
      <c r="Z558" s="120" t="s">
        <v>1768</v>
      </c>
      <c r="AA558" s="117" t="s">
        <v>357</v>
      </c>
      <c r="AD558" s="113"/>
      <c r="AE558" s="113"/>
      <c r="AF558" s="113"/>
      <c r="AG558" s="113"/>
      <c r="AH558" s="113"/>
      <c r="AI558" s="113" t="s">
        <v>429</v>
      </c>
      <c r="AJ558" s="113" t="s">
        <v>355</v>
      </c>
      <c r="AK558" s="116" t="s">
        <v>2605</v>
      </c>
      <c r="AL558" s="113" t="s">
        <v>357</v>
      </c>
      <c r="BP558" s="125" t="s">
        <v>429</v>
      </c>
      <c r="BQ558" s="125" t="s">
        <v>355</v>
      </c>
      <c r="BR558" s="129">
        <v>28709433</v>
      </c>
      <c r="CA558" s="125" t="s">
        <v>1510</v>
      </c>
      <c r="CB558" s="125" t="s">
        <v>355</v>
      </c>
      <c r="CC558" s="125">
        <v>0</v>
      </c>
      <c r="CD558" s="125" t="s">
        <v>826</v>
      </c>
    </row>
    <row r="559" spans="8:82" ht="144.6" customHeight="1" thickBot="1">
      <c r="H559" s="121"/>
      <c r="I559" s="121"/>
      <c r="J559" s="121"/>
      <c r="K559" s="121"/>
      <c r="L559" s="121"/>
      <c r="M559" s="121" t="s">
        <v>429</v>
      </c>
      <c r="N559" s="121" t="s">
        <v>1340</v>
      </c>
      <c r="O559" s="123" t="s">
        <v>1556</v>
      </c>
      <c r="P559" s="121" t="s">
        <v>357</v>
      </c>
      <c r="S559" s="117"/>
      <c r="T559" s="117"/>
      <c r="U559" s="117"/>
      <c r="V559" s="117"/>
      <c r="W559" s="117"/>
      <c r="X559" s="117" t="s">
        <v>429</v>
      </c>
      <c r="Y559" s="117" t="s">
        <v>1340</v>
      </c>
      <c r="Z559" s="120" t="s">
        <v>3572</v>
      </c>
      <c r="AA559" s="117" t="s">
        <v>357</v>
      </c>
      <c r="AD559" s="113"/>
      <c r="AE559" s="113"/>
      <c r="AF559" s="113"/>
      <c r="AG559" s="113"/>
      <c r="AH559" s="113"/>
      <c r="AI559" s="113" t="s">
        <v>429</v>
      </c>
      <c r="AJ559" s="113" t="s">
        <v>1340</v>
      </c>
      <c r="AK559" s="116" t="s">
        <v>4956</v>
      </c>
      <c r="AL559" s="113" t="s">
        <v>357</v>
      </c>
      <c r="BP559" s="125" t="s">
        <v>429</v>
      </c>
      <c r="BQ559" s="125" t="s">
        <v>1340</v>
      </c>
      <c r="BR559" s="125" t="s">
        <v>2621</v>
      </c>
      <c r="CA559" s="125" t="s">
        <v>1510</v>
      </c>
      <c r="CB559" s="125" t="s">
        <v>362</v>
      </c>
      <c r="CC559" s="125">
        <v>0</v>
      </c>
      <c r="CD559" s="125" t="s">
        <v>826</v>
      </c>
    </row>
    <row r="560" spans="8:82" ht="101.4" customHeight="1" thickBot="1">
      <c r="H560" s="121"/>
      <c r="I560" s="121"/>
      <c r="J560" s="121"/>
      <c r="K560" s="121"/>
      <c r="L560" s="121"/>
      <c r="M560" s="121" t="s">
        <v>429</v>
      </c>
      <c r="N560" s="121" t="s">
        <v>544</v>
      </c>
      <c r="O560" s="123" t="s">
        <v>1557</v>
      </c>
      <c r="P560" s="121" t="s">
        <v>357</v>
      </c>
      <c r="S560" s="117"/>
      <c r="T560" s="117"/>
      <c r="U560" s="117"/>
      <c r="V560" s="117"/>
      <c r="W560" s="117"/>
      <c r="X560" s="117" t="s">
        <v>429</v>
      </c>
      <c r="Y560" s="117" t="s">
        <v>544</v>
      </c>
      <c r="Z560" s="120" t="s">
        <v>2861</v>
      </c>
      <c r="AA560" s="117" t="s">
        <v>357</v>
      </c>
      <c r="AD560" s="113"/>
      <c r="AE560" s="113"/>
      <c r="AF560" s="113"/>
      <c r="AG560" s="113"/>
      <c r="AH560" s="113"/>
      <c r="AI560" s="113" t="s">
        <v>429</v>
      </c>
      <c r="AJ560" s="113" t="s">
        <v>544</v>
      </c>
      <c r="AK560" s="116" t="s">
        <v>2672</v>
      </c>
      <c r="AL560" s="113" t="s">
        <v>357</v>
      </c>
      <c r="BP560" s="125" t="s">
        <v>429</v>
      </c>
      <c r="BQ560" s="125" t="s">
        <v>544</v>
      </c>
      <c r="BR560" s="129">
        <v>17387192</v>
      </c>
      <c r="CA560" s="125" t="s">
        <v>420</v>
      </c>
      <c r="CB560" s="125" t="s">
        <v>575</v>
      </c>
      <c r="CC560" s="125">
        <v>0</v>
      </c>
      <c r="CD560" s="125" t="s">
        <v>357</v>
      </c>
    </row>
    <row r="561" spans="8:82" ht="87" customHeight="1" thickBot="1">
      <c r="H561" s="121"/>
      <c r="I561" s="121"/>
      <c r="J561" s="121"/>
      <c r="K561" s="121"/>
      <c r="L561" s="121"/>
      <c r="M561" s="121" t="s">
        <v>429</v>
      </c>
      <c r="N561" s="121" t="s">
        <v>575</v>
      </c>
      <c r="O561" s="123" t="s">
        <v>1558</v>
      </c>
      <c r="P561" s="121" t="s">
        <v>357</v>
      </c>
      <c r="S561" s="117"/>
      <c r="T561" s="117"/>
      <c r="U561" s="117"/>
      <c r="V561" s="117"/>
      <c r="W561" s="117"/>
      <c r="X561" s="117" t="s">
        <v>429</v>
      </c>
      <c r="Y561" s="117" t="s">
        <v>575</v>
      </c>
      <c r="Z561" s="120" t="s">
        <v>3573</v>
      </c>
      <c r="AA561" s="117" t="s">
        <v>357</v>
      </c>
      <c r="AD561" s="113"/>
      <c r="AE561" s="113"/>
      <c r="AF561" s="113"/>
      <c r="AG561" s="113"/>
      <c r="AH561" s="113"/>
      <c r="AI561" s="113" t="s">
        <v>429</v>
      </c>
      <c r="AJ561" s="113" t="s">
        <v>575</v>
      </c>
      <c r="AK561" s="116" t="s">
        <v>1174</v>
      </c>
      <c r="AL561" s="113" t="s">
        <v>357</v>
      </c>
      <c r="BP561" s="125" t="s">
        <v>429</v>
      </c>
      <c r="BQ561" s="125" t="s">
        <v>575</v>
      </c>
      <c r="BR561" s="129">
        <v>8811804</v>
      </c>
      <c r="CA561" s="125" t="s">
        <v>420</v>
      </c>
      <c r="CB561" s="125" t="s">
        <v>355</v>
      </c>
      <c r="CC561" s="125">
        <v>0</v>
      </c>
      <c r="CD561" s="125" t="s">
        <v>357</v>
      </c>
    </row>
    <row r="562" spans="8:82" ht="87" customHeight="1" thickBot="1">
      <c r="H562" s="121"/>
      <c r="I562" s="121"/>
      <c r="J562" s="121"/>
      <c r="K562" s="121"/>
      <c r="L562" s="121"/>
      <c r="M562" s="121" t="s">
        <v>429</v>
      </c>
      <c r="N562" s="121" t="s">
        <v>582</v>
      </c>
      <c r="O562" s="123" t="s">
        <v>1559</v>
      </c>
      <c r="P562" s="121" t="s">
        <v>357</v>
      </c>
      <c r="S562" s="117"/>
      <c r="T562" s="117"/>
      <c r="U562" s="117"/>
      <c r="V562" s="117"/>
      <c r="W562" s="117"/>
      <c r="X562" s="117" t="s">
        <v>429</v>
      </c>
      <c r="Y562" s="117" t="s">
        <v>582</v>
      </c>
      <c r="Z562" s="120" t="s">
        <v>3574</v>
      </c>
      <c r="AA562" s="117" t="s">
        <v>357</v>
      </c>
      <c r="AD562" s="113"/>
      <c r="AE562" s="113"/>
      <c r="AF562" s="113"/>
      <c r="AG562" s="113"/>
      <c r="AH562" s="113"/>
      <c r="AI562" s="113" t="s">
        <v>429</v>
      </c>
      <c r="AJ562" s="113" t="s">
        <v>582</v>
      </c>
      <c r="AK562" s="116" t="s">
        <v>4957</v>
      </c>
      <c r="AL562" s="113" t="s">
        <v>357</v>
      </c>
      <c r="BP562" s="125" t="s">
        <v>429</v>
      </c>
      <c r="BQ562" s="125" t="s">
        <v>582</v>
      </c>
      <c r="BR562" s="125" t="s">
        <v>6082</v>
      </c>
      <c r="CA562" s="125" t="s">
        <v>1515</v>
      </c>
      <c r="CB562" s="125" t="s">
        <v>589</v>
      </c>
      <c r="CC562" s="125">
        <v>0</v>
      </c>
      <c r="CD562" s="125" t="s">
        <v>357</v>
      </c>
    </row>
    <row r="563" spans="8:82" ht="87" customHeight="1" thickBot="1">
      <c r="H563" s="121"/>
      <c r="I563" s="121"/>
      <c r="J563" s="121"/>
      <c r="K563" s="121"/>
      <c r="L563" s="121"/>
      <c r="M563" s="121" t="s">
        <v>429</v>
      </c>
      <c r="N563" s="121" t="s">
        <v>897</v>
      </c>
      <c r="O563" s="123" t="s">
        <v>1560</v>
      </c>
      <c r="P563" s="121" t="s">
        <v>357</v>
      </c>
      <c r="S563" s="117"/>
      <c r="T563" s="117"/>
      <c r="U563" s="117"/>
      <c r="V563" s="117"/>
      <c r="W563" s="117"/>
      <c r="X563" s="117" t="s">
        <v>429</v>
      </c>
      <c r="Y563" s="117" t="s">
        <v>897</v>
      </c>
      <c r="Z563" s="120" t="s">
        <v>3575</v>
      </c>
      <c r="AA563" s="117" t="s">
        <v>357</v>
      </c>
      <c r="AD563" s="113"/>
      <c r="AE563" s="113"/>
      <c r="AF563" s="113"/>
      <c r="AG563" s="113"/>
      <c r="AH563" s="113"/>
      <c r="AI563" s="113" t="s">
        <v>429</v>
      </c>
      <c r="AJ563" s="113" t="s">
        <v>897</v>
      </c>
      <c r="AK563" s="116" t="s">
        <v>764</v>
      </c>
      <c r="AL563" s="113" t="s">
        <v>357</v>
      </c>
      <c r="BP563" s="125" t="s">
        <v>429</v>
      </c>
      <c r="BQ563" s="125" t="s">
        <v>897</v>
      </c>
      <c r="BR563" s="129">
        <v>325593</v>
      </c>
      <c r="CA563" s="125" t="s">
        <v>1517</v>
      </c>
      <c r="CB563" s="125" t="s">
        <v>582</v>
      </c>
      <c r="CC563" s="125">
        <v>0</v>
      </c>
      <c r="CD563" s="125" t="s">
        <v>357</v>
      </c>
    </row>
    <row r="564" spans="8:82" ht="115.8" customHeight="1" thickBot="1">
      <c r="H564" s="121"/>
      <c r="I564" s="121"/>
      <c r="J564" s="121"/>
      <c r="K564" s="121"/>
      <c r="L564" s="121"/>
      <c r="M564" s="121" t="s">
        <v>429</v>
      </c>
      <c r="N564" s="121" t="s">
        <v>366</v>
      </c>
      <c r="O564" s="122">
        <v>9659424</v>
      </c>
      <c r="P564" s="121" t="s">
        <v>357</v>
      </c>
      <c r="S564" s="117"/>
      <c r="T564" s="117"/>
      <c r="U564" s="117"/>
      <c r="V564" s="117"/>
      <c r="W564" s="117"/>
      <c r="X564" s="117" t="s">
        <v>429</v>
      </c>
      <c r="Y564" s="117" t="s">
        <v>366</v>
      </c>
      <c r="Z564" s="120" t="s">
        <v>2208</v>
      </c>
      <c r="AA564" s="117" t="s">
        <v>357</v>
      </c>
      <c r="AD564" s="113"/>
      <c r="AE564" s="113"/>
      <c r="AF564" s="113"/>
      <c r="AG564" s="113"/>
      <c r="AH564" s="113"/>
      <c r="AI564" s="113" t="s">
        <v>429</v>
      </c>
      <c r="AJ564" s="113" t="s">
        <v>366</v>
      </c>
      <c r="AK564" s="115">
        <v>1822689</v>
      </c>
      <c r="AL564" s="113" t="s">
        <v>357</v>
      </c>
      <c r="BP564" s="125" t="s">
        <v>429</v>
      </c>
      <c r="BQ564" s="125" t="s">
        <v>366</v>
      </c>
      <c r="BR564" s="125" t="s">
        <v>6083</v>
      </c>
      <c r="CA564" s="125" t="s">
        <v>1517</v>
      </c>
      <c r="CB564" s="125" t="s">
        <v>468</v>
      </c>
      <c r="CC564" s="125">
        <v>0</v>
      </c>
      <c r="CD564" s="125" t="s">
        <v>357</v>
      </c>
    </row>
    <row r="565" spans="8:82" ht="87" customHeight="1" thickBot="1">
      <c r="H565" s="121"/>
      <c r="I565" s="121"/>
      <c r="J565" s="121"/>
      <c r="K565" s="121"/>
      <c r="L565" s="121"/>
      <c r="M565" s="121" t="s">
        <v>429</v>
      </c>
      <c r="N565" s="121" t="s">
        <v>703</v>
      </c>
      <c r="O565" s="123" t="s">
        <v>1131</v>
      </c>
      <c r="P565" s="121" t="s">
        <v>357</v>
      </c>
      <c r="S565" s="117"/>
      <c r="T565" s="117"/>
      <c r="U565" s="117"/>
      <c r="V565" s="117"/>
      <c r="W565" s="117"/>
      <c r="X565" s="117" t="s">
        <v>429</v>
      </c>
      <c r="Y565" s="117" t="s">
        <v>703</v>
      </c>
      <c r="Z565" s="120" t="s">
        <v>3576</v>
      </c>
      <c r="AA565" s="117" t="s">
        <v>357</v>
      </c>
      <c r="AD565" s="113"/>
      <c r="AE565" s="113"/>
      <c r="AF565" s="113"/>
      <c r="AG565" s="113"/>
      <c r="AH565" s="113"/>
      <c r="AI565" s="113" t="s">
        <v>429</v>
      </c>
      <c r="AJ565" s="113" t="s">
        <v>703</v>
      </c>
      <c r="AK565" s="116" t="s">
        <v>2856</v>
      </c>
      <c r="AL565" s="113" t="s">
        <v>357</v>
      </c>
      <c r="BP565" s="125" t="s">
        <v>429</v>
      </c>
      <c r="BQ565" s="125" t="s">
        <v>703</v>
      </c>
      <c r="BR565" s="129">
        <v>191483</v>
      </c>
      <c r="CA565" s="125" t="s">
        <v>1517</v>
      </c>
      <c r="CB565" s="125" t="s">
        <v>362</v>
      </c>
      <c r="CC565" s="125">
        <v>0</v>
      </c>
      <c r="CD565" s="125" t="s">
        <v>357</v>
      </c>
    </row>
    <row r="566" spans="8:82" ht="87" customHeight="1" thickBot="1">
      <c r="H566" s="121"/>
      <c r="I566" s="121"/>
      <c r="J566" s="121"/>
      <c r="K566" s="121"/>
      <c r="L566" s="121"/>
      <c r="M566" s="121" t="s">
        <v>429</v>
      </c>
      <c r="N566" s="121" t="s">
        <v>468</v>
      </c>
      <c r="O566" s="123" t="s">
        <v>1561</v>
      </c>
      <c r="P566" s="121" t="s">
        <v>357</v>
      </c>
      <c r="S566" s="117"/>
      <c r="T566" s="117"/>
      <c r="U566" s="117"/>
      <c r="V566" s="117"/>
      <c r="W566" s="117"/>
      <c r="X566" s="117" t="s">
        <v>429</v>
      </c>
      <c r="Y566" s="117" t="s">
        <v>468</v>
      </c>
      <c r="Z566" s="120" t="s">
        <v>2534</v>
      </c>
      <c r="AA566" s="117" t="s">
        <v>357</v>
      </c>
      <c r="AD566" s="113"/>
      <c r="AE566" s="113"/>
      <c r="AF566" s="113"/>
      <c r="AG566" s="113"/>
      <c r="AH566" s="113"/>
      <c r="AI566" s="113" t="s">
        <v>429</v>
      </c>
      <c r="AJ566" s="113" t="s">
        <v>468</v>
      </c>
      <c r="AK566" s="116" t="s">
        <v>573</v>
      </c>
      <c r="AL566" s="113" t="s">
        <v>357</v>
      </c>
      <c r="BP566" s="125" t="s">
        <v>429</v>
      </c>
      <c r="BQ566" s="125" t="s">
        <v>468</v>
      </c>
      <c r="BR566" s="129">
        <v>5514026</v>
      </c>
      <c r="CA566" s="125" t="s">
        <v>1517</v>
      </c>
      <c r="CB566" s="125" t="s">
        <v>589</v>
      </c>
      <c r="CC566" s="125">
        <v>0</v>
      </c>
      <c r="CD566" s="125" t="s">
        <v>357</v>
      </c>
    </row>
    <row r="567" spans="8:82" ht="101.4" customHeight="1" thickBot="1">
      <c r="H567" s="121"/>
      <c r="I567" s="121"/>
      <c r="J567" s="121"/>
      <c r="K567" s="121"/>
      <c r="L567" s="121"/>
      <c r="M567" s="121" t="s">
        <v>1562</v>
      </c>
      <c r="N567" s="121" t="s">
        <v>362</v>
      </c>
      <c r="O567" s="123" t="s">
        <v>564</v>
      </c>
      <c r="P567" s="121" t="s">
        <v>357</v>
      </c>
      <c r="S567" s="117"/>
      <c r="T567" s="117"/>
      <c r="U567" s="117"/>
      <c r="V567" s="117"/>
      <c r="W567" s="117"/>
      <c r="X567" s="117" t="s">
        <v>1562</v>
      </c>
      <c r="Y567" s="117" t="s">
        <v>362</v>
      </c>
      <c r="Z567" s="120" t="s">
        <v>3577</v>
      </c>
      <c r="AA567" s="117" t="s">
        <v>357</v>
      </c>
      <c r="AD567" s="113"/>
      <c r="AE567" s="113"/>
      <c r="AF567" s="113"/>
      <c r="AG567" s="113"/>
      <c r="AH567" s="113"/>
      <c r="AI567" s="113" t="s">
        <v>1562</v>
      </c>
      <c r="AJ567" s="113" t="s">
        <v>362</v>
      </c>
      <c r="AK567" s="116" t="s">
        <v>4054</v>
      </c>
      <c r="AL567" s="113" t="s">
        <v>357</v>
      </c>
      <c r="BP567" s="125" t="s">
        <v>1562</v>
      </c>
      <c r="BQ567" s="125" t="s">
        <v>362</v>
      </c>
      <c r="BR567" s="125" t="s">
        <v>1020</v>
      </c>
      <c r="CA567" s="125" t="s">
        <v>1517</v>
      </c>
      <c r="CB567" s="125" t="s">
        <v>364</v>
      </c>
      <c r="CC567" s="125">
        <v>0</v>
      </c>
      <c r="CD567" s="125" t="s">
        <v>357</v>
      </c>
    </row>
    <row r="568" spans="8:82" ht="87" customHeight="1" thickBot="1">
      <c r="H568" s="121"/>
      <c r="I568" s="121"/>
      <c r="J568" s="121"/>
      <c r="K568" s="121"/>
      <c r="L568" s="121"/>
      <c r="M568" s="121" t="s">
        <v>1562</v>
      </c>
      <c r="N568" s="121" t="s">
        <v>589</v>
      </c>
      <c r="O568" s="123" t="s">
        <v>1563</v>
      </c>
      <c r="P568" s="121" t="s">
        <v>357</v>
      </c>
      <c r="S568" s="117"/>
      <c r="T568" s="117"/>
      <c r="U568" s="117"/>
      <c r="V568" s="117"/>
      <c r="W568" s="117"/>
      <c r="X568" s="117" t="s">
        <v>1562</v>
      </c>
      <c r="Y568" s="117" t="s">
        <v>589</v>
      </c>
      <c r="Z568" s="120" t="s">
        <v>3578</v>
      </c>
      <c r="AA568" s="117" t="s">
        <v>357</v>
      </c>
      <c r="AD568" s="113"/>
      <c r="AE568" s="113"/>
      <c r="AF568" s="113"/>
      <c r="AG568" s="113"/>
      <c r="AH568" s="113"/>
      <c r="AI568" s="113" t="s">
        <v>1562</v>
      </c>
      <c r="AJ568" s="113" t="s">
        <v>589</v>
      </c>
      <c r="AK568" s="116" t="s">
        <v>4958</v>
      </c>
      <c r="AL568" s="113" t="s">
        <v>357</v>
      </c>
      <c r="BP568" s="125" t="s">
        <v>1562</v>
      </c>
      <c r="BQ568" s="125" t="s">
        <v>589</v>
      </c>
      <c r="BR568" s="125" t="s">
        <v>2160</v>
      </c>
      <c r="CA568" s="125" t="s">
        <v>1521</v>
      </c>
      <c r="CB568" s="125" t="s">
        <v>589</v>
      </c>
      <c r="CC568" s="125">
        <v>0</v>
      </c>
      <c r="CD568" s="125" t="s">
        <v>357</v>
      </c>
    </row>
    <row r="569" spans="8:82" ht="87" customHeight="1" thickBot="1">
      <c r="H569" s="121"/>
      <c r="I569" s="121"/>
      <c r="J569" s="121"/>
      <c r="K569" s="121"/>
      <c r="L569" s="121"/>
      <c r="M569" s="121" t="s">
        <v>1562</v>
      </c>
      <c r="N569" s="121" t="s">
        <v>582</v>
      </c>
      <c r="O569" s="123" t="s">
        <v>1564</v>
      </c>
      <c r="P569" s="121" t="s">
        <v>357</v>
      </c>
      <c r="S569" s="117"/>
      <c r="T569" s="117"/>
      <c r="U569" s="117"/>
      <c r="V569" s="117"/>
      <c r="W569" s="117"/>
      <c r="X569" s="117" t="s">
        <v>1562</v>
      </c>
      <c r="Y569" s="117" t="s">
        <v>582</v>
      </c>
      <c r="Z569" s="120" t="s">
        <v>3579</v>
      </c>
      <c r="AA569" s="117" t="s">
        <v>357</v>
      </c>
      <c r="AD569" s="113"/>
      <c r="AE569" s="113"/>
      <c r="AF569" s="113"/>
      <c r="AG569" s="113"/>
      <c r="AH569" s="113"/>
      <c r="AI569" s="113" t="s">
        <v>1562</v>
      </c>
      <c r="AJ569" s="113" t="s">
        <v>582</v>
      </c>
      <c r="AK569" s="116" t="s">
        <v>3648</v>
      </c>
      <c r="AL569" s="113" t="s">
        <v>357</v>
      </c>
      <c r="BP569" s="125" t="s">
        <v>1562</v>
      </c>
      <c r="BQ569" s="125" t="s">
        <v>582</v>
      </c>
      <c r="BR569" s="125" t="s">
        <v>1235</v>
      </c>
      <c r="CA569" s="125" t="s">
        <v>1523</v>
      </c>
      <c r="CB569" s="125" t="s">
        <v>589</v>
      </c>
      <c r="CC569" s="125">
        <v>0</v>
      </c>
      <c r="CD569" s="125" t="s">
        <v>357</v>
      </c>
    </row>
    <row r="570" spans="8:82" ht="87" customHeight="1" thickBot="1">
      <c r="H570" s="121"/>
      <c r="I570" s="121"/>
      <c r="J570" s="121"/>
      <c r="K570" s="121"/>
      <c r="L570" s="121"/>
      <c r="M570" s="121" t="s">
        <v>1562</v>
      </c>
      <c r="N570" s="121" t="s">
        <v>468</v>
      </c>
      <c r="O570" s="123" t="s">
        <v>1565</v>
      </c>
      <c r="P570" s="121" t="s">
        <v>357</v>
      </c>
      <c r="S570" s="117"/>
      <c r="T570" s="117"/>
      <c r="U570" s="117"/>
      <c r="V570" s="117"/>
      <c r="W570" s="117"/>
      <c r="X570" s="117" t="s">
        <v>1562</v>
      </c>
      <c r="Y570" s="117" t="s">
        <v>468</v>
      </c>
      <c r="Z570" s="120" t="s">
        <v>3580</v>
      </c>
      <c r="AA570" s="117" t="s">
        <v>357</v>
      </c>
      <c r="AD570" s="113"/>
      <c r="AE570" s="113"/>
      <c r="AF570" s="113"/>
      <c r="AG570" s="113"/>
      <c r="AH570" s="113"/>
      <c r="AI570" s="113" t="s">
        <v>1562</v>
      </c>
      <c r="AJ570" s="113" t="s">
        <v>468</v>
      </c>
      <c r="AK570" s="116" t="s">
        <v>521</v>
      </c>
      <c r="AL570" s="113" t="s">
        <v>357</v>
      </c>
      <c r="BP570" s="125" t="s">
        <v>1562</v>
      </c>
      <c r="BQ570" s="125" t="s">
        <v>468</v>
      </c>
      <c r="BR570" s="125" t="s">
        <v>2766</v>
      </c>
      <c r="CA570" s="125" t="s">
        <v>1525</v>
      </c>
      <c r="CB570" s="125" t="s">
        <v>589</v>
      </c>
      <c r="CC570" s="125">
        <v>0</v>
      </c>
      <c r="CD570" s="125" t="s">
        <v>357</v>
      </c>
    </row>
    <row r="571" spans="8:82" ht="87" customHeight="1" thickBot="1">
      <c r="H571" s="121"/>
      <c r="I571" s="121"/>
      <c r="J571" s="121"/>
      <c r="K571" s="121"/>
      <c r="L571" s="121"/>
      <c r="M571" s="121" t="s">
        <v>1566</v>
      </c>
      <c r="N571" s="121" t="s">
        <v>468</v>
      </c>
      <c r="O571" s="123" t="s">
        <v>1567</v>
      </c>
      <c r="P571" s="121" t="s">
        <v>357</v>
      </c>
      <c r="S571" s="117"/>
      <c r="T571" s="117"/>
      <c r="U571" s="117"/>
      <c r="V571" s="117"/>
      <c r="W571" s="117"/>
      <c r="X571" s="117" t="s">
        <v>1566</v>
      </c>
      <c r="Y571" s="117" t="s">
        <v>468</v>
      </c>
      <c r="Z571" s="120" t="s">
        <v>3581</v>
      </c>
      <c r="AA571" s="117" t="s">
        <v>357</v>
      </c>
      <c r="AD571" s="113"/>
      <c r="AE571" s="113"/>
      <c r="AF571" s="113"/>
      <c r="AG571" s="113"/>
      <c r="AH571" s="113"/>
      <c r="AI571" s="113" t="s">
        <v>1566</v>
      </c>
      <c r="AJ571" s="113" t="s">
        <v>468</v>
      </c>
      <c r="AK571" s="116" t="s">
        <v>4959</v>
      </c>
      <c r="AL571" s="113" t="s">
        <v>357</v>
      </c>
      <c r="BP571" s="125" t="s">
        <v>1566</v>
      </c>
      <c r="BQ571" s="125" t="s">
        <v>468</v>
      </c>
      <c r="BR571" s="125" t="s">
        <v>6084</v>
      </c>
      <c r="CA571" s="125" t="s">
        <v>1527</v>
      </c>
      <c r="CB571" s="125" t="s">
        <v>589</v>
      </c>
      <c r="CC571" s="125">
        <v>0</v>
      </c>
      <c r="CD571" s="125" t="s">
        <v>357</v>
      </c>
    </row>
    <row r="572" spans="8:82" ht="87" customHeight="1" thickBot="1">
      <c r="H572" s="121"/>
      <c r="I572" s="121"/>
      <c r="J572" s="121"/>
      <c r="K572" s="121"/>
      <c r="L572" s="121"/>
      <c r="M572" s="121" t="s">
        <v>1568</v>
      </c>
      <c r="N572" s="121" t="s">
        <v>468</v>
      </c>
      <c r="O572" s="123" t="s">
        <v>1569</v>
      </c>
      <c r="P572" s="121" t="s">
        <v>357</v>
      </c>
      <c r="S572" s="117"/>
      <c r="T572" s="117"/>
      <c r="U572" s="117"/>
      <c r="V572" s="117"/>
      <c r="W572" s="117"/>
      <c r="X572" s="117" t="s">
        <v>1568</v>
      </c>
      <c r="Y572" s="117" t="s">
        <v>468</v>
      </c>
      <c r="Z572" s="120" t="s">
        <v>3582</v>
      </c>
      <c r="AA572" s="117" t="s">
        <v>357</v>
      </c>
      <c r="AD572" s="113"/>
      <c r="AE572" s="113"/>
      <c r="AF572" s="113"/>
      <c r="AG572" s="113"/>
      <c r="AH572" s="113"/>
      <c r="AI572" s="113" t="s">
        <v>1568</v>
      </c>
      <c r="AJ572" s="113" t="s">
        <v>468</v>
      </c>
      <c r="AK572" s="116" t="s">
        <v>4960</v>
      </c>
      <c r="AL572" s="113" t="s">
        <v>357</v>
      </c>
      <c r="BP572" s="125" t="s">
        <v>1568</v>
      </c>
      <c r="BQ572" s="125" t="s">
        <v>468</v>
      </c>
      <c r="BR572" s="129">
        <v>1753546</v>
      </c>
      <c r="CA572" s="125" t="s">
        <v>1529</v>
      </c>
      <c r="CB572" s="125" t="s">
        <v>362</v>
      </c>
      <c r="CC572" s="125">
        <v>0</v>
      </c>
      <c r="CD572" s="125" t="s">
        <v>357</v>
      </c>
    </row>
    <row r="573" spans="8:82" ht="87" customHeight="1" thickBot="1">
      <c r="H573" s="121"/>
      <c r="I573" s="121"/>
      <c r="J573" s="121"/>
      <c r="K573" s="121"/>
      <c r="L573" s="121"/>
      <c r="M573" s="121" t="s">
        <v>1568</v>
      </c>
      <c r="N573" s="121" t="s">
        <v>575</v>
      </c>
      <c r="O573" s="123" t="s">
        <v>1570</v>
      </c>
      <c r="P573" s="121" t="s">
        <v>357</v>
      </c>
      <c r="S573" s="117"/>
      <c r="T573" s="117"/>
      <c r="U573" s="117"/>
      <c r="V573" s="117"/>
      <c r="W573" s="117"/>
      <c r="X573" s="117" t="s">
        <v>1568</v>
      </c>
      <c r="Y573" s="117" t="s">
        <v>575</v>
      </c>
      <c r="Z573" s="120" t="s">
        <v>521</v>
      </c>
      <c r="AA573" s="117" t="s">
        <v>357</v>
      </c>
      <c r="AD573" s="113"/>
      <c r="AE573" s="113"/>
      <c r="AF573" s="113"/>
      <c r="AG573" s="113"/>
      <c r="AH573" s="113"/>
      <c r="AI573" s="113" t="s">
        <v>1568</v>
      </c>
      <c r="AJ573" s="113" t="s">
        <v>575</v>
      </c>
      <c r="AK573" s="116" t="s">
        <v>4961</v>
      </c>
      <c r="AL573" s="113" t="s">
        <v>357</v>
      </c>
      <c r="BP573" s="125" t="s">
        <v>1568</v>
      </c>
      <c r="BQ573" s="125" t="s">
        <v>575</v>
      </c>
      <c r="BR573" s="125" t="s">
        <v>437</v>
      </c>
      <c r="CA573" s="125" t="s">
        <v>1529</v>
      </c>
      <c r="CB573" s="125" t="s">
        <v>589</v>
      </c>
      <c r="CC573" s="125">
        <v>0</v>
      </c>
      <c r="CD573" s="125" t="s">
        <v>357</v>
      </c>
    </row>
    <row r="574" spans="8:82" ht="101.4" customHeight="1" thickBot="1">
      <c r="H574" s="121"/>
      <c r="I574" s="121"/>
      <c r="J574" s="121"/>
      <c r="K574" s="121"/>
      <c r="L574" s="121"/>
      <c r="M574" s="121" t="s">
        <v>1568</v>
      </c>
      <c r="N574" s="121" t="s">
        <v>362</v>
      </c>
      <c r="O574" s="123" t="s">
        <v>1571</v>
      </c>
      <c r="P574" s="121" t="s">
        <v>357</v>
      </c>
      <c r="S574" s="117"/>
      <c r="T574" s="117"/>
      <c r="U574" s="117"/>
      <c r="V574" s="117"/>
      <c r="W574" s="117"/>
      <c r="X574" s="117" t="s">
        <v>1568</v>
      </c>
      <c r="Y574" s="117" t="s">
        <v>362</v>
      </c>
      <c r="Z574" s="120" t="s">
        <v>3583</v>
      </c>
      <c r="AA574" s="117" t="s">
        <v>357</v>
      </c>
      <c r="AD574" s="113"/>
      <c r="AE574" s="113"/>
      <c r="AF574" s="113"/>
      <c r="AG574" s="113"/>
      <c r="AH574" s="113"/>
      <c r="AI574" s="113" t="s">
        <v>1568</v>
      </c>
      <c r="AJ574" s="113" t="s">
        <v>362</v>
      </c>
      <c r="AK574" s="116" t="s">
        <v>2468</v>
      </c>
      <c r="AL574" s="113" t="s">
        <v>357</v>
      </c>
      <c r="BP574" s="125" t="s">
        <v>1568</v>
      </c>
      <c r="BQ574" s="125" t="s">
        <v>362</v>
      </c>
      <c r="BR574" s="125" t="s">
        <v>2091</v>
      </c>
      <c r="CA574" s="125" t="s">
        <v>1532</v>
      </c>
      <c r="CB574" s="125" t="s">
        <v>589</v>
      </c>
      <c r="CC574" s="125">
        <v>0</v>
      </c>
      <c r="CD574" s="125" t="s">
        <v>357</v>
      </c>
    </row>
    <row r="575" spans="8:82" ht="87" customHeight="1" thickBot="1">
      <c r="H575" s="121"/>
      <c r="I575" s="121"/>
      <c r="J575" s="121"/>
      <c r="K575" s="121"/>
      <c r="L575" s="121"/>
      <c r="M575" s="121" t="s">
        <v>1572</v>
      </c>
      <c r="N575" s="121" t="s">
        <v>575</v>
      </c>
      <c r="O575" s="123" t="s">
        <v>1573</v>
      </c>
      <c r="P575" s="121" t="s">
        <v>357</v>
      </c>
      <c r="S575" s="117"/>
      <c r="T575" s="117"/>
      <c r="U575" s="117"/>
      <c r="V575" s="117"/>
      <c r="W575" s="117"/>
      <c r="X575" s="117" t="s">
        <v>1572</v>
      </c>
      <c r="Y575" s="117" t="s">
        <v>575</v>
      </c>
      <c r="Z575" s="120" t="s">
        <v>3584</v>
      </c>
      <c r="AA575" s="117" t="s">
        <v>357</v>
      </c>
      <c r="AD575" s="113"/>
      <c r="AE575" s="113"/>
      <c r="AF575" s="113"/>
      <c r="AG575" s="113"/>
      <c r="AH575" s="113"/>
      <c r="AI575" s="113" t="s">
        <v>1572</v>
      </c>
      <c r="AJ575" s="113" t="s">
        <v>575</v>
      </c>
      <c r="AK575" s="116" t="s">
        <v>3690</v>
      </c>
      <c r="AL575" s="113" t="s">
        <v>357</v>
      </c>
      <c r="BP575" s="125" t="s">
        <v>1572</v>
      </c>
      <c r="BQ575" s="125" t="s">
        <v>575</v>
      </c>
      <c r="BR575" s="125" t="s">
        <v>2160</v>
      </c>
      <c r="CA575" s="125" t="s">
        <v>422</v>
      </c>
      <c r="CB575" s="125" t="s">
        <v>885</v>
      </c>
      <c r="CC575" s="125">
        <v>0</v>
      </c>
      <c r="CD575" s="125" t="s">
        <v>357</v>
      </c>
    </row>
    <row r="576" spans="8:82" ht="101.4" customHeight="1" thickBot="1">
      <c r="H576" s="121"/>
      <c r="I576" s="121"/>
      <c r="J576" s="121"/>
      <c r="K576" s="121"/>
      <c r="L576" s="121"/>
      <c r="M576" s="121" t="s">
        <v>1572</v>
      </c>
      <c r="N576" s="121" t="s">
        <v>544</v>
      </c>
      <c r="O576" s="123" t="s">
        <v>1574</v>
      </c>
      <c r="P576" s="121" t="s">
        <v>357</v>
      </c>
      <c r="S576" s="117"/>
      <c r="T576" s="117"/>
      <c r="U576" s="117"/>
      <c r="V576" s="117"/>
      <c r="W576" s="117"/>
      <c r="X576" s="117" t="s">
        <v>1572</v>
      </c>
      <c r="Y576" s="117" t="s">
        <v>544</v>
      </c>
      <c r="Z576" s="120" t="s">
        <v>3585</v>
      </c>
      <c r="AA576" s="117" t="s">
        <v>357</v>
      </c>
      <c r="AD576" s="113"/>
      <c r="AE576" s="113"/>
      <c r="AF576" s="113"/>
      <c r="AG576" s="113"/>
      <c r="AH576" s="113"/>
      <c r="AI576" s="113" t="s">
        <v>1572</v>
      </c>
      <c r="AJ576" s="113" t="s">
        <v>544</v>
      </c>
      <c r="AK576" s="116" t="s">
        <v>1956</v>
      </c>
      <c r="AL576" s="113" t="s">
        <v>357</v>
      </c>
      <c r="BP576" s="125" t="s">
        <v>1572</v>
      </c>
      <c r="BQ576" s="125" t="s">
        <v>544</v>
      </c>
      <c r="BR576" s="125" t="s">
        <v>6085</v>
      </c>
      <c r="CA576" s="125" t="s">
        <v>422</v>
      </c>
      <c r="CB576" s="125" t="s">
        <v>446</v>
      </c>
      <c r="CC576" s="125">
        <v>0</v>
      </c>
      <c r="CD576" s="125" t="s">
        <v>357</v>
      </c>
    </row>
    <row r="577" spans="8:82" ht="101.4" customHeight="1" thickBot="1">
      <c r="H577" s="121"/>
      <c r="I577" s="121"/>
      <c r="J577" s="121"/>
      <c r="K577" s="121"/>
      <c r="L577" s="121"/>
      <c r="M577" s="121" t="s">
        <v>1572</v>
      </c>
      <c r="N577" s="121" t="s">
        <v>355</v>
      </c>
      <c r="O577" s="123" t="s">
        <v>1575</v>
      </c>
      <c r="P577" s="121" t="s">
        <v>357</v>
      </c>
      <c r="S577" s="117"/>
      <c r="T577" s="117"/>
      <c r="U577" s="117"/>
      <c r="V577" s="117"/>
      <c r="W577" s="117"/>
      <c r="X577" s="117" t="s">
        <v>1572</v>
      </c>
      <c r="Y577" s="117" t="s">
        <v>355</v>
      </c>
      <c r="Z577" s="120" t="s">
        <v>3586</v>
      </c>
      <c r="AA577" s="117" t="s">
        <v>357</v>
      </c>
      <c r="AD577" s="113"/>
      <c r="AE577" s="113"/>
      <c r="AF577" s="113"/>
      <c r="AG577" s="113"/>
      <c r="AH577" s="113"/>
      <c r="AI577" s="113" t="s">
        <v>1572</v>
      </c>
      <c r="AJ577" s="113" t="s">
        <v>355</v>
      </c>
      <c r="AK577" s="116" t="s">
        <v>4850</v>
      </c>
      <c r="AL577" s="113" t="s">
        <v>357</v>
      </c>
      <c r="BP577" s="125" t="s">
        <v>1572</v>
      </c>
      <c r="BQ577" s="125" t="s">
        <v>355</v>
      </c>
      <c r="BR577" s="129">
        <v>633316</v>
      </c>
      <c r="CA577" s="125" t="s">
        <v>422</v>
      </c>
      <c r="CB577" s="125" t="s">
        <v>362</v>
      </c>
      <c r="CC577" s="125">
        <v>0</v>
      </c>
      <c r="CD577" s="125" t="s">
        <v>357</v>
      </c>
    </row>
    <row r="578" spans="8:82" ht="87" customHeight="1" thickBot="1">
      <c r="H578" s="121"/>
      <c r="I578" s="121"/>
      <c r="J578" s="121"/>
      <c r="K578" s="121"/>
      <c r="L578" s="121"/>
      <c r="M578" s="121" t="s">
        <v>1572</v>
      </c>
      <c r="N578" s="121" t="s">
        <v>703</v>
      </c>
      <c r="O578" s="123" t="s">
        <v>1576</v>
      </c>
      <c r="P578" s="121" t="s">
        <v>357</v>
      </c>
      <c r="S578" s="117"/>
      <c r="T578" s="117"/>
      <c r="U578" s="117"/>
      <c r="V578" s="117"/>
      <c r="W578" s="117"/>
      <c r="X578" s="117" t="s">
        <v>1572</v>
      </c>
      <c r="Y578" s="117" t="s">
        <v>703</v>
      </c>
      <c r="Z578" s="120" t="s">
        <v>3587</v>
      </c>
      <c r="AA578" s="117" t="s">
        <v>357</v>
      </c>
      <c r="AD578" s="113"/>
      <c r="AE578" s="113"/>
      <c r="AF578" s="113"/>
      <c r="AG578" s="113"/>
      <c r="AH578" s="113"/>
      <c r="AI578" s="113" t="s">
        <v>1572</v>
      </c>
      <c r="AJ578" s="113" t="s">
        <v>703</v>
      </c>
      <c r="AK578" s="116" t="s">
        <v>4962</v>
      </c>
      <c r="AL578" s="113" t="s">
        <v>357</v>
      </c>
      <c r="BP578" s="125" t="s">
        <v>1572</v>
      </c>
      <c r="BQ578" s="125" t="s">
        <v>703</v>
      </c>
      <c r="BR578" s="129">
        <v>131752</v>
      </c>
      <c r="CA578" s="125" t="s">
        <v>422</v>
      </c>
      <c r="CB578" s="125" t="s">
        <v>589</v>
      </c>
      <c r="CC578" s="125">
        <v>0</v>
      </c>
      <c r="CD578" s="125" t="s">
        <v>357</v>
      </c>
    </row>
    <row r="579" spans="8:82" ht="87" customHeight="1" thickBot="1">
      <c r="H579" s="121"/>
      <c r="I579" s="121"/>
      <c r="J579" s="121"/>
      <c r="K579" s="121"/>
      <c r="L579" s="121"/>
      <c r="M579" s="121" t="s">
        <v>1572</v>
      </c>
      <c r="N579" s="121" t="s">
        <v>468</v>
      </c>
      <c r="O579" s="123" t="s">
        <v>665</v>
      </c>
      <c r="P579" s="121" t="s">
        <v>357</v>
      </c>
      <c r="S579" s="117"/>
      <c r="T579" s="117"/>
      <c r="U579" s="117"/>
      <c r="V579" s="117"/>
      <c r="W579" s="117"/>
      <c r="X579" s="117" t="s">
        <v>1572</v>
      </c>
      <c r="Y579" s="117" t="s">
        <v>468</v>
      </c>
      <c r="Z579" s="120" t="s">
        <v>3588</v>
      </c>
      <c r="AA579" s="117" t="s">
        <v>357</v>
      </c>
      <c r="AD579" s="113"/>
      <c r="AE579" s="113"/>
      <c r="AF579" s="113"/>
      <c r="AG579" s="113"/>
      <c r="AH579" s="113"/>
      <c r="AI579" s="113" t="s">
        <v>1572</v>
      </c>
      <c r="AJ579" s="113" t="s">
        <v>468</v>
      </c>
      <c r="AK579" s="116" t="s">
        <v>590</v>
      </c>
      <c r="AL579" s="113" t="s">
        <v>357</v>
      </c>
      <c r="BP579" s="125" t="s">
        <v>1572</v>
      </c>
      <c r="BQ579" s="125" t="s">
        <v>468</v>
      </c>
      <c r="BR579" s="129">
        <v>316341</v>
      </c>
      <c r="CA579" s="125" t="s">
        <v>422</v>
      </c>
      <c r="CB579" s="125" t="s">
        <v>897</v>
      </c>
      <c r="CC579" s="125">
        <v>0</v>
      </c>
      <c r="CD579" s="125" t="s">
        <v>357</v>
      </c>
    </row>
    <row r="580" spans="8:82" ht="101.4" customHeight="1" thickBot="1">
      <c r="H580" s="121"/>
      <c r="I580" s="121"/>
      <c r="J580" s="121"/>
      <c r="K580" s="121"/>
      <c r="L580" s="121"/>
      <c r="M580" s="121" t="s">
        <v>1572</v>
      </c>
      <c r="N580" s="121" t="s">
        <v>362</v>
      </c>
      <c r="O580" s="123" t="s">
        <v>1577</v>
      </c>
      <c r="P580" s="121" t="s">
        <v>357</v>
      </c>
      <c r="S580" s="117"/>
      <c r="T580" s="117"/>
      <c r="U580" s="117"/>
      <c r="V580" s="117"/>
      <c r="W580" s="117"/>
      <c r="X580" s="117" t="s">
        <v>1572</v>
      </c>
      <c r="Y580" s="117" t="s">
        <v>362</v>
      </c>
      <c r="Z580" s="120" t="s">
        <v>3589</v>
      </c>
      <c r="AA580" s="117" t="s">
        <v>357</v>
      </c>
      <c r="AD580" s="113"/>
      <c r="AE580" s="113"/>
      <c r="AF580" s="113"/>
      <c r="AG580" s="113"/>
      <c r="AH580" s="113"/>
      <c r="AI580" s="113" t="s">
        <v>1572</v>
      </c>
      <c r="AJ580" s="113" t="s">
        <v>362</v>
      </c>
      <c r="AK580" s="116" t="s">
        <v>4963</v>
      </c>
      <c r="AL580" s="113" t="s">
        <v>357</v>
      </c>
      <c r="BP580" s="125" t="s">
        <v>1572</v>
      </c>
      <c r="BQ580" s="125" t="s">
        <v>362</v>
      </c>
      <c r="BR580" s="129">
        <v>1077542</v>
      </c>
      <c r="CA580" s="125" t="s">
        <v>422</v>
      </c>
      <c r="CB580" s="125" t="s">
        <v>575</v>
      </c>
      <c r="CC580" s="125">
        <v>0</v>
      </c>
      <c r="CD580" s="125" t="s">
        <v>357</v>
      </c>
    </row>
    <row r="581" spans="8:82" ht="101.4" customHeight="1" thickBot="1">
      <c r="H581" s="121"/>
      <c r="I581" s="121"/>
      <c r="J581" s="121"/>
      <c r="K581" s="121"/>
      <c r="L581" s="121"/>
      <c r="M581" s="121" t="s">
        <v>1578</v>
      </c>
      <c r="N581" s="121" t="s">
        <v>544</v>
      </c>
      <c r="O581" s="123" t="s">
        <v>1579</v>
      </c>
      <c r="P581" s="121" t="s">
        <v>357</v>
      </c>
      <c r="S581" s="117"/>
      <c r="T581" s="117"/>
      <c r="U581" s="117"/>
      <c r="V581" s="117"/>
      <c r="W581" s="117"/>
      <c r="X581" s="117" t="s">
        <v>1578</v>
      </c>
      <c r="Y581" s="117" t="s">
        <v>544</v>
      </c>
      <c r="Z581" s="120" t="s">
        <v>3590</v>
      </c>
      <c r="AA581" s="117" t="s">
        <v>357</v>
      </c>
      <c r="AD581" s="113"/>
      <c r="AE581" s="113"/>
      <c r="AF581" s="113"/>
      <c r="AG581" s="113"/>
      <c r="AH581" s="113"/>
      <c r="AI581" s="113" t="s">
        <v>1578</v>
      </c>
      <c r="AJ581" s="113" t="s">
        <v>544</v>
      </c>
      <c r="AK581" s="116" t="s">
        <v>4964</v>
      </c>
      <c r="AL581" s="113" t="s">
        <v>357</v>
      </c>
      <c r="BP581" s="125" t="s">
        <v>1578</v>
      </c>
      <c r="BQ581" s="125" t="s">
        <v>544</v>
      </c>
      <c r="BR581" s="125" t="s">
        <v>2220</v>
      </c>
      <c r="CA581" s="125" t="s">
        <v>422</v>
      </c>
      <c r="CB581" s="125" t="s">
        <v>544</v>
      </c>
      <c r="CC581" s="125">
        <v>0</v>
      </c>
      <c r="CD581" s="125" t="s">
        <v>357</v>
      </c>
    </row>
    <row r="582" spans="8:82" ht="101.4" customHeight="1" thickBot="1">
      <c r="H582" s="121"/>
      <c r="I582" s="121"/>
      <c r="J582" s="121"/>
      <c r="K582" s="121"/>
      <c r="L582" s="121"/>
      <c r="M582" s="121" t="s">
        <v>1580</v>
      </c>
      <c r="N582" s="121" t="s">
        <v>544</v>
      </c>
      <c r="O582" s="123" t="s">
        <v>1581</v>
      </c>
      <c r="P582" s="121" t="s">
        <v>357</v>
      </c>
      <c r="S582" s="117"/>
      <c r="T582" s="117"/>
      <c r="U582" s="117"/>
      <c r="V582" s="117"/>
      <c r="W582" s="117"/>
      <c r="X582" s="117" t="s">
        <v>1580</v>
      </c>
      <c r="Y582" s="117" t="s">
        <v>544</v>
      </c>
      <c r="Z582" s="120" t="s">
        <v>3591</v>
      </c>
      <c r="AA582" s="117" t="s">
        <v>357</v>
      </c>
      <c r="AD582" s="113"/>
      <c r="AE582" s="113"/>
      <c r="AF582" s="113"/>
      <c r="AG582" s="113"/>
      <c r="AH582" s="113"/>
      <c r="AI582" s="113" t="s">
        <v>1580</v>
      </c>
      <c r="AJ582" s="113" t="s">
        <v>544</v>
      </c>
      <c r="AK582" s="116" t="s">
        <v>4965</v>
      </c>
      <c r="AL582" s="113" t="s">
        <v>357</v>
      </c>
      <c r="BP582" s="125" t="s">
        <v>1580</v>
      </c>
      <c r="BQ582" s="125" t="s">
        <v>544</v>
      </c>
      <c r="BR582" s="125" t="s">
        <v>6086</v>
      </c>
      <c r="CA582" s="125" t="s">
        <v>422</v>
      </c>
      <c r="CB582" s="125" t="s">
        <v>364</v>
      </c>
      <c r="CC582" s="125">
        <v>0</v>
      </c>
      <c r="CD582" s="125" t="s">
        <v>357</v>
      </c>
    </row>
    <row r="583" spans="8:82" ht="101.4" customHeight="1" thickBot="1">
      <c r="H583" s="121"/>
      <c r="I583" s="121"/>
      <c r="J583" s="121"/>
      <c r="K583" s="121"/>
      <c r="L583" s="121"/>
      <c r="M583" s="121" t="s">
        <v>1582</v>
      </c>
      <c r="N583" s="121" t="s">
        <v>544</v>
      </c>
      <c r="O583" s="123" t="s">
        <v>1583</v>
      </c>
      <c r="P583" s="121" t="s">
        <v>357</v>
      </c>
      <c r="S583" s="117"/>
      <c r="T583" s="117"/>
      <c r="U583" s="117"/>
      <c r="V583" s="117"/>
      <c r="W583" s="117"/>
      <c r="X583" s="117" t="s">
        <v>1582</v>
      </c>
      <c r="Y583" s="117" t="s">
        <v>544</v>
      </c>
      <c r="Z583" s="120" t="s">
        <v>1807</v>
      </c>
      <c r="AA583" s="117" t="s">
        <v>357</v>
      </c>
      <c r="AD583" s="113"/>
      <c r="AE583" s="113"/>
      <c r="AF583" s="113"/>
      <c r="AG583" s="113"/>
      <c r="AH583" s="113"/>
      <c r="AI583" s="113" t="s">
        <v>1582</v>
      </c>
      <c r="AJ583" s="113" t="s">
        <v>544</v>
      </c>
      <c r="AK583" s="116" t="s">
        <v>4966</v>
      </c>
      <c r="AL583" s="113" t="s">
        <v>357</v>
      </c>
      <c r="BP583" s="125" t="s">
        <v>1582</v>
      </c>
      <c r="BQ583" s="125" t="s">
        <v>544</v>
      </c>
      <c r="BR583" s="125" t="s">
        <v>6087</v>
      </c>
      <c r="CA583" s="125" t="s">
        <v>422</v>
      </c>
      <c r="CB583" s="125" t="s">
        <v>366</v>
      </c>
      <c r="CC583" s="125">
        <v>0</v>
      </c>
      <c r="CD583" s="125" t="s">
        <v>357</v>
      </c>
    </row>
    <row r="584" spans="8:82" ht="101.4" customHeight="1" thickBot="1">
      <c r="H584" s="121"/>
      <c r="I584" s="121"/>
      <c r="J584" s="121"/>
      <c r="K584" s="121"/>
      <c r="L584" s="121"/>
      <c r="M584" s="121" t="s">
        <v>1584</v>
      </c>
      <c r="N584" s="121" t="s">
        <v>362</v>
      </c>
      <c r="O584" s="123" t="s">
        <v>1585</v>
      </c>
      <c r="P584" s="121" t="s">
        <v>357</v>
      </c>
      <c r="S584" s="117"/>
      <c r="T584" s="117"/>
      <c r="U584" s="117"/>
      <c r="V584" s="117"/>
      <c r="W584" s="117"/>
      <c r="X584" s="117" t="s">
        <v>1584</v>
      </c>
      <c r="Y584" s="117" t="s">
        <v>362</v>
      </c>
      <c r="Z584" s="120" t="s">
        <v>3592</v>
      </c>
      <c r="AA584" s="117" t="s">
        <v>357</v>
      </c>
      <c r="AD584" s="113"/>
      <c r="AE584" s="113"/>
      <c r="AF584" s="113"/>
      <c r="AG584" s="113"/>
      <c r="AH584" s="113"/>
      <c r="AI584" s="113" t="s">
        <v>1584</v>
      </c>
      <c r="AJ584" s="113" t="s">
        <v>362</v>
      </c>
      <c r="AK584" s="116" t="s">
        <v>4967</v>
      </c>
      <c r="AL584" s="113" t="s">
        <v>357</v>
      </c>
      <c r="BP584" s="125" t="s">
        <v>1584</v>
      </c>
      <c r="BQ584" s="125" t="s">
        <v>362</v>
      </c>
      <c r="BR584" s="125" t="s">
        <v>6088</v>
      </c>
      <c r="CA584" s="125" t="s">
        <v>422</v>
      </c>
      <c r="CB584" s="125" t="s">
        <v>355</v>
      </c>
      <c r="CC584" s="125">
        <v>0</v>
      </c>
      <c r="CD584" s="125" t="s">
        <v>357</v>
      </c>
    </row>
    <row r="585" spans="8:82" ht="87" customHeight="1" thickBot="1">
      <c r="H585" s="121"/>
      <c r="I585" s="121"/>
      <c r="J585" s="121"/>
      <c r="K585" s="121"/>
      <c r="L585" s="121"/>
      <c r="M585" s="121" t="s">
        <v>1584</v>
      </c>
      <c r="N585" s="121" t="s">
        <v>589</v>
      </c>
      <c r="O585" s="123" t="s">
        <v>1586</v>
      </c>
      <c r="P585" s="121" t="s">
        <v>357</v>
      </c>
      <c r="S585" s="117"/>
      <c r="T585" s="117"/>
      <c r="U585" s="117"/>
      <c r="V585" s="117"/>
      <c r="W585" s="117"/>
      <c r="X585" s="117" t="s">
        <v>1584</v>
      </c>
      <c r="Y585" s="117" t="s">
        <v>589</v>
      </c>
      <c r="Z585" s="120" t="s">
        <v>3593</v>
      </c>
      <c r="AA585" s="117" t="s">
        <v>357</v>
      </c>
      <c r="AD585" s="113"/>
      <c r="AE585" s="113"/>
      <c r="AF585" s="113"/>
      <c r="AG585" s="113"/>
      <c r="AH585" s="113"/>
      <c r="AI585" s="113" t="s">
        <v>1584</v>
      </c>
      <c r="AJ585" s="113" t="s">
        <v>589</v>
      </c>
      <c r="AK585" s="116" t="s">
        <v>4968</v>
      </c>
      <c r="AL585" s="113" t="s">
        <v>357</v>
      </c>
      <c r="BP585" s="125" t="s">
        <v>1584</v>
      </c>
      <c r="BQ585" s="125" t="s">
        <v>589</v>
      </c>
      <c r="BR585" s="125" t="s">
        <v>4179</v>
      </c>
      <c r="CA585" s="125" t="s">
        <v>422</v>
      </c>
      <c r="CB585" s="125" t="s">
        <v>703</v>
      </c>
      <c r="CC585" s="125">
        <v>0</v>
      </c>
      <c r="CD585" s="125" t="s">
        <v>357</v>
      </c>
    </row>
    <row r="586" spans="8:82" ht="87" customHeight="1" thickBot="1">
      <c r="H586" s="121"/>
      <c r="I586" s="121"/>
      <c r="J586" s="121"/>
      <c r="K586" s="121"/>
      <c r="L586" s="121"/>
      <c r="M586" s="121" t="s">
        <v>1587</v>
      </c>
      <c r="N586" s="121" t="s">
        <v>589</v>
      </c>
      <c r="O586" s="123" t="s">
        <v>1588</v>
      </c>
      <c r="P586" s="121" t="s">
        <v>357</v>
      </c>
      <c r="S586" s="117"/>
      <c r="T586" s="117"/>
      <c r="U586" s="117"/>
      <c r="V586" s="117"/>
      <c r="W586" s="117"/>
      <c r="X586" s="117" t="s">
        <v>1587</v>
      </c>
      <c r="Y586" s="117" t="s">
        <v>589</v>
      </c>
      <c r="Z586" s="120" t="s">
        <v>3594</v>
      </c>
      <c r="AA586" s="117" t="s">
        <v>357</v>
      </c>
      <c r="AD586" s="113"/>
      <c r="AE586" s="113"/>
      <c r="AF586" s="113"/>
      <c r="AG586" s="113"/>
      <c r="AH586" s="113"/>
      <c r="AI586" s="113" t="s">
        <v>1587</v>
      </c>
      <c r="AJ586" s="113" t="s">
        <v>589</v>
      </c>
      <c r="AK586" s="116" t="s">
        <v>4969</v>
      </c>
      <c r="AL586" s="113" t="s">
        <v>357</v>
      </c>
      <c r="BP586" s="125" t="s">
        <v>1587</v>
      </c>
      <c r="BQ586" s="125" t="s">
        <v>589</v>
      </c>
      <c r="BR586" s="125" t="s">
        <v>1137</v>
      </c>
      <c r="CA586" s="125" t="s">
        <v>422</v>
      </c>
      <c r="CB586" s="125" t="s">
        <v>468</v>
      </c>
      <c r="CC586" s="125">
        <v>0</v>
      </c>
      <c r="CD586" s="125" t="s">
        <v>357</v>
      </c>
    </row>
    <row r="587" spans="8:82" ht="87" customHeight="1" thickBot="1">
      <c r="H587" s="121"/>
      <c r="I587" s="121"/>
      <c r="J587" s="121"/>
      <c r="K587" s="121"/>
      <c r="L587" s="121"/>
      <c r="M587" s="121" t="s">
        <v>1589</v>
      </c>
      <c r="N587" s="121" t="s">
        <v>589</v>
      </c>
      <c r="O587" s="123" t="s">
        <v>1590</v>
      </c>
      <c r="P587" s="121" t="s">
        <v>357</v>
      </c>
      <c r="S587" s="117"/>
      <c r="T587" s="117"/>
      <c r="U587" s="117"/>
      <c r="V587" s="117"/>
      <c r="W587" s="117"/>
      <c r="X587" s="117" t="s">
        <v>1589</v>
      </c>
      <c r="Y587" s="117" t="s">
        <v>589</v>
      </c>
      <c r="Z587" s="120" t="s">
        <v>3595</v>
      </c>
      <c r="AA587" s="117" t="s">
        <v>357</v>
      </c>
      <c r="AD587" s="113"/>
      <c r="AE587" s="113"/>
      <c r="AF587" s="113"/>
      <c r="AG587" s="113"/>
      <c r="AH587" s="113"/>
      <c r="AI587" s="113" t="s">
        <v>1589</v>
      </c>
      <c r="AJ587" s="113" t="s">
        <v>589</v>
      </c>
      <c r="AK587" s="116" t="s">
        <v>4170</v>
      </c>
      <c r="AL587" s="113" t="s">
        <v>357</v>
      </c>
      <c r="BP587" s="125" t="s">
        <v>1589</v>
      </c>
      <c r="BQ587" s="125" t="s">
        <v>589</v>
      </c>
      <c r="BR587" s="125" t="s">
        <v>6089</v>
      </c>
      <c r="CA587" s="125" t="s">
        <v>1542</v>
      </c>
      <c r="CB587" s="125" t="s">
        <v>355</v>
      </c>
      <c r="CC587" s="125">
        <v>0</v>
      </c>
      <c r="CD587" s="125" t="s">
        <v>826</v>
      </c>
    </row>
    <row r="588" spans="8:82" ht="101.4" customHeight="1" thickBot="1">
      <c r="H588" s="121"/>
      <c r="I588" s="121"/>
      <c r="J588" s="121"/>
      <c r="K588" s="121"/>
      <c r="L588" s="121"/>
      <c r="M588" s="121" t="s">
        <v>1589</v>
      </c>
      <c r="N588" s="121" t="s">
        <v>362</v>
      </c>
      <c r="O588" s="123" t="s">
        <v>1591</v>
      </c>
      <c r="P588" s="121" t="s">
        <v>357</v>
      </c>
      <c r="S588" s="117"/>
      <c r="T588" s="117"/>
      <c r="U588" s="117"/>
      <c r="V588" s="117"/>
      <c r="W588" s="117"/>
      <c r="X588" s="117" t="s">
        <v>1589</v>
      </c>
      <c r="Y588" s="117" t="s">
        <v>362</v>
      </c>
      <c r="Z588" s="120" t="s">
        <v>3596</v>
      </c>
      <c r="AA588" s="117" t="s">
        <v>357</v>
      </c>
      <c r="AD588" s="113"/>
      <c r="AE588" s="113"/>
      <c r="AF588" s="113"/>
      <c r="AG588" s="113"/>
      <c r="AH588" s="113"/>
      <c r="AI588" s="113" t="s">
        <v>1589</v>
      </c>
      <c r="AJ588" s="113" t="s">
        <v>362</v>
      </c>
      <c r="AK588" s="116" t="s">
        <v>4970</v>
      </c>
      <c r="AL588" s="113" t="s">
        <v>357</v>
      </c>
      <c r="BP588" s="125" t="s">
        <v>1589</v>
      </c>
      <c r="BQ588" s="125" t="s">
        <v>362</v>
      </c>
      <c r="BR588" s="125" t="s">
        <v>4869</v>
      </c>
      <c r="CA588" s="125" t="s">
        <v>1544</v>
      </c>
      <c r="CB588" s="125" t="s">
        <v>362</v>
      </c>
      <c r="CC588" s="125">
        <v>0</v>
      </c>
      <c r="CD588" s="125" t="s">
        <v>826</v>
      </c>
    </row>
    <row r="589" spans="8:82" ht="87" customHeight="1" thickBot="1">
      <c r="H589" s="121"/>
      <c r="I589" s="121"/>
      <c r="J589" s="121"/>
      <c r="K589" s="121"/>
      <c r="L589" s="121"/>
      <c r="M589" s="121" t="s">
        <v>1589</v>
      </c>
      <c r="N589" s="121" t="s">
        <v>582</v>
      </c>
      <c r="O589" s="123" t="s">
        <v>1592</v>
      </c>
      <c r="P589" s="121" t="s">
        <v>357</v>
      </c>
      <c r="S589" s="117"/>
      <c r="T589" s="117"/>
      <c r="U589" s="117"/>
      <c r="V589" s="117"/>
      <c r="W589" s="117"/>
      <c r="X589" s="117" t="s">
        <v>1589</v>
      </c>
      <c r="Y589" s="117" t="s">
        <v>582</v>
      </c>
      <c r="Z589" s="120" t="s">
        <v>3597</v>
      </c>
      <c r="AA589" s="117" t="s">
        <v>357</v>
      </c>
      <c r="AD589" s="113"/>
      <c r="AE589" s="113"/>
      <c r="AF589" s="113"/>
      <c r="AG589" s="113"/>
      <c r="AH589" s="113"/>
      <c r="AI589" s="113" t="s">
        <v>1589</v>
      </c>
      <c r="AJ589" s="113" t="s">
        <v>582</v>
      </c>
      <c r="AK589" s="116" t="s">
        <v>4971</v>
      </c>
      <c r="AL589" s="113" t="s">
        <v>357</v>
      </c>
      <c r="BP589" s="125" t="s">
        <v>1589</v>
      </c>
      <c r="BQ589" s="125" t="s">
        <v>582</v>
      </c>
      <c r="BR589" s="125" t="s">
        <v>4138</v>
      </c>
      <c r="CA589" s="125" t="s">
        <v>1544</v>
      </c>
      <c r="CB589" s="125" t="s">
        <v>355</v>
      </c>
      <c r="CC589" s="125">
        <v>0</v>
      </c>
      <c r="CD589" s="125" t="s">
        <v>826</v>
      </c>
    </row>
    <row r="590" spans="8:82" ht="87" customHeight="1" thickBot="1">
      <c r="H590" s="121"/>
      <c r="I590" s="121"/>
      <c r="J590" s="121"/>
      <c r="K590" s="121"/>
      <c r="L590" s="121"/>
      <c r="M590" s="121" t="s">
        <v>1589</v>
      </c>
      <c r="N590" s="121" t="s">
        <v>364</v>
      </c>
      <c r="O590" s="123" t="s">
        <v>1593</v>
      </c>
      <c r="P590" s="121" t="s">
        <v>357</v>
      </c>
      <c r="S590" s="117"/>
      <c r="T590" s="117"/>
      <c r="U590" s="117"/>
      <c r="V590" s="117"/>
      <c r="W590" s="117"/>
      <c r="X590" s="117" t="s">
        <v>1589</v>
      </c>
      <c r="Y590" s="117" t="s">
        <v>364</v>
      </c>
      <c r="Z590" s="120" t="s">
        <v>1315</v>
      </c>
      <c r="AA590" s="117" t="s">
        <v>357</v>
      </c>
      <c r="AD590" s="113"/>
      <c r="AE590" s="113"/>
      <c r="AF590" s="113"/>
      <c r="AG590" s="113"/>
      <c r="AH590" s="113"/>
      <c r="AI590" s="113" t="s">
        <v>1589</v>
      </c>
      <c r="AJ590" s="113" t="s">
        <v>364</v>
      </c>
      <c r="AK590" s="116" t="s">
        <v>3441</v>
      </c>
      <c r="AL590" s="113" t="s">
        <v>357</v>
      </c>
      <c r="BP590" s="125" t="s">
        <v>1589</v>
      </c>
      <c r="BQ590" s="125" t="s">
        <v>364</v>
      </c>
      <c r="BR590" s="125" t="s">
        <v>2259</v>
      </c>
      <c r="CA590" s="125" t="s">
        <v>1547</v>
      </c>
      <c r="CB590" s="125" t="s">
        <v>362</v>
      </c>
      <c r="CC590" s="125">
        <v>0</v>
      </c>
      <c r="CD590" s="125" t="s">
        <v>826</v>
      </c>
    </row>
    <row r="591" spans="8:82" ht="87" customHeight="1" thickBot="1">
      <c r="H591" s="121"/>
      <c r="I591" s="121"/>
      <c r="J591" s="121"/>
      <c r="K591" s="121"/>
      <c r="L591" s="121"/>
      <c r="M591" s="121" t="s">
        <v>1589</v>
      </c>
      <c r="N591" s="121" t="s">
        <v>468</v>
      </c>
      <c r="O591" s="123" t="s">
        <v>1594</v>
      </c>
      <c r="P591" s="121" t="s">
        <v>357</v>
      </c>
      <c r="S591" s="117"/>
      <c r="T591" s="117"/>
      <c r="U591" s="117"/>
      <c r="V591" s="117"/>
      <c r="W591" s="117"/>
      <c r="X591" s="117" t="s">
        <v>1589</v>
      </c>
      <c r="Y591" s="117" t="s">
        <v>468</v>
      </c>
      <c r="Z591" s="120" t="s">
        <v>3598</v>
      </c>
      <c r="AA591" s="117" t="s">
        <v>357</v>
      </c>
      <c r="AD591" s="113"/>
      <c r="AE591" s="113"/>
      <c r="AF591" s="113"/>
      <c r="AG591" s="113"/>
      <c r="AH591" s="113"/>
      <c r="AI591" s="113" t="s">
        <v>1589</v>
      </c>
      <c r="AJ591" s="113" t="s">
        <v>468</v>
      </c>
      <c r="AK591" s="116" t="s">
        <v>1567</v>
      </c>
      <c r="AL591" s="113" t="s">
        <v>357</v>
      </c>
      <c r="BP591" s="125" t="s">
        <v>1589</v>
      </c>
      <c r="BQ591" s="125" t="s">
        <v>468</v>
      </c>
      <c r="BR591" s="125" t="s">
        <v>3537</v>
      </c>
      <c r="CA591" s="125" t="s">
        <v>1547</v>
      </c>
      <c r="CB591" s="125" t="s">
        <v>355</v>
      </c>
      <c r="CC591" s="125">
        <v>0</v>
      </c>
      <c r="CD591" s="125" t="s">
        <v>826</v>
      </c>
    </row>
    <row r="592" spans="8:82" ht="101.4" customHeight="1" thickBot="1">
      <c r="H592" s="121"/>
      <c r="I592" s="121"/>
      <c r="J592" s="121"/>
      <c r="K592" s="121"/>
      <c r="L592" s="121"/>
      <c r="M592" s="121" t="s">
        <v>1595</v>
      </c>
      <c r="N592" s="121" t="s">
        <v>362</v>
      </c>
      <c r="O592" s="123" t="s">
        <v>747</v>
      </c>
      <c r="P592" s="121" t="s">
        <v>357</v>
      </c>
      <c r="S592" s="117"/>
      <c r="T592" s="117"/>
      <c r="U592" s="117"/>
      <c r="V592" s="117"/>
      <c r="W592" s="117"/>
      <c r="X592" s="117" t="s">
        <v>1595</v>
      </c>
      <c r="Y592" s="117" t="s">
        <v>362</v>
      </c>
      <c r="Z592" s="120" t="s">
        <v>3599</v>
      </c>
      <c r="AA592" s="117" t="s">
        <v>357</v>
      </c>
      <c r="AD592" s="113"/>
      <c r="AE592" s="113"/>
      <c r="AF592" s="113"/>
      <c r="AG592" s="113"/>
      <c r="AH592" s="113"/>
      <c r="AI592" s="113" t="s">
        <v>1595</v>
      </c>
      <c r="AJ592" s="113" t="s">
        <v>362</v>
      </c>
      <c r="AK592" s="116" t="s">
        <v>3796</v>
      </c>
      <c r="AL592" s="113" t="s">
        <v>357</v>
      </c>
      <c r="BP592" s="125" t="s">
        <v>1595</v>
      </c>
      <c r="BQ592" s="125" t="s">
        <v>362</v>
      </c>
      <c r="BR592" s="125" t="s">
        <v>5977</v>
      </c>
      <c r="CA592" s="125" t="s">
        <v>426</v>
      </c>
      <c r="CB592" s="125" t="s">
        <v>355</v>
      </c>
      <c r="CC592" s="125">
        <v>0</v>
      </c>
      <c r="CD592" s="125" t="s">
        <v>357</v>
      </c>
    </row>
    <row r="593" spans="8:82" ht="87" customHeight="1" thickBot="1">
      <c r="H593" s="121"/>
      <c r="I593" s="121"/>
      <c r="J593" s="121"/>
      <c r="K593" s="121"/>
      <c r="L593" s="121"/>
      <c r="M593" s="121" t="s">
        <v>1595</v>
      </c>
      <c r="N593" s="121" t="s">
        <v>589</v>
      </c>
      <c r="O593" s="123" t="s">
        <v>1596</v>
      </c>
      <c r="P593" s="121" t="s">
        <v>357</v>
      </c>
      <c r="S593" s="117"/>
      <c r="T593" s="117"/>
      <c r="U593" s="117"/>
      <c r="V593" s="117"/>
      <c r="W593" s="117"/>
      <c r="X593" s="117" t="s">
        <v>1595</v>
      </c>
      <c r="Y593" s="117" t="s">
        <v>589</v>
      </c>
      <c r="Z593" s="120" t="s">
        <v>3600</v>
      </c>
      <c r="AA593" s="117" t="s">
        <v>357</v>
      </c>
      <c r="AD593" s="113"/>
      <c r="AE593" s="113"/>
      <c r="AF593" s="113"/>
      <c r="AG593" s="113"/>
      <c r="AH593" s="113"/>
      <c r="AI593" s="113" t="s">
        <v>1595</v>
      </c>
      <c r="AJ593" s="113" t="s">
        <v>589</v>
      </c>
      <c r="AK593" s="116" t="s">
        <v>3952</v>
      </c>
      <c r="AL593" s="113" t="s">
        <v>357</v>
      </c>
      <c r="BP593" s="125" t="s">
        <v>1595</v>
      </c>
      <c r="BQ593" s="125" t="s">
        <v>589</v>
      </c>
      <c r="BR593" s="125" t="s">
        <v>6090</v>
      </c>
      <c r="CA593" s="125" t="s">
        <v>426</v>
      </c>
      <c r="CB593" s="125" t="s">
        <v>468</v>
      </c>
      <c r="CC593" s="125">
        <v>0</v>
      </c>
      <c r="CD593" s="125" t="s">
        <v>357</v>
      </c>
    </row>
    <row r="594" spans="8:82" ht="87" customHeight="1" thickBot="1">
      <c r="H594" s="121"/>
      <c r="I594" s="121"/>
      <c r="J594" s="121"/>
      <c r="K594" s="121"/>
      <c r="L594" s="121"/>
      <c r="M594" s="121" t="s">
        <v>1595</v>
      </c>
      <c r="N594" s="121" t="s">
        <v>582</v>
      </c>
      <c r="O594" s="123" t="s">
        <v>1597</v>
      </c>
      <c r="P594" s="121" t="s">
        <v>357</v>
      </c>
      <c r="S594" s="117"/>
      <c r="T594" s="117"/>
      <c r="U594" s="117"/>
      <c r="V594" s="117"/>
      <c r="W594" s="117"/>
      <c r="X594" s="117" t="s">
        <v>1595</v>
      </c>
      <c r="Y594" s="117" t="s">
        <v>582</v>
      </c>
      <c r="Z594" s="120" t="s">
        <v>3601</v>
      </c>
      <c r="AA594" s="117" t="s">
        <v>357</v>
      </c>
      <c r="AD594" s="113"/>
      <c r="AE594" s="113"/>
      <c r="AF594" s="113"/>
      <c r="AG594" s="113"/>
      <c r="AH594" s="113"/>
      <c r="AI594" s="113" t="s">
        <v>1595</v>
      </c>
      <c r="AJ594" s="113" t="s">
        <v>582</v>
      </c>
      <c r="AK594" s="116" t="s">
        <v>2925</v>
      </c>
      <c r="AL594" s="113" t="s">
        <v>357</v>
      </c>
      <c r="BP594" s="125" t="s">
        <v>1595</v>
      </c>
      <c r="BQ594" s="125" t="s">
        <v>582</v>
      </c>
      <c r="BR594" s="125" t="s">
        <v>1423</v>
      </c>
      <c r="CA594" s="125" t="s">
        <v>426</v>
      </c>
      <c r="CB594" s="125" t="s">
        <v>366</v>
      </c>
      <c r="CC594" s="125">
        <v>0</v>
      </c>
      <c r="CD594" s="125" t="s">
        <v>357</v>
      </c>
    </row>
    <row r="595" spans="8:82" ht="87" customHeight="1" thickBot="1">
      <c r="H595" s="121"/>
      <c r="I595" s="121"/>
      <c r="J595" s="121"/>
      <c r="K595" s="121"/>
      <c r="L595" s="121"/>
      <c r="M595" s="121" t="s">
        <v>1595</v>
      </c>
      <c r="N595" s="121" t="s">
        <v>364</v>
      </c>
      <c r="O595" s="123" t="s">
        <v>1598</v>
      </c>
      <c r="P595" s="121" t="s">
        <v>357</v>
      </c>
      <c r="S595" s="117"/>
      <c r="T595" s="117"/>
      <c r="U595" s="117"/>
      <c r="V595" s="117"/>
      <c r="W595" s="117"/>
      <c r="X595" s="117" t="s">
        <v>1595</v>
      </c>
      <c r="Y595" s="117" t="s">
        <v>364</v>
      </c>
      <c r="Z595" s="120" t="s">
        <v>1081</v>
      </c>
      <c r="AA595" s="117" t="s">
        <v>357</v>
      </c>
      <c r="AD595" s="113"/>
      <c r="AE595" s="113"/>
      <c r="AF595" s="113"/>
      <c r="AG595" s="113"/>
      <c r="AH595" s="113"/>
      <c r="AI595" s="113" t="s">
        <v>1595</v>
      </c>
      <c r="AJ595" s="113" t="s">
        <v>364</v>
      </c>
      <c r="AK595" s="116" t="s">
        <v>4972</v>
      </c>
      <c r="AL595" s="113" t="s">
        <v>357</v>
      </c>
      <c r="BP595" s="125" t="s">
        <v>1595</v>
      </c>
      <c r="BQ595" s="125" t="s">
        <v>364</v>
      </c>
      <c r="BR595" s="125" t="s">
        <v>884</v>
      </c>
      <c r="CA595" s="125" t="s">
        <v>426</v>
      </c>
      <c r="CB595" s="125" t="s">
        <v>364</v>
      </c>
      <c r="CC595" s="125">
        <v>0</v>
      </c>
      <c r="CD595" s="125" t="s">
        <v>357</v>
      </c>
    </row>
    <row r="596" spans="8:82" ht="87" customHeight="1" thickBot="1">
      <c r="H596" s="121"/>
      <c r="I596" s="121"/>
      <c r="J596" s="121"/>
      <c r="K596" s="121"/>
      <c r="L596" s="121"/>
      <c r="M596" s="121" t="s">
        <v>1595</v>
      </c>
      <c r="N596" s="121" t="s">
        <v>468</v>
      </c>
      <c r="O596" s="123" t="s">
        <v>1599</v>
      </c>
      <c r="P596" s="121" t="s">
        <v>357</v>
      </c>
      <c r="S596" s="117"/>
      <c r="T596" s="117"/>
      <c r="U596" s="117"/>
      <c r="V596" s="117"/>
      <c r="W596" s="117"/>
      <c r="X596" s="117" t="s">
        <v>1595</v>
      </c>
      <c r="Y596" s="117" t="s">
        <v>468</v>
      </c>
      <c r="Z596" s="120" t="s">
        <v>3602</v>
      </c>
      <c r="AA596" s="117" t="s">
        <v>357</v>
      </c>
      <c r="AD596" s="113"/>
      <c r="AE596" s="113"/>
      <c r="AF596" s="113"/>
      <c r="AG596" s="113"/>
      <c r="AH596" s="113"/>
      <c r="AI596" s="113" t="s">
        <v>1595</v>
      </c>
      <c r="AJ596" s="113" t="s">
        <v>468</v>
      </c>
      <c r="AK596" s="116" t="s">
        <v>519</v>
      </c>
      <c r="AL596" s="113" t="s">
        <v>357</v>
      </c>
      <c r="BP596" s="125" t="s">
        <v>1595</v>
      </c>
      <c r="BQ596" s="125" t="s">
        <v>468</v>
      </c>
      <c r="BR596" s="125" t="s">
        <v>5046</v>
      </c>
      <c r="CA596" s="125" t="s">
        <v>426</v>
      </c>
      <c r="CB596" s="125" t="s">
        <v>703</v>
      </c>
      <c r="CC596" s="125">
        <v>0</v>
      </c>
      <c r="CD596" s="125" t="s">
        <v>357</v>
      </c>
    </row>
    <row r="597" spans="8:82" ht="87" customHeight="1" thickBot="1">
      <c r="H597" s="121"/>
      <c r="I597" s="121"/>
      <c r="J597" s="121"/>
      <c r="K597" s="121"/>
      <c r="L597" s="121"/>
      <c r="M597" s="121" t="s">
        <v>1600</v>
      </c>
      <c r="N597" s="121" t="s">
        <v>589</v>
      </c>
      <c r="O597" s="123" t="s">
        <v>1601</v>
      </c>
      <c r="P597" s="121" t="s">
        <v>357</v>
      </c>
      <c r="S597" s="117"/>
      <c r="T597" s="117"/>
      <c r="U597" s="117"/>
      <c r="V597" s="117"/>
      <c r="W597" s="117"/>
      <c r="X597" s="117" t="s">
        <v>1600</v>
      </c>
      <c r="Y597" s="117" t="s">
        <v>589</v>
      </c>
      <c r="Z597" s="120" t="s">
        <v>3603</v>
      </c>
      <c r="AA597" s="117" t="s">
        <v>357</v>
      </c>
      <c r="AD597" s="113"/>
      <c r="AE597" s="113"/>
      <c r="AF597" s="113"/>
      <c r="AG597" s="113"/>
      <c r="AH597" s="113"/>
      <c r="AI597" s="113" t="s">
        <v>1600</v>
      </c>
      <c r="AJ597" s="113" t="s">
        <v>589</v>
      </c>
      <c r="AK597" s="116" t="s">
        <v>4973</v>
      </c>
      <c r="AL597" s="113" t="s">
        <v>357</v>
      </c>
      <c r="BP597" s="125" t="s">
        <v>1600</v>
      </c>
      <c r="BQ597" s="125" t="s">
        <v>589</v>
      </c>
      <c r="BR597" s="125" t="s">
        <v>3357</v>
      </c>
      <c r="CA597" s="125" t="s">
        <v>429</v>
      </c>
      <c r="CB597" s="125" t="s">
        <v>885</v>
      </c>
      <c r="CC597" s="125">
        <v>0</v>
      </c>
      <c r="CD597" s="125" t="s">
        <v>357</v>
      </c>
    </row>
    <row r="598" spans="8:82" ht="87" customHeight="1" thickBot="1">
      <c r="H598" s="121"/>
      <c r="I598" s="121"/>
      <c r="J598" s="121"/>
      <c r="K598" s="121"/>
      <c r="L598" s="121"/>
      <c r="M598" s="121" t="s">
        <v>1602</v>
      </c>
      <c r="N598" s="121" t="s">
        <v>589</v>
      </c>
      <c r="O598" s="123" t="s">
        <v>1603</v>
      </c>
      <c r="P598" s="121" t="s">
        <v>357</v>
      </c>
      <c r="S598" s="117"/>
      <c r="T598" s="117"/>
      <c r="U598" s="117"/>
      <c r="V598" s="117"/>
      <c r="W598" s="117"/>
      <c r="X598" s="117" t="s">
        <v>1602</v>
      </c>
      <c r="Y598" s="117" t="s">
        <v>589</v>
      </c>
      <c r="Z598" s="120" t="s">
        <v>3604</v>
      </c>
      <c r="AA598" s="117" t="s">
        <v>357</v>
      </c>
      <c r="AD598" s="113"/>
      <c r="AE598" s="113"/>
      <c r="AF598" s="113"/>
      <c r="AG598" s="113"/>
      <c r="AH598" s="113"/>
      <c r="AI598" s="113" t="s">
        <v>1602</v>
      </c>
      <c r="AJ598" s="113" t="s">
        <v>589</v>
      </c>
      <c r="AK598" s="116" t="s">
        <v>3300</v>
      </c>
      <c r="AL598" s="113" t="s">
        <v>357</v>
      </c>
      <c r="BP598" s="125" t="s">
        <v>1602</v>
      </c>
      <c r="BQ598" s="125" t="s">
        <v>589</v>
      </c>
      <c r="BR598" s="125" t="s">
        <v>4624</v>
      </c>
      <c r="CA598" s="125" t="s">
        <v>429</v>
      </c>
      <c r="CB598" s="125" t="s">
        <v>446</v>
      </c>
      <c r="CC598" s="125">
        <v>0</v>
      </c>
      <c r="CD598" s="125" t="s">
        <v>357</v>
      </c>
    </row>
    <row r="599" spans="8:82" ht="87" customHeight="1" thickBot="1">
      <c r="H599" s="121"/>
      <c r="I599" s="121"/>
      <c r="J599" s="121"/>
      <c r="K599" s="121"/>
      <c r="L599" s="121"/>
      <c r="M599" s="121" t="s">
        <v>1604</v>
      </c>
      <c r="N599" s="121" t="s">
        <v>589</v>
      </c>
      <c r="O599" s="123" t="s">
        <v>1605</v>
      </c>
      <c r="P599" s="121" t="s">
        <v>357</v>
      </c>
      <c r="S599" s="117"/>
      <c r="T599" s="117"/>
      <c r="U599" s="117"/>
      <c r="V599" s="117"/>
      <c r="W599" s="117"/>
      <c r="X599" s="117" t="s">
        <v>1604</v>
      </c>
      <c r="Y599" s="117" t="s">
        <v>589</v>
      </c>
      <c r="Z599" s="120" t="s">
        <v>3605</v>
      </c>
      <c r="AA599" s="117" t="s">
        <v>357</v>
      </c>
      <c r="AD599" s="113"/>
      <c r="AE599" s="113"/>
      <c r="AF599" s="113"/>
      <c r="AG599" s="113"/>
      <c r="AH599" s="113"/>
      <c r="AI599" s="113" t="s">
        <v>1604</v>
      </c>
      <c r="AJ599" s="113" t="s">
        <v>589</v>
      </c>
      <c r="AK599" s="116" t="s">
        <v>4974</v>
      </c>
      <c r="AL599" s="113" t="s">
        <v>357</v>
      </c>
      <c r="BP599" s="125" t="s">
        <v>1604</v>
      </c>
      <c r="BQ599" s="125" t="s">
        <v>589</v>
      </c>
      <c r="BR599" s="125" t="s">
        <v>2238</v>
      </c>
      <c r="CA599" s="125" t="s">
        <v>429</v>
      </c>
      <c r="CB599" s="125" t="s">
        <v>362</v>
      </c>
      <c r="CC599" s="125">
        <v>0</v>
      </c>
      <c r="CD599" s="125" t="s">
        <v>357</v>
      </c>
    </row>
    <row r="600" spans="8:82" ht="87" customHeight="1" thickBot="1">
      <c r="H600" s="121"/>
      <c r="I600" s="121"/>
      <c r="J600" s="121"/>
      <c r="K600" s="121"/>
      <c r="L600" s="121"/>
      <c r="M600" s="121" t="s">
        <v>1606</v>
      </c>
      <c r="N600" s="121" t="s">
        <v>589</v>
      </c>
      <c r="O600" s="123" t="s">
        <v>1607</v>
      </c>
      <c r="P600" s="121" t="s">
        <v>357</v>
      </c>
      <c r="S600" s="117"/>
      <c r="T600" s="117"/>
      <c r="U600" s="117"/>
      <c r="V600" s="117"/>
      <c r="W600" s="117"/>
      <c r="X600" s="117" t="s">
        <v>1606</v>
      </c>
      <c r="Y600" s="117" t="s">
        <v>589</v>
      </c>
      <c r="Z600" s="120" t="s">
        <v>3606</v>
      </c>
      <c r="AA600" s="117" t="s">
        <v>357</v>
      </c>
      <c r="AD600" s="113"/>
      <c r="AE600" s="113"/>
      <c r="AF600" s="113"/>
      <c r="AG600" s="113"/>
      <c r="AH600" s="113"/>
      <c r="AI600" s="113" t="s">
        <v>1606</v>
      </c>
      <c r="AJ600" s="113" t="s">
        <v>589</v>
      </c>
      <c r="AK600" s="116" t="s">
        <v>2590</v>
      </c>
      <c r="AL600" s="113" t="s">
        <v>357</v>
      </c>
      <c r="BP600" s="125" t="s">
        <v>1606</v>
      </c>
      <c r="BQ600" s="125" t="s">
        <v>589</v>
      </c>
      <c r="BR600" s="125" t="s">
        <v>4694</v>
      </c>
      <c r="CA600" s="125" t="s">
        <v>429</v>
      </c>
      <c r="CB600" s="125" t="s">
        <v>589</v>
      </c>
      <c r="CC600" s="125">
        <v>0</v>
      </c>
      <c r="CD600" s="125" t="s">
        <v>357</v>
      </c>
    </row>
    <row r="601" spans="8:82" ht="87" customHeight="1" thickBot="1">
      <c r="H601" s="121"/>
      <c r="I601" s="121"/>
      <c r="J601" s="121"/>
      <c r="K601" s="121"/>
      <c r="L601" s="121"/>
      <c r="M601" s="121" t="s">
        <v>1608</v>
      </c>
      <c r="N601" s="121" t="s">
        <v>589</v>
      </c>
      <c r="O601" s="123" t="s">
        <v>1609</v>
      </c>
      <c r="P601" s="121" t="s">
        <v>357</v>
      </c>
      <c r="S601" s="117"/>
      <c r="T601" s="117"/>
      <c r="U601" s="117"/>
      <c r="V601" s="117"/>
      <c r="W601" s="117"/>
      <c r="X601" s="117" t="s">
        <v>1608</v>
      </c>
      <c r="Y601" s="117" t="s">
        <v>589</v>
      </c>
      <c r="Z601" s="120" t="s">
        <v>3607</v>
      </c>
      <c r="AA601" s="117" t="s">
        <v>357</v>
      </c>
      <c r="AD601" s="113"/>
      <c r="AE601" s="113"/>
      <c r="AF601" s="113"/>
      <c r="AG601" s="113"/>
      <c r="AH601" s="113"/>
      <c r="AI601" s="113" t="s">
        <v>1608</v>
      </c>
      <c r="AJ601" s="113" t="s">
        <v>589</v>
      </c>
      <c r="AK601" s="116" t="s">
        <v>4975</v>
      </c>
      <c r="AL601" s="113" t="s">
        <v>357</v>
      </c>
      <c r="BP601" s="125" t="s">
        <v>1608</v>
      </c>
      <c r="BQ601" s="125" t="s">
        <v>589</v>
      </c>
      <c r="BR601" s="125" t="s">
        <v>6091</v>
      </c>
      <c r="CA601" s="125" t="s">
        <v>429</v>
      </c>
      <c r="CB601" s="125" t="s">
        <v>364</v>
      </c>
      <c r="CC601" s="125">
        <v>0</v>
      </c>
      <c r="CD601" s="125" t="s">
        <v>357</v>
      </c>
    </row>
    <row r="602" spans="8:82" ht="87" customHeight="1" thickBot="1">
      <c r="H602" s="121"/>
      <c r="I602" s="121"/>
      <c r="J602" s="121"/>
      <c r="K602" s="121"/>
      <c r="L602" s="121"/>
      <c r="M602" s="121" t="s">
        <v>433</v>
      </c>
      <c r="N602" s="121" t="s">
        <v>575</v>
      </c>
      <c r="O602" s="123" t="s">
        <v>1610</v>
      </c>
      <c r="P602" s="121" t="s">
        <v>357</v>
      </c>
      <c r="S602" s="117"/>
      <c r="T602" s="117"/>
      <c r="U602" s="117"/>
      <c r="V602" s="117"/>
      <c r="W602" s="117"/>
      <c r="X602" s="117" t="s">
        <v>433</v>
      </c>
      <c r="Y602" s="117" t="s">
        <v>575</v>
      </c>
      <c r="Z602" s="120" t="s">
        <v>3608</v>
      </c>
      <c r="AA602" s="117" t="s">
        <v>357</v>
      </c>
      <c r="AD602" s="113"/>
      <c r="AE602" s="113"/>
      <c r="AF602" s="113"/>
      <c r="AG602" s="113"/>
      <c r="AH602" s="113"/>
      <c r="AI602" s="113" t="s">
        <v>433</v>
      </c>
      <c r="AJ602" s="113" t="s">
        <v>575</v>
      </c>
      <c r="AK602" s="116" t="s">
        <v>3327</v>
      </c>
      <c r="AL602" s="113" t="s">
        <v>357</v>
      </c>
      <c r="BP602" s="125" t="s">
        <v>433</v>
      </c>
      <c r="BQ602" s="125" t="s">
        <v>575</v>
      </c>
      <c r="BR602" s="125" t="s">
        <v>2205</v>
      </c>
      <c r="CA602" s="125" t="s">
        <v>429</v>
      </c>
      <c r="CB602" s="125" t="s">
        <v>355</v>
      </c>
      <c r="CC602" s="125">
        <v>0</v>
      </c>
      <c r="CD602" s="125" t="s">
        <v>357</v>
      </c>
    </row>
    <row r="603" spans="8:82" ht="101.4" customHeight="1" thickBot="1">
      <c r="H603" s="121"/>
      <c r="I603" s="121"/>
      <c r="J603" s="121"/>
      <c r="K603" s="121"/>
      <c r="L603" s="121"/>
      <c r="M603" s="121" t="s">
        <v>433</v>
      </c>
      <c r="N603" s="121" t="s">
        <v>355</v>
      </c>
      <c r="O603" s="123" t="s">
        <v>1611</v>
      </c>
      <c r="P603" s="121" t="s">
        <v>357</v>
      </c>
      <c r="S603" s="117"/>
      <c r="T603" s="117"/>
      <c r="U603" s="117"/>
      <c r="V603" s="117"/>
      <c r="W603" s="117"/>
      <c r="X603" s="117" t="s">
        <v>433</v>
      </c>
      <c r="Y603" s="117" t="s">
        <v>355</v>
      </c>
      <c r="Z603" s="120" t="s">
        <v>3609</v>
      </c>
      <c r="AA603" s="117" t="s">
        <v>357</v>
      </c>
      <c r="AD603" s="113"/>
      <c r="AE603" s="113"/>
      <c r="AF603" s="113"/>
      <c r="AG603" s="113"/>
      <c r="AH603" s="113"/>
      <c r="AI603" s="113" t="s">
        <v>433</v>
      </c>
      <c r="AJ603" s="113" t="s">
        <v>355</v>
      </c>
      <c r="AK603" s="116" t="s">
        <v>4976</v>
      </c>
      <c r="AL603" s="113" t="s">
        <v>357</v>
      </c>
      <c r="BP603" s="125" t="s">
        <v>433</v>
      </c>
      <c r="BQ603" s="125" t="s">
        <v>355</v>
      </c>
      <c r="BR603" s="125" t="s">
        <v>959</v>
      </c>
      <c r="CA603" s="125" t="s">
        <v>429</v>
      </c>
      <c r="CB603" s="125" t="s">
        <v>1340</v>
      </c>
      <c r="CC603" s="125">
        <v>0</v>
      </c>
      <c r="CD603" s="125" t="s">
        <v>357</v>
      </c>
    </row>
    <row r="604" spans="8:82" ht="87" customHeight="1" thickBot="1">
      <c r="H604" s="121"/>
      <c r="I604" s="121"/>
      <c r="J604" s="121"/>
      <c r="K604" s="121"/>
      <c r="L604" s="121"/>
      <c r="M604" s="121" t="s">
        <v>1612</v>
      </c>
      <c r="N604" s="121" t="s">
        <v>703</v>
      </c>
      <c r="O604" s="123" t="s">
        <v>1613</v>
      </c>
      <c r="P604" s="121" t="s">
        <v>357</v>
      </c>
      <c r="S604" s="117"/>
      <c r="T604" s="117"/>
      <c r="U604" s="117"/>
      <c r="V604" s="117"/>
      <c r="W604" s="117"/>
      <c r="X604" s="117" t="s">
        <v>1612</v>
      </c>
      <c r="Y604" s="117" t="s">
        <v>703</v>
      </c>
      <c r="Z604" s="120" t="s">
        <v>3610</v>
      </c>
      <c r="AA604" s="117" t="s">
        <v>357</v>
      </c>
      <c r="AD604" s="113"/>
      <c r="AE604" s="113"/>
      <c r="AF604" s="113"/>
      <c r="AG604" s="113"/>
      <c r="AH604" s="113"/>
      <c r="AI604" s="113" t="s">
        <v>1612</v>
      </c>
      <c r="AJ604" s="113" t="s">
        <v>703</v>
      </c>
      <c r="AK604" s="116" t="s">
        <v>4977</v>
      </c>
      <c r="AL604" s="113" t="s">
        <v>357</v>
      </c>
      <c r="BP604" s="125" t="s">
        <v>1612</v>
      </c>
      <c r="BQ604" s="125" t="s">
        <v>703</v>
      </c>
      <c r="BR604" s="125" t="s">
        <v>6092</v>
      </c>
      <c r="CA604" s="125" t="s">
        <v>429</v>
      </c>
      <c r="CB604" s="125" t="s">
        <v>544</v>
      </c>
      <c r="CC604" s="125">
        <v>0</v>
      </c>
      <c r="CD604" s="125" t="s">
        <v>357</v>
      </c>
    </row>
    <row r="605" spans="8:82" ht="101.4" customHeight="1" thickBot="1">
      <c r="H605" s="121"/>
      <c r="I605" s="121"/>
      <c r="J605" s="121"/>
      <c r="K605" s="121"/>
      <c r="L605" s="121"/>
      <c r="M605" s="121" t="s">
        <v>1614</v>
      </c>
      <c r="N605" s="121" t="s">
        <v>362</v>
      </c>
      <c r="O605" s="123" t="s">
        <v>1615</v>
      </c>
      <c r="P605" s="121" t="s">
        <v>357</v>
      </c>
      <c r="S605" s="117"/>
      <c r="T605" s="117"/>
      <c r="U605" s="117"/>
      <c r="V605" s="117"/>
      <c r="W605" s="117"/>
      <c r="X605" s="117" t="s">
        <v>1614</v>
      </c>
      <c r="Y605" s="117" t="s">
        <v>362</v>
      </c>
      <c r="Z605" s="120" t="s">
        <v>1832</v>
      </c>
      <c r="AA605" s="117" t="s">
        <v>357</v>
      </c>
      <c r="AD605" s="113"/>
      <c r="AE605" s="113"/>
      <c r="AF605" s="113"/>
      <c r="AG605" s="113"/>
      <c r="AH605" s="113"/>
      <c r="AI605" s="113" t="s">
        <v>1614</v>
      </c>
      <c r="AJ605" s="113" t="s">
        <v>362</v>
      </c>
      <c r="AK605" s="116" t="s">
        <v>4978</v>
      </c>
      <c r="AL605" s="113" t="s">
        <v>357</v>
      </c>
      <c r="BP605" s="125" t="s">
        <v>1614</v>
      </c>
      <c r="BQ605" s="125" t="s">
        <v>362</v>
      </c>
      <c r="BR605" s="125" t="s">
        <v>5599</v>
      </c>
      <c r="CA605" s="125" t="s">
        <v>429</v>
      </c>
      <c r="CB605" s="125" t="s">
        <v>575</v>
      </c>
      <c r="CC605" s="125">
        <v>0</v>
      </c>
      <c r="CD605" s="125" t="s">
        <v>357</v>
      </c>
    </row>
    <row r="606" spans="8:82" ht="87" customHeight="1" thickBot="1">
      <c r="H606" s="121"/>
      <c r="I606" s="121"/>
      <c r="J606" s="121"/>
      <c r="K606" s="121"/>
      <c r="L606" s="121"/>
      <c r="M606" s="121" t="s">
        <v>1614</v>
      </c>
      <c r="N606" s="121" t="s">
        <v>589</v>
      </c>
      <c r="O606" s="123" t="s">
        <v>1616</v>
      </c>
      <c r="P606" s="121" t="s">
        <v>357</v>
      </c>
      <c r="S606" s="117"/>
      <c r="T606" s="117"/>
      <c r="U606" s="117"/>
      <c r="V606" s="117"/>
      <c r="W606" s="117"/>
      <c r="X606" s="117" t="s">
        <v>1614</v>
      </c>
      <c r="Y606" s="117" t="s">
        <v>589</v>
      </c>
      <c r="Z606" s="120" t="s">
        <v>3611</v>
      </c>
      <c r="AA606" s="117" t="s">
        <v>357</v>
      </c>
      <c r="AD606" s="113"/>
      <c r="AE606" s="113"/>
      <c r="AF606" s="113"/>
      <c r="AG606" s="113"/>
      <c r="AH606" s="113"/>
      <c r="AI606" s="113" t="s">
        <v>1614</v>
      </c>
      <c r="AJ606" s="113" t="s">
        <v>589</v>
      </c>
      <c r="AK606" s="116" t="s">
        <v>3792</v>
      </c>
      <c r="AL606" s="113" t="s">
        <v>357</v>
      </c>
      <c r="BP606" s="125" t="s">
        <v>1614</v>
      </c>
      <c r="BQ606" s="125" t="s">
        <v>589</v>
      </c>
      <c r="BR606" s="125" t="s">
        <v>1495</v>
      </c>
      <c r="CA606" s="125" t="s">
        <v>429</v>
      </c>
      <c r="CB606" s="125" t="s">
        <v>582</v>
      </c>
      <c r="CC606" s="125">
        <v>0</v>
      </c>
      <c r="CD606" s="125" t="s">
        <v>357</v>
      </c>
    </row>
    <row r="607" spans="8:82" ht="87" customHeight="1" thickBot="1">
      <c r="H607" s="121"/>
      <c r="I607" s="121"/>
      <c r="J607" s="121"/>
      <c r="K607" s="121"/>
      <c r="L607" s="121"/>
      <c r="M607" s="121" t="s">
        <v>1614</v>
      </c>
      <c r="N607" s="121" t="s">
        <v>364</v>
      </c>
      <c r="O607" s="123" t="s">
        <v>1617</v>
      </c>
      <c r="P607" s="121" t="s">
        <v>357</v>
      </c>
      <c r="S607" s="117"/>
      <c r="T607" s="117"/>
      <c r="U607" s="117"/>
      <c r="V607" s="117"/>
      <c r="W607" s="117"/>
      <c r="X607" s="117" t="s">
        <v>1614</v>
      </c>
      <c r="Y607" s="117" t="s">
        <v>364</v>
      </c>
      <c r="Z607" s="120" t="s">
        <v>3612</v>
      </c>
      <c r="AA607" s="117" t="s">
        <v>357</v>
      </c>
      <c r="AD607" s="113"/>
      <c r="AE607" s="113"/>
      <c r="AF607" s="113"/>
      <c r="AG607" s="113"/>
      <c r="AH607" s="113"/>
      <c r="AI607" s="113" t="s">
        <v>1614</v>
      </c>
      <c r="AJ607" s="113" t="s">
        <v>364</v>
      </c>
      <c r="AK607" s="116" t="s">
        <v>4979</v>
      </c>
      <c r="AL607" s="113" t="s">
        <v>357</v>
      </c>
      <c r="BP607" s="125" t="s">
        <v>1614</v>
      </c>
      <c r="BQ607" s="125" t="s">
        <v>364</v>
      </c>
      <c r="BR607" s="125" t="s">
        <v>6093</v>
      </c>
      <c r="CA607" s="125" t="s">
        <v>429</v>
      </c>
      <c r="CB607" s="125" t="s">
        <v>897</v>
      </c>
      <c r="CC607" s="125">
        <v>0</v>
      </c>
      <c r="CD607" s="125" t="s">
        <v>357</v>
      </c>
    </row>
    <row r="608" spans="8:82" ht="101.4" customHeight="1" thickBot="1">
      <c r="H608" s="121"/>
      <c r="I608" s="121"/>
      <c r="J608" s="121"/>
      <c r="K608" s="121"/>
      <c r="L608" s="121"/>
      <c r="M608" s="121" t="s">
        <v>1614</v>
      </c>
      <c r="N608" s="121" t="s">
        <v>355</v>
      </c>
      <c r="O608" s="123" t="s">
        <v>1618</v>
      </c>
      <c r="P608" s="121" t="s">
        <v>357</v>
      </c>
      <c r="S608" s="117"/>
      <c r="T608" s="117"/>
      <c r="U608" s="117"/>
      <c r="V608" s="117"/>
      <c r="W608" s="117"/>
      <c r="X608" s="117" t="s">
        <v>1614</v>
      </c>
      <c r="Y608" s="117" t="s">
        <v>355</v>
      </c>
      <c r="Z608" s="120" t="s">
        <v>3613</v>
      </c>
      <c r="AA608" s="117" t="s">
        <v>357</v>
      </c>
      <c r="AD608" s="113"/>
      <c r="AE608" s="113"/>
      <c r="AF608" s="113"/>
      <c r="AG608" s="113"/>
      <c r="AH608" s="113"/>
      <c r="AI608" s="113" t="s">
        <v>1614</v>
      </c>
      <c r="AJ608" s="113" t="s">
        <v>355</v>
      </c>
      <c r="AK608" s="116" t="s">
        <v>4980</v>
      </c>
      <c r="AL608" s="113" t="s">
        <v>357</v>
      </c>
      <c r="BP608" s="125" t="s">
        <v>1614</v>
      </c>
      <c r="BQ608" s="125" t="s">
        <v>355</v>
      </c>
      <c r="BR608" s="125" t="s">
        <v>3327</v>
      </c>
      <c r="CA608" s="125" t="s">
        <v>429</v>
      </c>
      <c r="CB608" s="125" t="s">
        <v>366</v>
      </c>
      <c r="CC608" s="125">
        <v>0</v>
      </c>
      <c r="CD608" s="125" t="s">
        <v>357</v>
      </c>
    </row>
    <row r="609" spans="8:82" ht="101.4" customHeight="1" thickBot="1">
      <c r="H609" s="121"/>
      <c r="I609" s="121"/>
      <c r="J609" s="121"/>
      <c r="K609" s="121"/>
      <c r="L609" s="121"/>
      <c r="M609" s="121" t="s">
        <v>1619</v>
      </c>
      <c r="N609" s="121" t="s">
        <v>362</v>
      </c>
      <c r="O609" s="123" t="s">
        <v>1620</v>
      </c>
      <c r="P609" s="121" t="s">
        <v>357</v>
      </c>
      <c r="S609" s="117"/>
      <c r="T609" s="117"/>
      <c r="U609" s="117"/>
      <c r="V609" s="117"/>
      <c r="W609" s="117"/>
      <c r="X609" s="117" t="s">
        <v>1619</v>
      </c>
      <c r="Y609" s="117" t="s">
        <v>362</v>
      </c>
      <c r="Z609" s="120" t="s">
        <v>3016</v>
      </c>
      <c r="AA609" s="117" t="s">
        <v>357</v>
      </c>
      <c r="AD609" s="113"/>
      <c r="AE609" s="113"/>
      <c r="AF609" s="113"/>
      <c r="AG609" s="113"/>
      <c r="AH609" s="113"/>
      <c r="AI609" s="113" t="s">
        <v>1619</v>
      </c>
      <c r="AJ609" s="113" t="s">
        <v>362</v>
      </c>
      <c r="AK609" s="116" t="s">
        <v>4981</v>
      </c>
      <c r="AL609" s="113" t="s">
        <v>357</v>
      </c>
      <c r="BP609" s="125" t="s">
        <v>1619</v>
      </c>
      <c r="BQ609" s="125" t="s">
        <v>362</v>
      </c>
      <c r="BR609" s="125" t="s">
        <v>6094</v>
      </c>
      <c r="CA609" s="125" t="s">
        <v>429</v>
      </c>
      <c r="CB609" s="125" t="s">
        <v>703</v>
      </c>
      <c r="CC609" s="125">
        <v>0</v>
      </c>
      <c r="CD609" s="125" t="s">
        <v>357</v>
      </c>
    </row>
    <row r="610" spans="8:82" ht="87" customHeight="1" thickBot="1">
      <c r="H610" s="121"/>
      <c r="I610" s="121"/>
      <c r="J610" s="121"/>
      <c r="K610" s="121"/>
      <c r="L610" s="121"/>
      <c r="M610" s="121" t="s">
        <v>1619</v>
      </c>
      <c r="N610" s="121" t="s">
        <v>589</v>
      </c>
      <c r="O610" s="123" t="s">
        <v>1621</v>
      </c>
      <c r="P610" s="121" t="s">
        <v>357</v>
      </c>
      <c r="S610" s="117"/>
      <c r="T610" s="117"/>
      <c r="U610" s="117"/>
      <c r="V610" s="117"/>
      <c r="W610" s="117"/>
      <c r="X610" s="117" t="s">
        <v>1619</v>
      </c>
      <c r="Y610" s="117" t="s">
        <v>589</v>
      </c>
      <c r="Z610" s="120" t="s">
        <v>3024</v>
      </c>
      <c r="AA610" s="117" t="s">
        <v>357</v>
      </c>
      <c r="AD610" s="113"/>
      <c r="AE610" s="113"/>
      <c r="AF610" s="113"/>
      <c r="AG610" s="113"/>
      <c r="AH610" s="113"/>
      <c r="AI610" s="113" t="s">
        <v>1619</v>
      </c>
      <c r="AJ610" s="113" t="s">
        <v>589</v>
      </c>
      <c r="AK610" s="116" t="s">
        <v>4982</v>
      </c>
      <c r="AL610" s="113" t="s">
        <v>357</v>
      </c>
      <c r="BP610" s="125" t="s">
        <v>1619</v>
      </c>
      <c r="BQ610" s="125" t="s">
        <v>589</v>
      </c>
      <c r="BR610" s="125" t="s">
        <v>5764</v>
      </c>
      <c r="CA610" s="125" t="s">
        <v>429</v>
      </c>
      <c r="CB610" s="125" t="s">
        <v>468</v>
      </c>
      <c r="CC610" s="125">
        <v>0</v>
      </c>
      <c r="CD610" s="125" t="s">
        <v>357</v>
      </c>
    </row>
    <row r="611" spans="8:82" ht="87" customHeight="1" thickBot="1">
      <c r="H611" s="121"/>
      <c r="I611" s="121"/>
      <c r="J611" s="121"/>
      <c r="K611" s="121"/>
      <c r="L611" s="121"/>
      <c r="M611" s="121" t="s">
        <v>1619</v>
      </c>
      <c r="N611" s="121" t="s">
        <v>364</v>
      </c>
      <c r="O611" s="123" t="s">
        <v>1622</v>
      </c>
      <c r="P611" s="121" t="s">
        <v>357</v>
      </c>
      <c r="S611" s="117"/>
      <c r="T611" s="117"/>
      <c r="U611" s="117"/>
      <c r="V611" s="117"/>
      <c r="W611" s="117"/>
      <c r="X611" s="117" t="s">
        <v>1619</v>
      </c>
      <c r="Y611" s="117" t="s">
        <v>364</v>
      </c>
      <c r="Z611" s="120" t="s">
        <v>3614</v>
      </c>
      <c r="AA611" s="117" t="s">
        <v>357</v>
      </c>
      <c r="AD611" s="113"/>
      <c r="AE611" s="113"/>
      <c r="AF611" s="113"/>
      <c r="AG611" s="113"/>
      <c r="AH611" s="113"/>
      <c r="AI611" s="113" t="s">
        <v>1619</v>
      </c>
      <c r="AJ611" s="113" t="s">
        <v>364</v>
      </c>
      <c r="AK611" s="116" t="s">
        <v>4983</v>
      </c>
      <c r="AL611" s="113" t="s">
        <v>357</v>
      </c>
      <c r="BP611" s="125" t="s">
        <v>1619</v>
      </c>
      <c r="BQ611" s="125" t="s">
        <v>364</v>
      </c>
      <c r="BR611" s="125" t="s">
        <v>1832</v>
      </c>
      <c r="CA611" s="125" t="s">
        <v>6605</v>
      </c>
      <c r="CB611" s="125" t="s">
        <v>589</v>
      </c>
      <c r="CC611" s="125">
        <v>0</v>
      </c>
      <c r="CD611" s="125" t="s">
        <v>357</v>
      </c>
    </row>
    <row r="612" spans="8:82" ht="101.4" customHeight="1" thickBot="1">
      <c r="H612" s="121"/>
      <c r="I612" s="121"/>
      <c r="J612" s="121"/>
      <c r="K612" s="121"/>
      <c r="L612" s="121"/>
      <c r="M612" s="121" t="s">
        <v>1619</v>
      </c>
      <c r="N612" s="121" t="s">
        <v>355</v>
      </c>
      <c r="O612" s="123" t="s">
        <v>1623</v>
      </c>
      <c r="P612" s="121" t="s">
        <v>357</v>
      </c>
      <c r="S612" s="117"/>
      <c r="T612" s="117"/>
      <c r="U612" s="117"/>
      <c r="V612" s="117"/>
      <c r="W612" s="117"/>
      <c r="X612" s="117" t="s">
        <v>1619</v>
      </c>
      <c r="Y612" s="117" t="s">
        <v>355</v>
      </c>
      <c r="Z612" s="120" t="s">
        <v>3615</v>
      </c>
      <c r="AA612" s="117" t="s">
        <v>357</v>
      </c>
      <c r="AD612" s="113"/>
      <c r="AE612" s="113"/>
      <c r="AF612" s="113"/>
      <c r="AG612" s="113"/>
      <c r="AH612" s="113"/>
      <c r="AI612" s="113" t="s">
        <v>1619</v>
      </c>
      <c r="AJ612" s="113" t="s">
        <v>355</v>
      </c>
      <c r="AK612" s="116" t="s">
        <v>4984</v>
      </c>
      <c r="AL612" s="113" t="s">
        <v>357</v>
      </c>
      <c r="BP612" s="125" t="s">
        <v>1619</v>
      </c>
      <c r="BQ612" s="125" t="s">
        <v>355</v>
      </c>
      <c r="BR612" s="125" t="s">
        <v>6095</v>
      </c>
      <c r="CA612" s="125" t="s">
        <v>1562</v>
      </c>
      <c r="CB612" s="125" t="s">
        <v>362</v>
      </c>
      <c r="CC612" s="125">
        <v>0</v>
      </c>
      <c r="CD612" s="125" t="s">
        <v>357</v>
      </c>
    </row>
    <row r="613" spans="8:82" ht="87" customHeight="1" thickBot="1">
      <c r="H613" s="121"/>
      <c r="I613" s="121"/>
      <c r="J613" s="121"/>
      <c r="K613" s="121"/>
      <c r="L613" s="121"/>
      <c r="M613" s="121" t="s">
        <v>1624</v>
      </c>
      <c r="N613" s="121" t="s">
        <v>589</v>
      </c>
      <c r="O613" s="123" t="s">
        <v>1339</v>
      </c>
      <c r="P613" s="121" t="s">
        <v>357</v>
      </c>
      <c r="S613" s="117"/>
      <c r="T613" s="117"/>
      <c r="U613" s="117"/>
      <c r="V613" s="117"/>
      <c r="W613" s="117"/>
      <c r="X613" s="117" t="s">
        <v>1624</v>
      </c>
      <c r="Y613" s="117" t="s">
        <v>589</v>
      </c>
      <c r="Z613" s="120" t="s">
        <v>3616</v>
      </c>
      <c r="AA613" s="117" t="s">
        <v>357</v>
      </c>
      <c r="AD613" s="113"/>
      <c r="AE613" s="113"/>
      <c r="AF613" s="113"/>
      <c r="AG613" s="113"/>
      <c r="AH613" s="113"/>
      <c r="AI613" s="113" t="s">
        <v>1624</v>
      </c>
      <c r="AJ613" s="113" t="s">
        <v>589</v>
      </c>
      <c r="AK613" s="116" t="s">
        <v>3544</v>
      </c>
      <c r="AL613" s="113" t="s">
        <v>357</v>
      </c>
      <c r="BP613" s="125" t="s">
        <v>1624</v>
      </c>
      <c r="BQ613" s="125" t="s">
        <v>589</v>
      </c>
      <c r="BR613" s="125" t="s">
        <v>6096</v>
      </c>
      <c r="CA613" s="125" t="s">
        <v>1562</v>
      </c>
      <c r="CB613" s="125" t="s">
        <v>589</v>
      </c>
      <c r="CC613" s="125">
        <v>0</v>
      </c>
      <c r="CD613" s="125" t="s">
        <v>357</v>
      </c>
    </row>
    <row r="614" spans="8:82" ht="87" customHeight="1" thickBot="1">
      <c r="H614" s="121"/>
      <c r="I614" s="121"/>
      <c r="J614" s="121"/>
      <c r="K614" s="121"/>
      <c r="L614" s="121"/>
      <c r="M614" s="121" t="s">
        <v>1625</v>
      </c>
      <c r="N614" s="121" t="s">
        <v>589</v>
      </c>
      <c r="O614" s="123" t="s">
        <v>1626</v>
      </c>
      <c r="P614" s="121" t="s">
        <v>357</v>
      </c>
      <c r="S614" s="117"/>
      <c r="T614" s="117"/>
      <c r="U614" s="117"/>
      <c r="V614" s="117"/>
      <c r="W614" s="117"/>
      <c r="X614" s="117" t="s">
        <v>1625</v>
      </c>
      <c r="Y614" s="117" t="s">
        <v>589</v>
      </c>
      <c r="Z614" s="120" t="s">
        <v>3617</v>
      </c>
      <c r="AA614" s="117" t="s">
        <v>357</v>
      </c>
      <c r="AD614" s="113"/>
      <c r="AE614" s="113"/>
      <c r="AF614" s="113"/>
      <c r="AG614" s="113"/>
      <c r="AH614" s="113"/>
      <c r="AI614" s="113" t="s">
        <v>1625</v>
      </c>
      <c r="AJ614" s="113" t="s">
        <v>589</v>
      </c>
      <c r="AK614" s="116" t="s">
        <v>4985</v>
      </c>
      <c r="AL614" s="113" t="s">
        <v>357</v>
      </c>
      <c r="BP614" s="125" t="s">
        <v>1625</v>
      </c>
      <c r="BQ614" s="125" t="s">
        <v>589</v>
      </c>
      <c r="BR614" s="125" t="s">
        <v>1663</v>
      </c>
      <c r="CA614" s="125" t="s">
        <v>1562</v>
      </c>
      <c r="CB614" s="125" t="s">
        <v>582</v>
      </c>
      <c r="CC614" s="125">
        <v>0</v>
      </c>
      <c r="CD614" s="125" t="s">
        <v>357</v>
      </c>
    </row>
    <row r="615" spans="8:82" ht="101.4" customHeight="1" thickBot="1">
      <c r="H615" s="121"/>
      <c r="I615" s="121"/>
      <c r="J615" s="121"/>
      <c r="K615" s="121"/>
      <c r="L615" s="121"/>
      <c r="M615" s="121" t="s">
        <v>1627</v>
      </c>
      <c r="N615" s="121" t="s">
        <v>355</v>
      </c>
      <c r="O615" s="123" t="s">
        <v>1628</v>
      </c>
      <c r="P615" s="121" t="s">
        <v>357</v>
      </c>
      <c r="S615" s="117"/>
      <c r="T615" s="117"/>
      <c r="U615" s="117"/>
      <c r="V615" s="117"/>
      <c r="W615" s="117"/>
      <c r="X615" s="117" t="s">
        <v>1627</v>
      </c>
      <c r="Y615" s="117" t="s">
        <v>355</v>
      </c>
      <c r="Z615" s="120" t="s">
        <v>778</v>
      </c>
      <c r="AA615" s="117" t="s">
        <v>357</v>
      </c>
      <c r="AD615" s="113"/>
      <c r="AE615" s="113"/>
      <c r="AF615" s="113"/>
      <c r="AG615" s="113"/>
      <c r="AH615" s="113"/>
      <c r="AI615" s="113" t="s">
        <v>1627</v>
      </c>
      <c r="AJ615" s="113" t="s">
        <v>355</v>
      </c>
      <c r="AK615" s="116" t="s">
        <v>2162</v>
      </c>
      <c r="AL615" s="113" t="s">
        <v>357</v>
      </c>
      <c r="BP615" s="125" t="s">
        <v>1627</v>
      </c>
      <c r="BQ615" s="125" t="s">
        <v>355</v>
      </c>
      <c r="BR615" s="129">
        <v>3348742</v>
      </c>
      <c r="CA615" s="125" t="s">
        <v>1562</v>
      </c>
      <c r="CB615" s="125" t="s">
        <v>468</v>
      </c>
      <c r="CC615" s="125">
        <v>0</v>
      </c>
      <c r="CD615" s="125" t="s">
        <v>357</v>
      </c>
    </row>
    <row r="616" spans="8:82" ht="87" customHeight="1" thickBot="1">
      <c r="H616" s="121"/>
      <c r="I616" s="121"/>
      <c r="J616" s="121"/>
      <c r="K616" s="121"/>
      <c r="L616" s="121"/>
      <c r="M616" s="121" t="s">
        <v>1627</v>
      </c>
      <c r="N616" s="121" t="s">
        <v>468</v>
      </c>
      <c r="O616" s="123" t="s">
        <v>981</v>
      </c>
      <c r="P616" s="121" t="s">
        <v>357</v>
      </c>
      <c r="S616" s="117"/>
      <c r="T616" s="117"/>
      <c r="U616" s="117"/>
      <c r="V616" s="117"/>
      <c r="W616" s="117"/>
      <c r="X616" s="117" t="s">
        <v>1627</v>
      </c>
      <c r="Y616" s="117" t="s">
        <v>468</v>
      </c>
      <c r="Z616" s="120" t="s">
        <v>3618</v>
      </c>
      <c r="AA616" s="117" t="s">
        <v>357</v>
      </c>
      <c r="AD616" s="113"/>
      <c r="AE616" s="113"/>
      <c r="AF616" s="113"/>
      <c r="AG616" s="113"/>
      <c r="AH616" s="113"/>
      <c r="AI616" s="113" t="s">
        <v>1627</v>
      </c>
      <c r="AJ616" s="113" t="s">
        <v>468</v>
      </c>
      <c r="AK616" s="116" t="s">
        <v>4986</v>
      </c>
      <c r="AL616" s="113" t="s">
        <v>357</v>
      </c>
      <c r="BP616" s="125" t="s">
        <v>1627</v>
      </c>
      <c r="BQ616" s="125" t="s">
        <v>468</v>
      </c>
      <c r="BR616" s="125" t="s">
        <v>6097</v>
      </c>
      <c r="CA616" s="125" t="s">
        <v>1566</v>
      </c>
      <c r="CB616" s="125" t="s">
        <v>468</v>
      </c>
      <c r="CC616" s="125">
        <v>0</v>
      </c>
      <c r="CD616" s="125" t="s">
        <v>357</v>
      </c>
    </row>
    <row r="617" spans="8:82" ht="87" customHeight="1" thickBot="1">
      <c r="H617" s="121"/>
      <c r="I617" s="121"/>
      <c r="J617" s="121"/>
      <c r="K617" s="121"/>
      <c r="L617" s="121"/>
      <c r="M617" s="121" t="s">
        <v>1629</v>
      </c>
      <c r="N617" s="121" t="s">
        <v>589</v>
      </c>
      <c r="O617" s="123" t="s">
        <v>1630</v>
      </c>
      <c r="P617" s="121" t="s">
        <v>357</v>
      </c>
      <c r="S617" s="117"/>
      <c r="T617" s="117"/>
      <c r="U617" s="117"/>
      <c r="V617" s="117"/>
      <c r="W617" s="117"/>
      <c r="X617" s="117" t="s">
        <v>1629</v>
      </c>
      <c r="Y617" s="117" t="s">
        <v>589</v>
      </c>
      <c r="Z617" s="120" t="s">
        <v>3619</v>
      </c>
      <c r="AA617" s="117" t="s">
        <v>357</v>
      </c>
      <c r="AD617" s="113"/>
      <c r="AE617" s="113"/>
      <c r="AF617" s="113"/>
      <c r="AG617" s="113"/>
      <c r="AH617" s="113"/>
      <c r="AI617" s="113" t="s">
        <v>1629</v>
      </c>
      <c r="AJ617" s="113" t="s">
        <v>589</v>
      </c>
      <c r="AK617" s="116" t="s">
        <v>3101</v>
      </c>
      <c r="AL617" s="113" t="s">
        <v>357</v>
      </c>
      <c r="BP617" s="125" t="s">
        <v>1629</v>
      </c>
      <c r="BQ617" s="125" t="s">
        <v>589</v>
      </c>
      <c r="BR617" s="125" t="s">
        <v>6098</v>
      </c>
      <c r="CA617" s="125" t="s">
        <v>1568</v>
      </c>
      <c r="CB617" s="125" t="s">
        <v>468</v>
      </c>
      <c r="CC617" s="125">
        <v>0</v>
      </c>
      <c r="CD617" s="125" t="s">
        <v>357</v>
      </c>
    </row>
    <row r="618" spans="8:82" ht="87" customHeight="1" thickBot="1">
      <c r="H618" s="121"/>
      <c r="I618" s="121"/>
      <c r="J618" s="121"/>
      <c r="K618" s="121"/>
      <c r="L618" s="121"/>
      <c r="M618" s="121" t="s">
        <v>1631</v>
      </c>
      <c r="N618" s="121" t="s">
        <v>589</v>
      </c>
      <c r="O618" s="123" t="s">
        <v>1632</v>
      </c>
      <c r="P618" s="121" t="s">
        <v>357</v>
      </c>
      <c r="S618" s="117"/>
      <c r="T618" s="117"/>
      <c r="U618" s="117"/>
      <c r="V618" s="117"/>
      <c r="W618" s="117"/>
      <c r="X618" s="117" t="s">
        <v>1631</v>
      </c>
      <c r="Y618" s="117" t="s">
        <v>589</v>
      </c>
      <c r="Z618" s="120" t="s">
        <v>3620</v>
      </c>
      <c r="AA618" s="117" t="s">
        <v>357</v>
      </c>
      <c r="AD618" s="113"/>
      <c r="AE618" s="113"/>
      <c r="AF618" s="113"/>
      <c r="AG618" s="113"/>
      <c r="AH618" s="113"/>
      <c r="AI618" s="113" t="s">
        <v>1631</v>
      </c>
      <c r="AJ618" s="113" t="s">
        <v>589</v>
      </c>
      <c r="AK618" s="116" t="s">
        <v>4987</v>
      </c>
      <c r="AL618" s="113" t="s">
        <v>357</v>
      </c>
      <c r="BP618" s="125" t="s">
        <v>1631</v>
      </c>
      <c r="BQ618" s="125" t="s">
        <v>589</v>
      </c>
      <c r="BR618" s="125" t="s">
        <v>6099</v>
      </c>
      <c r="CA618" s="125" t="s">
        <v>1568</v>
      </c>
      <c r="CB618" s="125" t="s">
        <v>575</v>
      </c>
      <c r="CC618" s="125">
        <v>0</v>
      </c>
      <c r="CD618" s="125" t="s">
        <v>357</v>
      </c>
    </row>
    <row r="619" spans="8:82" ht="87" customHeight="1" thickBot="1">
      <c r="H619" s="121"/>
      <c r="I619" s="121"/>
      <c r="J619" s="121"/>
      <c r="K619" s="121"/>
      <c r="L619" s="121"/>
      <c r="M619" s="121" t="s">
        <v>1633</v>
      </c>
      <c r="N619" s="121" t="s">
        <v>468</v>
      </c>
      <c r="O619" s="123" t="s">
        <v>1634</v>
      </c>
      <c r="P619" s="121" t="s">
        <v>357</v>
      </c>
      <c r="S619" s="117"/>
      <c r="T619" s="117"/>
      <c r="U619" s="117"/>
      <c r="V619" s="117"/>
      <c r="W619" s="117"/>
      <c r="X619" s="117" t="s">
        <v>1633</v>
      </c>
      <c r="Y619" s="117" t="s">
        <v>468</v>
      </c>
      <c r="Z619" s="120" t="s">
        <v>3621</v>
      </c>
      <c r="AA619" s="117" t="s">
        <v>357</v>
      </c>
      <c r="AD619" s="113"/>
      <c r="AE619" s="113"/>
      <c r="AF619" s="113"/>
      <c r="AG619" s="113"/>
      <c r="AH619" s="113"/>
      <c r="AI619" s="113" t="s">
        <v>1633</v>
      </c>
      <c r="AJ619" s="113" t="s">
        <v>468</v>
      </c>
      <c r="AK619" s="116" t="s">
        <v>4988</v>
      </c>
      <c r="AL619" s="113" t="s">
        <v>357</v>
      </c>
      <c r="BP619" s="125" t="s">
        <v>1633</v>
      </c>
      <c r="BQ619" s="125" t="s">
        <v>468</v>
      </c>
      <c r="BR619" s="125" t="s">
        <v>6100</v>
      </c>
      <c r="CA619" s="125" t="s">
        <v>1568</v>
      </c>
      <c r="CB619" s="125" t="s">
        <v>362</v>
      </c>
      <c r="CC619" s="125">
        <v>0</v>
      </c>
      <c r="CD619" s="125" t="s">
        <v>357</v>
      </c>
    </row>
    <row r="620" spans="8:82" ht="101.4" customHeight="1" thickBot="1">
      <c r="H620" s="121"/>
      <c r="I620" s="121"/>
      <c r="J620" s="121"/>
      <c r="K620" s="121"/>
      <c r="L620" s="121"/>
      <c r="M620" s="121" t="s">
        <v>1635</v>
      </c>
      <c r="N620" s="121" t="s">
        <v>544</v>
      </c>
      <c r="O620" s="123" t="s">
        <v>1636</v>
      </c>
      <c r="P620" s="121" t="s">
        <v>357</v>
      </c>
      <c r="S620" s="117"/>
      <c r="T620" s="117"/>
      <c r="U620" s="117"/>
      <c r="V620" s="117"/>
      <c r="W620" s="117"/>
      <c r="X620" s="117" t="s">
        <v>1635</v>
      </c>
      <c r="Y620" s="117" t="s">
        <v>544</v>
      </c>
      <c r="Z620" s="120" t="s">
        <v>3622</v>
      </c>
      <c r="AA620" s="117" t="s">
        <v>357</v>
      </c>
      <c r="AD620" s="113"/>
      <c r="AE620" s="113"/>
      <c r="AF620" s="113"/>
      <c r="AG620" s="113"/>
      <c r="AH620" s="113"/>
      <c r="AI620" s="113" t="s">
        <v>1635</v>
      </c>
      <c r="AJ620" s="113" t="s">
        <v>544</v>
      </c>
      <c r="AK620" s="116" t="s">
        <v>4989</v>
      </c>
      <c r="AL620" s="113" t="s">
        <v>357</v>
      </c>
      <c r="BP620" s="125" t="s">
        <v>1635</v>
      </c>
      <c r="BQ620" s="125" t="s">
        <v>544</v>
      </c>
      <c r="BR620" s="125" t="s">
        <v>6101</v>
      </c>
      <c r="CA620" s="125" t="s">
        <v>1572</v>
      </c>
      <c r="CB620" s="125" t="s">
        <v>364</v>
      </c>
      <c r="CC620" s="125">
        <v>0</v>
      </c>
      <c r="CD620" s="125" t="s">
        <v>357</v>
      </c>
    </row>
    <row r="621" spans="8:82" ht="101.4" customHeight="1" thickBot="1">
      <c r="H621" s="121"/>
      <c r="I621" s="121"/>
      <c r="J621" s="121"/>
      <c r="K621" s="121"/>
      <c r="L621" s="121"/>
      <c r="M621" s="121" t="s">
        <v>1637</v>
      </c>
      <c r="N621" s="121" t="s">
        <v>544</v>
      </c>
      <c r="O621" s="123" t="s">
        <v>1638</v>
      </c>
      <c r="P621" s="121" t="s">
        <v>357</v>
      </c>
      <c r="S621" s="117"/>
      <c r="T621" s="117"/>
      <c r="U621" s="117"/>
      <c r="V621" s="117"/>
      <c r="W621" s="117"/>
      <c r="X621" s="117" t="s">
        <v>1637</v>
      </c>
      <c r="Y621" s="117" t="s">
        <v>544</v>
      </c>
      <c r="Z621" s="120" t="s">
        <v>3623</v>
      </c>
      <c r="AA621" s="117" t="s">
        <v>357</v>
      </c>
      <c r="AD621" s="113"/>
      <c r="AE621" s="113"/>
      <c r="AF621" s="113"/>
      <c r="AG621" s="113"/>
      <c r="AH621" s="113"/>
      <c r="AI621" s="113" t="s">
        <v>1637</v>
      </c>
      <c r="AJ621" s="113" t="s">
        <v>544</v>
      </c>
      <c r="AK621" s="116" t="s">
        <v>4321</v>
      </c>
      <c r="AL621" s="113" t="s">
        <v>357</v>
      </c>
      <c r="BP621" s="125" t="s">
        <v>1637</v>
      </c>
      <c r="BQ621" s="125" t="s">
        <v>544</v>
      </c>
      <c r="BR621" s="125" t="s">
        <v>3918</v>
      </c>
      <c r="CA621" s="125" t="s">
        <v>1572</v>
      </c>
      <c r="CB621" s="125" t="s">
        <v>575</v>
      </c>
      <c r="CC621" s="125">
        <v>0</v>
      </c>
      <c r="CD621" s="125" t="s">
        <v>357</v>
      </c>
    </row>
    <row r="622" spans="8:82" ht="101.4" customHeight="1" thickBot="1">
      <c r="H622" s="121"/>
      <c r="I622" s="121"/>
      <c r="J622" s="121"/>
      <c r="K622" s="121"/>
      <c r="L622" s="121"/>
      <c r="M622" s="121" t="s">
        <v>1637</v>
      </c>
      <c r="N622" s="121" t="s">
        <v>355</v>
      </c>
      <c r="O622" s="123" t="s">
        <v>1639</v>
      </c>
      <c r="P622" s="121" t="s">
        <v>357</v>
      </c>
      <c r="S622" s="117"/>
      <c r="T622" s="117"/>
      <c r="U622" s="117"/>
      <c r="V622" s="117"/>
      <c r="W622" s="117"/>
      <c r="X622" s="117" t="s">
        <v>1637</v>
      </c>
      <c r="Y622" s="117" t="s">
        <v>355</v>
      </c>
      <c r="Z622" s="120" t="s">
        <v>695</v>
      </c>
      <c r="AA622" s="117" t="s">
        <v>357</v>
      </c>
      <c r="AD622" s="113"/>
      <c r="AE622" s="113"/>
      <c r="AF622" s="113"/>
      <c r="AG622" s="113"/>
      <c r="AH622" s="113"/>
      <c r="AI622" s="113" t="s">
        <v>1637</v>
      </c>
      <c r="AJ622" s="113" t="s">
        <v>355</v>
      </c>
      <c r="AK622" s="116" t="s">
        <v>4990</v>
      </c>
      <c r="AL622" s="113" t="s">
        <v>357</v>
      </c>
      <c r="BP622" s="125" t="s">
        <v>1637</v>
      </c>
      <c r="BQ622" s="125" t="s">
        <v>355</v>
      </c>
      <c r="BR622" s="125" t="s">
        <v>6102</v>
      </c>
      <c r="CA622" s="125" t="s">
        <v>1572</v>
      </c>
      <c r="CB622" s="125" t="s">
        <v>544</v>
      </c>
      <c r="CC622" s="125">
        <v>0</v>
      </c>
      <c r="CD622" s="125" t="s">
        <v>357</v>
      </c>
    </row>
    <row r="623" spans="8:82" ht="101.4" customHeight="1" thickBot="1">
      <c r="H623" s="121"/>
      <c r="I623" s="121"/>
      <c r="J623" s="121"/>
      <c r="K623" s="121"/>
      <c r="L623" s="121"/>
      <c r="M623" s="121" t="s">
        <v>1640</v>
      </c>
      <c r="N623" s="121" t="s">
        <v>544</v>
      </c>
      <c r="O623" s="123" t="s">
        <v>1641</v>
      </c>
      <c r="P623" s="121" t="s">
        <v>357</v>
      </c>
      <c r="S623" s="117"/>
      <c r="T623" s="117"/>
      <c r="U623" s="117"/>
      <c r="V623" s="117"/>
      <c r="W623" s="117"/>
      <c r="X623" s="117" t="s">
        <v>1640</v>
      </c>
      <c r="Y623" s="117" t="s">
        <v>544</v>
      </c>
      <c r="Z623" s="120" t="s">
        <v>3624</v>
      </c>
      <c r="AA623" s="117" t="s">
        <v>357</v>
      </c>
      <c r="AD623" s="113"/>
      <c r="AE623" s="113"/>
      <c r="AF623" s="113"/>
      <c r="AG623" s="113"/>
      <c r="AH623" s="113"/>
      <c r="AI623" s="113" t="s">
        <v>1640</v>
      </c>
      <c r="AJ623" s="113" t="s">
        <v>544</v>
      </c>
      <c r="AK623" s="116" t="s">
        <v>4991</v>
      </c>
      <c r="AL623" s="113" t="s">
        <v>357</v>
      </c>
      <c r="BP623" s="125" t="s">
        <v>1640</v>
      </c>
      <c r="BQ623" s="125" t="s">
        <v>544</v>
      </c>
      <c r="BR623" s="125" t="s">
        <v>3538</v>
      </c>
      <c r="CA623" s="125" t="s">
        <v>1572</v>
      </c>
      <c r="CB623" s="125" t="s">
        <v>355</v>
      </c>
      <c r="CC623" s="125">
        <v>0</v>
      </c>
      <c r="CD623" s="125" t="s">
        <v>357</v>
      </c>
    </row>
    <row r="624" spans="8:82" ht="101.4" customHeight="1" thickBot="1">
      <c r="H624" s="121"/>
      <c r="I624" s="121"/>
      <c r="J624" s="121"/>
      <c r="K624" s="121"/>
      <c r="L624" s="121"/>
      <c r="M624" s="121" t="s">
        <v>1642</v>
      </c>
      <c r="N624" s="121" t="s">
        <v>362</v>
      </c>
      <c r="O624" s="123" t="s">
        <v>1643</v>
      </c>
      <c r="P624" s="121" t="s">
        <v>357</v>
      </c>
      <c r="S624" s="117"/>
      <c r="T624" s="117"/>
      <c r="U624" s="117"/>
      <c r="V624" s="117"/>
      <c r="W624" s="117"/>
      <c r="X624" s="117" t="s">
        <v>1642</v>
      </c>
      <c r="Y624" s="117" t="s">
        <v>362</v>
      </c>
      <c r="Z624" s="120" t="s">
        <v>3625</v>
      </c>
      <c r="AA624" s="117" t="s">
        <v>357</v>
      </c>
      <c r="AD624" s="113"/>
      <c r="AE624" s="113"/>
      <c r="AF624" s="113"/>
      <c r="AG624" s="113"/>
      <c r="AH624" s="113"/>
      <c r="AI624" s="113" t="s">
        <v>1642</v>
      </c>
      <c r="AJ624" s="113" t="s">
        <v>362</v>
      </c>
      <c r="AK624" s="116" t="s">
        <v>4992</v>
      </c>
      <c r="AL624" s="113" t="s">
        <v>357</v>
      </c>
      <c r="BP624" s="125" t="s">
        <v>1642</v>
      </c>
      <c r="BQ624" s="125" t="s">
        <v>362</v>
      </c>
      <c r="BR624" s="125" t="s">
        <v>1722</v>
      </c>
      <c r="CA624" s="125" t="s">
        <v>1572</v>
      </c>
      <c r="CB624" s="125" t="s">
        <v>703</v>
      </c>
      <c r="CC624" s="125">
        <v>0</v>
      </c>
      <c r="CD624" s="125" t="s">
        <v>357</v>
      </c>
    </row>
    <row r="625" spans="8:82" ht="87" customHeight="1" thickBot="1">
      <c r="H625" s="121"/>
      <c r="I625" s="121"/>
      <c r="J625" s="121"/>
      <c r="K625" s="121"/>
      <c r="L625" s="121"/>
      <c r="M625" s="121" t="s">
        <v>1642</v>
      </c>
      <c r="N625" s="121" t="s">
        <v>582</v>
      </c>
      <c r="O625" s="123" t="s">
        <v>1644</v>
      </c>
      <c r="P625" s="121" t="s">
        <v>357</v>
      </c>
      <c r="S625" s="117"/>
      <c r="T625" s="117"/>
      <c r="U625" s="117"/>
      <c r="V625" s="117"/>
      <c r="W625" s="117"/>
      <c r="X625" s="117" t="s">
        <v>1642</v>
      </c>
      <c r="Y625" s="117" t="s">
        <v>582</v>
      </c>
      <c r="Z625" s="120" t="s">
        <v>3626</v>
      </c>
      <c r="AA625" s="117" t="s">
        <v>357</v>
      </c>
      <c r="AD625" s="113"/>
      <c r="AE625" s="113"/>
      <c r="AF625" s="113"/>
      <c r="AG625" s="113"/>
      <c r="AH625" s="113"/>
      <c r="AI625" s="113" t="s">
        <v>1642</v>
      </c>
      <c r="AJ625" s="113" t="s">
        <v>582</v>
      </c>
      <c r="AK625" s="116" t="s">
        <v>3007</v>
      </c>
      <c r="AL625" s="113" t="s">
        <v>357</v>
      </c>
      <c r="BP625" s="125" t="s">
        <v>1642</v>
      </c>
      <c r="BQ625" s="125" t="s">
        <v>582</v>
      </c>
      <c r="BR625" s="125" t="s">
        <v>5113</v>
      </c>
      <c r="CA625" s="125" t="s">
        <v>1572</v>
      </c>
      <c r="CB625" s="125" t="s">
        <v>468</v>
      </c>
      <c r="CC625" s="125">
        <v>0</v>
      </c>
      <c r="CD625" s="125" t="s">
        <v>357</v>
      </c>
    </row>
    <row r="626" spans="8:82" ht="87" customHeight="1" thickBot="1">
      <c r="H626" s="121"/>
      <c r="I626" s="121"/>
      <c r="J626" s="121"/>
      <c r="K626" s="121"/>
      <c r="L626" s="121"/>
      <c r="M626" s="121" t="s">
        <v>1642</v>
      </c>
      <c r="N626" s="121" t="s">
        <v>364</v>
      </c>
      <c r="O626" s="123" t="s">
        <v>451</v>
      </c>
      <c r="P626" s="121" t="s">
        <v>357</v>
      </c>
      <c r="S626" s="117"/>
      <c r="T626" s="117"/>
      <c r="U626" s="117"/>
      <c r="V626" s="117"/>
      <c r="W626" s="117"/>
      <c r="X626" s="117" t="s">
        <v>1642</v>
      </c>
      <c r="Y626" s="117" t="s">
        <v>364</v>
      </c>
      <c r="Z626" s="120" t="s">
        <v>3627</v>
      </c>
      <c r="AA626" s="117" t="s">
        <v>357</v>
      </c>
      <c r="AD626" s="113"/>
      <c r="AE626" s="113"/>
      <c r="AF626" s="113"/>
      <c r="AG626" s="113"/>
      <c r="AH626" s="113"/>
      <c r="AI626" s="113" t="s">
        <v>1642</v>
      </c>
      <c r="AJ626" s="113" t="s">
        <v>364</v>
      </c>
      <c r="AK626" s="116" t="s">
        <v>4993</v>
      </c>
      <c r="AL626" s="113" t="s">
        <v>357</v>
      </c>
      <c r="BP626" s="125" t="s">
        <v>1642</v>
      </c>
      <c r="BQ626" s="125" t="s">
        <v>364</v>
      </c>
      <c r="BR626" s="125" t="s">
        <v>6103</v>
      </c>
      <c r="CA626" s="125" t="s">
        <v>1572</v>
      </c>
      <c r="CB626" s="125" t="s">
        <v>362</v>
      </c>
      <c r="CC626" s="125">
        <v>0</v>
      </c>
      <c r="CD626" s="125" t="s">
        <v>357</v>
      </c>
    </row>
    <row r="627" spans="8:82" ht="87" customHeight="1" thickBot="1">
      <c r="H627" s="121"/>
      <c r="I627" s="121"/>
      <c r="J627" s="121"/>
      <c r="K627" s="121"/>
      <c r="L627" s="121"/>
      <c r="M627" s="121" t="s">
        <v>1642</v>
      </c>
      <c r="N627" s="121" t="s">
        <v>468</v>
      </c>
      <c r="O627" s="123" t="s">
        <v>1645</v>
      </c>
      <c r="P627" s="121" t="s">
        <v>357</v>
      </c>
      <c r="S627" s="117"/>
      <c r="T627" s="117"/>
      <c r="U627" s="117"/>
      <c r="V627" s="117"/>
      <c r="W627" s="117"/>
      <c r="X627" s="117" t="s">
        <v>1642</v>
      </c>
      <c r="Y627" s="117" t="s">
        <v>468</v>
      </c>
      <c r="Z627" s="120" t="s">
        <v>3628</v>
      </c>
      <c r="AA627" s="117" t="s">
        <v>357</v>
      </c>
      <c r="AD627" s="113"/>
      <c r="AE627" s="113"/>
      <c r="AF627" s="113"/>
      <c r="AG627" s="113"/>
      <c r="AH627" s="113"/>
      <c r="AI627" s="113" t="s">
        <v>1642</v>
      </c>
      <c r="AJ627" s="113" t="s">
        <v>468</v>
      </c>
      <c r="AK627" s="116" t="s">
        <v>3761</v>
      </c>
      <c r="AL627" s="113" t="s">
        <v>357</v>
      </c>
      <c r="BP627" s="125" t="s">
        <v>1642</v>
      </c>
      <c r="BQ627" s="125" t="s">
        <v>468</v>
      </c>
      <c r="BR627" s="125" t="s">
        <v>6104</v>
      </c>
      <c r="CA627" s="125" t="s">
        <v>1578</v>
      </c>
      <c r="CB627" s="125" t="s">
        <v>544</v>
      </c>
      <c r="CC627" s="125">
        <v>0</v>
      </c>
      <c r="CD627" s="125" t="s">
        <v>357</v>
      </c>
    </row>
    <row r="628" spans="8:82" ht="87" customHeight="1" thickBot="1">
      <c r="H628" s="121"/>
      <c r="I628" s="121"/>
      <c r="J628" s="121"/>
      <c r="K628" s="121"/>
      <c r="L628" s="121"/>
      <c r="M628" s="121" t="s">
        <v>1642</v>
      </c>
      <c r="N628" s="121" t="s">
        <v>589</v>
      </c>
      <c r="O628" s="123" t="s">
        <v>1646</v>
      </c>
      <c r="P628" s="121" t="s">
        <v>357</v>
      </c>
      <c r="S628" s="117"/>
      <c r="T628" s="117"/>
      <c r="U628" s="117"/>
      <c r="V628" s="117"/>
      <c r="W628" s="117"/>
      <c r="X628" s="117" t="s">
        <v>1642</v>
      </c>
      <c r="Y628" s="117" t="s">
        <v>589</v>
      </c>
      <c r="Z628" s="120" t="s">
        <v>3629</v>
      </c>
      <c r="AA628" s="117" t="s">
        <v>357</v>
      </c>
      <c r="AD628" s="113"/>
      <c r="AE628" s="113"/>
      <c r="AF628" s="113"/>
      <c r="AG628" s="113"/>
      <c r="AH628" s="113"/>
      <c r="AI628" s="113" t="s">
        <v>1642</v>
      </c>
      <c r="AJ628" s="113" t="s">
        <v>589</v>
      </c>
      <c r="AK628" s="116" t="s">
        <v>4994</v>
      </c>
      <c r="AL628" s="113" t="s">
        <v>357</v>
      </c>
      <c r="BP628" s="125" t="s">
        <v>1642</v>
      </c>
      <c r="BQ628" s="125" t="s">
        <v>589</v>
      </c>
      <c r="BR628" s="125" t="s">
        <v>6105</v>
      </c>
      <c r="CA628" s="125" t="s">
        <v>1580</v>
      </c>
      <c r="CB628" s="125" t="s">
        <v>355</v>
      </c>
      <c r="CC628" s="125">
        <v>0</v>
      </c>
      <c r="CD628" s="125" t="s">
        <v>357</v>
      </c>
    </row>
    <row r="629" spans="8:82" ht="101.4" customHeight="1" thickBot="1">
      <c r="H629" s="121"/>
      <c r="I629" s="121"/>
      <c r="J629" s="121"/>
      <c r="K629" s="121"/>
      <c r="L629" s="121"/>
      <c r="M629" s="121" t="s">
        <v>1647</v>
      </c>
      <c r="N629" s="121" t="s">
        <v>362</v>
      </c>
      <c r="O629" s="123" t="s">
        <v>1648</v>
      </c>
      <c r="P629" s="121" t="s">
        <v>357</v>
      </c>
      <c r="S629" s="117"/>
      <c r="T629" s="117"/>
      <c r="U629" s="117"/>
      <c r="V629" s="117"/>
      <c r="W629" s="117"/>
      <c r="X629" s="117" t="s">
        <v>1647</v>
      </c>
      <c r="Y629" s="117" t="s">
        <v>362</v>
      </c>
      <c r="Z629" s="120" t="s">
        <v>3630</v>
      </c>
      <c r="AA629" s="117" t="s">
        <v>357</v>
      </c>
      <c r="AD629" s="113"/>
      <c r="AE629" s="113"/>
      <c r="AF629" s="113"/>
      <c r="AG629" s="113"/>
      <c r="AH629" s="113"/>
      <c r="AI629" s="113" t="s">
        <v>1647</v>
      </c>
      <c r="AJ629" s="113" t="s">
        <v>362</v>
      </c>
      <c r="AK629" s="116" t="s">
        <v>4121</v>
      </c>
      <c r="AL629" s="113" t="s">
        <v>357</v>
      </c>
      <c r="BP629" s="125" t="s">
        <v>1647</v>
      </c>
      <c r="BQ629" s="125" t="s">
        <v>362</v>
      </c>
      <c r="BR629" s="125" t="s">
        <v>1780</v>
      </c>
      <c r="CA629" s="125" t="s">
        <v>1580</v>
      </c>
      <c r="CB629" s="125" t="s">
        <v>362</v>
      </c>
      <c r="CC629" s="125">
        <v>0</v>
      </c>
      <c r="CD629" s="125" t="s">
        <v>357</v>
      </c>
    </row>
    <row r="630" spans="8:82" ht="87" customHeight="1" thickBot="1">
      <c r="H630" s="121"/>
      <c r="I630" s="121"/>
      <c r="J630" s="121"/>
      <c r="K630" s="121"/>
      <c r="L630" s="121"/>
      <c r="M630" s="121" t="s">
        <v>1647</v>
      </c>
      <c r="N630" s="121" t="s">
        <v>589</v>
      </c>
      <c r="O630" s="123" t="s">
        <v>1649</v>
      </c>
      <c r="P630" s="121" t="s">
        <v>357</v>
      </c>
      <c r="S630" s="117"/>
      <c r="T630" s="117"/>
      <c r="U630" s="117"/>
      <c r="V630" s="117"/>
      <c r="W630" s="117"/>
      <c r="X630" s="117" t="s">
        <v>1647</v>
      </c>
      <c r="Y630" s="117" t="s">
        <v>589</v>
      </c>
      <c r="Z630" s="120" t="s">
        <v>3631</v>
      </c>
      <c r="AA630" s="117" t="s">
        <v>357</v>
      </c>
      <c r="AD630" s="113"/>
      <c r="AE630" s="113"/>
      <c r="AF630" s="113"/>
      <c r="AG630" s="113"/>
      <c r="AH630" s="113"/>
      <c r="AI630" s="113" t="s">
        <v>1647</v>
      </c>
      <c r="AJ630" s="113" t="s">
        <v>589</v>
      </c>
      <c r="AK630" s="116" t="s">
        <v>4995</v>
      </c>
      <c r="AL630" s="113" t="s">
        <v>357</v>
      </c>
      <c r="BP630" s="125" t="s">
        <v>1647</v>
      </c>
      <c r="BQ630" s="125" t="s">
        <v>589</v>
      </c>
      <c r="BR630" s="125" t="s">
        <v>6106</v>
      </c>
      <c r="CA630" s="125" t="s">
        <v>1580</v>
      </c>
      <c r="CB630" s="125" t="s">
        <v>544</v>
      </c>
      <c r="CC630" s="125">
        <v>0</v>
      </c>
      <c r="CD630" s="125" t="s">
        <v>357</v>
      </c>
    </row>
    <row r="631" spans="8:82" ht="87" customHeight="1" thickBot="1">
      <c r="H631" s="121"/>
      <c r="I631" s="121"/>
      <c r="J631" s="121"/>
      <c r="K631" s="121"/>
      <c r="L631" s="121"/>
      <c r="M631" s="121" t="s">
        <v>1647</v>
      </c>
      <c r="N631" s="121" t="s">
        <v>582</v>
      </c>
      <c r="O631" s="123" t="s">
        <v>1650</v>
      </c>
      <c r="P631" s="121" t="s">
        <v>357</v>
      </c>
      <c r="S631" s="117"/>
      <c r="T631" s="117"/>
      <c r="U631" s="117"/>
      <c r="V631" s="117"/>
      <c r="W631" s="117"/>
      <c r="X631" s="117" t="s">
        <v>1647</v>
      </c>
      <c r="Y631" s="117" t="s">
        <v>582</v>
      </c>
      <c r="Z631" s="120" t="s">
        <v>3632</v>
      </c>
      <c r="AA631" s="117" t="s">
        <v>357</v>
      </c>
      <c r="AD631" s="113"/>
      <c r="AE631" s="113"/>
      <c r="AF631" s="113"/>
      <c r="AG631" s="113"/>
      <c r="AH631" s="113"/>
      <c r="AI631" s="113" t="s">
        <v>1647</v>
      </c>
      <c r="AJ631" s="113" t="s">
        <v>582</v>
      </c>
      <c r="AK631" s="116" t="s">
        <v>3629</v>
      </c>
      <c r="AL631" s="113" t="s">
        <v>357</v>
      </c>
      <c r="BP631" s="125" t="s">
        <v>1647</v>
      </c>
      <c r="BQ631" s="125" t="s">
        <v>582</v>
      </c>
      <c r="BR631" s="125" t="s">
        <v>4289</v>
      </c>
      <c r="CA631" s="125" t="s">
        <v>1582</v>
      </c>
      <c r="CB631" s="125" t="s">
        <v>544</v>
      </c>
      <c r="CC631" s="125">
        <v>0</v>
      </c>
      <c r="CD631" s="125" t="s">
        <v>357</v>
      </c>
    </row>
    <row r="632" spans="8:82" ht="87" customHeight="1" thickBot="1">
      <c r="H632" s="121"/>
      <c r="I632" s="121"/>
      <c r="J632" s="121"/>
      <c r="K632" s="121"/>
      <c r="L632" s="121"/>
      <c r="M632" s="121" t="s">
        <v>1647</v>
      </c>
      <c r="N632" s="121" t="s">
        <v>364</v>
      </c>
      <c r="O632" s="123" t="s">
        <v>1651</v>
      </c>
      <c r="P632" s="121" t="s">
        <v>357</v>
      </c>
      <c r="S632" s="117"/>
      <c r="T632" s="117"/>
      <c r="U632" s="117"/>
      <c r="V632" s="117"/>
      <c r="W632" s="117"/>
      <c r="X632" s="117" t="s">
        <v>1647</v>
      </c>
      <c r="Y632" s="117" t="s">
        <v>364</v>
      </c>
      <c r="Z632" s="120" t="s">
        <v>3633</v>
      </c>
      <c r="AA632" s="117" t="s">
        <v>357</v>
      </c>
      <c r="AD632" s="113"/>
      <c r="AE632" s="113"/>
      <c r="AF632" s="113"/>
      <c r="AG632" s="113"/>
      <c r="AH632" s="113"/>
      <c r="AI632" s="113" t="s">
        <v>1647</v>
      </c>
      <c r="AJ632" s="113" t="s">
        <v>364</v>
      </c>
      <c r="AK632" s="116" t="s">
        <v>4996</v>
      </c>
      <c r="AL632" s="113" t="s">
        <v>357</v>
      </c>
      <c r="BP632" s="125" t="s">
        <v>1647</v>
      </c>
      <c r="BQ632" s="125" t="s">
        <v>364</v>
      </c>
      <c r="BR632" s="125" t="s">
        <v>6107</v>
      </c>
      <c r="CA632" s="125" t="s">
        <v>6606</v>
      </c>
      <c r="CB632" s="125" t="s">
        <v>544</v>
      </c>
      <c r="CC632" s="125">
        <v>0</v>
      </c>
      <c r="CD632" s="125" t="s">
        <v>357</v>
      </c>
    </row>
    <row r="633" spans="8:82" ht="87" customHeight="1" thickBot="1">
      <c r="H633" s="121"/>
      <c r="I633" s="121"/>
      <c r="J633" s="121"/>
      <c r="K633" s="121"/>
      <c r="L633" s="121"/>
      <c r="M633" s="121" t="s">
        <v>1647</v>
      </c>
      <c r="N633" s="121" t="s">
        <v>468</v>
      </c>
      <c r="O633" s="123" t="s">
        <v>1652</v>
      </c>
      <c r="P633" s="121" t="s">
        <v>357</v>
      </c>
      <c r="S633" s="117"/>
      <c r="T633" s="117"/>
      <c r="U633" s="117"/>
      <c r="V633" s="117"/>
      <c r="W633" s="117"/>
      <c r="X633" s="117" t="s">
        <v>1647</v>
      </c>
      <c r="Y633" s="117" t="s">
        <v>468</v>
      </c>
      <c r="Z633" s="120" t="s">
        <v>3634</v>
      </c>
      <c r="AA633" s="117" t="s">
        <v>357</v>
      </c>
      <c r="AD633" s="113"/>
      <c r="AE633" s="113"/>
      <c r="AF633" s="113"/>
      <c r="AG633" s="113"/>
      <c r="AH633" s="113"/>
      <c r="AI633" s="113" t="s">
        <v>1647</v>
      </c>
      <c r="AJ633" s="113" t="s">
        <v>468</v>
      </c>
      <c r="AK633" s="116" t="s">
        <v>4244</v>
      </c>
      <c r="AL633" s="113" t="s">
        <v>357</v>
      </c>
      <c r="BP633" s="125" t="s">
        <v>1647</v>
      </c>
      <c r="BQ633" s="125" t="s">
        <v>468</v>
      </c>
      <c r="BR633" s="125" t="s">
        <v>1570</v>
      </c>
      <c r="CA633" s="125" t="s">
        <v>6607</v>
      </c>
      <c r="CB633" s="125" t="s">
        <v>589</v>
      </c>
      <c r="CC633" s="125">
        <v>0</v>
      </c>
      <c r="CD633" s="125" t="s">
        <v>357</v>
      </c>
    </row>
    <row r="634" spans="8:82" ht="87" customHeight="1" thickBot="1">
      <c r="H634" s="121"/>
      <c r="I634" s="121"/>
      <c r="J634" s="121"/>
      <c r="K634" s="121"/>
      <c r="L634" s="121"/>
      <c r="M634" s="121" t="s">
        <v>1653</v>
      </c>
      <c r="N634" s="121" t="s">
        <v>589</v>
      </c>
      <c r="O634" s="123" t="s">
        <v>1654</v>
      </c>
      <c r="P634" s="121" t="s">
        <v>357</v>
      </c>
      <c r="S634" s="117"/>
      <c r="T634" s="117"/>
      <c r="U634" s="117"/>
      <c r="V634" s="117"/>
      <c r="W634" s="117"/>
      <c r="X634" s="117" t="s">
        <v>1653</v>
      </c>
      <c r="Y634" s="117" t="s">
        <v>589</v>
      </c>
      <c r="Z634" s="120" t="s">
        <v>3635</v>
      </c>
      <c r="AA634" s="117" t="s">
        <v>357</v>
      </c>
      <c r="AD634" s="113"/>
      <c r="AE634" s="113"/>
      <c r="AF634" s="113"/>
      <c r="AG634" s="113"/>
      <c r="AH634" s="113"/>
      <c r="AI634" s="113" t="s">
        <v>1653</v>
      </c>
      <c r="AJ634" s="113" t="s">
        <v>589</v>
      </c>
      <c r="AK634" s="116" t="s">
        <v>1828</v>
      </c>
      <c r="AL634" s="113" t="s">
        <v>357</v>
      </c>
      <c r="BP634" s="125" t="s">
        <v>1653</v>
      </c>
      <c r="BQ634" s="125" t="s">
        <v>589</v>
      </c>
      <c r="BR634" s="125" t="s">
        <v>1780</v>
      </c>
      <c r="CA634" s="125" t="s">
        <v>6608</v>
      </c>
      <c r="CB634" s="125" t="s">
        <v>589</v>
      </c>
      <c r="CC634" s="125">
        <v>0</v>
      </c>
      <c r="CD634" s="125" t="s">
        <v>357</v>
      </c>
    </row>
    <row r="635" spans="8:82" ht="87" customHeight="1" thickBot="1">
      <c r="H635" s="121"/>
      <c r="I635" s="121"/>
      <c r="J635" s="121"/>
      <c r="K635" s="121"/>
      <c r="L635" s="121"/>
      <c r="M635" s="121" t="s">
        <v>1655</v>
      </c>
      <c r="N635" s="121" t="s">
        <v>589</v>
      </c>
      <c r="O635" s="123" t="s">
        <v>1656</v>
      </c>
      <c r="P635" s="121" t="s">
        <v>357</v>
      </c>
      <c r="S635" s="117"/>
      <c r="T635" s="117"/>
      <c r="U635" s="117"/>
      <c r="V635" s="117"/>
      <c r="W635" s="117"/>
      <c r="X635" s="117" t="s">
        <v>1655</v>
      </c>
      <c r="Y635" s="117" t="s">
        <v>589</v>
      </c>
      <c r="Z635" s="120" t="s">
        <v>3636</v>
      </c>
      <c r="AA635" s="117" t="s">
        <v>357</v>
      </c>
      <c r="AD635" s="113"/>
      <c r="AE635" s="113"/>
      <c r="AF635" s="113"/>
      <c r="AG635" s="113"/>
      <c r="AH635" s="113"/>
      <c r="AI635" s="113" t="s">
        <v>1655</v>
      </c>
      <c r="AJ635" s="113" t="s">
        <v>589</v>
      </c>
      <c r="AK635" s="116" t="s">
        <v>4997</v>
      </c>
      <c r="AL635" s="113" t="s">
        <v>357</v>
      </c>
      <c r="BP635" s="125" t="s">
        <v>1655</v>
      </c>
      <c r="BQ635" s="125" t="s">
        <v>589</v>
      </c>
      <c r="BR635" s="125" t="s">
        <v>6108</v>
      </c>
      <c r="CA635" s="125" t="s">
        <v>1584</v>
      </c>
      <c r="CB635" s="125" t="s">
        <v>362</v>
      </c>
      <c r="CC635" s="125">
        <v>0</v>
      </c>
      <c r="CD635" s="125" t="s">
        <v>357</v>
      </c>
    </row>
    <row r="636" spans="8:82" ht="101.4" customHeight="1" thickBot="1">
      <c r="H636" s="121"/>
      <c r="I636" s="121"/>
      <c r="J636" s="121"/>
      <c r="K636" s="121"/>
      <c r="L636" s="121"/>
      <c r="M636" s="121" t="s">
        <v>1657</v>
      </c>
      <c r="N636" s="121" t="s">
        <v>355</v>
      </c>
      <c r="O636" s="123" t="s">
        <v>1658</v>
      </c>
      <c r="P636" s="121" t="s">
        <v>357</v>
      </c>
      <c r="S636" s="117"/>
      <c r="T636" s="117"/>
      <c r="U636" s="117"/>
      <c r="V636" s="117"/>
      <c r="W636" s="117"/>
      <c r="X636" s="117" t="s">
        <v>1657</v>
      </c>
      <c r="Y636" s="117" t="s">
        <v>355</v>
      </c>
      <c r="Z636" s="120" t="s">
        <v>3637</v>
      </c>
      <c r="AA636" s="117" t="s">
        <v>357</v>
      </c>
      <c r="AD636" s="113"/>
      <c r="AE636" s="113"/>
      <c r="AF636" s="113"/>
      <c r="AG636" s="113"/>
      <c r="AH636" s="113"/>
      <c r="AI636" s="113" t="s">
        <v>1657</v>
      </c>
      <c r="AJ636" s="113" t="s">
        <v>355</v>
      </c>
      <c r="AK636" s="116" t="s">
        <v>4998</v>
      </c>
      <c r="AL636" s="113" t="s">
        <v>357</v>
      </c>
      <c r="BP636" s="125" t="s">
        <v>1657</v>
      </c>
      <c r="BQ636" s="125" t="s">
        <v>355</v>
      </c>
      <c r="BR636" s="125" t="s">
        <v>3998</v>
      </c>
      <c r="CA636" s="125" t="s">
        <v>1584</v>
      </c>
      <c r="CB636" s="125" t="s">
        <v>589</v>
      </c>
      <c r="CC636" s="125">
        <v>0</v>
      </c>
      <c r="CD636" s="125" t="s">
        <v>357</v>
      </c>
    </row>
    <row r="637" spans="8:82" ht="87" customHeight="1" thickBot="1">
      <c r="H637" s="121"/>
      <c r="I637" s="121"/>
      <c r="J637" s="121"/>
      <c r="K637" s="121"/>
      <c r="L637" s="121"/>
      <c r="M637" s="121" t="s">
        <v>1659</v>
      </c>
      <c r="N637" s="121" t="s">
        <v>589</v>
      </c>
      <c r="O637" s="123" t="s">
        <v>1660</v>
      </c>
      <c r="P637" s="121" t="s">
        <v>357</v>
      </c>
      <c r="S637" s="117"/>
      <c r="T637" s="117"/>
      <c r="U637" s="117"/>
      <c r="V637" s="117"/>
      <c r="W637" s="117"/>
      <c r="X637" s="117" t="s">
        <v>1659</v>
      </c>
      <c r="Y637" s="117" t="s">
        <v>589</v>
      </c>
      <c r="Z637" s="120" t="s">
        <v>3638</v>
      </c>
      <c r="AA637" s="117" t="s">
        <v>357</v>
      </c>
      <c r="AD637" s="113"/>
      <c r="AE637" s="113"/>
      <c r="AF637" s="113"/>
      <c r="AG637" s="113"/>
      <c r="AH637" s="113"/>
      <c r="AI637" s="113" t="s">
        <v>1659</v>
      </c>
      <c r="AJ637" s="113" t="s">
        <v>589</v>
      </c>
      <c r="AK637" s="116" t="s">
        <v>4056</v>
      </c>
      <c r="AL637" s="113" t="s">
        <v>357</v>
      </c>
      <c r="BP637" s="125" t="s">
        <v>1659</v>
      </c>
      <c r="BQ637" s="125" t="s">
        <v>589</v>
      </c>
      <c r="BR637" s="125" t="s">
        <v>6109</v>
      </c>
      <c r="CA637" s="125" t="s">
        <v>1587</v>
      </c>
      <c r="CB637" s="125" t="s">
        <v>589</v>
      </c>
      <c r="CC637" s="125">
        <v>0</v>
      </c>
      <c r="CD637" s="125" t="s">
        <v>357</v>
      </c>
    </row>
    <row r="638" spans="8:82" ht="101.4" customHeight="1" thickBot="1">
      <c r="H638" s="121"/>
      <c r="I638" s="121"/>
      <c r="J638" s="121"/>
      <c r="K638" s="121"/>
      <c r="L638" s="121"/>
      <c r="M638" s="121" t="s">
        <v>1661</v>
      </c>
      <c r="N638" s="121" t="s">
        <v>362</v>
      </c>
      <c r="O638" s="123" t="s">
        <v>1662</v>
      </c>
      <c r="P638" s="121" t="s">
        <v>357</v>
      </c>
      <c r="S638" s="117"/>
      <c r="T638" s="117"/>
      <c r="U638" s="117"/>
      <c r="V638" s="117"/>
      <c r="W638" s="117"/>
      <c r="X638" s="117" t="s">
        <v>1661</v>
      </c>
      <c r="Y638" s="117" t="s">
        <v>362</v>
      </c>
      <c r="Z638" s="120" t="s">
        <v>3639</v>
      </c>
      <c r="AA638" s="117" t="s">
        <v>357</v>
      </c>
      <c r="AD638" s="113"/>
      <c r="AE638" s="113"/>
      <c r="AF638" s="113"/>
      <c r="AG638" s="113"/>
      <c r="AH638" s="113"/>
      <c r="AI638" s="113" t="s">
        <v>1661</v>
      </c>
      <c r="AJ638" s="113" t="s">
        <v>362</v>
      </c>
      <c r="AK638" s="116" t="s">
        <v>4999</v>
      </c>
      <c r="AL638" s="113" t="s">
        <v>357</v>
      </c>
      <c r="BP638" s="125" t="s">
        <v>1661</v>
      </c>
      <c r="BQ638" s="125" t="s">
        <v>362</v>
      </c>
      <c r="BR638" s="125" t="s">
        <v>6110</v>
      </c>
      <c r="CA638" s="125" t="s">
        <v>1589</v>
      </c>
      <c r="CB638" s="125" t="s">
        <v>589</v>
      </c>
      <c r="CC638" s="125">
        <v>0</v>
      </c>
      <c r="CD638" s="125" t="s">
        <v>357</v>
      </c>
    </row>
    <row r="639" spans="8:82" ht="87" customHeight="1" thickBot="1">
      <c r="H639" s="121"/>
      <c r="I639" s="121"/>
      <c r="J639" s="121"/>
      <c r="K639" s="121"/>
      <c r="L639" s="121"/>
      <c r="M639" s="121" t="s">
        <v>1661</v>
      </c>
      <c r="N639" s="121" t="s">
        <v>589</v>
      </c>
      <c r="O639" s="123" t="s">
        <v>1663</v>
      </c>
      <c r="P639" s="121" t="s">
        <v>357</v>
      </c>
      <c r="S639" s="117"/>
      <c r="T639" s="117"/>
      <c r="U639" s="117"/>
      <c r="V639" s="117"/>
      <c r="W639" s="117"/>
      <c r="X639" s="117" t="s">
        <v>1661</v>
      </c>
      <c r="Y639" s="117" t="s">
        <v>589</v>
      </c>
      <c r="Z639" s="120" t="s">
        <v>3640</v>
      </c>
      <c r="AA639" s="117" t="s">
        <v>357</v>
      </c>
      <c r="AD639" s="113"/>
      <c r="AE639" s="113"/>
      <c r="AF639" s="113"/>
      <c r="AG639" s="113"/>
      <c r="AH639" s="113"/>
      <c r="AI639" s="113" t="s">
        <v>1661</v>
      </c>
      <c r="AJ639" s="113" t="s">
        <v>589</v>
      </c>
      <c r="AK639" s="116" t="s">
        <v>3230</v>
      </c>
      <c r="AL639" s="113" t="s">
        <v>357</v>
      </c>
      <c r="BP639" s="125" t="s">
        <v>1661</v>
      </c>
      <c r="BQ639" s="125" t="s">
        <v>589</v>
      </c>
      <c r="BR639" s="125" t="s">
        <v>667</v>
      </c>
      <c r="CA639" s="125" t="s">
        <v>1589</v>
      </c>
      <c r="CB639" s="125" t="s">
        <v>362</v>
      </c>
      <c r="CC639" s="125">
        <v>0</v>
      </c>
      <c r="CD639" s="125" t="s">
        <v>357</v>
      </c>
    </row>
    <row r="640" spans="8:82" ht="87" customHeight="1" thickBot="1">
      <c r="H640" s="121"/>
      <c r="I640" s="121"/>
      <c r="J640" s="121"/>
      <c r="K640" s="121"/>
      <c r="L640" s="121"/>
      <c r="M640" s="121" t="s">
        <v>1661</v>
      </c>
      <c r="N640" s="121" t="s">
        <v>364</v>
      </c>
      <c r="O640" s="123" t="s">
        <v>1664</v>
      </c>
      <c r="P640" s="121" t="s">
        <v>357</v>
      </c>
      <c r="S640" s="117"/>
      <c r="T640" s="117"/>
      <c r="U640" s="117"/>
      <c r="V640" s="117"/>
      <c r="W640" s="117"/>
      <c r="X640" s="117" t="s">
        <v>1661</v>
      </c>
      <c r="Y640" s="117" t="s">
        <v>364</v>
      </c>
      <c r="Z640" s="120" t="s">
        <v>3641</v>
      </c>
      <c r="AA640" s="117" t="s">
        <v>357</v>
      </c>
      <c r="AD640" s="113"/>
      <c r="AE640" s="113"/>
      <c r="AF640" s="113"/>
      <c r="AG640" s="113"/>
      <c r="AH640" s="113"/>
      <c r="AI640" s="113" t="s">
        <v>1661</v>
      </c>
      <c r="AJ640" s="113" t="s">
        <v>364</v>
      </c>
      <c r="AK640" s="116" t="s">
        <v>3977</v>
      </c>
      <c r="AL640" s="113" t="s">
        <v>357</v>
      </c>
      <c r="BP640" s="125" t="s">
        <v>1661</v>
      </c>
      <c r="BQ640" s="125" t="s">
        <v>364</v>
      </c>
      <c r="BR640" s="125" t="s">
        <v>4120</v>
      </c>
      <c r="CA640" s="125" t="s">
        <v>1589</v>
      </c>
      <c r="CB640" s="125" t="s">
        <v>582</v>
      </c>
      <c r="CC640" s="125">
        <v>0</v>
      </c>
      <c r="CD640" s="125" t="s">
        <v>357</v>
      </c>
    </row>
    <row r="641" spans="8:82" ht="101.4" customHeight="1" thickBot="1">
      <c r="H641" s="121"/>
      <c r="I641" s="121"/>
      <c r="J641" s="121"/>
      <c r="K641" s="121"/>
      <c r="L641" s="121"/>
      <c r="M641" s="121" t="s">
        <v>1661</v>
      </c>
      <c r="N641" s="121" t="s">
        <v>355</v>
      </c>
      <c r="O641" s="123" t="s">
        <v>1665</v>
      </c>
      <c r="P641" s="121" t="s">
        <v>357</v>
      </c>
      <c r="S641" s="117"/>
      <c r="T641" s="117"/>
      <c r="U641" s="117"/>
      <c r="V641" s="117"/>
      <c r="W641" s="117"/>
      <c r="X641" s="117" t="s">
        <v>1661</v>
      </c>
      <c r="Y641" s="117" t="s">
        <v>355</v>
      </c>
      <c r="Z641" s="120" t="s">
        <v>3642</v>
      </c>
      <c r="AA641" s="117" t="s">
        <v>357</v>
      </c>
      <c r="AD641" s="113"/>
      <c r="AE641" s="113"/>
      <c r="AF641" s="113"/>
      <c r="AG641" s="113"/>
      <c r="AH641" s="113"/>
      <c r="AI641" s="113" t="s">
        <v>1661</v>
      </c>
      <c r="AJ641" s="113" t="s">
        <v>355</v>
      </c>
      <c r="AK641" s="116" t="s">
        <v>3547</v>
      </c>
      <c r="AL641" s="113" t="s">
        <v>357</v>
      </c>
      <c r="BP641" s="125" t="s">
        <v>1661</v>
      </c>
      <c r="BQ641" s="125" t="s">
        <v>355</v>
      </c>
      <c r="BR641" s="125" t="s">
        <v>6111</v>
      </c>
      <c r="CA641" s="125" t="s">
        <v>1589</v>
      </c>
      <c r="CB641" s="125" t="s">
        <v>364</v>
      </c>
      <c r="CC641" s="125">
        <v>0</v>
      </c>
      <c r="CD641" s="125" t="s">
        <v>357</v>
      </c>
    </row>
    <row r="642" spans="8:82" ht="87" customHeight="1" thickBot="1">
      <c r="H642" s="121"/>
      <c r="I642" s="121"/>
      <c r="J642" s="121"/>
      <c r="K642" s="121"/>
      <c r="L642" s="121"/>
      <c r="M642" s="121" t="s">
        <v>1666</v>
      </c>
      <c r="N642" s="121" t="s">
        <v>589</v>
      </c>
      <c r="O642" s="123" t="s">
        <v>1667</v>
      </c>
      <c r="P642" s="121" t="s">
        <v>357</v>
      </c>
      <c r="S642" s="117"/>
      <c r="T642" s="117"/>
      <c r="U642" s="117"/>
      <c r="V642" s="117"/>
      <c r="W642" s="117"/>
      <c r="X642" s="117" t="s">
        <v>1666</v>
      </c>
      <c r="Y642" s="117" t="s">
        <v>589</v>
      </c>
      <c r="Z642" s="120" t="s">
        <v>3643</v>
      </c>
      <c r="AA642" s="117" t="s">
        <v>357</v>
      </c>
      <c r="AD642" s="113"/>
      <c r="AE642" s="113"/>
      <c r="AF642" s="113"/>
      <c r="AG642" s="113"/>
      <c r="AH642" s="113"/>
      <c r="AI642" s="113" t="s">
        <v>1666</v>
      </c>
      <c r="AJ642" s="113" t="s">
        <v>589</v>
      </c>
      <c r="AK642" s="116" t="s">
        <v>5000</v>
      </c>
      <c r="AL642" s="113" t="s">
        <v>357</v>
      </c>
      <c r="BP642" s="125" t="s">
        <v>1666</v>
      </c>
      <c r="BQ642" s="125" t="s">
        <v>589</v>
      </c>
      <c r="BR642" s="125" t="s">
        <v>4169</v>
      </c>
      <c r="CA642" s="125" t="s">
        <v>1589</v>
      </c>
      <c r="CB642" s="125" t="s">
        <v>468</v>
      </c>
      <c r="CC642" s="125">
        <v>0</v>
      </c>
      <c r="CD642" s="125" t="s">
        <v>357</v>
      </c>
    </row>
    <row r="643" spans="8:82" ht="87" customHeight="1" thickBot="1">
      <c r="H643" s="121"/>
      <c r="I643" s="121"/>
      <c r="J643" s="121"/>
      <c r="K643" s="121"/>
      <c r="L643" s="121"/>
      <c r="M643" s="121" t="s">
        <v>1668</v>
      </c>
      <c r="N643" s="121" t="s">
        <v>589</v>
      </c>
      <c r="O643" s="123" t="s">
        <v>1669</v>
      </c>
      <c r="P643" s="121" t="s">
        <v>357</v>
      </c>
      <c r="S643" s="117"/>
      <c r="T643" s="117"/>
      <c r="U643" s="117"/>
      <c r="V643" s="117"/>
      <c r="W643" s="117"/>
      <c r="X643" s="117" t="s">
        <v>1668</v>
      </c>
      <c r="Y643" s="117" t="s">
        <v>589</v>
      </c>
      <c r="Z643" s="120" t="s">
        <v>3000</v>
      </c>
      <c r="AA643" s="117" t="s">
        <v>357</v>
      </c>
      <c r="AD643" s="113"/>
      <c r="AE643" s="113"/>
      <c r="AF643" s="113"/>
      <c r="AG643" s="113"/>
      <c r="AH643" s="113"/>
      <c r="AI643" s="113" t="s">
        <v>1668</v>
      </c>
      <c r="AJ643" s="113" t="s">
        <v>589</v>
      </c>
      <c r="AK643" s="116" t="s">
        <v>5001</v>
      </c>
      <c r="AL643" s="113" t="s">
        <v>357</v>
      </c>
      <c r="BP643" s="125" t="s">
        <v>1668</v>
      </c>
      <c r="BQ643" s="125" t="s">
        <v>589</v>
      </c>
      <c r="BR643" s="125" t="s">
        <v>6112</v>
      </c>
      <c r="CA643" s="125" t="s">
        <v>1595</v>
      </c>
      <c r="CB643" s="125" t="s">
        <v>362</v>
      </c>
      <c r="CC643" s="125">
        <v>0</v>
      </c>
      <c r="CD643" s="125" t="s">
        <v>357</v>
      </c>
    </row>
    <row r="644" spans="8:82" ht="87" customHeight="1" thickBot="1">
      <c r="H644" s="121"/>
      <c r="I644" s="121"/>
      <c r="J644" s="121"/>
      <c r="K644" s="121"/>
      <c r="L644" s="121"/>
      <c r="M644" s="121" t="s">
        <v>1670</v>
      </c>
      <c r="N644" s="121" t="s">
        <v>575</v>
      </c>
      <c r="O644" s="123" t="s">
        <v>1671</v>
      </c>
      <c r="P644" s="121" t="s">
        <v>357</v>
      </c>
      <c r="S644" s="117"/>
      <c r="T644" s="117"/>
      <c r="U644" s="117"/>
      <c r="V644" s="117"/>
      <c r="W644" s="117"/>
      <c r="X644" s="117" t="s">
        <v>1670</v>
      </c>
      <c r="Y644" s="117" t="s">
        <v>575</v>
      </c>
      <c r="Z644" s="120" t="s">
        <v>3644</v>
      </c>
      <c r="AA644" s="117" t="s">
        <v>357</v>
      </c>
      <c r="AD644" s="113"/>
      <c r="AE644" s="113"/>
      <c r="AF644" s="113"/>
      <c r="AG644" s="113"/>
      <c r="AH644" s="113"/>
      <c r="AI644" s="113" t="s">
        <v>1670</v>
      </c>
      <c r="AJ644" s="113" t="s">
        <v>575</v>
      </c>
      <c r="AK644" s="116" t="s">
        <v>5002</v>
      </c>
      <c r="AL644" s="113" t="s">
        <v>357</v>
      </c>
      <c r="BP644" s="125" t="s">
        <v>1670</v>
      </c>
      <c r="BQ644" s="125" t="s">
        <v>575</v>
      </c>
      <c r="BR644" s="125" t="s">
        <v>6113</v>
      </c>
      <c r="CA644" s="125" t="s">
        <v>1595</v>
      </c>
      <c r="CB644" s="125" t="s">
        <v>589</v>
      </c>
      <c r="CC644" s="125">
        <v>0</v>
      </c>
      <c r="CD644" s="125" t="s">
        <v>357</v>
      </c>
    </row>
    <row r="645" spans="8:82" ht="87" customHeight="1" thickBot="1">
      <c r="H645" s="121"/>
      <c r="I645" s="121"/>
      <c r="J645" s="121"/>
      <c r="K645" s="121"/>
      <c r="L645" s="121"/>
      <c r="M645" s="121" t="s">
        <v>1672</v>
      </c>
      <c r="N645" s="121" t="s">
        <v>575</v>
      </c>
      <c r="O645" s="123" t="s">
        <v>1673</v>
      </c>
      <c r="P645" s="121" t="s">
        <v>357</v>
      </c>
      <c r="S645" s="117"/>
      <c r="T645" s="117"/>
      <c r="U645" s="117"/>
      <c r="V645" s="117"/>
      <c r="W645" s="117"/>
      <c r="X645" s="117" t="s">
        <v>1672</v>
      </c>
      <c r="Y645" s="117" t="s">
        <v>575</v>
      </c>
      <c r="Z645" s="120" t="s">
        <v>3645</v>
      </c>
      <c r="AA645" s="117" t="s">
        <v>357</v>
      </c>
      <c r="AD645" s="113"/>
      <c r="AE645" s="113"/>
      <c r="AF645" s="113"/>
      <c r="AG645" s="113"/>
      <c r="AH645" s="113"/>
      <c r="AI645" s="113" t="s">
        <v>1672</v>
      </c>
      <c r="AJ645" s="113" t="s">
        <v>575</v>
      </c>
      <c r="AK645" s="116" t="s">
        <v>5003</v>
      </c>
      <c r="AL645" s="113" t="s">
        <v>357</v>
      </c>
      <c r="BP645" s="125" t="s">
        <v>1672</v>
      </c>
      <c r="BQ645" s="125" t="s">
        <v>575</v>
      </c>
      <c r="BR645" s="125" t="s">
        <v>2255</v>
      </c>
      <c r="CA645" s="125" t="s">
        <v>1595</v>
      </c>
      <c r="CB645" s="125" t="s">
        <v>582</v>
      </c>
      <c r="CC645" s="125">
        <v>0</v>
      </c>
      <c r="CD645" s="125" t="s">
        <v>357</v>
      </c>
    </row>
    <row r="646" spans="8:82" ht="101.4" customHeight="1" thickBot="1">
      <c r="H646" s="121"/>
      <c r="I646" s="121"/>
      <c r="J646" s="121"/>
      <c r="K646" s="121"/>
      <c r="L646" s="121"/>
      <c r="M646" s="121" t="s">
        <v>1674</v>
      </c>
      <c r="N646" s="121" t="s">
        <v>544</v>
      </c>
      <c r="O646" s="123" t="s">
        <v>1675</v>
      </c>
      <c r="P646" s="121" t="s">
        <v>357</v>
      </c>
      <c r="S646" s="117"/>
      <c r="T646" s="117"/>
      <c r="U646" s="117"/>
      <c r="V646" s="117"/>
      <c r="W646" s="117"/>
      <c r="X646" s="117" t="s">
        <v>1674</v>
      </c>
      <c r="Y646" s="117" t="s">
        <v>544</v>
      </c>
      <c r="Z646" s="120" t="s">
        <v>3646</v>
      </c>
      <c r="AA646" s="117" t="s">
        <v>357</v>
      </c>
      <c r="AD646" s="113"/>
      <c r="AE646" s="113"/>
      <c r="AF646" s="113"/>
      <c r="AG646" s="113"/>
      <c r="AH646" s="113"/>
      <c r="AI646" s="113" t="s">
        <v>1674</v>
      </c>
      <c r="AJ646" s="113" t="s">
        <v>544</v>
      </c>
      <c r="AK646" s="116" t="s">
        <v>5004</v>
      </c>
      <c r="AL646" s="113" t="s">
        <v>357</v>
      </c>
      <c r="BP646" s="125" t="s">
        <v>1674</v>
      </c>
      <c r="BQ646" s="125" t="s">
        <v>544</v>
      </c>
      <c r="BR646" s="125" t="s">
        <v>2206</v>
      </c>
      <c r="CA646" s="125" t="s">
        <v>1595</v>
      </c>
      <c r="CB646" s="125" t="s">
        <v>364</v>
      </c>
      <c r="CC646" s="125">
        <v>0</v>
      </c>
      <c r="CD646" s="125" t="s">
        <v>357</v>
      </c>
    </row>
    <row r="647" spans="8:82" ht="101.4" customHeight="1" thickBot="1">
      <c r="H647" s="121"/>
      <c r="I647" s="121"/>
      <c r="J647" s="121"/>
      <c r="K647" s="121"/>
      <c r="L647" s="121"/>
      <c r="M647" s="121" t="s">
        <v>1676</v>
      </c>
      <c r="N647" s="121" t="s">
        <v>544</v>
      </c>
      <c r="O647" s="123" t="s">
        <v>1677</v>
      </c>
      <c r="P647" s="121" t="s">
        <v>357</v>
      </c>
      <c r="S647" s="117"/>
      <c r="T647" s="117"/>
      <c r="U647" s="117"/>
      <c r="V647" s="117"/>
      <c r="W647" s="117"/>
      <c r="X647" s="117" t="s">
        <v>1676</v>
      </c>
      <c r="Y647" s="117" t="s">
        <v>544</v>
      </c>
      <c r="Z647" s="120" t="s">
        <v>3647</v>
      </c>
      <c r="AA647" s="117" t="s">
        <v>357</v>
      </c>
      <c r="AD647" s="113"/>
      <c r="AE647" s="113"/>
      <c r="AF647" s="113"/>
      <c r="AG647" s="113"/>
      <c r="AH647" s="113"/>
      <c r="AI647" s="113" t="s">
        <v>1676</v>
      </c>
      <c r="AJ647" s="113" t="s">
        <v>544</v>
      </c>
      <c r="AK647" s="116" t="s">
        <v>4005</v>
      </c>
      <c r="AL647" s="113" t="s">
        <v>357</v>
      </c>
      <c r="BP647" s="125" t="s">
        <v>1676</v>
      </c>
      <c r="BQ647" s="125" t="s">
        <v>544</v>
      </c>
      <c r="BR647" s="125" t="s">
        <v>6114</v>
      </c>
      <c r="CA647" s="125" t="s">
        <v>1595</v>
      </c>
      <c r="CB647" s="125" t="s">
        <v>468</v>
      </c>
      <c r="CC647" s="125">
        <v>0</v>
      </c>
      <c r="CD647" s="125" t="s">
        <v>357</v>
      </c>
    </row>
    <row r="648" spans="8:82" ht="101.4" customHeight="1" thickBot="1">
      <c r="H648" s="121"/>
      <c r="I648" s="121"/>
      <c r="J648" s="121"/>
      <c r="K648" s="121"/>
      <c r="L648" s="121"/>
      <c r="M648" s="121" t="s">
        <v>1676</v>
      </c>
      <c r="N648" s="121" t="s">
        <v>355</v>
      </c>
      <c r="O648" s="123" t="s">
        <v>1678</v>
      </c>
      <c r="P648" s="121" t="s">
        <v>357</v>
      </c>
      <c r="S648" s="117"/>
      <c r="T648" s="117"/>
      <c r="U648" s="117"/>
      <c r="V648" s="117"/>
      <c r="W648" s="117"/>
      <c r="X648" s="117" t="s">
        <v>1676</v>
      </c>
      <c r="Y648" s="117" t="s">
        <v>355</v>
      </c>
      <c r="Z648" s="120" t="s">
        <v>3648</v>
      </c>
      <c r="AA648" s="117" t="s">
        <v>357</v>
      </c>
      <c r="AD648" s="113"/>
      <c r="AE648" s="113"/>
      <c r="AF648" s="113"/>
      <c r="AG648" s="113"/>
      <c r="AH648" s="113"/>
      <c r="AI648" s="113" t="s">
        <v>1676</v>
      </c>
      <c r="AJ648" s="113" t="s">
        <v>355</v>
      </c>
      <c r="AK648" s="116" t="s">
        <v>2261</v>
      </c>
      <c r="AL648" s="113" t="s">
        <v>357</v>
      </c>
      <c r="BP648" s="125" t="s">
        <v>1676</v>
      </c>
      <c r="BQ648" s="125" t="s">
        <v>355</v>
      </c>
      <c r="BR648" s="125" t="s">
        <v>6115</v>
      </c>
      <c r="CA648" s="125" t="s">
        <v>1600</v>
      </c>
      <c r="CB648" s="125" t="s">
        <v>589</v>
      </c>
      <c r="CC648" s="125">
        <v>0</v>
      </c>
      <c r="CD648" s="125" t="s">
        <v>357</v>
      </c>
    </row>
    <row r="649" spans="8:82" ht="101.4" customHeight="1" thickBot="1">
      <c r="H649" s="121"/>
      <c r="I649" s="121"/>
      <c r="J649" s="121"/>
      <c r="K649" s="121"/>
      <c r="L649" s="121"/>
      <c r="M649" s="121" t="s">
        <v>1679</v>
      </c>
      <c r="N649" s="121" t="s">
        <v>362</v>
      </c>
      <c r="O649" s="123" t="s">
        <v>1680</v>
      </c>
      <c r="P649" s="121" t="s">
        <v>357</v>
      </c>
      <c r="S649" s="117"/>
      <c r="T649" s="117"/>
      <c r="U649" s="117"/>
      <c r="V649" s="117"/>
      <c r="W649" s="117"/>
      <c r="X649" s="117" t="s">
        <v>1679</v>
      </c>
      <c r="Y649" s="117" t="s">
        <v>362</v>
      </c>
      <c r="Z649" s="120" t="s">
        <v>3649</v>
      </c>
      <c r="AA649" s="117" t="s">
        <v>357</v>
      </c>
      <c r="AD649" s="113"/>
      <c r="AE649" s="113"/>
      <c r="AF649" s="113"/>
      <c r="AG649" s="113"/>
      <c r="AH649" s="113"/>
      <c r="AI649" s="113" t="s">
        <v>1679</v>
      </c>
      <c r="AJ649" s="113" t="s">
        <v>362</v>
      </c>
      <c r="AK649" s="116" t="s">
        <v>5005</v>
      </c>
      <c r="AL649" s="113" t="s">
        <v>357</v>
      </c>
      <c r="BP649" s="125" t="s">
        <v>1679</v>
      </c>
      <c r="BQ649" s="125" t="s">
        <v>362</v>
      </c>
      <c r="BR649" s="129">
        <v>35365211</v>
      </c>
      <c r="CA649" s="125" t="s">
        <v>6609</v>
      </c>
      <c r="CB649" s="125" t="s">
        <v>468</v>
      </c>
      <c r="CC649" s="125">
        <v>0</v>
      </c>
      <c r="CD649" s="125" t="s">
        <v>357</v>
      </c>
    </row>
    <row r="650" spans="8:82" ht="101.4" customHeight="1" thickBot="1">
      <c r="H650" s="121"/>
      <c r="I650" s="121"/>
      <c r="J650" s="121"/>
      <c r="K650" s="121"/>
      <c r="L650" s="121"/>
      <c r="M650" s="121" t="s">
        <v>1679</v>
      </c>
      <c r="N650" s="121" t="s">
        <v>544</v>
      </c>
      <c r="O650" s="122">
        <v>104776</v>
      </c>
      <c r="P650" s="121" t="s">
        <v>357</v>
      </c>
      <c r="S650" s="117"/>
      <c r="T650" s="117"/>
      <c r="U650" s="117"/>
      <c r="V650" s="117"/>
      <c r="W650" s="117"/>
      <c r="X650" s="117" t="s">
        <v>1679</v>
      </c>
      <c r="Y650" s="117" t="s">
        <v>544</v>
      </c>
      <c r="Z650" s="120" t="s">
        <v>3650</v>
      </c>
      <c r="AA650" s="117" t="s">
        <v>357</v>
      </c>
      <c r="AD650" s="113"/>
      <c r="AE650" s="113"/>
      <c r="AF650" s="113"/>
      <c r="AG650" s="113"/>
      <c r="AH650" s="113"/>
      <c r="AI650" s="113" t="s">
        <v>1679</v>
      </c>
      <c r="AJ650" s="113" t="s">
        <v>544</v>
      </c>
      <c r="AK650" s="116" t="s">
        <v>902</v>
      </c>
      <c r="AL650" s="113" t="s">
        <v>357</v>
      </c>
      <c r="BP650" s="125" t="s">
        <v>1679</v>
      </c>
      <c r="BQ650" s="125" t="s">
        <v>544</v>
      </c>
      <c r="BR650" s="125" t="s">
        <v>5758</v>
      </c>
      <c r="CA650" s="125" t="s">
        <v>1602</v>
      </c>
      <c r="CB650" s="125" t="s">
        <v>885</v>
      </c>
      <c r="CC650" s="125">
        <v>0</v>
      </c>
      <c r="CD650" s="125" t="s">
        <v>357</v>
      </c>
    </row>
    <row r="651" spans="8:82" ht="87" customHeight="1" thickBot="1">
      <c r="H651" s="121"/>
      <c r="I651" s="121"/>
      <c r="J651" s="121"/>
      <c r="K651" s="121"/>
      <c r="L651" s="121"/>
      <c r="M651" s="121" t="s">
        <v>1679</v>
      </c>
      <c r="N651" s="121" t="s">
        <v>575</v>
      </c>
      <c r="O651" s="123" t="s">
        <v>1681</v>
      </c>
      <c r="P651" s="121" t="s">
        <v>357</v>
      </c>
      <c r="S651" s="117"/>
      <c r="T651" s="117"/>
      <c r="U651" s="117"/>
      <c r="V651" s="117"/>
      <c r="W651" s="117"/>
      <c r="X651" s="117" t="s">
        <v>1679</v>
      </c>
      <c r="Y651" s="117" t="s">
        <v>575</v>
      </c>
      <c r="Z651" s="120" t="s">
        <v>3651</v>
      </c>
      <c r="AA651" s="117" t="s">
        <v>357</v>
      </c>
      <c r="AD651" s="113"/>
      <c r="AE651" s="113"/>
      <c r="AF651" s="113"/>
      <c r="AG651" s="113"/>
      <c r="AH651" s="113"/>
      <c r="AI651" s="113" t="s">
        <v>1679</v>
      </c>
      <c r="AJ651" s="113" t="s">
        <v>575</v>
      </c>
      <c r="AK651" s="116" t="s">
        <v>5006</v>
      </c>
      <c r="AL651" s="113" t="s">
        <v>357</v>
      </c>
      <c r="BP651" s="125" t="s">
        <v>1679</v>
      </c>
      <c r="BQ651" s="125" t="s">
        <v>575</v>
      </c>
      <c r="BR651" s="129">
        <v>49696202</v>
      </c>
      <c r="CA651" s="125" t="s">
        <v>1602</v>
      </c>
      <c r="CB651" s="125" t="s">
        <v>364</v>
      </c>
      <c r="CC651" s="125">
        <v>0</v>
      </c>
      <c r="CD651" s="125" t="s">
        <v>357</v>
      </c>
    </row>
    <row r="652" spans="8:82" ht="115.8" customHeight="1" thickBot="1">
      <c r="H652" s="121"/>
      <c r="I652" s="121"/>
      <c r="J652" s="121"/>
      <c r="K652" s="121"/>
      <c r="L652" s="121"/>
      <c r="M652" s="121" t="s">
        <v>1679</v>
      </c>
      <c r="N652" s="121" t="s">
        <v>885</v>
      </c>
      <c r="O652" s="123" t="s">
        <v>1682</v>
      </c>
      <c r="P652" s="121" t="s">
        <v>357</v>
      </c>
      <c r="S652" s="117"/>
      <c r="T652" s="117"/>
      <c r="U652" s="117"/>
      <c r="V652" s="117"/>
      <c r="W652" s="117"/>
      <c r="X652" s="117" t="s">
        <v>1679</v>
      </c>
      <c r="Y652" s="117" t="s">
        <v>885</v>
      </c>
      <c r="Z652" s="120" t="s">
        <v>3652</v>
      </c>
      <c r="AA652" s="117" t="s">
        <v>357</v>
      </c>
      <c r="AD652" s="113"/>
      <c r="AE652" s="113"/>
      <c r="AF652" s="113"/>
      <c r="AG652" s="113"/>
      <c r="AH652" s="113"/>
      <c r="AI652" s="113" t="s">
        <v>1679</v>
      </c>
      <c r="AJ652" s="113" t="s">
        <v>885</v>
      </c>
      <c r="AK652" s="116" t="s">
        <v>5007</v>
      </c>
      <c r="AL652" s="113" t="s">
        <v>357</v>
      </c>
      <c r="BP652" s="125" t="s">
        <v>1679</v>
      </c>
      <c r="BQ652" s="125" t="s">
        <v>885</v>
      </c>
      <c r="BR652" s="125" t="s">
        <v>6116</v>
      </c>
      <c r="CA652" s="125" t="s">
        <v>1602</v>
      </c>
      <c r="CB652" s="125" t="s">
        <v>589</v>
      </c>
      <c r="CC652" s="125">
        <v>0</v>
      </c>
      <c r="CD652" s="125" t="s">
        <v>357</v>
      </c>
    </row>
    <row r="653" spans="8:82" ht="101.4" customHeight="1" thickBot="1">
      <c r="H653" s="121"/>
      <c r="I653" s="121"/>
      <c r="J653" s="121"/>
      <c r="K653" s="121"/>
      <c r="L653" s="121"/>
      <c r="M653" s="121" t="s">
        <v>1683</v>
      </c>
      <c r="N653" s="121" t="s">
        <v>362</v>
      </c>
      <c r="O653" s="123" t="s">
        <v>1684</v>
      </c>
      <c r="P653" s="121" t="s">
        <v>357</v>
      </c>
      <c r="S653" s="117"/>
      <c r="T653" s="117"/>
      <c r="U653" s="117"/>
      <c r="V653" s="117"/>
      <c r="W653" s="117"/>
      <c r="X653" s="117" t="s">
        <v>1683</v>
      </c>
      <c r="Y653" s="117" t="s">
        <v>362</v>
      </c>
      <c r="Z653" s="120" t="s">
        <v>3653</v>
      </c>
      <c r="AA653" s="117" t="s">
        <v>357</v>
      </c>
      <c r="AD653" s="113"/>
      <c r="AE653" s="113"/>
      <c r="AF653" s="113"/>
      <c r="AG653" s="113"/>
      <c r="AH653" s="113"/>
      <c r="AI653" s="113" t="s">
        <v>1683</v>
      </c>
      <c r="AJ653" s="113" t="s">
        <v>362</v>
      </c>
      <c r="AK653" s="116" t="s">
        <v>3261</v>
      </c>
      <c r="AL653" s="113" t="s">
        <v>357</v>
      </c>
      <c r="BP653" s="125" t="s">
        <v>1683</v>
      </c>
      <c r="BQ653" s="125" t="s">
        <v>362</v>
      </c>
      <c r="BR653" s="125" t="s">
        <v>6117</v>
      </c>
      <c r="CA653" s="125" t="s">
        <v>1604</v>
      </c>
      <c r="CB653" s="125" t="s">
        <v>589</v>
      </c>
      <c r="CC653" s="125">
        <v>0</v>
      </c>
      <c r="CD653" s="125" t="s">
        <v>357</v>
      </c>
    </row>
    <row r="654" spans="8:82" ht="115.8" customHeight="1" thickBot="1">
      <c r="H654" s="121"/>
      <c r="I654" s="121"/>
      <c r="J654" s="121"/>
      <c r="K654" s="121"/>
      <c r="L654" s="121"/>
      <c r="M654" s="121" t="s">
        <v>1683</v>
      </c>
      <c r="N654" s="121" t="s">
        <v>885</v>
      </c>
      <c r="O654" s="123" t="s">
        <v>1685</v>
      </c>
      <c r="P654" s="121" t="s">
        <v>357</v>
      </c>
      <c r="S654" s="117"/>
      <c r="T654" s="117"/>
      <c r="U654" s="117"/>
      <c r="V654" s="117"/>
      <c r="W654" s="117"/>
      <c r="X654" s="117" t="s">
        <v>1683</v>
      </c>
      <c r="Y654" s="117" t="s">
        <v>885</v>
      </c>
      <c r="Z654" s="120" t="s">
        <v>3654</v>
      </c>
      <c r="AA654" s="117" t="s">
        <v>357</v>
      </c>
      <c r="AD654" s="113"/>
      <c r="AE654" s="113"/>
      <c r="AF654" s="113"/>
      <c r="AG654" s="113"/>
      <c r="AH654" s="113"/>
      <c r="AI654" s="113" t="s">
        <v>1683</v>
      </c>
      <c r="AJ654" s="113" t="s">
        <v>885</v>
      </c>
      <c r="AK654" s="116" t="s">
        <v>5008</v>
      </c>
      <c r="AL654" s="113" t="s">
        <v>357</v>
      </c>
      <c r="BP654" s="125" t="s">
        <v>1683</v>
      </c>
      <c r="BQ654" s="125" t="s">
        <v>885</v>
      </c>
      <c r="BR654" s="125" t="s">
        <v>6118</v>
      </c>
      <c r="CA654" s="125" t="s">
        <v>1606</v>
      </c>
      <c r="CB654" s="125" t="s">
        <v>582</v>
      </c>
      <c r="CC654" s="125">
        <v>0</v>
      </c>
      <c r="CD654" s="125" t="s">
        <v>357</v>
      </c>
    </row>
    <row r="655" spans="8:82" ht="101.4" customHeight="1" thickBot="1">
      <c r="H655" s="121"/>
      <c r="I655" s="121"/>
      <c r="J655" s="121"/>
      <c r="K655" s="121"/>
      <c r="L655" s="121"/>
      <c r="M655" s="121" t="s">
        <v>1683</v>
      </c>
      <c r="N655" s="121" t="s">
        <v>544</v>
      </c>
      <c r="O655" s="123" t="s">
        <v>1686</v>
      </c>
      <c r="P655" s="121" t="s">
        <v>357</v>
      </c>
      <c r="S655" s="117"/>
      <c r="T655" s="117"/>
      <c r="U655" s="117"/>
      <c r="V655" s="117"/>
      <c r="W655" s="117"/>
      <c r="X655" s="117" t="s">
        <v>1683</v>
      </c>
      <c r="Y655" s="117" t="s">
        <v>544</v>
      </c>
      <c r="Z655" s="120" t="s">
        <v>3655</v>
      </c>
      <c r="AA655" s="117" t="s">
        <v>357</v>
      </c>
      <c r="AD655" s="113"/>
      <c r="AE655" s="113"/>
      <c r="AF655" s="113"/>
      <c r="AG655" s="113"/>
      <c r="AH655" s="113"/>
      <c r="AI655" s="113" t="s">
        <v>1683</v>
      </c>
      <c r="AJ655" s="113" t="s">
        <v>544</v>
      </c>
      <c r="AK655" s="116" t="s">
        <v>3553</v>
      </c>
      <c r="AL655" s="113" t="s">
        <v>357</v>
      </c>
      <c r="BP655" s="125" t="s">
        <v>1683</v>
      </c>
      <c r="BQ655" s="125" t="s">
        <v>544</v>
      </c>
      <c r="BR655" s="125" t="s">
        <v>764</v>
      </c>
      <c r="CA655" s="125" t="s">
        <v>1606</v>
      </c>
      <c r="CB655" s="125" t="s">
        <v>589</v>
      </c>
      <c r="CC655" s="125">
        <v>0</v>
      </c>
      <c r="CD655" s="125" t="s">
        <v>357</v>
      </c>
    </row>
    <row r="656" spans="8:82" ht="101.4" customHeight="1" thickBot="1">
      <c r="H656" s="121"/>
      <c r="I656" s="121"/>
      <c r="J656" s="121"/>
      <c r="K656" s="121"/>
      <c r="L656" s="121"/>
      <c r="M656" s="121" t="s">
        <v>1683</v>
      </c>
      <c r="N656" s="121" t="s">
        <v>446</v>
      </c>
      <c r="O656" s="123" t="s">
        <v>1687</v>
      </c>
      <c r="P656" s="121" t="s">
        <v>357</v>
      </c>
      <c r="S656" s="117"/>
      <c r="T656" s="117"/>
      <c r="U656" s="117"/>
      <c r="V656" s="117"/>
      <c r="W656" s="117"/>
      <c r="X656" s="117" t="s">
        <v>1683</v>
      </c>
      <c r="Y656" s="117" t="s">
        <v>446</v>
      </c>
      <c r="Z656" s="120" t="s">
        <v>3656</v>
      </c>
      <c r="AA656" s="117" t="s">
        <v>357</v>
      </c>
      <c r="AD656" s="113"/>
      <c r="AE656" s="113"/>
      <c r="AF656" s="113"/>
      <c r="AG656" s="113"/>
      <c r="AH656" s="113"/>
      <c r="AI656" s="113" t="s">
        <v>1683</v>
      </c>
      <c r="AJ656" s="113" t="s">
        <v>446</v>
      </c>
      <c r="AK656" s="116" t="s">
        <v>1634</v>
      </c>
      <c r="AL656" s="113" t="s">
        <v>357</v>
      </c>
      <c r="BP656" s="125" t="s">
        <v>1683</v>
      </c>
      <c r="BQ656" s="125" t="s">
        <v>446</v>
      </c>
      <c r="BR656" s="125" t="s">
        <v>6119</v>
      </c>
      <c r="CA656" s="125" t="s">
        <v>1608</v>
      </c>
      <c r="CB656" s="125" t="s">
        <v>589</v>
      </c>
      <c r="CC656" s="125">
        <v>0</v>
      </c>
      <c r="CD656" s="125" t="s">
        <v>357</v>
      </c>
    </row>
    <row r="657" spans="8:82" ht="101.4" customHeight="1" thickBot="1">
      <c r="H657" s="121"/>
      <c r="I657" s="121"/>
      <c r="J657" s="121"/>
      <c r="K657" s="121"/>
      <c r="L657" s="121"/>
      <c r="M657" s="121" t="s">
        <v>1683</v>
      </c>
      <c r="N657" s="121" t="s">
        <v>897</v>
      </c>
      <c r="O657" s="123" t="s">
        <v>1688</v>
      </c>
      <c r="P657" s="121" t="s">
        <v>357</v>
      </c>
      <c r="S657" s="117"/>
      <c r="T657" s="117"/>
      <c r="U657" s="117"/>
      <c r="V657" s="117"/>
      <c r="W657" s="117"/>
      <c r="X657" s="117" t="s">
        <v>1683</v>
      </c>
      <c r="Y657" s="117" t="s">
        <v>897</v>
      </c>
      <c r="Z657" s="120" t="s">
        <v>3657</v>
      </c>
      <c r="AA657" s="117" t="s">
        <v>357</v>
      </c>
      <c r="AD657" s="113"/>
      <c r="AE657" s="113"/>
      <c r="AF657" s="113"/>
      <c r="AG657" s="113"/>
      <c r="AH657" s="113"/>
      <c r="AI657" s="113" t="s">
        <v>1683</v>
      </c>
      <c r="AJ657" s="113" t="s">
        <v>897</v>
      </c>
      <c r="AK657" s="116" t="s">
        <v>3577</v>
      </c>
      <c r="AL657" s="113" t="s">
        <v>357</v>
      </c>
      <c r="BP657" s="125" t="s">
        <v>1683</v>
      </c>
      <c r="BQ657" s="125" t="s">
        <v>897</v>
      </c>
      <c r="BR657" s="125" t="s">
        <v>6120</v>
      </c>
      <c r="CA657" s="125" t="s">
        <v>433</v>
      </c>
      <c r="CB657" s="125" t="s">
        <v>575</v>
      </c>
      <c r="CC657" s="125">
        <v>0</v>
      </c>
      <c r="CD657" s="125" t="s">
        <v>357</v>
      </c>
    </row>
    <row r="658" spans="8:82" ht="101.4" customHeight="1" thickBot="1">
      <c r="H658" s="121"/>
      <c r="I658" s="121"/>
      <c r="J658" s="121"/>
      <c r="K658" s="121"/>
      <c r="L658" s="121"/>
      <c r="M658" s="121" t="s">
        <v>1683</v>
      </c>
      <c r="N658" s="121" t="s">
        <v>575</v>
      </c>
      <c r="O658" s="123" t="s">
        <v>1689</v>
      </c>
      <c r="P658" s="121" t="s">
        <v>357</v>
      </c>
      <c r="S658" s="117"/>
      <c r="T658" s="117"/>
      <c r="U658" s="117"/>
      <c r="V658" s="117"/>
      <c r="W658" s="117"/>
      <c r="X658" s="117" t="s">
        <v>1683</v>
      </c>
      <c r="Y658" s="117" t="s">
        <v>575</v>
      </c>
      <c r="Z658" s="120" t="s">
        <v>3658</v>
      </c>
      <c r="AA658" s="117" t="s">
        <v>357</v>
      </c>
      <c r="AD658" s="113"/>
      <c r="AE658" s="113"/>
      <c r="AF658" s="113"/>
      <c r="AG658" s="113"/>
      <c r="AH658" s="113"/>
      <c r="AI658" s="113" t="s">
        <v>1683</v>
      </c>
      <c r="AJ658" s="113" t="s">
        <v>575</v>
      </c>
      <c r="AK658" s="116" t="s">
        <v>5009</v>
      </c>
      <c r="AL658" s="113" t="s">
        <v>357</v>
      </c>
      <c r="BP658" s="125" t="s">
        <v>1683</v>
      </c>
      <c r="BQ658" s="125" t="s">
        <v>575</v>
      </c>
      <c r="BR658" s="125" t="s">
        <v>6121</v>
      </c>
      <c r="CA658" s="125" t="s">
        <v>433</v>
      </c>
      <c r="CB658" s="125" t="s">
        <v>355</v>
      </c>
      <c r="CC658" s="125">
        <v>0</v>
      </c>
      <c r="CD658" s="125" t="s">
        <v>357</v>
      </c>
    </row>
    <row r="659" spans="8:82" ht="101.4" customHeight="1" thickBot="1">
      <c r="H659" s="121"/>
      <c r="I659" s="121"/>
      <c r="J659" s="121"/>
      <c r="K659" s="121"/>
      <c r="L659" s="121"/>
      <c r="M659" s="121" t="s">
        <v>1683</v>
      </c>
      <c r="N659" s="121" t="s">
        <v>468</v>
      </c>
      <c r="O659" s="123" t="s">
        <v>1690</v>
      </c>
      <c r="P659" s="121" t="s">
        <v>357</v>
      </c>
      <c r="S659" s="117"/>
      <c r="T659" s="117"/>
      <c r="U659" s="117"/>
      <c r="V659" s="117"/>
      <c r="W659" s="117"/>
      <c r="X659" s="117" t="s">
        <v>1683</v>
      </c>
      <c r="Y659" s="117" t="s">
        <v>468</v>
      </c>
      <c r="Z659" s="120" t="s">
        <v>3659</v>
      </c>
      <c r="AA659" s="117" t="s">
        <v>357</v>
      </c>
      <c r="AD659" s="113"/>
      <c r="AE659" s="113"/>
      <c r="AF659" s="113"/>
      <c r="AG659" s="113"/>
      <c r="AH659" s="113"/>
      <c r="AI659" s="113" t="s">
        <v>1683</v>
      </c>
      <c r="AJ659" s="113" t="s">
        <v>468</v>
      </c>
      <c r="AK659" s="116" t="s">
        <v>5010</v>
      </c>
      <c r="AL659" s="113" t="s">
        <v>357</v>
      </c>
      <c r="BP659" s="125" t="s">
        <v>1683</v>
      </c>
      <c r="BQ659" s="125" t="s">
        <v>468</v>
      </c>
      <c r="BR659" s="125" t="s">
        <v>4184</v>
      </c>
      <c r="CA659" s="125" t="s">
        <v>1612</v>
      </c>
      <c r="CB659" s="125" t="s">
        <v>703</v>
      </c>
      <c r="CC659" s="125">
        <v>0</v>
      </c>
      <c r="CD659" s="125" t="s">
        <v>357</v>
      </c>
    </row>
    <row r="660" spans="8:82" ht="87" customHeight="1" thickBot="1">
      <c r="H660" s="121"/>
      <c r="I660" s="121"/>
      <c r="J660" s="121"/>
      <c r="K660" s="121"/>
      <c r="L660" s="121"/>
      <c r="M660" s="121" t="s">
        <v>1691</v>
      </c>
      <c r="N660" s="121" t="s">
        <v>703</v>
      </c>
      <c r="O660" s="123" t="s">
        <v>1692</v>
      </c>
      <c r="P660" s="121" t="s">
        <v>357</v>
      </c>
      <c r="S660" s="117"/>
      <c r="T660" s="117"/>
      <c r="U660" s="117"/>
      <c r="V660" s="117"/>
      <c r="W660" s="117"/>
      <c r="X660" s="117" t="s">
        <v>1691</v>
      </c>
      <c r="Y660" s="117" t="s">
        <v>703</v>
      </c>
      <c r="Z660" s="120" t="s">
        <v>3660</v>
      </c>
      <c r="AA660" s="117" t="s">
        <v>357</v>
      </c>
      <c r="AD660" s="113"/>
      <c r="AE660" s="113"/>
      <c r="AF660" s="113"/>
      <c r="AG660" s="113"/>
      <c r="AH660" s="113"/>
      <c r="AI660" s="113" t="s">
        <v>1691</v>
      </c>
      <c r="AJ660" s="113" t="s">
        <v>703</v>
      </c>
      <c r="AK660" s="116" t="s">
        <v>5011</v>
      </c>
      <c r="AL660" s="113" t="s">
        <v>357</v>
      </c>
      <c r="BP660" s="125" t="s">
        <v>1691</v>
      </c>
      <c r="BQ660" s="125" t="s">
        <v>703</v>
      </c>
      <c r="BR660" s="125" t="s">
        <v>6122</v>
      </c>
      <c r="CA660" s="125" t="s">
        <v>1614</v>
      </c>
      <c r="CB660" s="125" t="s">
        <v>362</v>
      </c>
      <c r="CC660" s="125">
        <v>0</v>
      </c>
      <c r="CD660" s="125" t="s">
        <v>357</v>
      </c>
    </row>
    <row r="661" spans="8:82" ht="101.4" customHeight="1" thickBot="1">
      <c r="H661" s="121"/>
      <c r="I661" s="121"/>
      <c r="J661" s="121"/>
      <c r="K661" s="121"/>
      <c r="L661" s="121"/>
      <c r="M661" s="121" t="s">
        <v>1693</v>
      </c>
      <c r="N661" s="121" t="s">
        <v>544</v>
      </c>
      <c r="O661" s="123" t="s">
        <v>1694</v>
      </c>
      <c r="P661" s="121" t="s">
        <v>357</v>
      </c>
      <c r="S661" s="117"/>
      <c r="T661" s="117"/>
      <c r="U661" s="117"/>
      <c r="V661" s="117"/>
      <c r="W661" s="117"/>
      <c r="X661" s="117" t="s">
        <v>1693</v>
      </c>
      <c r="Y661" s="117" t="s">
        <v>544</v>
      </c>
      <c r="Z661" s="120" t="s">
        <v>3042</v>
      </c>
      <c r="AA661" s="117" t="s">
        <v>357</v>
      </c>
      <c r="AD661" s="113"/>
      <c r="AE661" s="113"/>
      <c r="AF661" s="113"/>
      <c r="AG661" s="113"/>
      <c r="AH661" s="113"/>
      <c r="AI661" s="113" t="s">
        <v>1693</v>
      </c>
      <c r="AJ661" s="113" t="s">
        <v>544</v>
      </c>
      <c r="AK661" s="116" t="s">
        <v>3244</v>
      </c>
      <c r="AL661" s="113" t="s">
        <v>357</v>
      </c>
      <c r="BP661" s="125" t="s">
        <v>1693</v>
      </c>
      <c r="BQ661" s="125" t="s">
        <v>544</v>
      </c>
      <c r="BR661" s="125" t="s">
        <v>1020</v>
      </c>
      <c r="CA661" s="125" t="s">
        <v>1614</v>
      </c>
      <c r="CB661" s="125" t="s">
        <v>589</v>
      </c>
      <c r="CC661" s="125">
        <v>0</v>
      </c>
      <c r="CD661" s="125" t="s">
        <v>357</v>
      </c>
    </row>
    <row r="662" spans="8:82" ht="101.4" customHeight="1" thickBot="1">
      <c r="H662" s="121"/>
      <c r="I662" s="121"/>
      <c r="J662" s="121"/>
      <c r="K662" s="121"/>
      <c r="L662" s="121"/>
      <c r="M662" s="121" t="s">
        <v>1693</v>
      </c>
      <c r="N662" s="121" t="s">
        <v>355</v>
      </c>
      <c r="O662" s="123" t="s">
        <v>1007</v>
      </c>
      <c r="P662" s="121" t="s">
        <v>357</v>
      </c>
      <c r="S662" s="117"/>
      <c r="T662" s="117"/>
      <c r="U662" s="117"/>
      <c r="V662" s="117"/>
      <c r="W662" s="117"/>
      <c r="X662" s="117" t="s">
        <v>1693</v>
      </c>
      <c r="Y662" s="117" t="s">
        <v>355</v>
      </c>
      <c r="Z662" s="120" t="s">
        <v>3661</v>
      </c>
      <c r="AA662" s="117" t="s">
        <v>357</v>
      </c>
      <c r="AD662" s="113"/>
      <c r="AE662" s="113"/>
      <c r="AF662" s="113"/>
      <c r="AG662" s="113"/>
      <c r="AH662" s="113"/>
      <c r="AI662" s="113" t="s">
        <v>1693</v>
      </c>
      <c r="AJ662" s="113" t="s">
        <v>355</v>
      </c>
      <c r="AK662" s="116" t="s">
        <v>5012</v>
      </c>
      <c r="AL662" s="113" t="s">
        <v>357</v>
      </c>
      <c r="BP662" s="125" t="s">
        <v>1693</v>
      </c>
      <c r="BQ662" s="125" t="s">
        <v>355</v>
      </c>
      <c r="BR662" s="125" t="s">
        <v>3087</v>
      </c>
      <c r="CA662" s="125" t="s">
        <v>1614</v>
      </c>
      <c r="CB662" s="125" t="s">
        <v>364</v>
      </c>
      <c r="CC662" s="125">
        <v>0</v>
      </c>
      <c r="CD662" s="125" t="s">
        <v>357</v>
      </c>
    </row>
    <row r="663" spans="8:82" ht="87" customHeight="1" thickBot="1">
      <c r="H663" s="121"/>
      <c r="I663" s="121"/>
      <c r="J663" s="121"/>
      <c r="K663" s="121"/>
      <c r="L663" s="121"/>
      <c r="M663" s="121" t="s">
        <v>1695</v>
      </c>
      <c r="N663" s="121" t="s">
        <v>589</v>
      </c>
      <c r="O663" s="123" t="s">
        <v>1696</v>
      </c>
      <c r="P663" s="121" t="s">
        <v>357</v>
      </c>
      <c r="S663" s="117"/>
      <c r="T663" s="117"/>
      <c r="U663" s="117"/>
      <c r="V663" s="117"/>
      <c r="W663" s="117"/>
      <c r="X663" s="117" t="s">
        <v>1695</v>
      </c>
      <c r="Y663" s="117" t="s">
        <v>589</v>
      </c>
      <c r="Z663" s="120" t="s">
        <v>3662</v>
      </c>
      <c r="AA663" s="117" t="s">
        <v>357</v>
      </c>
      <c r="AD663" s="113"/>
      <c r="AE663" s="113"/>
      <c r="AF663" s="113"/>
      <c r="AG663" s="113"/>
      <c r="AH663" s="113"/>
      <c r="AI663" s="113" t="s">
        <v>1695</v>
      </c>
      <c r="AJ663" s="113" t="s">
        <v>589</v>
      </c>
      <c r="AK663" s="116" t="s">
        <v>5013</v>
      </c>
      <c r="AL663" s="113" t="s">
        <v>357</v>
      </c>
      <c r="BP663" s="125" t="s">
        <v>1695</v>
      </c>
      <c r="BQ663" s="125" t="s">
        <v>589</v>
      </c>
      <c r="BR663" s="125" t="s">
        <v>6123</v>
      </c>
      <c r="CA663" s="125" t="s">
        <v>1614</v>
      </c>
      <c r="CB663" s="125" t="s">
        <v>355</v>
      </c>
      <c r="CC663" s="125">
        <v>0</v>
      </c>
      <c r="CD663" s="125" t="s">
        <v>357</v>
      </c>
    </row>
    <row r="664" spans="8:82" ht="101.4" customHeight="1" thickBot="1">
      <c r="H664" s="121"/>
      <c r="I664" s="121"/>
      <c r="J664" s="121"/>
      <c r="K664" s="121"/>
      <c r="L664" s="121"/>
      <c r="M664" s="121" t="s">
        <v>1697</v>
      </c>
      <c r="N664" s="121" t="s">
        <v>362</v>
      </c>
      <c r="O664" s="123" t="s">
        <v>1698</v>
      </c>
      <c r="P664" s="121" t="s">
        <v>357</v>
      </c>
      <c r="S664" s="117"/>
      <c r="T664" s="117"/>
      <c r="U664" s="117"/>
      <c r="V664" s="117"/>
      <c r="W664" s="117"/>
      <c r="X664" s="117" t="s">
        <v>1697</v>
      </c>
      <c r="Y664" s="117" t="s">
        <v>362</v>
      </c>
      <c r="Z664" s="120" t="s">
        <v>1645</v>
      </c>
      <c r="AA664" s="117" t="s">
        <v>357</v>
      </c>
      <c r="AD664" s="113"/>
      <c r="AE664" s="113"/>
      <c r="AF664" s="113"/>
      <c r="AG664" s="113"/>
      <c r="AH664" s="113"/>
      <c r="AI664" s="113" t="s">
        <v>1697</v>
      </c>
      <c r="AJ664" s="113" t="s">
        <v>362</v>
      </c>
      <c r="AK664" s="116" t="s">
        <v>5014</v>
      </c>
      <c r="AL664" s="113" t="s">
        <v>357</v>
      </c>
      <c r="BP664" s="125" t="s">
        <v>1697</v>
      </c>
      <c r="BQ664" s="125" t="s">
        <v>362</v>
      </c>
      <c r="BR664" s="125" t="s">
        <v>6124</v>
      </c>
      <c r="CA664" s="125" t="s">
        <v>1619</v>
      </c>
      <c r="CB664" s="125" t="s">
        <v>362</v>
      </c>
      <c r="CC664" s="125">
        <v>0</v>
      </c>
      <c r="CD664" s="125" t="s">
        <v>357</v>
      </c>
    </row>
    <row r="665" spans="8:82" ht="87" customHeight="1" thickBot="1">
      <c r="H665" s="121"/>
      <c r="I665" s="121"/>
      <c r="J665" s="121"/>
      <c r="K665" s="121"/>
      <c r="L665" s="121"/>
      <c r="M665" s="121" t="s">
        <v>1697</v>
      </c>
      <c r="N665" s="121" t="s">
        <v>582</v>
      </c>
      <c r="O665" s="123" t="s">
        <v>1699</v>
      </c>
      <c r="P665" s="121" t="s">
        <v>357</v>
      </c>
      <c r="S665" s="117"/>
      <c r="T665" s="117"/>
      <c r="U665" s="117"/>
      <c r="V665" s="117"/>
      <c r="W665" s="117"/>
      <c r="X665" s="117" t="s">
        <v>1697</v>
      </c>
      <c r="Y665" s="117" t="s">
        <v>582</v>
      </c>
      <c r="Z665" s="120" t="s">
        <v>3663</v>
      </c>
      <c r="AA665" s="117" t="s">
        <v>357</v>
      </c>
      <c r="AD665" s="113"/>
      <c r="AE665" s="113"/>
      <c r="AF665" s="113"/>
      <c r="AG665" s="113"/>
      <c r="AH665" s="113"/>
      <c r="AI665" s="113" t="s">
        <v>1697</v>
      </c>
      <c r="AJ665" s="113" t="s">
        <v>582</v>
      </c>
      <c r="AK665" s="116" t="s">
        <v>629</v>
      </c>
      <c r="AL665" s="113" t="s">
        <v>357</v>
      </c>
      <c r="BP665" s="125" t="s">
        <v>1697</v>
      </c>
      <c r="BQ665" s="125" t="s">
        <v>582</v>
      </c>
      <c r="BR665" s="125" t="s">
        <v>5635</v>
      </c>
      <c r="CA665" s="125" t="s">
        <v>1619</v>
      </c>
      <c r="CB665" s="125" t="s">
        <v>589</v>
      </c>
      <c r="CC665" s="125">
        <v>0</v>
      </c>
      <c r="CD665" s="125" t="s">
        <v>357</v>
      </c>
    </row>
    <row r="666" spans="8:82" ht="87" customHeight="1" thickBot="1">
      <c r="H666" s="121"/>
      <c r="I666" s="121"/>
      <c r="J666" s="121"/>
      <c r="K666" s="121"/>
      <c r="L666" s="121"/>
      <c r="M666" s="121" t="s">
        <v>1697</v>
      </c>
      <c r="N666" s="121" t="s">
        <v>468</v>
      </c>
      <c r="O666" s="123" t="s">
        <v>1700</v>
      </c>
      <c r="P666" s="121" t="s">
        <v>357</v>
      </c>
      <c r="S666" s="117"/>
      <c r="T666" s="117"/>
      <c r="U666" s="117"/>
      <c r="V666" s="117"/>
      <c r="W666" s="117"/>
      <c r="X666" s="117" t="s">
        <v>1697</v>
      </c>
      <c r="Y666" s="117" t="s">
        <v>468</v>
      </c>
      <c r="Z666" s="120" t="s">
        <v>3664</v>
      </c>
      <c r="AA666" s="117" t="s">
        <v>357</v>
      </c>
      <c r="AD666" s="113"/>
      <c r="AE666" s="113"/>
      <c r="AF666" s="113"/>
      <c r="AG666" s="113"/>
      <c r="AH666" s="113"/>
      <c r="AI666" s="113" t="s">
        <v>1697</v>
      </c>
      <c r="AJ666" s="113" t="s">
        <v>468</v>
      </c>
      <c r="AK666" s="116" t="s">
        <v>5015</v>
      </c>
      <c r="AL666" s="113" t="s">
        <v>357</v>
      </c>
      <c r="BP666" s="125" t="s">
        <v>1697</v>
      </c>
      <c r="BQ666" s="125" t="s">
        <v>468</v>
      </c>
      <c r="BR666" s="125" t="s">
        <v>2206</v>
      </c>
      <c r="CA666" s="125" t="s">
        <v>1619</v>
      </c>
      <c r="CB666" s="125" t="s">
        <v>364</v>
      </c>
      <c r="CC666" s="125">
        <v>0</v>
      </c>
      <c r="CD666" s="125" t="s">
        <v>357</v>
      </c>
    </row>
    <row r="667" spans="8:82" ht="87" customHeight="1" thickBot="1">
      <c r="H667" s="121"/>
      <c r="I667" s="121"/>
      <c r="J667" s="121"/>
      <c r="K667" s="121"/>
      <c r="L667" s="121"/>
      <c r="M667" s="121" t="s">
        <v>1697</v>
      </c>
      <c r="N667" s="121" t="s">
        <v>589</v>
      </c>
      <c r="O667" s="123" t="s">
        <v>1339</v>
      </c>
      <c r="P667" s="121" t="s">
        <v>357</v>
      </c>
      <c r="S667" s="117"/>
      <c r="T667" s="117"/>
      <c r="U667" s="117"/>
      <c r="V667" s="117"/>
      <c r="W667" s="117"/>
      <c r="X667" s="117" t="s">
        <v>1697</v>
      </c>
      <c r="Y667" s="117" t="s">
        <v>589</v>
      </c>
      <c r="Z667" s="120" t="s">
        <v>3665</v>
      </c>
      <c r="AA667" s="117" t="s">
        <v>357</v>
      </c>
      <c r="AD667" s="113"/>
      <c r="AE667" s="113"/>
      <c r="AF667" s="113"/>
      <c r="AG667" s="113"/>
      <c r="AH667" s="113"/>
      <c r="AI667" s="113" t="s">
        <v>1697</v>
      </c>
      <c r="AJ667" s="113" t="s">
        <v>589</v>
      </c>
      <c r="AK667" s="116" t="s">
        <v>5016</v>
      </c>
      <c r="AL667" s="113" t="s">
        <v>357</v>
      </c>
      <c r="BP667" s="125" t="s">
        <v>1697</v>
      </c>
      <c r="BQ667" s="125" t="s">
        <v>589</v>
      </c>
      <c r="BR667" s="125" t="s">
        <v>6125</v>
      </c>
      <c r="CA667" s="125" t="s">
        <v>1619</v>
      </c>
      <c r="CB667" s="125" t="s">
        <v>355</v>
      </c>
      <c r="CC667" s="125">
        <v>0</v>
      </c>
      <c r="CD667" s="125" t="s">
        <v>357</v>
      </c>
    </row>
    <row r="668" spans="8:82" ht="87" customHeight="1" thickBot="1">
      <c r="H668" s="121"/>
      <c r="I668" s="121"/>
      <c r="J668" s="121"/>
      <c r="K668" s="121"/>
      <c r="L668" s="121"/>
      <c r="M668" s="121" t="s">
        <v>1697</v>
      </c>
      <c r="N668" s="121" t="s">
        <v>364</v>
      </c>
      <c r="O668" s="123" t="s">
        <v>1701</v>
      </c>
      <c r="P668" s="121" t="s">
        <v>357</v>
      </c>
      <c r="S668" s="117"/>
      <c r="T668" s="117"/>
      <c r="U668" s="117"/>
      <c r="V668" s="117"/>
      <c r="W668" s="117"/>
      <c r="X668" s="117" t="s">
        <v>1697</v>
      </c>
      <c r="Y668" s="117" t="s">
        <v>364</v>
      </c>
      <c r="Z668" s="120" t="s">
        <v>1281</v>
      </c>
      <c r="AA668" s="117" t="s">
        <v>357</v>
      </c>
      <c r="AD668" s="113"/>
      <c r="AE668" s="113"/>
      <c r="AF668" s="113"/>
      <c r="AG668" s="113"/>
      <c r="AH668" s="113"/>
      <c r="AI668" s="113" t="s">
        <v>1697</v>
      </c>
      <c r="AJ668" s="113" t="s">
        <v>364</v>
      </c>
      <c r="AK668" s="116" t="s">
        <v>5017</v>
      </c>
      <c r="AL668" s="113" t="s">
        <v>357</v>
      </c>
      <c r="BP668" s="125" t="s">
        <v>1697</v>
      </c>
      <c r="BQ668" s="125" t="s">
        <v>364</v>
      </c>
      <c r="BR668" s="125" t="s">
        <v>6126</v>
      </c>
      <c r="CA668" s="125" t="s">
        <v>1624</v>
      </c>
      <c r="CB668" s="125" t="s">
        <v>589</v>
      </c>
      <c r="CC668" s="125">
        <v>0</v>
      </c>
      <c r="CD668" s="125" t="s">
        <v>357</v>
      </c>
    </row>
    <row r="669" spans="8:82" ht="87" customHeight="1" thickBot="1">
      <c r="H669" s="121"/>
      <c r="I669" s="121"/>
      <c r="J669" s="121"/>
      <c r="K669" s="121"/>
      <c r="L669" s="121"/>
      <c r="M669" s="121" t="s">
        <v>1702</v>
      </c>
      <c r="N669" s="121" t="s">
        <v>703</v>
      </c>
      <c r="O669" s="123" t="s">
        <v>1703</v>
      </c>
      <c r="P669" s="121" t="s">
        <v>357</v>
      </c>
      <c r="S669" s="117"/>
      <c r="T669" s="117"/>
      <c r="U669" s="117"/>
      <c r="V669" s="117"/>
      <c r="W669" s="117"/>
      <c r="X669" s="117" t="s">
        <v>1702</v>
      </c>
      <c r="Y669" s="117" t="s">
        <v>703</v>
      </c>
      <c r="Z669" s="120" t="s">
        <v>3666</v>
      </c>
      <c r="AA669" s="117" t="s">
        <v>357</v>
      </c>
      <c r="AD669" s="113"/>
      <c r="AE669" s="113"/>
      <c r="AF669" s="113"/>
      <c r="AG669" s="113"/>
      <c r="AH669" s="113"/>
      <c r="AI669" s="113" t="s">
        <v>1702</v>
      </c>
      <c r="AJ669" s="113" t="s">
        <v>703</v>
      </c>
      <c r="AK669" s="116" t="s">
        <v>5018</v>
      </c>
      <c r="AL669" s="113" t="s">
        <v>357</v>
      </c>
      <c r="BP669" s="125" t="s">
        <v>1702</v>
      </c>
      <c r="BQ669" s="125" t="s">
        <v>703</v>
      </c>
      <c r="BR669" s="125" t="s">
        <v>6127</v>
      </c>
      <c r="CA669" s="125" t="s">
        <v>1625</v>
      </c>
      <c r="CB669" s="125" t="s">
        <v>589</v>
      </c>
      <c r="CC669" s="125">
        <v>0</v>
      </c>
      <c r="CD669" s="125" t="s">
        <v>357</v>
      </c>
    </row>
    <row r="670" spans="8:82" ht="87" customHeight="1" thickBot="1">
      <c r="H670" s="121"/>
      <c r="I670" s="121"/>
      <c r="J670" s="121"/>
      <c r="K670" s="121"/>
      <c r="L670" s="121"/>
      <c r="M670" s="121" t="s">
        <v>1704</v>
      </c>
      <c r="N670" s="121" t="s">
        <v>703</v>
      </c>
      <c r="O670" s="123" t="s">
        <v>1705</v>
      </c>
      <c r="P670" s="121" t="s">
        <v>357</v>
      </c>
      <c r="S670" s="117"/>
      <c r="T670" s="117"/>
      <c r="U670" s="117"/>
      <c r="V670" s="117"/>
      <c r="W670" s="117"/>
      <c r="X670" s="117" t="s">
        <v>1704</v>
      </c>
      <c r="Y670" s="117" t="s">
        <v>703</v>
      </c>
      <c r="Z670" s="120" t="s">
        <v>3667</v>
      </c>
      <c r="AA670" s="117" t="s">
        <v>357</v>
      </c>
      <c r="AD670" s="113"/>
      <c r="AE670" s="113"/>
      <c r="AF670" s="113"/>
      <c r="AG670" s="113"/>
      <c r="AH670" s="113"/>
      <c r="AI670" s="113" t="s">
        <v>1704</v>
      </c>
      <c r="AJ670" s="113" t="s">
        <v>703</v>
      </c>
      <c r="AK670" s="116" t="s">
        <v>5019</v>
      </c>
      <c r="AL670" s="113" t="s">
        <v>357</v>
      </c>
      <c r="BP670" s="125" t="s">
        <v>1704</v>
      </c>
      <c r="BQ670" s="125" t="s">
        <v>703</v>
      </c>
      <c r="BR670" s="125" t="s">
        <v>4157</v>
      </c>
      <c r="CA670" s="125" t="s">
        <v>1627</v>
      </c>
      <c r="CB670" s="125" t="s">
        <v>355</v>
      </c>
      <c r="CC670" s="125">
        <v>0</v>
      </c>
      <c r="CD670" s="125" t="s">
        <v>357</v>
      </c>
    </row>
    <row r="671" spans="8:82" ht="101.4" customHeight="1" thickBot="1">
      <c r="H671" s="121"/>
      <c r="I671" s="121"/>
      <c r="J671" s="121"/>
      <c r="K671" s="121"/>
      <c r="L671" s="121"/>
      <c r="M671" s="121" t="s">
        <v>1706</v>
      </c>
      <c r="N671" s="121" t="s">
        <v>355</v>
      </c>
      <c r="O671" s="122">
        <v>261793</v>
      </c>
      <c r="P671" s="121" t="s">
        <v>357</v>
      </c>
      <c r="S671" s="117"/>
      <c r="T671" s="117"/>
      <c r="U671" s="117"/>
      <c r="V671" s="117"/>
      <c r="W671" s="117"/>
      <c r="X671" s="117" t="s">
        <v>1706</v>
      </c>
      <c r="Y671" s="117" t="s">
        <v>355</v>
      </c>
      <c r="Z671" s="120" t="s">
        <v>1869</v>
      </c>
      <c r="AA671" s="117" t="s">
        <v>357</v>
      </c>
      <c r="AD671" s="113"/>
      <c r="AE671" s="113"/>
      <c r="AF671" s="113"/>
      <c r="AG671" s="113"/>
      <c r="AH671" s="113"/>
      <c r="AI671" s="113" t="s">
        <v>1706</v>
      </c>
      <c r="AJ671" s="113" t="s">
        <v>355</v>
      </c>
      <c r="AK671" s="115">
        <v>231387</v>
      </c>
      <c r="AL671" s="113" t="s">
        <v>357</v>
      </c>
      <c r="BP671" s="125" t="s">
        <v>1706</v>
      </c>
      <c r="BQ671" s="125" t="s">
        <v>355</v>
      </c>
      <c r="BR671" s="125" t="s">
        <v>6128</v>
      </c>
      <c r="CA671" s="125" t="s">
        <v>1627</v>
      </c>
      <c r="CB671" s="125" t="s">
        <v>468</v>
      </c>
      <c r="CC671" s="125">
        <v>0</v>
      </c>
      <c r="CD671" s="125" t="s">
        <v>357</v>
      </c>
    </row>
    <row r="672" spans="8:82" ht="87" customHeight="1" thickBot="1">
      <c r="H672" s="121"/>
      <c r="I672" s="121"/>
      <c r="J672" s="121"/>
      <c r="K672" s="121"/>
      <c r="L672" s="121"/>
      <c r="M672" s="121" t="s">
        <v>1706</v>
      </c>
      <c r="N672" s="121" t="s">
        <v>364</v>
      </c>
      <c r="O672" s="123" t="s">
        <v>1707</v>
      </c>
      <c r="P672" s="121" t="s">
        <v>357</v>
      </c>
      <c r="S672" s="117"/>
      <c r="T672" s="117"/>
      <c r="U672" s="117"/>
      <c r="V672" s="117"/>
      <c r="W672" s="117"/>
      <c r="X672" s="117" t="s">
        <v>1706</v>
      </c>
      <c r="Y672" s="117" t="s">
        <v>364</v>
      </c>
      <c r="Z672" s="120" t="s">
        <v>3668</v>
      </c>
      <c r="AA672" s="117" t="s">
        <v>357</v>
      </c>
      <c r="AD672" s="113"/>
      <c r="AE672" s="113"/>
      <c r="AF672" s="113"/>
      <c r="AG672" s="113"/>
      <c r="AH672" s="113"/>
      <c r="AI672" s="113" t="s">
        <v>1706</v>
      </c>
      <c r="AJ672" s="113" t="s">
        <v>364</v>
      </c>
      <c r="AK672" s="116" t="s">
        <v>5020</v>
      </c>
      <c r="AL672" s="113" t="s">
        <v>357</v>
      </c>
      <c r="BP672" s="125" t="s">
        <v>1706</v>
      </c>
      <c r="BQ672" s="125" t="s">
        <v>364</v>
      </c>
      <c r="BR672" s="129">
        <v>98439216</v>
      </c>
      <c r="CA672" s="125" t="s">
        <v>1629</v>
      </c>
      <c r="CB672" s="125" t="s">
        <v>589</v>
      </c>
      <c r="CC672" s="125">
        <v>0</v>
      </c>
      <c r="CD672" s="125" t="s">
        <v>357</v>
      </c>
    </row>
    <row r="673" spans="8:82" ht="87" customHeight="1" thickBot="1">
      <c r="H673" s="121"/>
      <c r="I673" s="121"/>
      <c r="J673" s="121"/>
      <c r="K673" s="121"/>
      <c r="L673" s="121"/>
      <c r="M673" s="121" t="s">
        <v>1706</v>
      </c>
      <c r="N673" s="121" t="s">
        <v>468</v>
      </c>
      <c r="O673" s="123" t="s">
        <v>1708</v>
      </c>
      <c r="P673" s="121" t="s">
        <v>357</v>
      </c>
      <c r="S673" s="117"/>
      <c r="T673" s="117"/>
      <c r="U673" s="117"/>
      <c r="V673" s="117"/>
      <c r="W673" s="117"/>
      <c r="X673" s="117" t="s">
        <v>1706</v>
      </c>
      <c r="Y673" s="117" t="s">
        <v>468</v>
      </c>
      <c r="Z673" s="120" t="s">
        <v>1761</v>
      </c>
      <c r="AA673" s="117" t="s">
        <v>357</v>
      </c>
      <c r="AD673" s="113"/>
      <c r="AE673" s="113"/>
      <c r="AF673" s="113"/>
      <c r="AG673" s="113"/>
      <c r="AH673" s="113"/>
      <c r="AI673" s="113" t="s">
        <v>1706</v>
      </c>
      <c r="AJ673" s="113" t="s">
        <v>468</v>
      </c>
      <c r="AK673" s="116" t="s">
        <v>1176</v>
      </c>
      <c r="AL673" s="113" t="s">
        <v>357</v>
      </c>
      <c r="BP673" s="125" t="s">
        <v>1706</v>
      </c>
      <c r="BQ673" s="125" t="s">
        <v>468</v>
      </c>
      <c r="BR673" s="129">
        <v>891272</v>
      </c>
      <c r="CA673" s="125" t="s">
        <v>1631</v>
      </c>
      <c r="CB673" s="125" t="s">
        <v>589</v>
      </c>
      <c r="CC673" s="125">
        <v>0</v>
      </c>
      <c r="CD673" s="125" t="s">
        <v>357</v>
      </c>
    </row>
    <row r="674" spans="8:82" ht="87" customHeight="1" thickBot="1">
      <c r="H674" s="121"/>
      <c r="I674" s="121"/>
      <c r="J674" s="121"/>
      <c r="K674" s="121"/>
      <c r="L674" s="121"/>
      <c r="M674" s="121" t="s">
        <v>1709</v>
      </c>
      <c r="N674" s="121" t="s">
        <v>589</v>
      </c>
      <c r="O674" s="123" t="s">
        <v>1710</v>
      </c>
      <c r="P674" s="121" t="s">
        <v>357</v>
      </c>
      <c r="S674" s="117"/>
      <c r="T674" s="117"/>
      <c r="U674" s="117"/>
      <c r="V674" s="117"/>
      <c r="W674" s="117"/>
      <c r="X674" s="117" t="s">
        <v>1709</v>
      </c>
      <c r="Y674" s="117" t="s">
        <v>589</v>
      </c>
      <c r="Z674" s="120" t="s">
        <v>3669</v>
      </c>
      <c r="AA674" s="117" t="s">
        <v>357</v>
      </c>
      <c r="AD674" s="113"/>
      <c r="AE674" s="113"/>
      <c r="AF674" s="113"/>
      <c r="AG674" s="113"/>
      <c r="AH674" s="113"/>
      <c r="AI674" s="113" t="s">
        <v>1709</v>
      </c>
      <c r="AJ674" s="113" t="s">
        <v>589</v>
      </c>
      <c r="AK674" s="116" t="s">
        <v>5021</v>
      </c>
      <c r="AL674" s="113" t="s">
        <v>357</v>
      </c>
      <c r="BP674" s="125" t="s">
        <v>1709</v>
      </c>
      <c r="BQ674" s="125" t="s">
        <v>589</v>
      </c>
      <c r="BR674" s="125" t="s">
        <v>813</v>
      </c>
      <c r="CA674" s="125" t="s">
        <v>1633</v>
      </c>
      <c r="CB674" s="125" t="s">
        <v>468</v>
      </c>
      <c r="CC674" s="125">
        <v>0</v>
      </c>
      <c r="CD674" s="125" t="s">
        <v>357</v>
      </c>
    </row>
    <row r="675" spans="8:82" ht="101.4" customHeight="1" thickBot="1">
      <c r="H675" s="121"/>
      <c r="I675" s="121"/>
      <c r="J675" s="121"/>
      <c r="K675" s="121"/>
      <c r="L675" s="121"/>
      <c r="M675" s="121" t="s">
        <v>1711</v>
      </c>
      <c r="N675" s="121" t="s">
        <v>362</v>
      </c>
      <c r="O675" s="123" t="s">
        <v>1712</v>
      </c>
      <c r="P675" s="121" t="s">
        <v>357</v>
      </c>
      <c r="S675" s="117"/>
      <c r="T675" s="117"/>
      <c r="U675" s="117"/>
      <c r="V675" s="117"/>
      <c r="W675" s="117"/>
      <c r="X675" s="117" t="s">
        <v>1711</v>
      </c>
      <c r="Y675" s="117" t="s">
        <v>362</v>
      </c>
      <c r="Z675" s="120" t="s">
        <v>2327</v>
      </c>
      <c r="AA675" s="117" t="s">
        <v>357</v>
      </c>
      <c r="AD675" s="113"/>
      <c r="AE675" s="113"/>
      <c r="AF675" s="113"/>
      <c r="AG675" s="113"/>
      <c r="AH675" s="113"/>
      <c r="AI675" s="113" t="s">
        <v>1711</v>
      </c>
      <c r="AJ675" s="113" t="s">
        <v>362</v>
      </c>
      <c r="AK675" s="116" t="s">
        <v>5022</v>
      </c>
      <c r="AL675" s="113" t="s">
        <v>357</v>
      </c>
      <c r="BP675" s="125" t="s">
        <v>1711</v>
      </c>
      <c r="BQ675" s="125" t="s">
        <v>362</v>
      </c>
      <c r="BR675" s="125" t="s">
        <v>1174</v>
      </c>
      <c r="CA675" s="125" t="s">
        <v>1635</v>
      </c>
      <c r="CB675" s="125" t="s">
        <v>544</v>
      </c>
      <c r="CC675" s="125">
        <v>0</v>
      </c>
      <c r="CD675" s="125" t="s">
        <v>357</v>
      </c>
    </row>
    <row r="676" spans="8:82" ht="87" customHeight="1" thickBot="1">
      <c r="H676" s="121"/>
      <c r="I676" s="121"/>
      <c r="J676" s="121"/>
      <c r="K676" s="121"/>
      <c r="L676" s="121"/>
      <c r="M676" s="121" t="s">
        <v>1711</v>
      </c>
      <c r="N676" s="121" t="s">
        <v>589</v>
      </c>
      <c r="O676" s="123" t="s">
        <v>1713</v>
      </c>
      <c r="P676" s="121" t="s">
        <v>357</v>
      </c>
      <c r="S676" s="117"/>
      <c r="T676" s="117"/>
      <c r="U676" s="117"/>
      <c r="V676" s="117"/>
      <c r="W676" s="117"/>
      <c r="X676" s="117" t="s">
        <v>1711</v>
      </c>
      <c r="Y676" s="117" t="s">
        <v>589</v>
      </c>
      <c r="Z676" s="120" t="s">
        <v>3670</v>
      </c>
      <c r="AA676" s="117" t="s">
        <v>357</v>
      </c>
      <c r="AD676" s="113"/>
      <c r="AE676" s="113"/>
      <c r="AF676" s="113"/>
      <c r="AG676" s="113"/>
      <c r="AH676" s="113"/>
      <c r="AI676" s="113" t="s">
        <v>1711</v>
      </c>
      <c r="AJ676" s="113" t="s">
        <v>589</v>
      </c>
      <c r="AK676" s="116" t="s">
        <v>5023</v>
      </c>
      <c r="AL676" s="113" t="s">
        <v>357</v>
      </c>
      <c r="BP676" s="125" t="s">
        <v>1711</v>
      </c>
      <c r="BQ676" s="125" t="s">
        <v>589</v>
      </c>
      <c r="BR676" s="125" t="s">
        <v>6129</v>
      </c>
      <c r="CA676" s="125" t="s">
        <v>1637</v>
      </c>
      <c r="CB676" s="125" t="s">
        <v>544</v>
      </c>
      <c r="CC676" s="125">
        <v>0</v>
      </c>
      <c r="CD676" s="125" t="s">
        <v>357</v>
      </c>
    </row>
    <row r="677" spans="8:82" ht="87" customHeight="1" thickBot="1">
      <c r="H677" s="121"/>
      <c r="I677" s="121"/>
      <c r="J677" s="121"/>
      <c r="K677" s="121"/>
      <c r="L677" s="121"/>
      <c r="M677" s="121" t="s">
        <v>1711</v>
      </c>
      <c r="N677" s="121" t="s">
        <v>582</v>
      </c>
      <c r="O677" s="123" t="s">
        <v>1714</v>
      </c>
      <c r="P677" s="121" t="s">
        <v>357</v>
      </c>
      <c r="S677" s="117"/>
      <c r="T677" s="117"/>
      <c r="U677" s="117"/>
      <c r="V677" s="117"/>
      <c r="W677" s="117"/>
      <c r="X677" s="117" t="s">
        <v>1711</v>
      </c>
      <c r="Y677" s="117" t="s">
        <v>582</v>
      </c>
      <c r="Z677" s="120" t="s">
        <v>3671</v>
      </c>
      <c r="AA677" s="117" t="s">
        <v>357</v>
      </c>
      <c r="AD677" s="113"/>
      <c r="AE677" s="113"/>
      <c r="AF677" s="113"/>
      <c r="AG677" s="113"/>
      <c r="AH677" s="113"/>
      <c r="AI677" s="113" t="s">
        <v>1711</v>
      </c>
      <c r="AJ677" s="113" t="s">
        <v>582</v>
      </c>
      <c r="AK677" s="116" t="s">
        <v>2072</v>
      </c>
      <c r="AL677" s="113" t="s">
        <v>357</v>
      </c>
      <c r="BP677" s="125" t="s">
        <v>1711</v>
      </c>
      <c r="BQ677" s="125" t="s">
        <v>582</v>
      </c>
      <c r="BR677" s="125" t="s">
        <v>6130</v>
      </c>
      <c r="CA677" s="125" t="s">
        <v>1637</v>
      </c>
      <c r="CB677" s="125" t="s">
        <v>355</v>
      </c>
      <c r="CC677" s="125">
        <v>0</v>
      </c>
      <c r="CD677" s="125" t="s">
        <v>357</v>
      </c>
    </row>
    <row r="678" spans="8:82" ht="87" customHeight="1" thickBot="1">
      <c r="H678" s="121"/>
      <c r="I678" s="121"/>
      <c r="J678" s="121"/>
      <c r="K678" s="121"/>
      <c r="L678" s="121"/>
      <c r="M678" s="121" t="s">
        <v>1711</v>
      </c>
      <c r="N678" s="121" t="s">
        <v>468</v>
      </c>
      <c r="O678" s="123" t="s">
        <v>1715</v>
      </c>
      <c r="P678" s="121" t="s">
        <v>357</v>
      </c>
      <c r="S678" s="117"/>
      <c r="T678" s="117"/>
      <c r="U678" s="117"/>
      <c r="V678" s="117"/>
      <c r="W678" s="117"/>
      <c r="X678" s="117" t="s">
        <v>1711</v>
      </c>
      <c r="Y678" s="117" t="s">
        <v>468</v>
      </c>
      <c r="Z678" s="120" t="s">
        <v>3672</v>
      </c>
      <c r="AA678" s="117" t="s">
        <v>357</v>
      </c>
      <c r="AD678" s="113"/>
      <c r="AE678" s="113"/>
      <c r="AF678" s="113"/>
      <c r="AG678" s="113"/>
      <c r="AH678" s="113"/>
      <c r="AI678" s="113" t="s">
        <v>1711</v>
      </c>
      <c r="AJ678" s="113" t="s">
        <v>468</v>
      </c>
      <c r="AK678" s="116" t="s">
        <v>5024</v>
      </c>
      <c r="AL678" s="113" t="s">
        <v>357</v>
      </c>
      <c r="BP678" s="125" t="s">
        <v>1711</v>
      </c>
      <c r="BQ678" s="125" t="s">
        <v>468</v>
      </c>
      <c r="BR678" s="125" t="s">
        <v>2489</v>
      </c>
      <c r="CA678" s="125" t="s">
        <v>1640</v>
      </c>
      <c r="CB678" s="125" t="s">
        <v>362</v>
      </c>
      <c r="CC678" s="125">
        <v>0</v>
      </c>
      <c r="CD678" s="125" t="s">
        <v>357</v>
      </c>
    </row>
    <row r="679" spans="8:82" ht="101.4" customHeight="1" thickBot="1">
      <c r="H679" s="121"/>
      <c r="I679" s="121"/>
      <c r="J679" s="121"/>
      <c r="K679" s="121"/>
      <c r="L679" s="121"/>
      <c r="M679" s="121" t="s">
        <v>435</v>
      </c>
      <c r="N679" s="121" t="s">
        <v>355</v>
      </c>
      <c r="O679" s="122">
        <v>156438</v>
      </c>
      <c r="P679" s="121" t="s">
        <v>357</v>
      </c>
      <c r="S679" s="117"/>
      <c r="T679" s="117"/>
      <c r="U679" s="117"/>
      <c r="V679" s="117"/>
      <c r="W679" s="117"/>
      <c r="X679" s="117" t="s">
        <v>435</v>
      </c>
      <c r="Y679" s="117" t="s">
        <v>355</v>
      </c>
      <c r="Z679" s="120" t="s">
        <v>1808</v>
      </c>
      <c r="AA679" s="117" t="s">
        <v>357</v>
      </c>
      <c r="AD679" s="113"/>
      <c r="AE679" s="113"/>
      <c r="AF679" s="113"/>
      <c r="AG679" s="113"/>
      <c r="AH679" s="113"/>
      <c r="AI679" s="113" t="s">
        <v>435</v>
      </c>
      <c r="AJ679" s="113" t="s">
        <v>355</v>
      </c>
      <c r="AK679" s="115">
        <v>367276</v>
      </c>
      <c r="AL679" s="113" t="s">
        <v>357</v>
      </c>
      <c r="BP679" s="125" t="s">
        <v>435</v>
      </c>
      <c r="BQ679" s="125" t="s">
        <v>355</v>
      </c>
      <c r="BR679" s="125" t="s">
        <v>6131</v>
      </c>
      <c r="CA679" s="125" t="s">
        <v>1640</v>
      </c>
      <c r="CB679" s="125" t="s">
        <v>355</v>
      </c>
      <c r="CC679" s="125">
        <v>0</v>
      </c>
      <c r="CD679" s="125" t="s">
        <v>357</v>
      </c>
    </row>
    <row r="680" spans="8:82" ht="87" customHeight="1" thickBot="1">
      <c r="H680" s="121"/>
      <c r="I680" s="121"/>
      <c r="J680" s="121"/>
      <c r="K680" s="121"/>
      <c r="L680" s="121"/>
      <c r="M680" s="121" t="s">
        <v>435</v>
      </c>
      <c r="N680" s="121" t="s">
        <v>468</v>
      </c>
      <c r="O680" s="123" t="s">
        <v>1716</v>
      </c>
      <c r="P680" s="121" t="s">
        <v>357</v>
      </c>
      <c r="S680" s="117"/>
      <c r="T680" s="117"/>
      <c r="U680" s="117"/>
      <c r="V680" s="117"/>
      <c r="W680" s="117"/>
      <c r="X680" s="117" t="s">
        <v>435</v>
      </c>
      <c r="Y680" s="117" t="s">
        <v>468</v>
      </c>
      <c r="Z680" s="120" t="s">
        <v>3673</v>
      </c>
      <c r="AA680" s="117" t="s">
        <v>357</v>
      </c>
      <c r="AD680" s="113"/>
      <c r="AE680" s="113"/>
      <c r="AF680" s="113"/>
      <c r="AG680" s="113"/>
      <c r="AH680" s="113"/>
      <c r="AI680" s="113" t="s">
        <v>435</v>
      </c>
      <c r="AJ680" s="113" t="s">
        <v>468</v>
      </c>
      <c r="AK680" s="116" t="s">
        <v>5025</v>
      </c>
      <c r="AL680" s="113" t="s">
        <v>357</v>
      </c>
      <c r="BP680" s="125" t="s">
        <v>435</v>
      </c>
      <c r="BQ680" s="125" t="s">
        <v>468</v>
      </c>
      <c r="BR680" s="129">
        <v>28577675</v>
      </c>
      <c r="CA680" s="125" t="s">
        <v>1640</v>
      </c>
      <c r="CB680" s="125" t="s">
        <v>544</v>
      </c>
      <c r="CC680" s="125">
        <v>0</v>
      </c>
      <c r="CD680" s="125" t="s">
        <v>357</v>
      </c>
    </row>
    <row r="681" spans="8:82" ht="115.8" customHeight="1" thickBot="1">
      <c r="H681" s="121"/>
      <c r="I681" s="121"/>
      <c r="J681" s="121"/>
      <c r="K681" s="121"/>
      <c r="L681" s="121"/>
      <c r="M681" s="121" t="s">
        <v>435</v>
      </c>
      <c r="N681" s="121" t="s">
        <v>366</v>
      </c>
      <c r="O681" s="122">
        <v>8061565</v>
      </c>
      <c r="P681" s="121" t="s">
        <v>357</v>
      </c>
      <c r="S681" s="117"/>
      <c r="T681" s="117"/>
      <c r="U681" s="117"/>
      <c r="V681" s="117"/>
      <c r="W681" s="117"/>
      <c r="X681" s="117" t="s">
        <v>435</v>
      </c>
      <c r="Y681" s="117" t="s">
        <v>366</v>
      </c>
      <c r="Z681" s="120" t="s">
        <v>3674</v>
      </c>
      <c r="AA681" s="117" t="s">
        <v>357</v>
      </c>
      <c r="AD681" s="113"/>
      <c r="AE681" s="113"/>
      <c r="AF681" s="113"/>
      <c r="AG681" s="113"/>
      <c r="AH681" s="113"/>
      <c r="AI681" s="113" t="s">
        <v>435</v>
      </c>
      <c r="AJ681" s="113" t="s">
        <v>366</v>
      </c>
      <c r="AK681" s="115">
        <v>754123</v>
      </c>
      <c r="AL681" s="113" t="s">
        <v>357</v>
      </c>
      <c r="BP681" s="125" t="s">
        <v>435</v>
      </c>
      <c r="BQ681" s="125" t="s">
        <v>366</v>
      </c>
      <c r="BR681" s="125" t="s">
        <v>6132</v>
      </c>
      <c r="CA681" s="125" t="s">
        <v>1640</v>
      </c>
      <c r="CB681" s="125" t="s">
        <v>468</v>
      </c>
      <c r="CC681" s="125">
        <v>0</v>
      </c>
      <c r="CD681" s="125" t="s">
        <v>357</v>
      </c>
    </row>
    <row r="682" spans="8:82" ht="87" customHeight="1" thickBot="1">
      <c r="H682" s="121"/>
      <c r="I682" s="121"/>
      <c r="J682" s="121"/>
      <c r="K682" s="121"/>
      <c r="L682" s="121"/>
      <c r="M682" s="121" t="s">
        <v>435</v>
      </c>
      <c r="N682" s="121" t="s">
        <v>364</v>
      </c>
      <c r="O682" s="123" t="s">
        <v>1717</v>
      </c>
      <c r="P682" s="121" t="s">
        <v>357</v>
      </c>
      <c r="S682" s="117"/>
      <c r="T682" s="117"/>
      <c r="U682" s="117"/>
      <c r="V682" s="117"/>
      <c r="W682" s="117"/>
      <c r="X682" s="117" t="s">
        <v>435</v>
      </c>
      <c r="Y682" s="117" t="s">
        <v>364</v>
      </c>
      <c r="Z682" s="120" t="s">
        <v>428</v>
      </c>
      <c r="AA682" s="117" t="s">
        <v>357</v>
      </c>
      <c r="AD682" s="113"/>
      <c r="AE682" s="113"/>
      <c r="AF682" s="113"/>
      <c r="AG682" s="113"/>
      <c r="AH682" s="113"/>
      <c r="AI682" s="113" t="s">
        <v>435</v>
      </c>
      <c r="AJ682" s="113" t="s">
        <v>364</v>
      </c>
      <c r="AK682" s="116" t="s">
        <v>5026</v>
      </c>
      <c r="AL682" s="113" t="s">
        <v>357</v>
      </c>
      <c r="BP682" s="125" t="s">
        <v>435</v>
      </c>
      <c r="BQ682" s="125" t="s">
        <v>364</v>
      </c>
      <c r="BR682" s="129">
        <v>396885</v>
      </c>
      <c r="CA682" s="125" t="s">
        <v>1642</v>
      </c>
      <c r="CB682" s="125" t="s">
        <v>362</v>
      </c>
      <c r="CC682" s="125">
        <v>0</v>
      </c>
      <c r="CD682" s="125" t="s">
        <v>357</v>
      </c>
    </row>
    <row r="683" spans="8:82" ht="87" customHeight="1" thickBot="1">
      <c r="H683" s="121"/>
      <c r="I683" s="121"/>
      <c r="J683" s="121"/>
      <c r="K683" s="121"/>
      <c r="L683" s="121"/>
      <c r="M683" s="121" t="s">
        <v>435</v>
      </c>
      <c r="N683" s="121" t="s">
        <v>703</v>
      </c>
      <c r="O683" s="123" t="s">
        <v>1718</v>
      </c>
      <c r="P683" s="121" t="s">
        <v>357</v>
      </c>
      <c r="S683" s="117"/>
      <c r="T683" s="117"/>
      <c r="U683" s="117"/>
      <c r="V683" s="117"/>
      <c r="W683" s="117"/>
      <c r="X683" s="117" t="s">
        <v>435</v>
      </c>
      <c r="Y683" s="117" t="s">
        <v>703</v>
      </c>
      <c r="Z683" s="120" t="s">
        <v>2220</v>
      </c>
      <c r="AA683" s="117" t="s">
        <v>357</v>
      </c>
      <c r="AD683" s="113"/>
      <c r="AE683" s="113"/>
      <c r="AF683" s="113"/>
      <c r="AG683" s="113"/>
      <c r="AH683" s="113"/>
      <c r="AI683" s="113" t="s">
        <v>435</v>
      </c>
      <c r="AJ683" s="113" t="s">
        <v>703</v>
      </c>
      <c r="AK683" s="116" t="s">
        <v>5027</v>
      </c>
      <c r="AL683" s="113" t="s">
        <v>357</v>
      </c>
      <c r="BP683" s="125" t="s">
        <v>435</v>
      </c>
      <c r="BQ683" s="125" t="s">
        <v>703</v>
      </c>
      <c r="BR683" s="129">
        <v>603484428</v>
      </c>
      <c r="CA683" s="125" t="s">
        <v>1642</v>
      </c>
      <c r="CB683" s="125" t="s">
        <v>582</v>
      </c>
      <c r="CC683" s="125">
        <v>0</v>
      </c>
      <c r="CD683" s="125" t="s">
        <v>357</v>
      </c>
    </row>
    <row r="684" spans="8:82" ht="87" customHeight="1" thickBot="1">
      <c r="H684" s="121"/>
      <c r="I684" s="121"/>
      <c r="J684" s="121"/>
      <c r="K684" s="121"/>
      <c r="L684" s="121"/>
      <c r="M684" s="121" t="s">
        <v>1719</v>
      </c>
      <c r="N684" s="121" t="s">
        <v>468</v>
      </c>
      <c r="O684" s="123" t="s">
        <v>1720</v>
      </c>
      <c r="P684" s="121" t="s">
        <v>357</v>
      </c>
      <c r="S684" s="117"/>
      <c r="T684" s="117"/>
      <c r="U684" s="117"/>
      <c r="V684" s="117"/>
      <c r="W684" s="117"/>
      <c r="X684" s="117" t="s">
        <v>1719</v>
      </c>
      <c r="Y684" s="117" t="s">
        <v>468</v>
      </c>
      <c r="Z684" s="120" t="s">
        <v>3675</v>
      </c>
      <c r="AA684" s="117" t="s">
        <v>357</v>
      </c>
      <c r="AD684" s="113"/>
      <c r="AE684" s="113"/>
      <c r="AF684" s="113"/>
      <c r="AG684" s="113"/>
      <c r="AH684" s="113"/>
      <c r="AI684" s="113" t="s">
        <v>1719</v>
      </c>
      <c r="AJ684" s="113" t="s">
        <v>468</v>
      </c>
      <c r="AK684" s="116" t="s">
        <v>2098</v>
      </c>
      <c r="AL684" s="113" t="s">
        <v>357</v>
      </c>
      <c r="BP684" s="125" t="s">
        <v>1719</v>
      </c>
      <c r="BQ684" s="125" t="s">
        <v>468</v>
      </c>
      <c r="BR684" s="125" t="s">
        <v>6133</v>
      </c>
      <c r="CA684" s="125" t="s">
        <v>1642</v>
      </c>
      <c r="CB684" s="125" t="s">
        <v>364</v>
      </c>
      <c r="CC684" s="125">
        <v>0</v>
      </c>
      <c r="CD684" s="125" t="s">
        <v>357</v>
      </c>
    </row>
    <row r="685" spans="8:82" ht="101.4" customHeight="1" thickBot="1">
      <c r="H685" s="121"/>
      <c r="I685" s="121"/>
      <c r="J685" s="121"/>
      <c r="K685" s="121"/>
      <c r="L685" s="121"/>
      <c r="M685" s="121" t="s">
        <v>1721</v>
      </c>
      <c r="N685" s="121" t="s">
        <v>544</v>
      </c>
      <c r="O685" s="123" t="s">
        <v>1722</v>
      </c>
      <c r="P685" s="121" t="s">
        <v>357</v>
      </c>
      <c r="S685" s="117"/>
      <c r="T685" s="117"/>
      <c r="U685" s="117"/>
      <c r="V685" s="117"/>
      <c r="W685" s="117"/>
      <c r="X685" s="117" t="s">
        <v>1721</v>
      </c>
      <c r="Y685" s="117" t="s">
        <v>544</v>
      </c>
      <c r="Z685" s="120" t="s">
        <v>3676</v>
      </c>
      <c r="AA685" s="117" t="s">
        <v>357</v>
      </c>
      <c r="AD685" s="113"/>
      <c r="AE685" s="113"/>
      <c r="AF685" s="113"/>
      <c r="AG685" s="113"/>
      <c r="AH685" s="113"/>
      <c r="AI685" s="113" t="s">
        <v>1721</v>
      </c>
      <c r="AJ685" s="113" t="s">
        <v>544</v>
      </c>
      <c r="AK685" s="116" t="s">
        <v>4468</v>
      </c>
      <c r="AL685" s="113" t="s">
        <v>357</v>
      </c>
      <c r="BP685" s="125" t="s">
        <v>1721</v>
      </c>
      <c r="BQ685" s="125" t="s">
        <v>544</v>
      </c>
      <c r="BR685" s="125" t="s">
        <v>6134</v>
      </c>
      <c r="CA685" s="125" t="s">
        <v>1642</v>
      </c>
      <c r="CB685" s="125" t="s">
        <v>468</v>
      </c>
      <c r="CC685" s="125">
        <v>0</v>
      </c>
      <c r="CD685" s="125" t="s">
        <v>357</v>
      </c>
    </row>
    <row r="686" spans="8:82" ht="87" customHeight="1" thickBot="1">
      <c r="H686" s="121"/>
      <c r="I686" s="121"/>
      <c r="J686" s="121"/>
      <c r="K686" s="121"/>
      <c r="L686" s="121"/>
      <c r="M686" s="121" t="s">
        <v>1721</v>
      </c>
      <c r="N686" s="121" t="s">
        <v>897</v>
      </c>
      <c r="O686" s="123" t="s">
        <v>1723</v>
      </c>
      <c r="P686" s="121" t="s">
        <v>357</v>
      </c>
      <c r="S686" s="117"/>
      <c r="T686" s="117"/>
      <c r="U686" s="117"/>
      <c r="V686" s="117"/>
      <c r="W686" s="117"/>
      <c r="X686" s="117" t="s">
        <v>1721</v>
      </c>
      <c r="Y686" s="117" t="s">
        <v>897</v>
      </c>
      <c r="Z686" s="120" t="s">
        <v>3677</v>
      </c>
      <c r="AA686" s="117" t="s">
        <v>357</v>
      </c>
      <c r="AD686" s="113"/>
      <c r="AE686" s="113"/>
      <c r="AF686" s="113"/>
      <c r="AG686" s="113"/>
      <c r="AH686" s="113"/>
      <c r="AI686" s="113" t="s">
        <v>1721</v>
      </c>
      <c r="AJ686" s="113" t="s">
        <v>897</v>
      </c>
      <c r="AK686" s="116" t="s">
        <v>1345</v>
      </c>
      <c r="AL686" s="113" t="s">
        <v>357</v>
      </c>
      <c r="BP686" s="125" t="s">
        <v>1721</v>
      </c>
      <c r="BQ686" s="125" t="s">
        <v>897</v>
      </c>
      <c r="BR686" s="125" t="s">
        <v>6135</v>
      </c>
      <c r="CA686" s="125" t="s">
        <v>1642</v>
      </c>
      <c r="CB686" s="125" t="s">
        <v>589</v>
      </c>
      <c r="CC686" s="125">
        <v>0</v>
      </c>
      <c r="CD686" s="125" t="s">
        <v>357</v>
      </c>
    </row>
    <row r="687" spans="8:82" ht="87" customHeight="1" thickBot="1">
      <c r="H687" s="121"/>
      <c r="I687" s="121"/>
      <c r="J687" s="121"/>
      <c r="K687" s="121"/>
      <c r="L687" s="121"/>
      <c r="M687" s="121" t="s">
        <v>1721</v>
      </c>
      <c r="N687" s="121" t="s">
        <v>364</v>
      </c>
      <c r="O687" s="123" t="s">
        <v>1723</v>
      </c>
      <c r="P687" s="121" t="s">
        <v>357</v>
      </c>
      <c r="S687" s="117"/>
      <c r="T687" s="117"/>
      <c r="U687" s="117"/>
      <c r="V687" s="117"/>
      <c r="W687" s="117"/>
      <c r="X687" s="117" t="s">
        <v>1721</v>
      </c>
      <c r="Y687" s="117" t="s">
        <v>364</v>
      </c>
      <c r="Z687" s="120" t="s">
        <v>3677</v>
      </c>
      <c r="AA687" s="117" t="s">
        <v>357</v>
      </c>
      <c r="AD687" s="113"/>
      <c r="AE687" s="113"/>
      <c r="AF687" s="113"/>
      <c r="AG687" s="113"/>
      <c r="AH687" s="113"/>
      <c r="AI687" s="113" t="s">
        <v>1721</v>
      </c>
      <c r="AJ687" s="113" t="s">
        <v>364</v>
      </c>
      <c r="AK687" s="116" t="s">
        <v>1345</v>
      </c>
      <c r="AL687" s="113" t="s">
        <v>357</v>
      </c>
      <c r="BP687" s="125" t="s">
        <v>1721</v>
      </c>
      <c r="BQ687" s="125" t="s">
        <v>364</v>
      </c>
      <c r="BR687" s="125" t="s">
        <v>6135</v>
      </c>
      <c r="CA687" s="125" t="s">
        <v>1647</v>
      </c>
      <c r="CB687" s="125" t="s">
        <v>362</v>
      </c>
      <c r="CC687" s="125">
        <v>0</v>
      </c>
      <c r="CD687" s="125" t="s">
        <v>357</v>
      </c>
    </row>
    <row r="688" spans="8:82" ht="87" customHeight="1" thickBot="1">
      <c r="H688" s="121"/>
      <c r="I688" s="121"/>
      <c r="J688" s="121"/>
      <c r="K688" s="121"/>
      <c r="L688" s="121"/>
      <c r="M688" s="121" t="s">
        <v>1724</v>
      </c>
      <c r="N688" s="121" t="s">
        <v>589</v>
      </c>
      <c r="O688" s="123" t="s">
        <v>1713</v>
      </c>
      <c r="P688" s="121" t="s">
        <v>357</v>
      </c>
      <c r="S688" s="117"/>
      <c r="T688" s="117"/>
      <c r="U688" s="117"/>
      <c r="V688" s="117"/>
      <c r="W688" s="117"/>
      <c r="X688" s="117" t="s">
        <v>1724</v>
      </c>
      <c r="Y688" s="117" t="s">
        <v>589</v>
      </c>
      <c r="Z688" s="120" t="s">
        <v>878</v>
      </c>
      <c r="AA688" s="117" t="s">
        <v>357</v>
      </c>
      <c r="AD688" s="113"/>
      <c r="AE688" s="113"/>
      <c r="AF688" s="113"/>
      <c r="AG688" s="113"/>
      <c r="AH688" s="113"/>
      <c r="AI688" s="113" t="s">
        <v>1724</v>
      </c>
      <c r="AJ688" s="113" t="s">
        <v>589</v>
      </c>
      <c r="AK688" s="116" t="s">
        <v>5028</v>
      </c>
      <c r="AL688" s="113" t="s">
        <v>357</v>
      </c>
      <c r="BP688" s="125" t="s">
        <v>1724</v>
      </c>
      <c r="BQ688" s="125" t="s">
        <v>589</v>
      </c>
      <c r="BR688" s="125" t="s">
        <v>4732</v>
      </c>
      <c r="CA688" s="125" t="s">
        <v>1647</v>
      </c>
      <c r="CB688" s="125" t="s">
        <v>589</v>
      </c>
      <c r="CC688" s="125">
        <v>0</v>
      </c>
      <c r="CD688" s="125" t="s">
        <v>357</v>
      </c>
    </row>
    <row r="689" spans="8:82" ht="87" customHeight="1" thickBot="1">
      <c r="H689" s="121"/>
      <c r="I689" s="121"/>
      <c r="J689" s="121"/>
      <c r="K689" s="121"/>
      <c r="L689" s="121"/>
      <c r="M689" s="121" t="s">
        <v>1724</v>
      </c>
      <c r="N689" s="121" t="s">
        <v>582</v>
      </c>
      <c r="O689" s="123" t="s">
        <v>1725</v>
      </c>
      <c r="P689" s="121" t="s">
        <v>357</v>
      </c>
      <c r="S689" s="117"/>
      <c r="T689" s="117"/>
      <c r="U689" s="117"/>
      <c r="V689" s="117"/>
      <c r="W689" s="117"/>
      <c r="X689" s="117" t="s">
        <v>1724</v>
      </c>
      <c r="Y689" s="117" t="s">
        <v>582</v>
      </c>
      <c r="Z689" s="120" t="s">
        <v>3678</v>
      </c>
      <c r="AA689" s="117" t="s">
        <v>357</v>
      </c>
      <c r="AD689" s="113"/>
      <c r="AE689" s="113"/>
      <c r="AF689" s="113"/>
      <c r="AG689" s="113"/>
      <c r="AH689" s="113"/>
      <c r="AI689" s="113" t="s">
        <v>1724</v>
      </c>
      <c r="AJ689" s="113" t="s">
        <v>582</v>
      </c>
      <c r="AK689" s="116" t="s">
        <v>5029</v>
      </c>
      <c r="AL689" s="113" t="s">
        <v>357</v>
      </c>
      <c r="BP689" s="125" t="s">
        <v>1724</v>
      </c>
      <c r="BQ689" s="125" t="s">
        <v>582</v>
      </c>
      <c r="BR689" s="125" t="s">
        <v>1423</v>
      </c>
      <c r="CA689" s="125" t="s">
        <v>1647</v>
      </c>
      <c r="CB689" s="125" t="s">
        <v>582</v>
      </c>
      <c r="CC689" s="125">
        <v>0</v>
      </c>
      <c r="CD689" s="125" t="s">
        <v>357</v>
      </c>
    </row>
    <row r="690" spans="8:82" ht="87" customHeight="1" thickBot="1">
      <c r="H690" s="121"/>
      <c r="I690" s="121"/>
      <c r="J690" s="121"/>
      <c r="K690" s="121"/>
      <c r="L690" s="121"/>
      <c r="M690" s="121" t="s">
        <v>1724</v>
      </c>
      <c r="N690" s="121" t="s">
        <v>364</v>
      </c>
      <c r="O690" s="123" t="s">
        <v>1726</v>
      </c>
      <c r="P690" s="121" t="s">
        <v>357</v>
      </c>
      <c r="S690" s="117"/>
      <c r="T690" s="117"/>
      <c r="U690" s="117"/>
      <c r="V690" s="117"/>
      <c r="W690" s="117"/>
      <c r="X690" s="117" t="s">
        <v>1724</v>
      </c>
      <c r="Y690" s="117" t="s">
        <v>364</v>
      </c>
      <c r="Z690" s="120" t="s">
        <v>3679</v>
      </c>
      <c r="AA690" s="117" t="s">
        <v>357</v>
      </c>
      <c r="AD690" s="113"/>
      <c r="AE690" s="113"/>
      <c r="AF690" s="113"/>
      <c r="AG690" s="113"/>
      <c r="AH690" s="113"/>
      <c r="AI690" s="113" t="s">
        <v>1724</v>
      </c>
      <c r="AJ690" s="113" t="s">
        <v>364</v>
      </c>
      <c r="AK690" s="116" t="s">
        <v>3188</v>
      </c>
      <c r="AL690" s="113" t="s">
        <v>357</v>
      </c>
      <c r="BP690" s="125" t="s">
        <v>1724</v>
      </c>
      <c r="BQ690" s="125" t="s">
        <v>364</v>
      </c>
      <c r="BR690" s="125" t="s">
        <v>6136</v>
      </c>
      <c r="CA690" s="125" t="s">
        <v>1647</v>
      </c>
      <c r="CB690" s="125" t="s">
        <v>364</v>
      </c>
      <c r="CC690" s="125">
        <v>0</v>
      </c>
      <c r="CD690" s="125" t="s">
        <v>357</v>
      </c>
    </row>
    <row r="691" spans="8:82" ht="87" customHeight="1" thickBot="1">
      <c r="H691" s="121"/>
      <c r="I691" s="121"/>
      <c r="J691" s="121"/>
      <c r="K691" s="121"/>
      <c r="L691" s="121"/>
      <c r="M691" s="121" t="s">
        <v>1724</v>
      </c>
      <c r="N691" s="121" t="s">
        <v>468</v>
      </c>
      <c r="O691" s="123" t="s">
        <v>1727</v>
      </c>
      <c r="P691" s="121" t="s">
        <v>357</v>
      </c>
      <c r="S691" s="117"/>
      <c r="T691" s="117"/>
      <c r="U691" s="117"/>
      <c r="V691" s="117"/>
      <c r="W691" s="117"/>
      <c r="X691" s="117" t="s">
        <v>1724</v>
      </c>
      <c r="Y691" s="117" t="s">
        <v>468</v>
      </c>
      <c r="Z691" s="120" t="s">
        <v>3680</v>
      </c>
      <c r="AA691" s="117" t="s">
        <v>357</v>
      </c>
      <c r="AD691" s="113"/>
      <c r="AE691" s="113"/>
      <c r="AF691" s="113"/>
      <c r="AG691" s="113"/>
      <c r="AH691" s="113"/>
      <c r="AI691" s="113" t="s">
        <v>1724</v>
      </c>
      <c r="AJ691" s="113" t="s">
        <v>468</v>
      </c>
      <c r="AK691" s="116" t="s">
        <v>3862</v>
      </c>
      <c r="AL691" s="113" t="s">
        <v>357</v>
      </c>
      <c r="BP691" s="125" t="s">
        <v>1724</v>
      </c>
      <c r="BQ691" s="125" t="s">
        <v>468</v>
      </c>
      <c r="BR691" s="125" t="s">
        <v>6137</v>
      </c>
      <c r="CA691" s="125" t="s">
        <v>1647</v>
      </c>
      <c r="CB691" s="125" t="s">
        <v>468</v>
      </c>
      <c r="CC691" s="125">
        <v>0</v>
      </c>
      <c r="CD691" s="125" t="s">
        <v>357</v>
      </c>
    </row>
    <row r="692" spans="8:82" ht="87" customHeight="1" thickBot="1">
      <c r="H692" s="121"/>
      <c r="I692" s="121"/>
      <c r="J692" s="121"/>
      <c r="K692" s="121"/>
      <c r="L692" s="121"/>
      <c r="M692" s="121" t="s">
        <v>1728</v>
      </c>
      <c r="N692" s="121" t="s">
        <v>589</v>
      </c>
      <c r="O692" s="123" t="s">
        <v>1347</v>
      </c>
      <c r="P692" s="121" t="s">
        <v>357</v>
      </c>
      <c r="S692" s="117"/>
      <c r="T692" s="117"/>
      <c r="U692" s="117"/>
      <c r="V692" s="117"/>
      <c r="W692" s="117"/>
      <c r="X692" s="117" t="s">
        <v>1728</v>
      </c>
      <c r="Y692" s="117" t="s">
        <v>589</v>
      </c>
      <c r="Z692" s="120" t="s">
        <v>1241</v>
      </c>
      <c r="AA692" s="117" t="s">
        <v>357</v>
      </c>
      <c r="AD692" s="113"/>
      <c r="AE692" s="113"/>
      <c r="AF692" s="113"/>
      <c r="AG692" s="113"/>
      <c r="AH692" s="113"/>
      <c r="AI692" s="113" t="s">
        <v>1728</v>
      </c>
      <c r="AJ692" s="113" t="s">
        <v>589</v>
      </c>
      <c r="AK692" s="116" t="s">
        <v>2893</v>
      </c>
      <c r="AL692" s="113" t="s">
        <v>357</v>
      </c>
      <c r="BP692" s="125" t="s">
        <v>1728</v>
      </c>
      <c r="BQ692" s="125" t="s">
        <v>589</v>
      </c>
      <c r="BR692" s="125" t="s">
        <v>6138</v>
      </c>
      <c r="CA692" s="125" t="s">
        <v>1653</v>
      </c>
      <c r="CB692" s="125" t="s">
        <v>589</v>
      </c>
      <c r="CC692" s="125">
        <v>0</v>
      </c>
      <c r="CD692" s="125" t="s">
        <v>357</v>
      </c>
    </row>
    <row r="693" spans="8:82" ht="87" customHeight="1" thickBot="1">
      <c r="H693" s="121"/>
      <c r="I693" s="121"/>
      <c r="J693" s="121"/>
      <c r="K693" s="121"/>
      <c r="L693" s="121"/>
      <c r="M693" s="121" t="s">
        <v>1729</v>
      </c>
      <c r="N693" s="121" t="s">
        <v>589</v>
      </c>
      <c r="O693" s="123" t="s">
        <v>1730</v>
      </c>
      <c r="P693" s="121" t="s">
        <v>357</v>
      </c>
      <c r="S693" s="117"/>
      <c r="T693" s="117"/>
      <c r="U693" s="117"/>
      <c r="V693" s="117"/>
      <c r="W693" s="117"/>
      <c r="X693" s="117" t="s">
        <v>1729</v>
      </c>
      <c r="Y693" s="117" t="s">
        <v>589</v>
      </c>
      <c r="Z693" s="120" t="s">
        <v>3443</v>
      </c>
      <c r="AA693" s="117" t="s">
        <v>357</v>
      </c>
      <c r="AD693" s="113"/>
      <c r="AE693" s="113"/>
      <c r="AF693" s="113"/>
      <c r="AG693" s="113"/>
      <c r="AH693" s="113"/>
      <c r="AI693" s="113" t="s">
        <v>1729</v>
      </c>
      <c r="AJ693" s="113" t="s">
        <v>589</v>
      </c>
      <c r="AK693" s="116" t="s">
        <v>1611</v>
      </c>
      <c r="AL693" s="113" t="s">
        <v>357</v>
      </c>
      <c r="BP693" s="125" t="s">
        <v>1729</v>
      </c>
      <c r="BQ693" s="125" t="s">
        <v>589</v>
      </c>
      <c r="BR693" s="125" t="s">
        <v>2456</v>
      </c>
      <c r="CA693" s="125" t="s">
        <v>6610</v>
      </c>
      <c r="CB693" s="125" t="s">
        <v>885</v>
      </c>
      <c r="CC693" s="125">
        <v>0</v>
      </c>
      <c r="CD693" s="125" t="s">
        <v>357</v>
      </c>
    </row>
    <row r="694" spans="8:82" ht="101.4" customHeight="1" thickBot="1">
      <c r="H694" s="121"/>
      <c r="I694" s="121"/>
      <c r="J694" s="121"/>
      <c r="K694" s="121"/>
      <c r="L694" s="121"/>
      <c r="M694" s="121" t="s">
        <v>1731</v>
      </c>
      <c r="N694" s="121" t="s">
        <v>362</v>
      </c>
      <c r="O694" s="123" t="s">
        <v>1732</v>
      </c>
      <c r="P694" s="121" t="s">
        <v>357</v>
      </c>
      <c r="S694" s="117"/>
      <c r="T694" s="117"/>
      <c r="U694" s="117"/>
      <c r="V694" s="117"/>
      <c r="W694" s="117"/>
      <c r="X694" s="117" t="s">
        <v>1731</v>
      </c>
      <c r="Y694" s="117" t="s">
        <v>362</v>
      </c>
      <c r="Z694" s="120" t="s">
        <v>3681</v>
      </c>
      <c r="AA694" s="117" t="s">
        <v>357</v>
      </c>
      <c r="AD694" s="113"/>
      <c r="AE694" s="113"/>
      <c r="AF694" s="113"/>
      <c r="AG694" s="113"/>
      <c r="AH694" s="113"/>
      <c r="AI694" s="113" t="s">
        <v>1731</v>
      </c>
      <c r="AJ694" s="113" t="s">
        <v>362</v>
      </c>
      <c r="AK694" s="116" t="s">
        <v>5030</v>
      </c>
      <c r="AL694" s="113" t="s">
        <v>357</v>
      </c>
      <c r="BP694" s="125" t="s">
        <v>1731</v>
      </c>
      <c r="BQ694" s="125" t="s">
        <v>362</v>
      </c>
      <c r="BR694" s="125" t="s">
        <v>2220</v>
      </c>
      <c r="CA694" s="125" t="s">
        <v>6610</v>
      </c>
      <c r="CB694" s="125" t="s">
        <v>364</v>
      </c>
      <c r="CC694" s="125">
        <v>0</v>
      </c>
      <c r="CD694" s="125" t="s">
        <v>357</v>
      </c>
    </row>
    <row r="695" spans="8:82" ht="87" customHeight="1" thickBot="1">
      <c r="H695" s="121"/>
      <c r="I695" s="121"/>
      <c r="J695" s="121"/>
      <c r="K695" s="121"/>
      <c r="L695" s="121"/>
      <c r="M695" s="121" t="s">
        <v>1731</v>
      </c>
      <c r="N695" s="121" t="s">
        <v>582</v>
      </c>
      <c r="O695" s="123" t="s">
        <v>1733</v>
      </c>
      <c r="P695" s="121" t="s">
        <v>357</v>
      </c>
      <c r="S695" s="117"/>
      <c r="T695" s="117"/>
      <c r="U695" s="117"/>
      <c r="V695" s="117"/>
      <c r="W695" s="117"/>
      <c r="X695" s="117" t="s">
        <v>1731</v>
      </c>
      <c r="Y695" s="117" t="s">
        <v>582</v>
      </c>
      <c r="Z695" s="120" t="s">
        <v>3682</v>
      </c>
      <c r="AA695" s="117" t="s">
        <v>357</v>
      </c>
      <c r="AD695" s="113"/>
      <c r="AE695" s="113"/>
      <c r="AF695" s="113"/>
      <c r="AG695" s="113"/>
      <c r="AH695" s="113"/>
      <c r="AI695" s="113" t="s">
        <v>1731</v>
      </c>
      <c r="AJ695" s="113" t="s">
        <v>582</v>
      </c>
      <c r="AK695" s="116" t="s">
        <v>5031</v>
      </c>
      <c r="AL695" s="113" t="s">
        <v>357</v>
      </c>
      <c r="BP695" s="125" t="s">
        <v>1731</v>
      </c>
      <c r="BQ695" s="125" t="s">
        <v>582</v>
      </c>
      <c r="BR695" s="125" t="s">
        <v>4913</v>
      </c>
      <c r="CA695" s="125" t="s">
        <v>1655</v>
      </c>
      <c r="CB695" s="125" t="s">
        <v>589</v>
      </c>
      <c r="CC695" s="125">
        <v>0</v>
      </c>
      <c r="CD695" s="125" t="s">
        <v>357</v>
      </c>
    </row>
    <row r="696" spans="8:82" ht="87" customHeight="1" thickBot="1">
      <c r="H696" s="121"/>
      <c r="I696" s="121"/>
      <c r="J696" s="121"/>
      <c r="K696" s="121"/>
      <c r="L696" s="121"/>
      <c r="M696" s="121" t="s">
        <v>1731</v>
      </c>
      <c r="N696" s="121" t="s">
        <v>364</v>
      </c>
      <c r="O696" s="123" t="s">
        <v>1734</v>
      </c>
      <c r="P696" s="121" t="s">
        <v>357</v>
      </c>
      <c r="S696" s="117"/>
      <c r="T696" s="117"/>
      <c r="U696" s="117"/>
      <c r="V696" s="117"/>
      <c r="W696" s="117"/>
      <c r="X696" s="117" t="s">
        <v>1731</v>
      </c>
      <c r="Y696" s="117" t="s">
        <v>364</v>
      </c>
      <c r="Z696" s="120" t="s">
        <v>3683</v>
      </c>
      <c r="AA696" s="117" t="s">
        <v>357</v>
      </c>
      <c r="AD696" s="113"/>
      <c r="AE696" s="113"/>
      <c r="AF696" s="113"/>
      <c r="AG696" s="113"/>
      <c r="AH696" s="113"/>
      <c r="AI696" s="113" t="s">
        <v>1731</v>
      </c>
      <c r="AJ696" s="113" t="s">
        <v>364</v>
      </c>
      <c r="AK696" s="116" t="s">
        <v>5032</v>
      </c>
      <c r="AL696" s="113" t="s">
        <v>357</v>
      </c>
      <c r="BP696" s="125" t="s">
        <v>1731</v>
      </c>
      <c r="BQ696" s="125" t="s">
        <v>364</v>
      </c>
      <c r="BR696" s="125" t="s">
        <v>6139</v>
      </c>
      <c r="CA696" s="125" t="s">
        <v>1657</v>
      </c>
      <c r="CB696" s="125" t="s">
        <v>355</v>
      </c>
      <c r="CC696" s="125">
        <v>0</v>
      </c>
      <c r="CD696" s="125" t="s">
        <v>357</v>
      </c>
    </row>
    <row r="697" spans="8:82" ht="87" customHeight="1" thickBot="1">
      <c r="H697" s="121"/>
      <c r="I697" s="121"/>
      <c r="J697" s="121"/>
      <c r="K697" s="121"/>
      <c r="L697" s="121"/>
      <c r="M697" s="121" t="s">
        <v>1731</v>
      </c>
      <c r="N697" s="121" t="s">
        <v>468</v>
      </c>
      <c r="O697" s="123" t="s">
        <v>1735</v>
      </c>
      <c r="P697" s="121" t="s">
        <v>357</v>
      </c>
      <c r="S697" s="117"/>
      <c r="T697" s="117"/>
      <c r="U697" s="117"/>
      <c r="V697" s="117"/>
      <c r="W697" s="117"/>
      <c r="X697" s="117" t="s">
        <v>1731</v>
      </c>
      <c r="Y697" s="117" t="s">
        <v>468</v>
      </c>
      <c r="Z697" s="120" t="s">
        <v>3684</v>
      </c>
      <c r="AA697" s="117" t="s">
        <v>357</v>
      </c>
      <c r="AD697" s="113"/>
      <c r="AE697" s="113"/>
      <c r="AF697" s="113"/>
      <c r="AG697" s="113"/>
      <c r="AH697" s="113"/>
      <c r="AI697" s="113" t="s">
        <v>1731</v>
      </c>
      <c r="AJ697" s="113" t="s">
        <v>468</v>
      </c>
      <c r="AK697" s="116" t="s">
        <v>5033</v>
      </c>
      <c r="AL697" s="113" t="s">
        <v>357</v>
      </c>
      <c r="BP697" s="125" t="s">
        <v>1731</v>
      </c>
      <c r="BQ697" s="125" t="s">
        <v>468</v>
      </c>
      <c r="BR697" s="125" t="s">
        <v>6140</v>
      </c>
      <c r="CA697" s="125" t="s">
        <v>1659</v>
      </c>
      <c r="CB697" s="125" t="s">
        <v>589</v>
      </c>
      <c r="CC697" s="125">
        <v>0</v>
      </c>
      <c r="CD697" s="125" t="s">
        <v>357</v>
      </c>
    </row>
    <row r="698" spans="8:82" ht="87" customHeight="1" thickBot="1">
      <c r="H698" s="121"/>
      <c r="I698" s="121"/>
      <c r="J698" s="121"/>
      <c r="K698" s="121"/>
      <c r="L698" s="121"/>
      <c r="M698" s="121" t="s">
        <v>1731</v>
      </c>
      <c r="N698" s="121" t="s">
        <v>589</v>
      </c>
      <c r="O698" s="123" t="s">
        <v>1736</v>
      </c>
      <c r="P698" s="121" t="s">
        <v>357</v>
      </c>
      <c r="S698" s="117"/>
      <c r="T698" s="117"/>
      <c r="U698" s="117"/>
      <c r="V698" s="117"/>
      <c r="W698" s="117"/>
      <c r="X698" s="117" t="s">
        <v>1731</v>
      </c>
      <c r="Y698" s="117" t="s">
        <v>589</v>
      </c>
      <c r="Z698" s="120" t="s">
        <v>2525</v>
      </c>
      <c r="AA698" s="117" t="s">
        <v>357</v>
      </c>
      <c r="AD698" s="113"/>
      <c r="AE698" s="113"/>
      <c r="AF698" s="113"/>
      <c r="AG698" s="113"/>
      <c r="AH698" s="113"/>
      <c r="AI698" s="113" t="s">
        <v>1731</v>
      </c>
      <c r="AJ698" s="113" t="s">
        <v>589</v>
      </c>
      <c r="AK698" s="116" t="s">
        <v>5034</v>
      </c>
      <c r="AL698" s="113" t="s">
        <v>357</v>
      </c>
      <c r="BP698" s="125" t="s">
        <v>1731</v>
      </c>
      <c r="BQ698" s="125" t="s">
        <v>589</v>
      </c>
      <c r="BR698" s="125" t="s">
        <v>1965</v>
      </c>
      <c r="CA698" s="125" t="s">
        <v>1661</v>
      </c>
      <c r="CB698" s="125" t="s">
        <v>362</v>
      </c>
      <c r="CC698" s="125">
        <v>0</v>
      </c>
      <c r="CD698" s="125" t="s">
        <v>357</v>
      </c>
    </row>
    <row r="699" spans="8:82" ht="87" customHeight="1" thickBot="1">
      <c r="H699" s="121"/>
      <c r="I699" s="121"/>
      <c r="J699" s="121"/>
      <c r="K699" s="121"/>
      <c r="L699" s="121"/>
      <c r="M699" s="121" t="s">
        <v>1737</v>
      </c>
      <c r="N699" s="121" t="s">
        <v>589</v>
      </c>
      <c r="O699" s="123" t="s">
        <v>1738</v>
      </c>
      <c r="P699" s="121" t="s">
        <v>357</v>
      </c>
      <c r="S699" s="117"/>
      <c r="T699" s="117"/>
      <c r="U699" s="117"/>
      <c r="V699" s="117"/>
      <c r="W699" s="117"/>
      <c r="X699" s="117" t="s">
        <v>1737</v>
      </c>
      <c r="Y699" s="117" t="s">
        <v>589</v>
      </c>
      <c r="Z699" s="120" t="s">
        <v>3685</v>
      </c>
      <c r="AA699" s="117" t="s">
        <v>357</v>
      </c>
      <c r="AD699" s="113"/>
      <c r="AE699" s="113"/>
      <c r="AF699" s="113"/>
      <c r="AG699" s="113"/>
      <c r="AH699" s="113"/>
      <c r="AI699" s="113" t="s">
        <v>1737</v>
      </c>
      <c r="AJ699" s="113" t="s">
        <v>589</v>
      </c>
      <c r="AK699" s="116" t="s">
        <v>2196</v>
      </c>
      <c r="AL699" s="113" t="s">
        <v>357</v>
      </c>
      <c r="BP699" s="125" t="s">
        <v>1737</v>
      </c>
      <c r="BQ699" s="125" t="s">
        <v>589</v>
      </c>
      <c r="BR699" s="125" t="s">
        <v>817</v>
      </c>
      <c r="CA699" s="125" t="s">
        <v>1661</v>
      </c>
      <c r="CB699" s="125" t="s">
        <v>589</v>
      </c>
      <c r="CC699" s="125">
        <v>0</v>
      </c>
      <c r="CD699" s="125" t="s">
        <v>357</v>
      </c>
    </row>
    <row r="700" spans="8:82" ht="101.4" customHeight="1" thickBot="1">
      <c r="H700" s="121"/>
      <c r="I700" s="121"/>
      <c r="J700" s="121"/>
      <c r="K700" s="121"/>
      <c r="L700" s="121"/>
      <c r="M700" s="121" t="s">
        <v>1739</v>
      </c>
      <c r="N700" s="121" t="s">
        <v>362</v>
      </c>
      <c r="O700" s="123" t="s">
        <v>1740</v>
      </c>
      <c r="P700" s="121" t="s">
        <v>357</v>
      </c>
      <c r="S700" s="117"/>
      <c r="T700" s="117"/>
      <c r="U700" s="117"/>
      <c r="V700" s="117"/>
      <c r="W700" s="117"/>
      <c r="X700" s="117" t="s">
        <v>1739</v>
      </c>
      <c r="Y700" s="117" t="s">
        <v>362</v>
      </c>
      <c r="Z700" s="120" t="s">
        <v>3686</v>
      </c>
      <c r="AA700" s="117" t="s">
        <v>357</v>
      </c>
      <c r="AD700" s="113"/>
      <c r="AE700" s="113"/>
      <c r="AF700" s="113"/>
      <c r="AG700" s="113"/>
      <c r="AH700" s="113"/>
      <c r="AI700" s="113" t="s">
        <v>1739</v>
      </c>
      <c r="AJ700" s="113" t="s">
        <v>362</v>
      </c>
      <c r="AK700" s="116" t="s">
        <v>5035</v>
      </c>
      <c r="AL700" s="113" t="s">
        <v>357</v>
      </c>
      <c r="BP700" s="125" t="s">
        <v>1739</v>
      </c>
      <c r="BQ700" s="125" t="s">
        <v>362</v>
      </c>
      <c r="BR700" s="125" t="s">
        <v>2838</v>
      </c>
      <c r="CA700" s="125" t="s">
        <v>1661</v>
      </c>
      <c r="CB700" s="125" t="s">
        <v>364</v>
      </c>
      <c r="CC700" s="125">
        <v>0</v>
      </c>
      <c r="CD700" s="125" t="s">
        <v>357</v>
      </c>
    </row>
    <row r="701" spans="8:82" ht="87" customHeight="1" thickBot="1">
      <c r="H701" s="121"/>
      <c r="I701" s="121"/>
      <c r="J701" s="121"/>
      <c r="K701" s="121"/>
      <c r="L701" s="121"/>
      <c r="M701" s="121" t="s">
        <v>1739</v>
      </c>
      <c r="N701" s="121" t="s">
        <v>589</v>
      </c>
      <c r="O701" s="123" t="s">
        <v>1741</v>
      </c>
      <c r="P701" s="121" t="s">
        <v>357</v>
      </c>
      <c r="S701" s="117"/>
      <c r="T701" s="117"/>
      <c r="U701" s="117"/>
      <c r="V701" s="117"/>
      <c r="W701" s="117"/>
      <c r="X701" s="117" t="s">
        <v>1739</v>
      </c>
      <c r="Y701" s="117" t="s">
        <v>589</v>
      </c>
      <c r="Z701" s="120" t="s">
        <v>3687</v>
      </c>
      <c r="AA701" s="117" t="s">
        <v>357</v>
      </c>
      <c r="AD701" s="113"/>
      <c r="AE701" s="113"/>
      <c r="AF701" s="113"/>
      <c r="AG701" s="113"/>
      <c r="AH701" s="113"/>
      <c r="AI701" s="113" t="s">
        <v>1739</v>
      </c>
      <c r="AJ701" s="113" t="s">
        <v>589</v>
      </c>
      <c r="AK701" s="116" t="s">
        <v>2142</v>
      </c>
      <c r="AL701" s="113" t="s">
        <v>357</v>
      </c>
      <c r="BP701" s="125" t="s">
        <v>1739</v>
      </c>
      <c r="BQ701" s="125" t="s">
        <v>589</v>
      </c>
      <c r="BR701" s="125" t="s">
        <v>930</v>
      </c>
      <c r="CA701" s="125" t="s">
        <v>1661</v>
      </c>
      <c r="CB701" s="125" t="s">
        <v>355</v>
      </c>
      <c r="CC701" s="125">
        <v>0</v>
      </c>
      <c r="CD701" s="125" t="s">
        <v>357</v>
      </c>
    </row>
    <row r="702" spans="8:82" ht="87" customHeight="1" thickBot="1">
      <c r="H702" s="121"/>
      <c r="I702" s="121"/>
      <c r="J702" s="121"/>
      <c r="K702" s="121"/>
      <c r="L702" s="121"/>
      <c r="M702" s="121" t="s">
        <v>1742</v>
      </c>
      <c r="N702" s="121" t="s">
        <v>589</v>
      </c>
      <c r="O702" s="123" t="s">
        <v>1743</v>
      </c>
      <c r="P702" s="121" t="s">
        <v>357</v>
      </c>
      <c r="S702" s="117"/>
      <c r="T702" s="117"/>
      <c r="U702" s="117"/>
      <c r="V702" s="117"/>
      <c r="W702" s="117"/>
      <c r="X702" s="117" t="s">
        <v>1742</v>
      </c>
      <c r="Y702" s="117" t="s">
        <v>589</v>
      </c>
      <c r="Z702" s="120" t="s">
        <v>3688</v>
      </c>
      <c r="AA702" s="117" t="s">
        <v>357</v>
      </c>
      <c r="AD702" s="113"/>
      <c r="AE702" s="113"/>
      <c r="AF702" s="113"/>
      <c r="AG702" s="113"/>
      <c r="AH702" s="113"/>
      <c r="AI702" s="113" t="s">
        <v>1742</v>
      </c>
      <c r="AJ702" s="113" t="s">
        <v>589</v>
      </c>
      <c r="AK702" s="116" t="s">
        <v>5036</v>
      </c>
      <c r="AL702" s="113" t="s">
        <v>357</v>
      </c>
      <c r="BP702" s="125" t="s">
        <v>1742</v>
      </c>
      <c r="BQ702" s="125" t="s">
        <v>589</v>
      </c>
      <c r="BR702" s="125" t="s">
        <v>2658</v>
      </c>
      <c r="CA702" s="125" t="s">
        <v>6611</v>
      </c>
      <c r="CB702" s="125" t="s">
        <v>575</v>
      </c>
      <c r="CC702" s="125">
        <v>0</v>
      </c>
      <c r="CD702" s="125" t="s">
        <v>357</v>
      </c>
    </row>
    <row r="703" spans="8:82" ht="101.4" customHeight="1" thickBot="1">
      <c r="H703" s="121"/>
      <c r="I703" s="121"/>
      <c r="J703" s="121"/>
      <c r="K703" s="121"/>
      <c r="L703" s="121"/>
      <c r="M703" s="121" t="s">
        <v>1744</v>
      </c>
      <c r="N703" s="121" t="s">
        <v>362</v>
      </c>
      <c r="O703" s="123" t="s">
        <v>1745</v>
      </c>
      <c r="P703" s="121" t="s">
        <v>357</v>
      </c>
      <c r="S703" s="117"/>
      <c r="T703" s="117"/>
      <c r="U703" s="117"/>
      <c r="V703" s="117"/>
      <c r="W703" s="117"/>
      <c r="X703" s="117" t="s">
        <v>1744</v>
      </c>
      <c r="Y703" s="117" t="s">
        <v>362</v>
      </c>
      <c r="Z703" s="120" t="s">
        <v>3689</v>
      </c>
      <c r="AA703" s="117" t="s">
        <v>357</v>
      </c>
      <c r="AD703" s="113"/>
      <c r="AE703" s="113"/>
      <c r="AF703" s="113"/>
      <c r="AG703" s="113"/>
      <c r="AH703" s="113"/>
      <c r="AI703" s="113" t="s">
        <v>1744</v>
      </c>
      <c r="AJ703" s="113" t="s">
        <v>362</v>
      </c>
      <c r="AK703" s="116" t="s">
        <v>5037</v>
      </c>
      <c r="AL703" s="113" t="s">
        <v>357</v>
      </c>
      <c r="BP703" s="125" t="s">
        <v>1744</v>
      </c>
      <c r="BQ703" s="125" t="s">
        <v>362</v>
      </c>
      <c r="BR703" s="129">
        <v>377278716</v>
      </c>
      <c r="CA703" s="125" t="s">
        <v>6611</v>
      </c>
      <c r="CB703" s="125" t="s">
        <v>589</v>
      </c>
      <c r="CC703" s="125">
        <v>0</v>
      </c>
      <c r="CD703" s="125" t="s">
        <v>357</v>
      </c>
    </row>
    <row r="704" spans="8:82" ht="87" customHeight="1" thickBot="1">
      <c r="H704" s="121"/>
      <c r="I704" s="121"/>
      <c r="J704" s="121"/>
      <c r="K704" s="121"/>
      <c r="L704" s="121"/>
      <c r="M704" s="121" t="s">
        <v>1744</v>
      </c>
      <c r="N704" s="121" t="s">
        <v>575</v>
      </c>
      <c r="O704" s="123" t="s">
        <v>1746</v>
      </c>
      <c r="P704" s="121" t="s">
        <v>357</v>
      </c>
      <c r="S704" s="117"/>
      <c r="T704" s="117"/>
      <c r="U704" s="117"/>
      <c r="V704" s="117"/>
      <c r="W704" s="117"/>
      <c r="X704" s="117" t="s">
        <v>1744</v>
      </c>
      <c r="Y704" s="117" t="s">
        <v>575</v>
      </c>
      <c r="Z704" s="120" t="s">
        <v>3690</v>
      </c>
      <c r="AA704" s="117" t="s">
        <v>357</v>
      </c>
      <c r="AD704" s="113"/>
      <c r="AE704" s="113"/>
      <c r="AF704" s="113"/>
      <c r="AG704" s="113"/>
      <c r="AH704" s="113"/>
      <c r="AI704" s="113" t="s">
        <v>1744</v>
      </c>
      <c r="AJ704" s="113" t="s">
        <v>575</v>
      </c>
      <c r="AK704" s="116" t="s">
        <v>3918</v>
      </c>
      <c r="AL704" s="113" t="s">
        <v>357</v>
      </c>
      <c r="BP704" s="125" t="s">
        <v>1744</v>
      </c>
      <c r="BQ704" s="125" t="s">
        <v>575</v>
      </c>
      <c r="BR704" s="125" t="s">
        <v>6141</v>
      </c>
      <c r="CA704" s="125" t="s">
        <v>6611</v>
      </c>
      <c r="CB704" s="125" t="s">
        <v>355</v>
      </c>
      <c r="CC704" s="125">
        <v>0</v>
      </c>
      <c r="CD704" s="125" t="s">
        <v>357</v>
      </c>
    </row>
    <row r="705" spans="8:82" ht="101.4" customHeight="1" thickBot="1">
      <c r="H705" s="121"/>
      <c r="I705" s="121"/>
      <c r="J705" s="121"/>
      <c r="K705" s="121"/>
      <c r="L705" s="121"/>
      <c r="M705" s="121" t="s">
        <v>1744</v>
      </c>
      <c r="N705" s="121" t="s">
        <v>544</v>
      </c>
      <c r="O705" s="123" t="s">
        <v>1747</v>
      </c>
      <c r="P705" s="121" t="s">
        <v>357</v>
      </c>
      <c r="S705" s="117"/>
      <c r="T705" s="117"/>
      <c r="U705" s="117"/>
      <c r="V705" s="117"/>
      <c r="W705" s="117"/>
      <c r="X705" s="117" t="s">
        <v>1744</v>
      </c>
      <c r="Y705" s="117" t="s">
        <v>544</v>
      </c>
      <c r="Z705" s="120" t="s">
        <v>3691</v>
      </c>
      <c r="AA705" s="117" t="s">
        <v>357</v>
      </c>
      <c r="AD705" s="113"/>
      <c r="AE705" s="113"/>
      <c r="AF705" s="113"/>
      <c r="AG705" s="113"/>
      <c r="AH705" s="113"/>
      <c r="AI705" s="113" t="s">
        <v>1744</v>
      </c>
      <c r="AJ705" s="113" t="s">
        <v>544</v>
      </c>
      <c r="AK705" s="116" t="s">
        <v>2605</v>
      </c>
      <c r="AL705" s="113" t="s">
        <v>357</v>
      </c>
      <c r="BP705" s="125" t="s">
        <v>1744</v>
      </c>
      <c r="BQ705" s="125" t="s">
        <v>544</v>
      </c>
      <c r="BR705" s="129">
        <v>4807775</v>
      </c>
      <c r="CA705" s="125" t="s">
        <v>1666</v>
      </c>
      <c r="CB705" s="125" t="s">
        <v>589</v>
      </c>
      <c r="CC705" s="125">
        <v>0</v>
      </c>
      <c r="CD705" s="125" t="s">
        <v>357</v>
      </c>
    </row>
    <row r="706" spans="8:82" ht="101.4" customHeight="1" thickBot="1">
      <c r="H706" s="121"/>
      <c r="I706" s="121"/>
      <c r="J706" s="121"/>
      <c r="K706" s="121"/>
      <c r="L706" s="121"/>
      <c r="M706" s="121" t="s">
        <v>1748</v>
      </c>
      <c r="N706" s="121" t="s">
        <v>362</v>
      </c>
      <c r="O706" s="123" t="s">
        <v>1749</v>
      </c>
      <c r="P706" s="121" t="s">
        <v>357</v>
      </c>
      <c r="S706" s="117"/>
      <c r="T706" s="117"/>
      <c r="U706" s="117"/>
      <c r="V706" s="117"/>
      <c r="W706" s="117"/>
      <c r="X706" s="117" t="s">
        <v>1748</v>
      </c>
      <c r="Y706" s="117" t="s">
        <v>362</v>
      </c>
      <c r="Z706" s="120" t="s">
        <v>3692</v>
      </c>
      <c r="AA706" s="117" t="s">
        <v>357</v>
      </c>
      <c r="AD706" s="113"/>
      <c r="AE706" s="113"/>
      <c r="AF706" s="113"/>
      <c r="AG706" s="113"/>
      <c r="AH706" s="113"/>
      <c r="AI706" s="113" t="s">
        <v>1748</v>
      </c>
      <c r="AJ706" s="113" t="s">
        <v>362</v>
      </c>
      <c r="AK706" s="116" t="s">
        <v>3766</v>
      </c>
      <c r="AL706" s="113" t="s">
        <v>357</v>
      </c>
      <c r="BP706" s="125" t="s">
        <v>1748</v>
      </c>
      <c r="BQ706" s="125" t="s">
        <v>362</v>
      </c>
      <c r="BR706" s="125" t="s">
        <v>6142</v>
      </c>
      <c r="CA706" s="125" t="s">
        <v>1666</v>
      </c>
      <c r="CB706" s="125" t="s">
        <v>885</v>
      </c>
      <c r="CC706" s="125">
        <v>0</v>
      </c>
      <c r="CD706" s="125" t="s">
        <v>357</v>
      </c>
    </row>
    <row r="707" spans="8:82" ht="101.4" customHeight="1" thickBot="1">
      <c r="H707" s="121"/>
      <c r="I707" s="121"/>
      <c r="J707" s="121"/>
      <c r="K707" s="121"/>
      <c r="L707" s="121"/>
      <c r="M707" s="121" t="s">
        <v>1748</v>
      </c>
      <c r="N707" s="121" t="s">
        <v>544</v>
      </c>
      <c r="O707" s="123" t="s">
        <v>1750</v>
      </c>
      <c r="P707" s="121" t="s">
        <v>357</v>
      </c>
      <c r="S707" s="117"/>
      <c r="T707" s="117"/>
      <c r="U707" s="117"/>
      <c r="V707" s="117"/>
      <c r="W707" s="117"/>
      <c r="X707" s="117" t="s">
        <v>1748</v>
      </c>
      <c r="Y707" s="117" t="s">
        <v>544</v>
      </c>
      <c r="Z707" s="120" t="s">
        <v>3082</v>
      </c>
      <c r="AA707" s="117" t="s">
        <v>357</v>
      </c>
      <c r="AD707" s="113"/>
      <c r="AE707" s="113"/>
      <c r="AF707" s="113"/>
      <c r="AG707" s="113"/>
      <c r="AH707" s="113"/>
      <c r="AI707" s="113" t="s">
        <v>1748</v>
      </c>
      <c r="AJ707" s="113" t="s">
        <v>544</v>
      </c>
      <c r="AK707" s="116" t="s">
        <v>5038</v>
      </c>
      <c r="AL707" s="113" t="s">
        <v>357</v>
      </c>
      <c r="BP707" s="125" t="s">
        <v>1748</v>
      </c>
      <c r="BQ707" s="125" t="s">
        <v>544</v>
      </c>
      <c r="BR707" s="125" t="s">
        <v>6143</v>
      </c>
      <c r="CA707" s="125" t="s">
        <v>1666</v>
      </c>
      <c r="CB707" s="125" t="s">
        <v>364</v>
      </c>
      <c r="CC707" s="125">
        <v>0</v>
      </c>
      <c r="CD707" s="125" t="s">
        <v>357</v>
      </c>
    </row>
    <row r="708" spans="8:82" ht="87" customHeight="1" thickBot="1">
      <c r="H708" s="121"/>
      <c r="I708" s="121"/>
      <c r="J708" s="121"/>
      <c r="K708" s="121"/>
      <c r="L708" s="121"/>
      <c r="M708" s="121" t="s">
        <v>1748</v>
      </c>
      <c r="N708" s="121" t="s">
        <v>575</v>
      </c>
      <c r="O708" s="123" t="s">
        <v>1751</v>
      </c>
      <c r="P708" s="121" t="s">
        <v>357</v>
      </c>
      <c r="S708" s="117"/>
      <c r="T708" s="117"/>
      <c r="U708" s="117"/>
      <c r="V708" s="117"/>
      <c r="W708" s="117"/>
      <c r="X708" s="117" t="s">
        <v>1748</v>
      </c>
      <c r="Y708" s="117" t="s">
        <v>575</v>
      </c>
      <c r="Z708" s="120" t="s">
        <v>3693</v>
      </c>
      <c r="AA708" s="117" t="s">
        <v>357</v>
      </c>
      <c r="AD708" s="113"/>
      <c r="AE708" s="113"/>
      <c r="AF708" s="113"/>
      <c r="AG708" s="113"/>
      <c r="AH708" s="113"/>
      <c r="AI708" s="113" t="s">
        <v>1748</v>
      </c>
      <c r="AJ708" s="113" t="s">
        <v>575</v>
      </c>
      <c r="AK708" s="116" t="s">
        <v>5039</v>
      </c>
      <c r="AL708" s="113" t="s">
        <v>357</v>
      </c>
      <c r="BP708" s="125" t="s">
        <v>1748</v>
      </c>
      <c r="BQ708" s="125" t="s">
        <v>575</v>
      </c>
      <c r="BR708" s="125" t="s">
        <v>6144</v>
      </c>
      <c r="CA708" s="125" t="s">
        <v>1668</v>
      </c>
      <c r="CB708" s="125" t="s">
        <v>589</v>
      </c>
      <c r="CC708" s="125">
        <v>0</v>
      </c>
      <c r="CD708" s="125" t="s">
        <v>357</v>
      </c>
    </row>
    <row r="709" spans="8:82" ht="87" customHeight="1" thickBot="1">
      <c r="H709" s="121"/>
      <c r="I709" s="121"/>
      <c r="J709" s="121"/>
      <c r="K709" s="121"/>
      <c r="L709" s="121"/>
      <c r="M709" s="121" t="s">
        <v>1752</v>
      </c>
      <c r="N709" s="121" t="s">
        <v>575</v>
      </c>
      <c r="O709" s="123" t="s">
        <v>1753</v>
      </c>
      <c r="P709" s="121" t="s">
        <v>357</v>
      </c>
      <c r="S709" s="117"/>
      <c r="T709" s="117"/>
      <c r="U709" s="117"/>
      <c r="V709" s="117"/>
      <c r="W709" s="117"/>
      <c r="X709" s="117" t="s">
        <v>1752</v>
      </c>
      <c r="Y709" s="117" t="s">
        <v>575</v>
      </c>
      <c r="Z709" s="120" t="s">
        <v>3694</v>
      </c>
      <c r="AA709" s="117" t="s">
        <v>357</v>
      </c>
      <c r="AD709" s="113"/>
      <c r="AE709" s="113"/>
      <c r="AF709" s="113"/>
      <c r="AG709" s="113"/>
      <c r="AH709" s="113"/>
      <c r="AI709" s="113" t="s">
        <v>1752</v>
      </c>
      <c r="AJ709" s="113" t="s">
        <v>575</v>
      </c>
      <c r="AK709" s="116" t="s">
        <v>2226</v>
      </c>
      <c r="AL709" s="113" t="s">
        <v>357</v>
      </c>
      <c r="BP709" s="125" t="s">
        <v>1752</v>
      </c>
      <c r="BQ709" s="125" t="s">
        <v>575</v>
      </c>
      <c r="BR709" s="125" t="s">
        <v>6145</v>
      </c>
      <c r="CA709" s="125" t="s">
        <v>1670</v>
      </c>
      <c r="CB709" s="125" t="s">
        <v>575</v>
      </c>
      <c r="CC709" s="125">
        <v>0</v>
      </c>
      <c r="CD709" s="125" t="s">
        <v>357</v>
      </c>
    </row>
    <row r="710" spans="8:82" ht="101.4" customHeight="1" thickBot="1">
      <c r="H710" s="121"/>
      <c r="I710" s="121"/>
      <c r="J710" s="121"/>
      <c r="K710" s="121"/>
      <c r="L710" s="121"/>
      <c r="M710" s="121" t="s">
        <v>1752</v>
      </c>
      <c r="N710" s="121" t="s">
        <v>355</v>
      </c>
      <c r="O710" s="123" t="s">
        <v>1754</v>
      </c>
      <c r="P710" s="121" t="s">
        <v>357</v>
      </c>
      <c r="S710" s="117"/>
      <c r="T710" s="117"/>
      <c r="U710" s="117"/>
      <c r="V710" s="117"/>
      <c r="W710" s="117"/>
      <c r="X710" s="117" t="s">
        <v>1752</v>
      </c>
      <c r="Y710" s="117" t="s">
        <v>355</v>
      </c>
      <c r="Z710" s="120" t="s">
        <v>3695</v>
      </c>
      <c r="AA710" s="117" t="s">
        <v>357</v>
      </c>
      <c r="AD710" s="113"/>
      <c r="AE710" s="113"/>
      <c r="AF710" s="113"/>
      <c r="AG710" s="113"/>
      <c r="AH710" s="113"/>
      <c r="AI710" s="113" t="s">
        <v>1752</v>
      </c>
      <c r="AJ710" s="113" t="s">
        <v>355</v>
      </c>
      <c r="AK710" s="116" t="s">
        <v>5040</v>
      </c>
      <c r="AL710" s="113" t="s">
        <v>357</v>
      </c>
      <c r="BP710" s="125" t="s">
        <v>1752</v>
      </c>
      <c r="BQ710" s="125" t="s">
        <v>355</v>
      </c>
      <c r="BR710" s="125" t="s">
        <v>6146</v>
      </c>
      <c r="CA710" s="125" t="s">
        <v>1672</v>
      </c>
      <c r="CB710" s="125" t="s">
        <v>355</v>
      </c>
      <c r="CC710" s="125">
        <v>0</v>
      </c>
      <c r="CD710" s="125" t="s">
        <v>357</v>
      </c>
    </row>
    <row r="711" spans="8:82" ht="101.4" customHeight="1" thickBot="1">
      <c r="H711" s="121"/>
      <c r="I711" s="121"/>
      <c r="J711" s="121"/>
      <c r="K711" s="121"/>
      <c r="L711" s="121"/>
      <c r="M711" s="121" t="s">
        <v>1752</v>
      </c>
      <c r="N711" s="121" t="s">
        <v>362</v>
      </c>
      <c r="O711" s="123" t="s">
        <v>1755</v>
      </c>
      <c r="P711" s="121" t="s">
        <v>357</v>
      </c>
      <c r="S711" s="117"/>
      <c r="T711" s="117"/>
      <c r="U711" s="117"/>
      <c r="V711" s="117"/>
      <c r="W711" s="117"/>
      <c r="X711" s="117" t="s">
        <v>1752</v>
      </c>
      <c r="Y711" s="117" t="s">
        <v>362</v>
      </c>
      <c r="Z711" s="120" t="s">
        <v>3696</v>
      </c>
      <c r="AA711" s="117" t="s">
        <v>357</v>
      </c>
      <c r="AD711" s="113"/>
      <c r="AE711" s="113"/>
      <c r="AF711" s="113"/>
      <c r="AG711" s="113"/>
      <c r="AH711" s="113"/>
      <c r="AI711" s="113" t="s">
        <v>1752</v>
      </c>
      <c r="AJ711" s="113" t="s">
        <v>362</v>
      </c>
      <c r="AK711" s="116" t="s">
        <v>4421</v>
      </c>
      <c r="AL711" s="113" t="s">
        <v>357</v>
      </c>
      <c r="BP711" s="125" t="s">
        <v>1752</v>
      </c>
      <c r="BQ711" s="125" t="s">
        <v>362</v>
      </c>
      <c r="BR711" s="125" t="s">
        <v>6147</v>
      </c>
      <c r="CA711" s="125" t="s">
        <v>1672</v>
      </c>
      <c r="CB711" s="125" t="s">
        <v>575</v>
      </c>
      <c r="CC711" s="125">
        <v>0</v>
      </c>
      <c r="CD711" s="125" t="s">
        <v>357</v>
      </c>
    </row>
    <row r="712" spans="8:82" ht="101.4" customHeight="1" thickBot="1">
      <c r="H712" s="121"/>
      <c r="I712" s="121"/>
      <c r="J712" s="121"/>
      <c r="K712" s="121"/>
      <c r="L712" s="121"/>
      <c r="M712" s="121" t="s">
        <v>1756</v>
      </c>
      <c r="N712" s="121" t="s">
        <v>362</v>
      </c>
      <c r="O712" s="123" t="s">
        <v>1757</v>
      </c>
      <c r="P712" s="121" t="s">
        <v>357</v>
      </c>
      <c r="S712" s="117"/>
      <c r="T712" s="117"/>
      <c r="U712" s="117"/>
      <c r="V712" s="117"/>
      <c r="W712" s="117"/>
      <c r="X712" s="117" t="s">
        <v>1756</v>
      </c>
      <c r="Y712" s="117" t="s">
        <v>362</v>
      </c>
      <c r="Z712" s="120" t="s">
        <v>3697</v>
      </c>
      <c r="AA712" s="117" t="s">
        <v>357</v>
      </c>
      <c r="AD712" s="113"/>
      <c r="AE712" s="113"/>
      <c r="AF712" s="113"/>
      <c r="AG712" s="113"/>
      <c r="AH712" s="113"/>
      <c r="AI712" s="113" t="s">
        <v>1756</v>
      </c>
      <c r="AJ712" s="113" t="s">
        <v>362</v>
      </c>
      <c r="AK712" s="116" t="s">
        <v>5041</v>
      </c>
      <c r="AL712" s="113" t="s">
        <v>357</v>
      </c>
      <c r="BP712" s="125" t="s">
        <v>1756</v>
      </c>
      <c r="BQ712" s="125" t="s">
        <v>362</v>
      </c>
      <c r="BR712" s="125" t="s">
        <v>6148</v>
      </c>
      <c r="CA712" s="125" t="s">
        <v>6612</v>
      </c>
      <c r="CB712" s="125" t="s">
        <v>468</v>
      </c>
      <c r="CC712" s="125">
        <v>0</v>
      </c>
      <c r="CD712" s="125" t="s">
        <v>357</v>
      </c>
    </row>
    <row r="713" spans="8:82" ht="115.8" customHeight="1" thickBot="1">
      <c r="H713" s="121"/>
      <c r="I713" s="121"/>
      <c r="J713" s="121"/>
      <c r="K713" s="121"/>
      <c r="L713" s="121"/>
      <c r="M713" s="121" t="s">
        <v>1758</v>
      </c>
      <c r="N713" s="121" t="s">
        <v>885</v>
      </c>
      <c r="O713" s="123" t="s">
        <v>1759</v>
      </c>
      <c r="P713" s="121" t="s">
        <v>357</v>
      </c>
      <c r="S713" s="117"/>
      <c r="T713" s="117"/>
      <c r="U713" s="117"/>
      <c r="V713" s="117"/>
      <c r="W713" s="117"/>
      <c r="X713" s="117" t="s">
        <v>1758</v>
      </c>
      <c r="Y713" s="117" t="s">
        <v>885</v>
      </c>
      <c r="Z713" s="120" t="s">
        <v>3698</v>
      </c>
      <c r="AA713" s="117" t="s">
        <v>357</v>
      </c>
      <c r="AD713" s="113"/>
      <c r="AE713" s="113"/>
      <c r="AF713" s="113"/>
      <c r="AG713" s="113"/>
      <c r="AH713" s="113"/>
      <c r="AI713" s="113" t="s">
        <v>1758</v>
      </c>
      <c r="AJ713" s="113" t="s">
        <v>885</v>
      </c>
      <c r="AK713" s="116" t="s">
        <v>1699</v>
      </c>
      <c r="AL713" s="113" t="s">
        <v>357</v>
      </c>
      <c r="BP713" s="125" t="s">
        <v>1758</v>
      </c>
      <c r="BQ713" s="125" t="s">
        <v>885</v>
      </c>
      <c r="BR713" s="125" t="s">
        <v>5125</v>
      </c>
      <c r="CA713" s="125" t="s">
        <v>6613</v>
      </c>
      <c r="CB713" s="125" t="s">
        <v>468</v>
      </c>
      <c r="CC713" s="125">
        <v>0</v>
      </c>
      <c r="CD713" s="125" t="s">
        <v>357</v>
      </c>
    </row>
    <row r="714" spans="8:82" ht="87" customHeight="1" thickBot="1">
      <c r="H714" s="121"/>
      <c r="I714" s="121"/>
      <c r="J714" s="121"/>
      <c r="K714" s="121"/>
      <c r="L714" s="121"/>
      <c r="M714" s="121" t="s">
        <v>1758</v>
      </c>
      <c r="N714" s="121" t="s">
        <v>575</v>
      </c>
      <c r="O714" s="123" t="s">
        <v>1760</v>
      </c>
      <c r="P714" s="121" t="s">
        <v>357</v>
      </c>
      <c r="S714" s="117"/>
      <c r="T714" s="117"/>
      <c r="U714" s="117"/>
      <c r="V714" s="117"/>
      <c r="W714" s="117"/>
      <c r="X714" s="117" t="s">
        <v>1758</v>
      </c>
      <c r="Y714" s="117" t="s">
        <v>575</v>
      </c>
      <c r="Z714" s="120" t="s">
        <v>3699</v>
      </c>
      <c r="AA714" s="117" t="s">
        <v>357</v>
      </c>
      <c r="AD714" s="113"/>
      <c r="AE714" s="113"/>
      <c r="AF714" s="113"/>
      <c r="AG714" s="113"/>
      <c r="AH714" s="113"/>
      <c r="AI714" s="113" t="s">
        <v>1758</v>
      </c>
      <c r="AJ714" s="113" t="s">
        <v>575</v>
      </c>
      <c r="AK714" s="116" t="s">
        <v>5042</v>
      </c>
      <c r="AL714" s="113" t="s">
        <v>357</v>
      </c>
      <c r="BP714" s="125" t="s">
        <v>1758</v>
      </c>
      <c r="BQ714" s="125" t="s">
        <v>575</v>
      </c>
      <c r="BR714" s="125" t="s">
        <v>2952</v>
      </c>
      <c r="CA714" s="125" t="s">
        <v>1674</v>
      </c>
      <c r="CB714" s="125" t="s">
        <v>544</v>
      </c>
      <c r="CC714" s="125">
        <v>0</v>
      </c>
      <c r="CD714" s="125" t="s">
        <v>357</v>
      </c>
    </row>
    <row r="715" spans="8:82" ht="101.4" customHeight="1" thickBot="1">
      <c r="H715" s="121"/>
      <c r="I715" s="121"/>
      <c r="J715" s="121"/>
      <c r="K715" s="121"/>
      <c r="L715" s="121"/>
      <c r="M715" s="121" t="s">
        <v>1758</v>
      </c>
      <c r="N715" s="121" t="s">
        <v>544</v>
      </c>
      <c r="O715" s="123" t="s">
        <v>1761</v>
      </c>
      <c r="P715" s="121" t="s">
        <v>357</v>
      </c>
      <c r="S715" s="117"/>
      <c r="T715" s="117"/>
      <c r="U715" s="117"/>
      <c r="V715" s="117"/>
      <c r="W715" s="117"/>
      <c r="X715" s="117" t="s">
        <v>1758</v>
      </c>
      <c r="Y715" s="117" t="s">
        <v>544</v>
      </c>
      <c r="Z715" s="120" t="s">
        <v>3700</v>
      </c>
      <c r="AA715" s="117" t="s">
        <v>357</v>
      </c>
      <c r="AD715" s="113"/>
      <c r="AE715" s="113"/>
      <c r="AF715" s="113"/>
      <c r="AG715" s="113"/>
      <c r="AH715" s="113"/>
      <c r="AI715" s="113" t="s">
        <v>1758</v>
      </c>
      <c r="AJ715" s="113" t="s">
        <v>544</v>
      </c>
      <c r="AK715" s="116" t="s">
        <v>5043</v>
      </c>
      <c r="AL715" s="113" t="s">
        <v>357</v>
      </c>
      <c r="BP715" s="125" t="s">
        <v>1758</v>
      </c>
      <c r="BQ715" s="125" t="s">
        <v>544</v>
      </c>
      <c r="BR715" s="125" t="s">
        <v>3262</v>
      </c>
      <c r="CA715" s="125" t="s">
        <v>1676</v>
      </c>
      <c r="CB715" s="125" t="s">
        <v>575</v>
      </c>
      <c r="CC715" s="125">
        <v>0</v>
      </c>
      <c r="CD715" s="125" t="s">
        <v>357</v>
      </c>
    </row>
    <row r="716" spans="8:82" ht="101.4" customHeight="1" thickBot="1">
      <c r="H716" s="121"/>
      <c r="I716" s="121"/>
      <c r="J716" s="121"/>
      <c r="K716" s="121"/>
      <c r="L716" s="121"/>
      <c r="M716" s="121" t="s">
        <v>1762</v>
      </c>
      <c r="N716" s="121" t="s">
        <v>362</v>
      </c>
      <c r="O716" s="123" t="s">
        <v>1763</v>
      </c>
      <c r="P716" s="121" t="s">
        <v>357</v>
      </c>
      <c r="S716" s="117"/>
      <c r="T716" s="117"/>
      <c r="U716" s="117"/>
      <c r="V716" s="117"/>
      <c r="W716" s="117"/>
      <c r="X716" s="117" t="s">
        <v>1762</v>
      </c>
      <c r="Y716" s="117" t="s">
        <v>362</v>
      </c>
      <c r="Z716" s="120" t="s">
        <v>3701</v>
      </c>
      <c r="AA716" s="117" t="s">
        <v>357</v>
      </c>
      <c r="AD716" s="113"/>
      <c r="AE716" s="113"/>
      <c r="AF716" s="113"/>
      <c r="AG716" s="113"/>
      <c r="AH716" s="113"/>
      <c r="AI716" s="113" t="s">
        <v>1762</v>
      </c>
      <c r="AJ716" s="113" t="s">
        <v>362</v>
      </c>
      <c r="AK716" s="116" t="s">
        <v>5044</v>
      </c>
      <c r="AL716" s="113" t="s">
        <v>357</v>
      </c>
      <c r="BP716" s="125" t="s">
        <v>1762</v>
      </c>
      <c r="BQ716" s="125" t="s">
        <v>362</v>
      </c>
      <c r="BR716" s="125" t="s">
        <v>2495</v>
      </c>
      <c r="CA716" s="125" t="s">
        <v>1676</v>
      </c>
      <c r="CB716" s="125" t="s">
        <v>544</v>
      </c>
      <c r="CC716" s="125">
        <v>0</v>
      </c>
      <c r="CD716" s="125" t="s">
        <v>357</v>
      </c>
    </row>
    <row r="717" spans="8:82" ht="101.4" customHeight="1" thickBot="1">
      <c r="H717" s="121"/>
      <c r="I717" s="121"/>
      <c r="J717" s="121"/>
      <c r="K717" s="121"/>
      <c r="L717" s="121"/>
      <c r="M717" s="121" t="s">
        <v>1762</v>
      </c>
      <c r="N717" s="121" t="s">
        <v>544</v>
      </c>
      <c r="O717" s="123" t="s">
        <v>1020</v>
      </c>
      <c r="P717" s="121" t="s">
        <v>357</v>
      </c>
      <c r="S717" s="117"/>
      <c r="T717" s="117"/>
      <c r="U717" s="117"/>
      <c r="V717" s="117"/>
      <c r="W717" s="117"/>
      <c r="X717" s="117" t="s">
        <v>1762</v>
      </c>
      <c r="Y717" s="117" t="s">
        <v>544</v>
      </c>
      <c r="Z717" s="120" t="s">
        <v>3702</v>
      </c>
      <c r="AA717" s="117" t="s">
        <v>357</v>
      </c>
      <c r="AD717" s="113"/>
      <c r="AE717" s="113"/>
      <c r="AF717" s="113"/>
      <c r="AG717" s="113"/>
      <c r="AH717" s="113"/>
      <c r="AI717" s="113" t="s">
        <v>1762</v>
      </c>
      <c r="AJ717" s="113" t="s">
        <v>544</v>
      </c>
      <c r="AK717" s="116" t="s">
        <v>5045</v>
      </c>
      <c r="AL717" s="113" t="s">
        <v>357</v>
      </c>
      <c r="BP717" s="125" t="s">
        <v>1762</v>
      </c>
      <c r="BQ717" s="125" t="s">
        <v>544</v>
      </c>
      <c r="BR717" s="129">
        <v>591565</v>
      </c>
      <c r="CA717" s="125" t="s">
        <v>1676</v>
      </c>
      <c r="CB717" s="125" t="s">
        <v>355</v>
      </c>
      <c r="CC717" s="125">
        <v>0</v>
      </c>
      <c r="CD717" s="125" t="s">
        <v>357</v>
      </c>
    </row>
    <row r="718" spans="8:82" ht="87" customHeight="1" thickBot="1">
      <c r="H718" s="121"/>
      <c r="I718" s="121"/>
      <c r="J718" s="121"/>
      <c r="K718" s="121"/>
      <c r="L718" s="121"/>
      <c r="M718" s="121" t="s">
        <v>1764</v>
      </c>
      <c r="N718" s="121" t="s">
        <v>575</v>
      </c>
      <c r="O718" s="123" t="s">
        <v>1765</v>
      </c>
      <c r="P718" s="121" t="s">
        <v>357</v>
      </c>
      <c r="S718" s="117"/>
      <c r="T718" s="117"/>
      <c r="U718" s="117"/>
      <c r="V718" s="117"/>
      <c r="W718" s="117"/>
      <c r="X718" s="117" t="s">
        <v>1764</v>
      </c>
      <c r="Y718" s="117" t="s">
        <v>575</v>
      </c>
      <c r="Z718" s="120" t="s">
        <v>3064</v>
      </c>
      <c r="AA718" s="117" t="s">
        <v>357</v>
      </c>
      <c r="AD718" s="113"/>
      <c r="AE718" s="113"/>
      <c r="AF718" s="113"/>
      <c r="AG718" s="113"/>
      <c r="AH718" s="113"/>
      <c r="AI718" s="113" t="s">
        <v>1764</v>
      </c>
      <c r="AJ718" s="113" t="s">
        <v>575</v>
      </c>
      <c r="AK718" s="116" t="s">
        <v>1020</v>
      </c>
      <c r="AL718" s="113" t="s">
        <v>357</v>
      </c>
      <c r="BP718" s="125" t="s">
        <v>1764</v>
      </c>
      <c r="BQ718" s="125" t="s">
        <v>575</v>
      </c>
      <c r="BR718" s="125" t="s">
        <v>6149</v>
      </c>
      <c r="CA718" s="125" t="s">
        <v>6614</v>
      </c>
      <c r="CB718" s="125" t="s">
        <v>575</v>
      </c>
      <c r="CC718" s="125">
        <v>0</v>
      </c>
      <c r="CD718" s="125" t="s">
        <v>357</v>
      </c>
    </row>
    <row r="719" spans="8:82" ht="101.4" customHeight="1" thickBot="1">
      <c r="H719" s="121"/>
      <c r="I719" s="121"/>
      <c r="J719" s="121"/>
      <c r="K719" s="121"/>
      <c r="L719" s="121"/>
      <c r="M719" s="121" t="s">
        <v>1764</v>
      </c>
      <c r="N719" s="121" t="s">
        <v>544</v>
      </c>
      <c r="O719" s="123" t="s">
        <v>1766</v>
      </c>
      <c r="P719" s="121" t="s">
        <v>357</v>
      </c>
      <c r="S719" s="117"/>
      <c r="T719" s="117"/>
      <c r="U719" s="117"/>
      <c r="V719" s="117"/>
      <c r="W719" s="117"/>
      <c r="X719" s="117" t="s">
        <v>1764</v>
      </c>
      <c r="Y719" s="117" t="s">
        <v>544</v>
      </c>
      <c r="Z719" s="120" t="s">
        <v>3703</v>
      </c>
      <c r="AA719" s="117" t="s">
        <v>357</v>
      </c>
      <c r="AD719" s="113"/>
      <c r="AE719" s="113"/>
      <c r="AF719" s="113"/>
      <c r="AG719" s="113"/>
      <c r="AH719" s="113"/>
      <c r="AI719" s="113" t="s">
        <v>1764</v>
      </c>
      <c r="AJ719" s="113" t="s">
        <v>544</v>
      </c>
      <c r="AK719" s="116" t="s">
        <v>5046</v>
      </c>
      <c r="AL719" s="113" t="s">
        <v>357</v>
      </c>
      <c r="BP719" s="125" t="s">
        <v>1764</v>
      </c>
      <c r="BQ719" s="125" t="s">
        <v>544</v>
      </c>
      <c r="BR719" s="125" t="s">
        <v>6150</v>
      </c>
      <c r="CA719" s="125" t="s">
        <v>6614</v>
      </c>
      <c r="CB719" s="125" t="s">
        <v>468</v>
      </c>
      <c r="CC719" s="125">
        <v>0</v>
      </c>
      <c r="CD719" s="125" t="s">
        <v>357</v>
      </c>
    </row>
    <row r="720" spans="8:82" ht="87" customHeight="1" thickBot="1">
      <c r="H720" s="121"/>
      <c r="I720" s="121"/>
      <c r="J720" s="121"/>
      <c r="K720" s="121"/>
      <c r="L720" s="121"/>
      <c r="M720" s="121" t="s">
        <v>1764</v>
      </c>
      <c r="N720" s="121" t="s">
        <v>468</v>
      </c>
      <c r="O720" s="123" t="s">
        <v>1767</v>
      </c>
      <c r="P720" s="121" t="s">
        <v>357</v>
      </c>
      <c r="S720" s="117"/>
      <c r="T720" s="117"/>
      <c r="U720" s="117"/>
      <c r="V720" s="117"/>
      <c r="W720" s="117"/>
      <c r="X720" s="117" t="s">
        <v>1764</v>
      </c>
      <c r="Y720" s="117" t="s">
        <v>468</v>
      </c>
      <c r="Z720" s="120" t="s">
        <v>3704</v>
      </c>
      <c r="AA720" s="117" t="s">
        <v>357</v>
      </c>
      <c r="AD720" s="113"/>
      <c r="AE720" s="113"/>
      <c r="AF720" s="113"/>
      <c r="AG720" s="113"/>
      <c r="AH720" s="113"/>
      <c r="AI720" s="113" t="s">
        <v>1764</v>
      </c>
      <c r="AJ720" s="113" t="s">
        <v>468</v>
      </c>
      <c r="AK720" s="116" t="s">
        <v>3365</v>
      </c>
      <c r="AL720" s="113" t="s">
        <v>357</v>
      </c>
      <c r="BP720" s="125" t="s">
        <v>1764</v>
      </c>
      <c r="BQ720" s="125" t="s">
        <v>468</v>
      </c>
      <c r="BR720" s="125" t="s">
        <v>2572</v>
      </c>
      <c r="CA720" s="125" t="s">
        <v>1679</v>
      </c>
      <c r="CB720" s="125" t="s">
        <v>362</v>
      </c>
      <c r="CC720" s="125">
        <v>0</v>
      </c>
      <c r="CD720" s="125" t="s">
        <v>357</v>
      </c>
    </row>
    <row r="721" spans="8:82" ht="101.4" customHeight="1" thickBot="1">
      <c r="H721" s="121"/>
      <c r="I721" s="121"/>
      <c r="J721" s="121"/>
      <c r="K721" s="121"/>
      <c r="L721" s="121"/>
      <c r="M721" s="121" t="s">
        <v>1764</v>
      </c>
      <c r="N721" s="121" t="s">
        <v>355</v>
      </c>
      <c r="O721" s="123" t="s">
        <v>1768</v>
      </c>
      <c r="P721" s="121" t="s">
        <v>357</v>
      </c>
      <c r="S721" s="117"/>
      <c r="T721" s="117"/>
      <c r="U721" s="117"/>
      <c r="V721" s="117"/>
      <c r="W721" s="117"/>
      <c r="X721" s="117" t="s">
        <v>1764</v>
      </c>
      <c r="Y721" s="117" t="s">
        <v>355</v>
      </c>
      <c r="Z721" s="120" t="s">
        <v>2990</v>
      </c>
      <c r="AA721" s="117" t="s">
        <v>357</v>
      </c>
      <c r="AD721" s="113"/>
      <c r="AE721" s="113"/>
      <c r="AF721" s="113"/>
      <c r="AG721" s="113"/>
      <c r="AH721" s="113"/>
      <c r="AI721" s="113" t="s">
        <v>1764</v>
      </c>
      <c r="AJ721" s="113" t="s">
        <v>355</v>
      </c>
      <c r="AK721" s="116" t="s">
        <v>5047</v>
      </c>
      <c r="AL721" s="113" t="s">
        <v>357</v>
      </c>
      <c r="BP721" s="125" t="s">
        <v>1764</v>
      </c>
      <c r="BQ721" s="125" t="s">
        <v>355</v>
      </c>
      <c r="BR721" s="125" t="s">
        <v>2201</v>
      </c>
      <c r="CA721" s="125" t="s">
        <v>1679</v>
      </c>
      <c r="CB721" s="125" t="s">
        <v>544</v>
      </c>
      <c r="CC721" s="125">
        <v>0</v>
      </c>
      <c r="CD721" s="125" t="s">
        <v>357</v>
      </c>
    </row>
    <row r="722" spans="8:82" ht="101.4" customHeight="1" thickBot="1">
      <c r="H722" s="121"/>
      <c r="I722" s="121"/>
      <c r="J722" s="121"/>
      <c r="K722" s="121"/>
      <c r="L722" s="121"/>
      <c r="M722" s="121" t="s">
        <v>1764</v>
      </c>
      <c r="N722" s="121" t="s">
        <v>362</v>
      </c>
      <c r="O722" s="123" t="s">
        <v>1769</v>
      </c>
      <c r="P722" s="121" t="s">
        <v>357</v>
      </c>
      <c r="S722" s="117"/>
      <c r="T722" s="117"/>
      <c r="U722" s="117"/>
      <c r="V722" s="117"/>
      <c r="W722" s="117"/>
      <c r="X722" s="117" t="s">
        <v>1764</v>
      </c>
      <c r="Y722" s="117" t="s">
        <v>362</v>
      </c>
      <c r="Z722" s="120" t="s">
        <v>1846</v>
      </c>
      <c r="AA722" s="117" t="s">
        <v>357</v>
      </c>
      <c r="AD722" s="113"/>
      <c r="AE722" s="113"/>
      <c r="AF722" s="113"/>
      <c r="AG722" s="113"/>
      <c r="AH722" s="113"/>
      <c r="AI722" s="113" t="s">
        <v>1764</v>
      </c>
      <c r="AJ722" s="113" t="s">
        <v>362</v>
      </c>
      <c r="AK722" s="116" t="s">
        <v>1351</v>
      </c>
      <c r="AL722" s="113" t="s">
        <v>357</v>
      </c>
      <c r="BP722" s="125" t="s">
        <v>1764</v>
      </c>
      <c r="BQ722" s="125" t="s">
        <v>362</v>
      </c>
      <c r="BR722" s="125" t="s">
        <v>5950</v>
      </c>
      <c r="CA722" s="125" t="s">
        <v>1679</v>
      </c>
      <c r="CB722" s="125" t="s">
        <v>575</v>
      </c>
      <c r="CC722" s="125">
        <v>0</v>
      </c>
      <c r="CD722" s="125" t="s">
        <v>357</v>
      </c>
    </row>
    <row r="723" spans="8:82" ht="87" customHeight="1" thickBot="1">
      <c r="H723" s="121"/>
      <c r="I723" s="121"/>
      <c r="J723" s="121"/>
      <c r="K723" s="121"/>
      <c r="L723" s="121"/>
      <c r="M723" s="121" t="s">
        <v>1770</v>
      </c>
      <c r="N723" s="121" t="s">
        <v>575</v>
      </c>
      <c r="O723" s="123" t="s">
        <v>1760</v>
      </c>
      <c r="P723" s="121" t="s">
        <v>357</v>
      </c>
      <c r="S723" s="117"/>
      <c r="T723" s="117"/>
      <c r="U723" s="117"/>
      <c r="V723" s="117"/>
      <c r="W723" s="117"/>
      <c r="X723" s="117" t="s">
        <v>1770</v>
      </c>
      <c r="Y723" s="117" t="s">
        <v>575</v>
      </c>
      <c r="Z723" s="120" t="s">
        <v>3699</v>
      </c>
      <c r="AA723" s="117" t="s">
        <v>357</v>
      </c>
      <c r="AD723" s="113"/>
      <c r="AE723" s="113"/>
      <c r="AF723" s="113"/>
      <c r="AG723" s="113"/>
      <c r="AH723" s="113"/>
      <c r="AI723" s="113" t="s">
        <v>1770</v>
      </c>
      <c r="AJ723" s="113" t="s">
        <v>575</v>
      </c>
      <c r="AK723" s="116" t="s">
        <v>5042</v>
      </c>
      <c r="AL723" s="113" t="s">
        <v>357</v>
      </c>
      <c r="BP723" s="125" t="s">
        <v>1770</v>
      </c>
      <c r="BQ723" s="125" t="s">
        <v>575</v>
      </c>
      <c r="BR723" s="125" t="s">
        <v>2952</v>
      </c>
      <c r="CA723" s="125" t="s">
        <v>1679</v>
      </c>
      <c r="CB723" s="125" t="s">
        <v>885</v>
      </c>
      <c r="CC723" s="125">
        <v>0</v>
      </c>
      <c r="CD723" s="125" t="s">
        <v>357</v>
      </c>
    </row>
    <row r="724" spans="8:82" ht="87" customHeight="1" thickBot="1">
      <c r="H724" s="121"/>
      <c r="I724" s="121"/>
      <c r="J724" s="121"/>
      <c r="K724" s="121"/>
      <c r="L724" s="121"/>
      <c r="M724" s="121" t="s">
        <v>1771</v>
      </c>
      <c r="N724" s="121" t="s">
        <v>575</v>
      </c>
      <c r="O724" s="123" t="s">
        <v>1772</v>
      </c>
      <c r="P724" s="121" t="s">
        <v>357</v>
      </c>
      <c r="S724" s="117"/>
      <c r="T724" s="117"/>
      <c r="U724" s="117"/>
      <c r="V724" s="117"/>
      <c r="W724" s="117"/>
      <c r="X724" s="117" t="s">
        <v>1771</v>
      </c>
      <c r="Y724" s="117" t="s">
        <v>575</v>
      </c>
      <c r="Z724" s="120" t="s">
        <v>3705</v>
      </c>
      <c r="AA724" s="117" t="s">
        <v>357</v>
      </c>
      <c r="AD724" s="113"/>
      <c r="AE724" s="113"/>
      <c r="AF724" s="113"/>
      <c r="AG724" s="113"/>
      <c r="AH724" s="113"/>
      <c r="AI724" s="113" t="s">
        <v>1771</v>
      </c>
      <c r="AJ724" s="113" t="s">
        <v>575</v>
      </c>
      <c r="AK724" s="116" t="s">
        <v>428</v>
      </c>
      <c r="AL724" s="113" t="s">
        <v>357</v>
      </c>
      <c r="BP724" s="125" t="s">
        <v>1771</v>
      </c>
      <c r="BQ724" s="125" t="s">
        <v>575</v>
      </c>
      <c r="BR724" s="125" t="s">
        <v>6151</v>
      </c>
      <c r="CA724" s="125" t="s">
        <v>6615</v>
      </c>
      <c r="CB724" s="125" t="s">
        <v>575</v>
      </c>
      <c r="CC724" s="125">
        <v>0</v>
      </c>
      <c r="CD724" s="125" t="s">
        <v>357</v>
      </c>
    </row>
    <row r="725" spans="8:82" ht="101.4" customHeight="1" thickBot="1">
      <c r="H725" s="121"/>
      <c r="I725" s="121"/>
      <c r="J725" s="121"/>
      <c r="K725" s="121"/>
      <c r="L725" s="121"/>
      <c r="M725" s="121" t="s">
        <v>1771</v>
      </c>
      <c r="N725" s="121" t="s">
        <v>544</v>
      </c>
      <c r="O725" s="123" t="s">
        <v>1773</v>
      </c>
      <c r="P725" s="121" t="s">
        <v>357</v>
      </c>
      <c r="S725" s="117"/>
      <c r="T725" s="117"/>
      <c r="U725" s="117"/>
      <c r="V725" s="117"/>
      <c r="W725" s="117"/>
      <c r="X725" s="117" t="s">
        <v>1771</v>
      </c>
      <c r="Y725" s="117" t="s">
        <v>544</v>
      </c>
      <c r="Z725" s="120" t="s">
        <v>3706</v>
      </c>
      <c r="AA725" s="117" t="s">
        <v>357</v>
      </c>
      <c r="AD725" s="113"/>
      <c r="AE725" s="113"/>
      <c r="AF725" s="113"/>
      <c r="AG725" s="113"/>
      <c r="AH725" s="113"/>
      <c r="AI725" s="113" t="s">
        <v>1771</v>
      </c>
      <c r="AJ725" s="113" t="s">
        <v>544</v>
      </c>
      <c r="AK725" s="116" t="s">
        <v>764</v>
      </c>
      <c r="AL725" s="113" t="s">
        <v>357</v>
      </c>
      <c r="BP725" s="125" t="s">
        <v>1771</v>
      </c>
      <c r="BQ725" s="125" t="s">
        <v>544</v>
      </c>
      <c r="BR725" s="125" t="s">
        <v>6152</v>
      </c>
      <c r="CA725" s="125" t="s">
        <v>1683</v>
      </c>
      <c r="CB725" s="125" t="s">
        <v>362</v>
      </c>
      <c r="CC725" s="125">
        <v>0</v>
      </c>
      <c r="CD725" s="125" t="s">
        <v>357</v>
      </c>
    </row>
    <row r="726" spans="8:82" ht="101.4" customHeight="1" thickBot="1">
      <c r="H726" s="121"/>
      <c r="I726" s="121"/>
      <c r="J726" s="121"/>
      <c r="K726" s="121"/>
      <c r="L726" s="121"/>
      <c r="M726" s="121" t="s">
        <v>1774</v>
      </c>
      <c r="N726" s="121" t="s">
        <v>362</v>
      </c>
      <c r="O726" s="123" t="s">
        <v>1775</v>
      </c>
      <c r="P726" s="121" t="s">
        <v>357</v>
      </c>
      <c r="S726" s="117"/>
      <c r="T726" s="117"/>
      <c r="U726" s="117"/>
      <c r="V726" s="117"/>
      <c r="W726" s="117"/>
      <c r="X726" s="117" t="s">
        <v>1774</v>
      </c>
      <c r="Y726" s="117" t="s">
        <v>362</v>
      </c>
      <c r="Z726" s="120" t="s">
        <v>3707</v>
      </c>
      <c r="AA726" s="117" t="s">
        <v>357</v>
      </c>
      <c r="AD726" s="113"/>
      <c r="AE726" s="113"/>
      <c r="AF726" s="113"/>
      <c r="AG726" s="113"/>
      <c r="AH726" s="113"/>
      <c r="AI726" s="113" t="s">
        <v>1774</v>
      </c>
      <c r="AJ726" s="113" t="s">
        <v>362</v>
      </c>
      <c r="AK726" s="116" t="s">
        <v>5048</v>
      </c>
      <c r="AL726" s="113" t="s">
        <v>357</v>
      </c>
      <c r="BP726" s="125" t="s">
        <v>1774</v>
      </c>
      <c r="BQ726" s="125" t="s">
        <v>362</v>
      </c>
      <c r="BR726" s="125" t="s">
        <v>6153</v>
      </c>
      <c r="CA726" s="125" t="s">
        <v>1683</v>
      </c>
      <c r="CB726" s="125" t="s">
        <v>885</v>
      </c>
      <c r="CC726" s="125">
        <v>0</v>
      </c>
      <c r="CD726" s="125" t="s">
        <v>357</v>
      </c>
    </row>
    <row r="727" spans="8:82" ht="87" customHeight="1" thickBot="1">
      <c r="H727" s="121"/>
      <c r="I727" s="121"/>
      <c r="J727" s="121"/>
      <c r="K727" s="121"/>
      <c r="L727" s="121"/>
      <c r="M727" s="121" t="s">
        <v>1776</v>
      </c>
      <c r="N727" s="121" t="s">
        <v>575</v>
      </c>
      <c r="O727" s="123" t="s">
        <v>1777</v>
      </c>
      <c r="P727" s="121" t="s">
        <v>357</v>
      </c>
      <c r="S727" s="117"/>
      <c r="T727" s="117"/>
      <c r="U727" s="117"/>
      <c r="V727" s="117"/>
      <c r="W727" s="117"/>
      <c r="X727" s="117" t="s">
        <v>1776</v>
      </c>
      <c r="Y727" s="117" t="s">
        <v>575</v>
      </c>
      <c r="Z727" s="120" t="s">
        <v>3708</v>
      </c>
      <c r="AA727" s="117" t="s">
        <v>357</v>
      </c>
      <c r="AD727" s="113"/>
      <c r="AE727" s="113"/>
      <c r="AF727" s="113"/>
      <c r="AG727" s="113"/>
      <c r="AH727" s="113"/>
      <c r="AI727" s="113" t="s">
        <v>1776</v>
      </c>
      <c r="AJ727" s="113" t="s">
        <v>575</v>
      </c>
      <c r="AK727" s="116" t="s">
        <v>4793</v>
      </c>
      <c r="AL727" s="113" t="s">
        <v>357</v>
      </c>
      <c r="BP727" s="125" t="s">
        <v>1776</v>
      </c>
      <c r="BQ727" s="125" t="s">
        <v>575</v>
      </c>
      <c r="BR727" s="125" t="s">
        <v>3326</v>
      </c>
      <c r="CA727" s="125" t="s">
        <v>1683</v>
      </c>
      <c r="CB727" s="125" t="s">
        <v>544</v>
      </c>
      <c r="CC727" s="125">
        <v>0</v>
      </c>
      <c r="CD727" s="125" t="s">
        <v>357</v>
      </c>
    </row>
    <row r="728" spans="8:82" ht="101.4" customHeight="1" thickBot="1">
      <c r="H728" s="121"/>
      <c r="I728" s="121"/>
      <c r="J728" s="121"/>
      <c r="K728" s="121"/>
      <c r="L728" s="121"/>
      <c r="M728" s="121" t="s">
        <v>1776</v>
      </c>
      <c r="N728" s="121" t="s">
        <v>362</v>
      </c>
      <c r="O728" s="123" t="s">
        <v>1778</v>
      </c>
      <c r="P728" s="121" t="s">
        <v>357</v>
      </c>
      <c r="S728" s="117"/>
      <c r="T728" s="117"/>
      <c r="U728" s="117"/>
      <c r="V728" s="117"/>
      <c r="W728" s="117"/>
      <c r="X728" s="117" t="s">
        <v>1776</v>
      </c>
      <c r="Y728" s="117" t="s">
        <v>362</v>
      </c>
      <c r="Z728" s="120" t="s">
        <v>651</v>
      </c>
      <c r="AA728" s="117" t="s">
        <v>357</v>
      </c>
      <c r="AD728" s="113"/>
      <c r="AE728" s="113"/>
      <c r="AF728" s="113"/>
      <c r="AG728" s="113"/>
      <c r="AH728" s="113"/>
      <c r="AI728" s="113" t="s">
        <v>1776</v>
      </c>
      <c r="AJ728" s="113" t="s">
        <v>362</v>
      </c>
      <c r="AK728" s="116" t="s">
        <v>5049</v>
      </c>
      <c r="AL728" s="113" t="s">
        <v>357</v>
      </c>
      <c r="BP728" s="125" t="s">
        <v>1776</v>
      </c>
      <c r="BQ728" s="125" t="s">
        <v>362</v>
      </c>
      <c r="BR728" s="129">
        <v>34695</v>
      </c>
      <c r="CA728" s="125" t="s">
        <v>1683</v>
      </c>
      <c r="CB728" s="125" t="s">
        <v>446</v>
      </c>
      <c r="CC728" s="125">
        <v>0</v>
      </c>
      <c r="CD728" s="125" t="s">
        <v>357</v>
      </c>
    </row>
    <row r="729" spans="8:82" ht="101.4" customHeight="1" thickBot="1">
      <c r="H729" s="121"/>
      <c r="I729" s="121"/>
      <c r="J729" s="121"/>
      <c r="K729" s="121"/>
      <c r="L729" s="121"/>
      <c r="M729" s="121" t="s">
        <v>1776</v>
      </c>
      <c r="N729" s="121" t="s">
        <v>544</v>
      </c>
      <c r="O729" s="123" t="s">
        <v>1779</v>
      </c>
      <c r="P729" s="121" t="s">
        <v>357</v>
      </c>
      <c r="S729" s="117"/>
      <c r="T729" s="117"/>
      <c r="U729" s="117"/>
      <c r="V729" s="117"/>
      <c r="W729" s="117"/>
      <c r="X729" s="117" t="s">
        <v>1776</v>
      </c>
      <c r="Y729" s="117" t="s">
        <v>544</v>
      </c>
      <c r="Z729" s="120" t="s">
        <v>3522</v>
      </c>
      <c r="AA729" s="117" t="s">
        <v>357</v>
      </c>
      <c r="AD729" s="113"/>
      <c r="AE729" s="113"/>
      <c r="AF729" s="113"/>
      <c r="AG729" s="113"/>
      <c r="AH729" s="113"/>
      <c r="AI729" s="113" t="s">
        <v>1776</v>
      </c>
      <c r="AJ729" s="113" t="s">
        <v>544</v>
      </c>
      <c r="AK729" s="116" t="s">
        <v>1236</v>
      </c>
      <c r="AL729" s="113" t="s">
        <v>357</v>
      </c>
      <c r="BP729" s="125" t="s">
        <v>1776</v>
      </c>
      <c r="BQ729" s="125" t="s">
        <v>544</v>
      </c>
      <c r="BR729" s="129">
        <v>378529</v>
      </c>
      <c r="CA729" s="125" t="s">
        <v>1683</v>
      </c>
      <c r="CB729" s="125" t="s">
        <v>897</v>
      </c>
      <c r="CC729" s="125">
        <v>0</v>
      </c>
      <c r="CD729" s="125" t="s">
        <v>357</v>
      </c>
    </row>
    <row r="730" spans="8:82" ht="101.4" customHeight="1" thickBot="1">
      <c r="H730" s="121"/>
      <c r="I730" s="121"/>
      <c r="J730" s="121"/>
      <c r="K730" s="121"/>
      <c r="L730" s="121"/>
      <c r="M730" s="121" t="s">
        <v>1776</v>
      </c>
      <c r="N730" s="121" t="s">
        <v>355</v>
      </c>
      <c r="O730" s="123" t="s">
        <v>1780</v>
      </c>
      <c r="P730" s="121" t="s">
        <v>357</v>
      </c>
      <c r="S730" s="117"/>
      <c r="T730" s="117"/>
      <c r="U730" s="117"/>
      <c r="V730" s="117"/>
      <c r="W730" s="117"/>
      <c r="X730" s="117" t="s">
        <v>1776</v>
      </c>
      <c r="Y730" s="117" t="s">
        <v>355</v>
      </c>
      <c r="Z730" s="120" t="s">
        <v>3709</v>
      </c>
      <c r="AA730" s="117" t="s">
        <v>357</v>
      </c>
      <c r="AD730" s="113"/>
      <c r="AE730" s="113"/>
      <c r="AF730" s="113"/>
      <c r="AG730" s="113"/>
      <c r="AH730" s="113"/>
      <c r="AI730" s="113" t="s">
        <v>1776</v>
      </c>
      <c r="AJ730" s="113" t="s">
        <v>355</v>
      </c>
      <c r="AK730" s="116" t="s">
        <v>3431</v>
      </c>
      <c r="AL730" s="113" t="s">
        <v>357</v>
      </c>
      <c r="BP730" s="125" t="s">
        <v>1776</v>
      </c>
      <c r="BQ730" s="125" t="s">
        <v>355</v>
      </c>
      <c r="BR730" s="129">
        <v>168148</v>
      </c>
      <c r="CA730" s="125" t="s">
        <v>1683</v>
      </c>
      <c r="CB730" s="125" t="s">
        <v>575</v>
      </c>
      <c r="CC730" s="125">
        <v>0</v>
      </c>
      <c r="CD730" s="125" t="s">
        <v>357</v>
      </c>
    </row>
    <row r="731" spans="8:82" ht="87" customHeight="1" thickBot="1">
      <c r="H731" s="121"/>
      <c r="I731" s="121"/>
      <c r="J731" s="121"/>
      <c r="K731" s="121"/>
      <c r="L731" s="121"/>
      <c r="M731" s="121" t="s">
        <v>1776</v>
      </c>
      <c r="N731" s="121" t="s">
        <v>468</v>
      </c>
      <c r="O731" s="123" t="s">
        <v>375</v>
      </c>
      <c r="P731" s="121" t="s">
        <v>357</v>
      </c>
      <c r="S731" s="117"/>
      <c r="T731" s="117"/>
      <c r="U731" s="117"/>
      <c r="V731" s="117"/>
      <c r="W731" s="117"/>
      <c r="X731" s="117" t="s">
        <v>1776</v>
      </c>
      <c r="Y731" s="117" t="s">
        <v>468</v>
      </c>
      <c r="Z731" s="120" t="s">
        <v>3710</v>
      </c>
      <c r="AA731" s="117" t="s">
        <v>357</v>
      </c>
      <c r="AD731" s="113"/>
      <c r="AE731" s="113"/>
      <c r="AF731" s="113"/>
      <c r="AG731" s="113"/>
      <c r="AH731" s="113"/>
      <c r="AI731" s="113" t="s">
        <v>1776</v>
      </c>
      <c r="AJ731" s="113" t="s">
        <v>468</v>
      </c>
      <c r="AK731" s="116" t="s">
        <v>3550</v>
      </c>
      <c r="AL731" s="113" t="s">
        <v>357</v>
      </c>
      <c r="BP731" s="125" t="s">
        <v>1776</v>
      </c>
      <c r="BQ731" s="125" t="s">
        <v>468</v>
      </c>
      <c r="BR731" s="125" t="s">
        <v>2164</v>
      </c>
      <c r="CA731" s="125" t="s">
        <v>1683</v>
      </c>
      <c r="CB731" s="125" t="s">
        <v>468</v>
      </c>
      <c r="CC731" s="125">
        <v>0</v>
      </c>
      <c r="CD731" s="125" t="s">
        <v>357</v>
      </c>
    </row>
    <row r="732" spans="8:82" ht="101.4" customHeight="1" thickBot="1">
      <c r="H732" s="121"/>
      <c r="I732" s="121"/>
      <c r="J732" s="121"/>
      <c r="K732" s="121"/>
      <c r="L732" s="121"/>
      <c r="M732" s="121" t="s">
        <v>1781</v>
      </c>
      <c r="N732" s="121" t="s">
        <v>362</v>
      </c>
      <c r="O732" s="123" t="s">
        <v>1782</v>
      </c>
      <c r="P732" s="121" t="s">
        <v>357</v>
      </c>
      <c r="S732" s="117"/>
      <c r="T732" s="117"/>
      <c r="U732" s="117"/>
      <c r="V732" s="117"/>
      <c r="W732" s="117"/>
      <c r="X732" s="117" t="s">
        <v>1781</v>
      </c>
      <c r="Y732" s="117" t="s">
        <v>362</v>
      </c>
      <c r="Z732" s="120" t="s">
        <v>3711</v>
      </c>
      <c r="AA732" s="117" t="s">
        <v>357</v>
      </c>
      <c r="AD732" s="113"/>
      <c r="AE732" s="113"/>
      <c r="AF732" s="113"/>
      <c r="AG732" s="113"/>
      <c r="AH732" s="113"/>
      <c r="AI732" s="113" t="s">
        <v>1781</v>
      </c>
      <c r="AJ732" s="113" t="s">
        <v>362</v>
      </c>
      <c r="AK732" s="116" t="s">
        <v>5050</v>
      </c>
      <c r="AL732" s="113" t="s">
        <v>357</v>
      </c>
      <c r="BP732" s="125" t="s">
        <v>1781</v>
      </c>
      <c r="BQ732" s="125" t="s">
        <v>362</v>
      </c>
      <c r="BR732" s="125" t="s">
        <v>6154</v>
      </c>
      <c r="CA732" s="125" t="s">
        <v>6616</v>
      </c>
      <c r="CB732" s="125" t="s">
        <v>468</v>
      </c>
      <c r="CC732" s="125">
        <v>0</v>
      </c>
      <c r="CD732" s="125" t="s">
        <v>357</v>
      </c>
    </row>
    <row r="733" spans="8:82" ht="87" customHeight="1" thickBot="1">
      <c r="H733" s="121"/>
      <c r="I733" s="121"/>
      <c r="J733" s="121"/>
      <c r="K733" s="121"/>
      <c r="L733" s="121"/>
      <c r="M733" s="121" t="s">
        <v>1781</v>
      </c>
      <c r="N733" s="121" t="s">
        <v>589</v>
      </c>
      <c r="O733" s="123" t="s">
        <v>1783</v>
      </c>
      <c r="P733" s="121" t="s">
        <v>357</v>
      </c>
      <c r="S733" s="117"/>
      <c r="T733" s="117"/>
      <c r="U733" s="117"/>
      <c r="V733" s="117"/>
      <c r="W733" s="117"/>
      <c r="X733" s="117" t="s">
        <v>1781</v>
      </c>
      <c r="Y733" s="117" t="s">
        <v>589</v>
      </c>
      <c r="Z733" s="120" t="s">
        <v>3704</v>
      </c>
      <c r="AA733" s="117" t="s">
        <v>357</v>
      </c>
      <c r="AD733" s="113"/>
      <c r="AE733" s="113"/>
      <c r="AF733" s="113"/>
      <c r="AG733" s="113"/>
      <c r="AH733" s="113"/>
      <c r="AI733" s="113" t="s">
        <v>1781</v>
      </c>
      <c r="AJ733" s="113" t="s">
        <v>589</v>
      </c>
      <c r="AK733" s="116" t="s">
        <v>5051</v>
      </c>
      <c r="AL733" s="113" t="s">
        <v>357</v>
      </c>
      <c r="BP733" s="125" t="s">
        <v>1781</v>
      </c>
      <c r="BQ733" s="125" t="s">
        <v>589</v>
      </c>
      <c r="BR733" s="125" t="s">
        <v>6155</v>
      </c>
      <c r="CA733" s="125" t="s">
        <v>1691</v>
      </c>
      <c r="CB733" s="125" t="s">
        <v>703</v>
      </c>
      <c r="CC733" s="125">
        <v>0</v>
      </c>
      <c r="CD733" s="125" t="s">
        <v>357</v>
      </c>
    </row>
    <row r="734" spans="8:82" ht="87" customHeight="1" thickBot="1">
      <c r="H734" s="121"/>
      <c r="I734" s="121"/>
      <c r="J734" s="121"/>
      <c r="K734" s="121"/>
      <c r="L734" s="121"/>
      <c r="M734" s="121" t="s">
        <v>1781</v>
      </c>
      <c r="N734" s="121" t="s">
        <v>364</v>
      </c>
      <c r="O734" s="123" t="s">
        <v>1784</v>
      </c>
      <c r="P734" s="121" t="s">
        <v>357</v>
      </c>
      <c r="S734" s="117"/>
      <c r="T734" s="117"/>
      <c r="U734" s="117"/>
      <c r="V734" s="117"/>
      <c r="W734" s="117"/>
      <c r="X734" s="117" t="s">
        <v>1781</v>
      </c>
      <c r="Y734" s="117" t="s">
        <v>364</v>
      </c>
      <c r="Z734" s="120" t="s">
        <v>3712</v>
      </c>
      <c r="AA734" s="117" t="s">
        <v>357</v>
      </c>
      <c r="AD734" s="113"/>
      <c r="AE734" s="113"/>
      <c r="AF734" s="113"/>
      <c r="AG734" s="113"/>
      <c r="AH734" s="113"/>
      <c r="AI734" s="113" t="s">
        <v>1781</v>
      </c>
      <c r="AJ734" s="113" t="s">
        <v>364</v>
      </c>
      <c r="AK734" s="116" t="s">
        <v>5052</v>
      </c>
      <c r="AL734" s="113" t="s">
        <v>357</v>
      </c>
      <c r="BP734" s="125" t="s">
        <v>1781</v>
      </c>
      <c r="BQ734" s="125" t="s">
        <v>364</v>
      </c>
      <c r="BR734" s="125" t="s">
        <v>6156</v>
      </c>
      <c r="CA734" s="125" t="s">
        <v>1693</v>
      </c>
      <c r="CB734" s="125" t="s">
        <v>544</v>
      </c>
      <c r="CC734" s="125">
        <v>0</v>
      </c>
      <c r="CD734" s="125" t="s">
        <v>357</v>
      </c>
    </row>
    <row r="735" spans="8:82" ht="101.4" customHeight="1" thickBot="1">
      <c r="H735" s="121"/>
      <c r="I735" s="121"/>
      <c r="J735" s="121"/>
      <c r="K735" s="121"/>
      <c r="L735" s="121"/>
      <c r="M735" s="121" t="s">
        <v>1781</v>
      </c>
      <c r="N735" s="121" t="s">
        <v>355</v>
      </c>
      <c r="O735" s="123" t="s">
        <v>1785</v>
      </c>
      <c r="P735" s="121" t="s">
        <v>357</v>
      </c>
      <c r="S735" s="117"/>
      <c r="T735" s="117"/>
      <c r="U735" s="117"/>
      <c r="V735" s="117"/>
      <c r="W735" s="117"/>
      <c r="X735" s="117" t="s">
        <v>1781</v>
      </c>
      <c r="Y735" s="117" t="s">
        <v>355</v>
      </c>
      <c r="Z735" s="120" t="s">
        <v>3713</v>
      </c>
      <c r="AA735" s="117" t="s">
        <v>357</v>
      </c>
      <c r="AD735" s="113"/>
      <c r="AE735" s="113"/>
      <c r="AF735" s="113"/>
      <c r="AG735" s="113"/>
      <c r="AH735" s="113"/>
      <c r="AI735" s="113" t="s">
        <v>1781</v>
      </c>
      <c r="AJ735" s="113" t="s">
        <v>355</v>
      </c>
      <c r="AK735" s="116" t="s">
        <v>5053</v>
      </c>
      <c r="AL735" s="113" t="s">
        <v>357</v>
      </c>
      <c r="BP735" s="125" t="s">
        <v>1781</v>
      </c>
      <c r="BQ735" s="125" t="s">
        <v>355</v>
      </c>
      <c r="BR735" s="125" t="s">
        <v>6157</v>
      </c>
      <c r="CA735" s="125" t="s">
        <v>1693</v>
      </c>
      <c r="CB735" s="125" t="s">
        <v>355</v>
      </c>
      <c r="CC735" s="125">
        <v>0</v>
      </c>
      <c r="CD735" s="125" t="s">
        <v>357</v>
      </c>
    </row>
    <row r="736" spans="8:82" ht="87" customHeight="1" thickBot="1">
      <c r="H736" s="121"/>
      <c r="I736" s="121"/>
      <c r="J736" s="121"/>
      <c r="K736" s="121"/>
      <c r="L736" s="121"/>
      <c r="M736" s="121" t="s">
        <v>1786</v>
      </c>
      <c r="N736" s="121" t="s">
        <v>589</v>
      </c>
      <c r="O736" s="123" t="s">
        <v>1787</v>
      </c>
      <c r="P736" s="121" t="s">
        <v>357</v>
      </c>
      <c r="S736" s="117"/>
      <c r="T736" s="117"/>
      <c r="U736" s="117"/>
      <c r="V736" s="117"/>
      <c r="W736" s="117"/>
      <c r="X736" s="117" t="s">
        <v>1786</v>
      </c>
      <c r="Y736" s="117" t="s">
        <v>589</v>
      </c>
      <c r="Z736" s="120" t="s">
        <v>3714</v>
      </c>
      <c r="AA736" s="117" t="s">
        <v>357</v>
      </c>
      <c r="AD736" s="113"/>
      <c r="AE736" s="113"/>
      <c r="AF736" s="113"/>
      <c r="AG736" s="113"/>
      <c r="AH736" s="113"/>
      <c r="AI736" s="113" t="s">
        <v>1786</v>
      </c>
      <c r="AJ736" s="113" t="s">
        <v>589</v>
      </c>
      <c r="AK736" s="116" t="s">
        <v>5054</v>
      </c>
      <c r="AL736" s="113" t="s">
        <v>357</v>
      </c>
      <c r="BP736" s="125" t="s">
        <v>1786</v>
      </c>
      <c r="BQ736" s="125" t="s">
        <v>589</v>
      </c>
      <c r="BR736" s="125" t="s">
        <v>1176</v>
      </c>
      <c r="CA736" s="125" t="s">
        <v>1695</v>
      </c>
      <c r="CB736" s="125" t="s">
        <v>589</v>
      </c>
      <c r="CC736" s="125">
        <v>0</v>
      </c>
      <c r="CD736" s="125" t="s">
        <v>357</v>
      </c>
    </row>
    <row r="737" spans="8:82" ht="87" customHeight="1" thickBot="1">
      <c r="H737" s="121"/>
      <c r="I737" s="121"/>
      <c r="J737" s="121"/>
      <c r="K737" s="121"/>
      <c r="L737" s="121"/>
      <c r="M737" s="121" t="s">
        <v>1788</v>
      </c>
      <c r="N737" s="121" t="s">
        <v>589</v>
      </c>
      <c r="O737" s="123" t="s">
        <v>1789</v>
      </c>
      <c r="P737" s="121" t="s">
        <v>357</v>
      </c>
      <c r="S737" s="117"/>
      <c r="T737" s="117"/>
      <c r="U737" s="117"/>
      <c r="V737" s="117"/>
      <c r="W737" s="117"/>
      <c r="X737" s="117" t="s">
        <v>1788</v>
      </c>
      <c r="Y737" s="117" t="s">
        <v>589</v>
      </c>
      <c r="Z737" s="120" t="s">
        <v>3715</v>
      </c>
      <c r="AA737" s="117" t="s">
        <v>357</v>
      </c>
      <c r="AD737" s="113"/>
      <c r="AE737" s="113"/>
      <c r="AF737" s="113"/>
      <c r="AG737" s="113"/>
      <c r="AH737" s="113"/>
      <c r="AI737" s="113" t="s">
        <v>1788</v>
      </c>
      <c r="AJ737" s="113" t="s">
        <v>589</v>
      </c>
      <c r="AK737" s="116" t="s">
        <v>5055</v>
      </c>
      <c r="AL737" s="113" t="s">
        <v>357</v>
      </c>
      <c r="BP737" s="125" t="s">
        <v>1788</v>
      </c>
      <c r="BQ737" s="125" t="s">
        <v>589</v>
      </c>
      <c r="BR737" s="125" t="s">
        <v>6158</v>
      </c>
      <c r="CA737" s="125" t="s">
        <v>1697</v>
      </c>
      <c r="CB737" s="125" t="s">
        <v>362</v>
      </c>
      <c r="CC737" s="125">
        <v>0</v>
      </c>
      <c r="CD737" s="125" t="s">
        <v>357</v>
      </c>
    </row>
    <row r="738" spans="8:82" ht="101.4" customHeight="1" thickBot="1">
      <c r="H738" s="121"/>
      <c r="I738" s="121"/>
      <c r="J738" s="121"/>
      <c r="K738" s="121"/>
      <c r="L738" s="121"/>
      <c r="M738" s="121" t="s">
        <v>1790</v>
      </c>
      <c r="N738" s="121" t="s">
        <v>544</v>
      </c>
      <c r="O738" s="123" t="s">
        <v>1791</v>
      </c>
      <c r="P738" s="121" t="s">
        <v>357</v>
      </c>
      <c r="S738" s="117"/>
      <c r="T738" s="117"/>
      <c r="U738" s="117"/>
      <c r="V738" s="117"/>
      <c r="W738" s="117"/>
      <c r="X738" s="117" t="s">
        <v>1790</v>
      </c>
      <c r="Y738" s="117" t="s">
        <v>544</v>
      </c>
      <c r="Z738" s="120" t="s">
        <v>3716</v>
      </c>
      <c r="AA738" s="117" t="s">
        <v>357</v>
      </c>
      <c r="AD738" s="113"/>
      <c r="AE738" s="113"/>
      <c r="AF738" s="113"/>
      <c r="AG738" s="113"/>
      <c r="AH738" s="113"/>
      <c r="AI738" s="113" t="s">
        <v>1790</v>
      </c>
      <c r="AJ738" s="113" t="s">
        <v>544</v>
      </c>
      <c r="AK738" s="116" t="s">
        <v>5056</v>
      </c>
      <c r="AL738" s="113" t="s">
        <v>357</v>
      </c>
      <c r="BP738" s="125" t="s">
        <v>1790</v>
      </c>
      <c r="BQ738" s="125" t="s">
        <v>544</v>
      </c>
      <c r="BR738" s="129">
        <v>166427</v>
      </c>
      <c r="CA738" s="125" t="s">
        <v>1697</v>
      </c>
      <c r="CB738" s="125" t="s">
        <v>582</v>
      </c>
      <c r="CC738" s="125">
        <v>0</v>
      </c>
      <c r="CD738" s="125" t="s">
        <v>357</v>
      </c>
    </row>
    <row r="739" spans="8:82" ht="101.4" customHeight="1" thickBot="1">
      <c r="H739" s="121"/>
      <c r="I739" s="121"/>
      <c r="J739" s="121"/>
      <c r="K739" s="121"/>
      <c r="L739" s="121"/>
      <c r="M739" s="121" t="s">
        <v>1790</v>
      </c>
      <c r="N739" s="121" t="s">
        <v>355</v>
      </c>
      <c r="O739" s="123" t="s">
        <v>1417</v>
      </c>
      <c r="P739" s="121" t="s">
        <v>357</v>
      </c>
      <c r="S739" s="117"/>
      <c r="T739" s="117"/>
      <c r="U739" s="117"/>
      <c r="V739" s="117"/>
      <c r="W739" s="117"/>
      <c r="X739" s="117" t="s">
        <v>1790</v>
      </c>
      <c r="Y739" s="117" t="s">
        <v>355</v>
      </c>
      <c r="Z739" s="120" t="s">
        <v>3717</v>
      </c>
      <c r="AA739" s="117" t="s">
        <v>357</v>
      </c>
      <c r="AD739" s="113"/>
      <c r="AE739" s="113"/>
      <c r="AF739" s="113"/>
      <c r="AG739" s="113"/>
      <c r="AH739" s="113"/>
      <c r="AI739" s="113" t="s">
        <v>1790</v>
      </c>
      <c r="AJ739" s="113" t="s">
        <v>355</v>
      </c>
      <c r="AK739" s="116" t="s">
        <v>3447</v>
      </c>
      <c r="AL739" s="113" t="s">
        <v>357</v>
      </c>
      <c r="BP739" s="125" t="s">
        <v>1790</v>
      </c>
      <c r="BQ739" s="125" t="s">
        <v>355</v>
      </c>
      <c r="BR739" s="125" t="s">
        <v>2255</v>
      </c>
      <c r="CA739" s="125" t="s">
        <v>1697</v>
      </c>
      <c r="CB739" s="125" t="s">
        <v>468</v>
      </c>
      <c r="CC739" s="125">
        <v>0</v>
      </c>
      <c r="CD739" s="125" t="s">
        <v>357</v>
      </c>
    </row>
    <row r="740" spans="8:82" ht="101.4" customHeight="1" thickBot="1">
      <c r="H740" s="121"/>
      <c r="I740" s="121"/>
      <c r="J740" s="121"/>
      <c r="K740" s="121"/>
      <c r="L740" s="121"/>
      <c r="M740" s="121" t="s">
        <v>1792</v>
      </c>
      <c r="N740" s="121" t="s">
        <v>544</v>
      </c>
      <c r="O740" s="123" t="s">
        <v>1793</v>
      </c>
      <c r="P740" s="121" t="s">
        <v>357</v>
      </c>
      <c r="S740" s="117"/>
      <c r="T740" s="117"/>
      <c r="U740" s="117"/>
      <c r="V740" s="117"/>
      <c r="W740" s="117"/>
      <c r="X740" s="117" t="s">
        <v>1792</v>
      </c>
      <c r="Y740" s="117" t="s">
        <v>544</v>
      </c>
      <c r="Z740" s="120" t="s">
        <v>3718</v>
      </c>
      <c r="AA740" s="117" t="s">
        <v>357</v>
      </c>
      <c r="AD740" s="113"/>
      <c r="AE740" s="113"/>
      <c r="AF740" s="113"/>
      <c r="AG740" s="113"/>
      <c r="AH740" s="113"/>
      <c r="AI740" s="113" t="s">
        <v>1792</v>
      </c>
      <c r="AJ740" s="113" t="s">
        <v>544</v>
      </c>
      <c r="AK740" s="116" t="s">
        <v>5057</v>
      </c>
      <c r="AL740" s="113" t="s">
        <v>357</v>
      </c>
      <c r="BP740" s="125" t="s">
        <v>1792</v>
      </c>
      <c r="BQ740" s="125" t="s">
        <v>544</v>
      </c>
      <c r="BR740" s="125" t="s">
        <v>6159</v>
      </c>
      <c r="CA740" s="125" t="s">
        <v>1697</v>
      </c>
      <c r="CB740" s="125" t="s">
        <v>885</v>
      </c>
      <c r="CC740" s="125">
        <v>0</v>
      </c>
      <c r="CD740" s="125" t="s">
        <v>357</v>
      </c>
    </row>
    <row r="741" spans="8:82" ht="101.4" customHeight="1" thickBot="1">
      <c r="H741" s="121"/>
      <c r="I741" s="121"/>
      <c r="J741" s="121"/>
      <c r="K741" s="121"/>
      <c r="L741" s="121"/>
      <c r="M741" s="121" t="s">
        <v>1794</v>
      </c>
      <c r="N741" s="121" t="s">
        <v>544</v>
      </c>
      <c r="O741" s="123" t="s">
        <v>1795</v>
      </c>
      <c r="P741" s="121" t="s">
        <v>357</v>
      </c>
      <c r="S741" s="117"/>
      <c r="T741" s="117"/>
      <c r="U741" s="117"/>
      <c r="V741" s="117"/>
      <c r="W741" s="117"/>
      <c r="X741" s="117" t="s">
        <v>1794</v>
      </c>
      <c r="Y741" s="117" t="s">
        <v>544</v>
      </c>
      <c r="Z741" s="120" t="s">
        <v>3001</v>
      </c>
      <c r="AA741" s="117" t="s">
        <v>357</v>
      </c>
      <c r="AD741" s="113"/>
      <c r="AE741" s="113"/>
      <c r="AF741" s="113"/>
      <c r="AG741" s="113"/>
      <c r="AH741" s="113"/>
      <c r="AI741" s="113" t="s">
        <v>1794</v>
      </c>
      <c r="AJ741" s="113" t="s">
        <v>544</v>
      </c>
      <c r="AK741" s="116" t="s">
        <v>5058</v>
      </c>
      <c r="AL741" s="113" t="s">
        <v>357</v>
      </c>
      <c r="BP741" s="125" t="s">
        <v>1794</v>
      </c>
      <c r="BQ741" s="125" t="s">
        <v>544</v>
      </c>
      <c r="BR741" s="125" t="s">
        <v>2572</v>
      </c>
      <c r="CA741" s="125" t="s">
        <v>1697</v>
      </c>
      <c r="CB741" s="125" t="s">
        <v>589</v>
      </c>
      <c r="CC741" s="125">
        <v>0</v>
      </c>
      <c r="CD741" s="125" t="s">
        <v>357</v>
      </c>
    </row>
    <row r="742" spans="8:82" ht="101.4" customHeight="1" thickBot="1">
      <c r="H742" s="121"/>
      <c r="I742" s="121"/>
      <c r="J742" s="121"/>
      <c r="K742" s="121"/>
      <c r="L742" s="121"/>
      <c r="M742" s="121" t="s">
        <v>1794</v>
      </c>
      <c r="N742" s="121" t="s">
        <v>355</v>
      </c>
      <c r="O742" s="123" t="s">
        <v>1796</v>
      </c>
      <c r="P742" s="121" t="s">
        <v>357</v>
      </c>
      <c r="S742" s="117"/>
      <c r="T742" s="117"/>
      <c r="U742" s="117"/>
      <c r="V742" s="117"/>
      <c r="W742" s="117"/>
      <c r="X742" s="117" t="s">
        <v>1794</v>
      </c>
      <c r="Y742" s="117" t="s">
        <v>355</v>
      </c>
      <c r="Z742" s="120" t="s">
        <v>3719</v>
      </c>
      <c r="AA742" s="117" t="s">
        <v>357</v>
      </c>
      <c r="AD742" s="113"/>
      <c r="AE742" s="113"/>
      <c r="AF742" s="113"/>
      <c r="AG742" s="113"/>
      <c r="AH742" s="113"/>
      <c r="AI742" s="113" t="s">
        <v>1794</v>
      </c>
      <c r="AJ742" s="113" t="s">
        <v>355</v>
      </c>
      <c r="AK742" s="116" t="s">
        <v>5059</v>
      </c>
      <c r="AL742" s="113" t="s">
        <v>357</v>
      </c>
      <c r="BP742" s="125" t="s">
        <v>1794</v>
      </c>
      <c r="BQ742" s="125" t="s">
        <v>355</v>
      </c>
      <c r="BR742" s="125" t="s">
        <v>2132</v>
      </c>
      <c r="CA742" s="125" t="s">
        <v>1697</v>
      </c>
      <c r="CB742" s="125" t="s">
        <v>364</v>
      </c>
      <c r="CC742" s="125">
        <v>0</v>
      </c>
      <c r="CD742" s="125" t="s">
        <v>357</v>
      </c>
    </row>
    <row r="743" spans="8:82" ht="87" customHeight="1" thickBot="1">
      <c r="H743" s="121"/>
      <c r="I743" s="121"/>
      <c r="J743" s="121"/>
      <c r="K743" s="121"/>
      <c r="L743" s="121"/>
      <c r="M743" s="121" t="s">
        <v>1797</v>
      </c>
      <c r="N743" s="121" t="s">
        <v>575</v>
      </c>
      <c r="O743" s="123" t="s">
        <v>1798</v>
      </c>
      <c r="P743" s="121" t="s">
        <v>357</v>
      </c>
      <c r="S743" s="117"/>
      <c r="T743" s="117"/>
      <c r="U743" s="117"/>
      <c r="V743" s="117"/>
      <c r="W743" s="117"/>
      <c r="X743" s="117" t="s">
        <v>1797</v>
      </c>
      <c r="Y743" s="117" t="s">
        <v>575</v>
      </c>
      <c r="Z743" s="120" t="s">
        <v>3720</v>
      </c>
      <c r="AA743" s="117" t="s">
        <v>357</v>
      </c>
      <c r="AD743" s="113"/>
      <c r="AE743" s="113"/>
      <c r="AF743" s="113"/>
      <c r="AG743" s="113"/>
      <c r="AH743" s="113"/>
      <c r="AI743" s="113" t="s">
        <v>1797</v>
      </c>
      <c r="AJ743" s="113" t="s">
        <v>575</v>
      </c>
      <c r="AK743" s="116" t="s">
        <v>5060</v>
      </c>
      <c r="AL743" s="113" t="s">
        <v>357</v>
      </c>
      <c r="BP743" s="125" t="s">
        <v>1797</v>
      </c>
      <c r="BQ743" s="125" t="s">
        <v>575</v>
      </c>
      <c r="BR743" s="129">
        <v>1185251</v>
      </c>
      <c r="CA743" s="125" t="s">
        <v>1702</v>
      </c>
      <c r="CB743" s="125" t="s">
        <v>703</v>
      </c>
      <c r="CC743" s="125">
        <v>0</v>
      </c>
      <c r="CD743" s="125" t="s">
        <v>357</v>
      </c>
    </row>
    <row r="744" spans="8:82" ht="101.4" customHeight="1" thickBot="1">
      <c r="H744" s="121"/>
      <c r="I744" s="121"/>
      <c r="J744" s="121"/>
      <c r="K744" s="121"/>
      <c r="L744" s="121"/>
      <c r="M744" s="121" t="s">
        <v>1797</v>
      </c>
      <c r="N744" s="121" t="s">
        <v>544</v>
      </c>
      <c r="O744" s="123" t="s">
        <v>1799</v>
      </c>
      <c r="P744" s="121" t="s">
        <v>357</v>
      </c>
      <c r="S744" s="117"/>
      <c r="T744" s="117"/>
      <c r="U744" s="117"/>
      <c r="V744" s="117"/>
      <c r="W744" s="117"/>
      <c r="X744" s="117" t="s">
        <v>1797</v>
      </c>
      <c r="Y744" s="117" t="s">
        <v>544</v>
      </c>
      <c r="Z744" s="120" t="s">
        <v>3721</v>
      </c>
      <c r="AA744" s="117" t="s">
        <v>357</v>
      </c>
      <c r="AD744" s="113"/>
      <c r="AE744" s="113"/>
      <c r="AF744" s="113"/>
      <c r="AG744" s="113"/>
      <c r="AH744" s="113"/>
      <c r="AI744" s="113" t="s">
        <v>1797</v>
      </c>
      <c r="AJ744" s="113" t="s">
        <v>544</v>
      </c>
      <c r="AK744" s="116" t="s">
        <v>5061</v>
      </c>
      <c r="AL744" s="113" t="s">
        <v>357</v>
      </c>
      <c r="BP744" s="125" t="s">
        <v>1797</v>
      </c>
      <c r="BQ744" s="125" t="s">
        <v>544</v>
      </c>
      <c r="BR744" s="129">
        <v>7223248</v>
      </c>
      <c r="CA744" s="125" t="s">
        <v>1704</v>
      </c>
      <c r="CB744" s="125" t="s">
        <v>703</v>
      </c>
      <c r="CC744" s="125">
        <v>0</v>
      </c>
      <c r="CD744" s="125" t="s">
        <v>357</v>
      </c>
    </row>
    <row r="745" spans="8:82" ht="101.4" customHeight="1" thickBot="1">
      <c r="H745" s="121"/>
      <c r="I745" s="121"/>
      <c r="J745" s="121"/>
      <c r="K745" s="121"/>
      <c r="L745" s="121"/>
      <c r="M745" s="121" t="s">
        <v>1797</v>
      </c>
      <c r="N745" s="121" t="s">
        <v>355</v>
      </c>
      <c r="O745" s="123" t="s">
        <v>1800</v>
      </c>
      <c r="P745" s="121" t="s">
        <v>357</v>
      </c>
      <c r="S745" s="117"/>
      <c r="T745" s="117"/>
      <c r="U745" s="117"/>
      <c r="V745" s="117"/>
      <c r="W745" s="117"/>
      <c r="X745" s="117" t="s">
        <v>1797</v>
      </c>
      <c r="Y745" s="117" t="s">
        <v>355</v>
      </c>
      <c r="Z745" s="120" t="s">
        <v>2224</v>
      </c>
      <c r="AA745" s="117" t="s">
        <v>357</v>
      </c>
      <c r="AD745" s="113"/>
      <c r="AE745" s="113"/>
      <c r="AF745" s="113"/>
      <c r="AG745" s="113"/>
      <c r="AH745" s="113"/>
      <c r="AI745" s="113" t="s">
        <v>1797</v>
      </c>
      <c r="AJ745" s="113" t="s">
        <v>355</v>
      </c>
      <c r="AK745" s="116" t="s">
        <v>1722</v>
      </c>
      <c r="AL745" s="113" t="s">
        <v>357</v>
      </c>
      <c r="BP745" s="125" t="s">
        <v>1797</v>
      </c>
      <c r="BQ745" s="125" t="s">
        <v>355</v>
      </c>
      <c r="BR745" s="129">
        <v>1125311</v>
      </c>
      <c r="CA745" s="125" t="s">
        <v>1706</v>
      </c>
      <c r="CB745" s="125" t="s">
        <v>355</v>
      </c>
      <c r="CC745" s="125">
        <v>0</v>
      </c>
      <c r="CD745" s="125" t="s">
        <v>357</v>
      </c>
    </row>
    <row r="746" spans="8:82" ht="101.4" customHeight="1" thickBot="1">
      <c r="H746" s="121"/>
      <c r="I746" s="121"/>
      <c r="J746" s="121"/>
      <c r="K746" s="121"/>
      <c r="L746" s="121"/>
      <c r="M746" s="121" t="s">
        <v>1797</v>
      </c>
      <c r="N746" s="121" t="s">
        <v>362</v>
      </c>
      <c r="O746" s="123" t="s">
        <v>1801</v>
      </c>
      <c r="P746" s="121" t="s">
        <v>357</v>
      </c>
      <c r="S746" s="117"/>
      <c r="T746" s="117"/>
      <c r="U746" s="117"/>
      <c r="V746" s="117"/>
      <c r="W746" s="117"/>
      <c r="X746" s="117" t="s">
        <v>1797</v>
      </c>
      <c r="Y746" s="117" t="s">
        <v>362</v>
      </c>
      <c r="Z746" s="120" t="s">
        <v>3722</v>
      </c>
      <c r="AA746" s="117" t="s">
        <v>357</v>
      </c>
      <c r="AD746" s="113"/>
      <c r="AE746" s="113"/>
      <c r="AF746" s="113"/>
      <c r="AG746" s="113"/>
      <c r="AH746" s="113"/>
      <c r="AI746" s="113" t="s">
        <v>1797</v>
      </c>
      <c r="AJ746" s="113" t="s">
        <v>362</v>
      </c>
      <c r="AK746" s="116" t="s">
        <v>4817</v>
      </c>
      <c r="AL746" s="113" t="s">
        <v>357</v>
      </c>
      <c r="BP746" s="125" t="s">
        <v>1797</v>
      </c>
      <c r="BQ746" s="125" t="s">
        <v>362</v>
      </c>
      <c r="BR746" s="129">
        <v>948135</v>
      </c>
      <c r="CA746" s="125" t="s">
        <v>1706</v>
      </c>
      <c r="CB746" s="125" t="s">
        <v>364</v>
      </c>
      <c r="CC746" s="125">
        <v>0</v>
      </c>
      <c r="CD746" s="125" t="s">
        <v>357</v>
      </c>
    </row>
    <row r="747" spans="8:82" ht="101.4" customHeight="1" thickBot="1">
      <c r="H747" s="121"/>
      <c r="I747" s="121"/>
      <c r="J747" s="121"/>
      <c r="K747" s="121"/>
      <c r="L747" s="121"/>
      <c r="M747" s="121" t="s">
        <v>1802</v>
      </c>
      <c r="N747" s="121" t="s">
        <v>544</v>
      </c>
      <c r="O747" s="123" t="s">
        <v>1803</v>
      </c>
      <c r="P747" s="121" t="s">
        <v>357</v>
      </c>
      <c r="S747" s="117"/>
      <c r="T747" s="117"/>
      <c r="U747" s="117"/>
      <c r="V747" s="117"/>
      <c r="W747" s="117"/>
      <c r="X747" s="117" t="s">
        <v>1802</v>
      </c>
      <c r="Y747" s="117" t="s">
        <v>544</v>
      </c>
      <c r="Z747" s="120" t="s">
        <v>3723</v>
      </c>
      <c r="AA747" s="117" t="s">
        <v>357</v>
      </c>
      <c r="AD747" s="113"/>
      <c r="AE747" s="113"/>
      <c r="AF747" s="113"/>
      <c r="AG747" s="113"/>
      <c r="AH747" s="113"/>
      <c r="AI747" s="113" t="s">
        <v>1802</v>
      </c>
      <c r="AJ747" s="113" t="s">
        <v>544</v>
      </c>
      <c r="AK747" s="116" t="s">
        <v>5062</v>
      </c>
      <c r="AL747" s="113" t="s">
        <v>357</v>
      </c>
      <c r="BP747" s="125" t="s">
        <v>1802</v>
      </c>
      <c r="BQ747" s="125" t="s">
        <v>544</v>
      </c>
      <c r="BR747" s="125" t="s">
        <v>1232</v>
      </c>
      <c r="CA747" s="125" t="s">
        <v>1706</v>
      </c>
      <c r="CB747" s="125" t="s">
        <v>468</v>
      </c>
      <c r="CC747" s="125">
        <v>0</v>
      </c>
      <c r="CD747" s="125" t="s">
        <v>357</v>
      </c>
    </row>
    <row r="748" spans="8:82" ht="101.4" customHeight="1" thickBot="1">
      <c r="H748" s="121"/>
      <c r="I748" s="121"/>
      <c r="J748" s="121"/>
      <c r="K748" s="121"/>
      <c r="L748" s="121"/>
      <c r="M748" s="121" t="s">
        <v>1802</v>
      </c>
      <c r="N748" s="121" t="s">
        <v>355</v>
      </c>
      <c r="O748" s="123" t="s">
        <v>1506</v>
      </c>
      <c r="P748" s="121" t="s">
        <v>357</v>
      </c>
      <c r="S748" s="117"/>
      <c r="T748" s="117"/>
      <c r="U748" s="117"/>
      <c r="V748" s="117"/>
      <c r="W748" s="117"/>
      <c r="X748" s="117" t="s">
        <v>1802</v>
      </c>
      <c r="Y748" s="117" t="s">
        <v>355</v>
      </c>
      <c r="Z748" s="120" t="s">
        <v>519</v>
      </c>
      <c r="AA748" s="117" t="s">
        <v>357</v>
      </c>
      <c r="AD748" s="113"/>
      <c r="AE748" s="113"/>
      <c r="AF748" s="113"/>
      <c r="AG748" s="113"/>
      <c r="AH748" s="113"/>
      <c r="AI748" s="113" t="s">
        <v>1802</v>
      </c>
      <c r="AJ748" s="113" t="s">
        <v>355</v>
      </c>
      <c r="AK748" s="116" t="s">
        <v>1888</v>
      </c>
      <c r="AL748" s="113" t="s">
        <v>357</v>
      </c>
      <c r="BP748" s="125" t="s">
        <v>1802</v>
      </c>
      <c r="BQ748" s="125" t="s">
        <v>355</v>
      </c>
      <c r="BR748" s="125" t="s">
        <v>6160</v>
      </c>
      <c r="CA748" s="125" t="s">
        <v>1709</v>
      </c>
      <c r="CB748" s="125" t="s">
        <v>589</v>
      </c>
      <c r="CC748" s="125">
        <v>0</v>
      </c>
      <c r="CD748" s="125" t="s">
        <v>357</v>
      </c>
    </row>
    <row r="749" spans="8:82" ht="87" customHeight="1" thickBot="1">
      <c r="H749" s="121"/>
      <c r="I749" s="121"/>
      <c r="J749" s="121"/>
      <c r="K749" s="121"/>
      <c r="L749" s="121"/>
      <c r="M749" s="121" t="s">
        <v>1804</v>
      </c>
      <c r="N749" s="121" t="s">
        <v>575</v>
      </c>
      <c r="O749" s="123" t="s">
        <v>1805</v>
      </c>
      <c r="P749" s="121" t="s">
        <v>357</v>
      </c>
      <c r="S749" s="117"/>
      <c r="T749" s="117"/>
      <c r="U749" s="117"/>
      <c r="V749" s="117"/>
      <c r="W749" s="117"/>
      <c r="X749" s="117" t="s">
        <v>1804</v>
      </c>
      <c r="Y749" s="117" t="s">
        <v>575</v>
      </c>
      <c r="Z749" s="120" t="s">
        <v>3724</v>
      </c>
      <c r="AA749" s="117" t="s">
        <v>357</v>
      </c>
      <c r="AD749" s="113"/>
      <c r="AE749" s="113"/>
      <c r="AF749" s="113"/>
      <c r="AG749" s="113"/>
      <c r="AH749" s="113"/>
      <c r="AI749" s="113" t="s">
        <v>1804</v>
      </c>
      <c r="AJ749" s="113" t="s">
        <v>575</v>
      </c>
      <c r="AK749" s="116" t="s">
        <v>5063</v>
      </c>
      <c r="AL749" s="113" t="s">
        <v>357</v>
      </c>
      <c r="BP749" s="125" t="s">
        <v>1804</v>
      </c>
      <c r="BQ749" s="125" t="s">
        <v>575</v>
      </c>
      <c r="BR749" s="125" t="s">
        <v>6161</v>
      </c>
      <c r="CA749" s="125" t="s">
        <v>1711</v>
      </c>
      <c r="CB749" s="125" t="s">
        <v>362</v>
      </c>
      <c r="CC749" s="125">
        <v>0</v>
      </c>
      <c r="CD749" s="125" t="s">
        <v>357</v>
      </c>
    </row>
    <row r="750" spans="8:82" ht="87" customHeight="1" thickBot="1">
      <c r="H750" s="121"/>
      <c r="I750" s="121"/>
      <c r="J750" s="121"/>
      <c r="K750" s="121"/>
      <c r="L750" s="121"/>
      <c r="M750" s="121" t="s">
        <v>1804</v>
      </c>
      <c r="N750" s="121" t="s">
        <v>364</v>
      </c>
      <c r="O750" s="123" t="s">
        <v>1806</v>
      </c>
      <c r="P750" s="121" t="s">
        <v>357</v>
      </c>
      <c r="S750" s="117"/>
      <c r="T750" s="117"/>
      <c r="U750" s="117"/>
      <c r="V750" s="117"/>
      <c r="W750" s="117"/>
      <c r="X750" s="117" t="s">
        <v>1804</v>
      </c>
      <c r="Y750" s="117" t="s">
        <v>364</v>
      </c>
      <c r="Z750" s="120" t="s">
        <v>3725</v>
      </c>
      <c r="AA750" s="117" t="s">
        <v>357</v>
      </c>
      <c r="AD750" s="113"/>
      <c r="AE750" s="113"/>
      <c r="AF750" s="113"/>
      <c r="AG750" s="113"/>
      <c r="AH750" s="113"/>
      <c r="AI750" s="113" t="s">
        <v>1804</v>
      </c>
      <c r="AJ750" s="113" t="s">
        <v>364</v>
      </c>
      <c r="AK750" s="116" t="s">
        <v>5064</v>
      </c>
      <c r="AL750" s="113" t="s">
        <v>357</v>
      </c>
      <c r="BP750" s="125" t="s">
        <v>1804</v>
      </c>
      <c r="BQ750" s="125" t="s">
        <v>364</v>
      </c>
      <c r="BR750" s="125" t="s">
        <v>2133</v>
      </c>
      <c r="CA750" s="125" t="s">
        <v>1711</v>
      </c>
      <c r="CB750" s="125" t="s">
        <v>589</v>
      </c>
      <c r="CC750" s="125">
        <v>0</v>
      </c>
      <c r="CD750" s="125" t="s">
        <v>357</v>
      </c>
    </row>
    <row r="751" spans="8:82" ht="87" customHeight="1" thickBot="1">
      <c r="H751" s="121"/>
      <c r="I751" s="121"/>
      <c r="J751" s="121"/>
      <c r="K751" s="121"/>
      <c r="L751" s="121"/>
      <c r="M751" s="121" t="s">
        <v>1804</v>
      </c>
      <c r="N751" s="121" t="s">
        <v>468</v>
      </c>
      <c r="O751" s="123" t="s">
        <v>1807</v>
      </c>
      <c r="P751" s="121" t="s">
        <v>357</v>
      </c>
      <c r="S751" s="117"/>
      <c r="T751" s="117"/>
      <c r="U751" s="117"/>
      <c r="V751" s="117"/>
      <c r="W751" s="117"/>
      <c r="X751" s="117" t="s">
        <v>1804</v>
      </c>
      <c r="Y751" s="117" t="s">
        <v>468</v>
      </c>
      <c r="Z751" s="120" t="s">
        <v>3726</v>
      </c>
      <c r="AA751" s="117" t="s">
        <v>357</v>
      </c>
      <c r="AD751" s="113"/>
      <c r="AE751" s="113"/>
      <c r="AF751" s="113"/>
      <c r="AG751" s="113"/>
      <c r="AH751" s="113"/>
      <c r="AI751" s="113" t="s">
        <v>1804</v>
      </c>
      <c r="AJ751" s="113" t="s">
        <v>468</v>
      </c>
      <c r="AK751" s="116" t="s">
        <v>5065</v>
      </c>
      <c r="AL751" s="113" t="s">
        <v>357</v>
      </c>
      <c r="BP751" s="125" t="s">
        <v>1804</v>
      </c>
      <c r="BQ751" s="125" t="s">
        <v>468</v>
      </c>
      <c r="BR751" s="125" t="s">
        <v>6162</v>
      </c>
      <c r="CA751" s="125" t="s">
        <v>1711</v>
      </c>
      <c r="CB751" s="125" t="s">
        <v>582</v>
      </c>
      <c r="CC751" s="125">
        <v>0</v>
      </c>
      <c r="CD751" s="125" t="s">
        <v>357</v>
      </c>
    </row>
    <row r="752" spans="8:82" ht="101.4" customHeight="1" thickBot="1">
      <c r="H752" s="121"/>
      <c r="I752" s="121"/>
      <c r="J752" s="121"/>
      <c r="K752" s="121"/>
      <c r="L752" s="121"/>
      <c r="M752" s="121" t="s">
        <v>1804</v>
      </c>
      <c r="N752" s="121" t="s">
        <v>355</v>
      </c>
      <c r="O752" s="123" t="s">
        <v>1176</v>
      </c>
      <c r="P752" s="121" t="s">
        <v>357</v>
      </c>
      <c r="S752" s="117"/>
      <c r="T752" s="117"/>
      <c r="U752" s="117"/>
      <c r="V752" s="117"/>
      <c r="W752" s="117"/>
      <c r="X752" s="117" t="s">
        <v>1804</v>
      </c>
      <c r="Y752" s="117" t="s">
        <v>355</v>
      </c>
      <c r="Z752" s="120" t="s">
        <v>3727</v>
      </c>
      <c r="AA752" s="117" t="s">
        <v>357</v>
      </c>
      <c r="AD752" s="113"/>
      <c r="AE752" s="113"/>
      <c r="AF752" s="113"/>
      <c r="AG752" s="113"/>
      <c r="AH752" s="113"/>
      <c r="AI752" s="113" t="s">
        <v>1804</v>
      </c>
      <c r="AJ752" s="113" t="s">
        <v>355</v>
      </c>
      <c r="AK752" s="116" t="s">
        <v>1030</v>
      </c>
      <c r="AL752" s="113" t="s">
        <v>357</v>
      </c>
      <c r="BP752" s="125" t="s">
        <v>1804</v>
      </c>
      <c r="BQ752" s="125" t="s">
        <v>355</v>
      </c>
      <c r="BR752" s="125" t="s">
        <v>6163</v>
      </c>
      <c r="CA752" s="125" t="s">
        <v>1711</v>
      </c>
      <c r="CB752" s="125" t="s">
        <v>468</v>
      </c>
      <c r="CC752" s="125">
        <v>0</v>
      </c>
      <c r="CD752" s="125" t="s">
        <v>357</v>
      </c>
    </row>
    <row r="753" spans="8:82" ht="101.4" customHeight="1" thickBot="1">
      <c r="H753" s="121"/>
      <c r="I753" s="121"/>
      <c r="J753" s="121"/>
      <c r="K753" s="121"/>
      <c r="L753" s="121"/>
      <c r="M753" s="121" t="s">
        <v>1804</v>
      </c>
      <c r="N753" s="121" t="s">
        <v>544</v>
      </c>
      <c r="O753" s="123" t="s">
        <v>1808</v>
      </c>
      <c r="P753" s="121" t="s">
        <v>357</v>
      </c>
      <c r="S753" s="117"/>
      <c r="T753" s="117"/>
      <c r="U753" s="117"/>
      <c r="V753" s="117"/>
      <c r="W753" s="117"/>
      <c r="X753" s="117" t="s">
        <v>1804</v>
      </c>
      <c r="Y753" s="117" t="s">
        <v>544</v>
      </c>
      <c r="Z753" s="120" t="s">
        <v>1841</v>
      </c>
      <c r="AA753" s="117" t="s">
        <v>357</v>
      </c>
      <c r="AD753" s="113"/>
      <c r="AE753" s="113"/>
      <c r="AF753" s="113"/>
      <c r="AG753" s="113"/>
      <c r="AH753" s="113"/>
      <c r="AI753" s="113" t="s">
        <v>1804</v>
      </c>
      <c r="AJ753" s="113" t="s">
        <v>544</v>
      </c>
      <c r="AK753" s="116" t="s">
        <v>1293</v>
      </c>
      <c r="AL753" s="113" t="s">
        <v>357</v>
      </c>
      <c r="BP753" s="125" t="s">
        <v>1804</v>
      </c>
      <c r="BQ753" s="125" t="s">
        <v>544</v>
      </c>
      <c r="BR753" s="125" t="s">
        <v>6164</v>
      </c>
      <c r="CA753" s="125" t="s">
        <v>435</v>
      </c>
      <c r="CB753" s="125" t="s">
        <v>355</v>
      </c>
      <c r="CC753" s="125">
        <v>0</v>
      </c>
      <c r="CD753" s="125" t="s">
        <v>357</v>
      </c>
    </row>
    <row r="754" spans="8:82" ht="87" customHeight="1" thickBot="1">
      <c r="H754" s="121"/>
      <c r="I754" s="121"/>
      <c r="J754" s="121"/>
      <c r="K754" s="121"/>
      <c r="L754" s="121"/>
      <c r="M754" s="121" t="s">
        <v>1809</v>
      </c>
      <c r="N754" s="121" t="s">
        <v>575</v>
      </c>
      <c r="O754" s="123" t="s">
        <v>1810</v>
      </c>
      <c r="P754" s="121" t="s">
        <v>357</v>
      </c>
      <c r="S754" s="117"/>
      <c r="T754" s="117"/>
      <c r="U754" s="117"/>
      <c r="V754" s="117"/>
      <c r="W754" s="117"/>
      <c r="X754" s="117" t="s">
        <v>1809</v>
      </c>
      <c r="Y754" s="117" t="s">
        <v>575</v>
      </c>
      <c r="Z754" s="120" t="s">
        <v>1373</v>
      </c>
      <c r="AA754" s="117" t="s">
        <v>357</v>
      </c>
      <c r="AD754" s="113"/>
      <c r="AE754" s="113"/>
      <c r="AF754" s="113"/>
      <c r="AG754" s="113"/>
      <c r="AH754" s="113"/>
      <c r="AI754" s="113" t="s">
        <v>1809</v>
      </c>
      <c r="AJ754" s="113" t="s">
        <v>575</v>
      </c>
      <c r="AK754" s="116" t="s">
        <v>2044</v>
      </c>
      <c r="AL754" s="113" t="s">
        <v>357</v>
      </c>
      <c r="BP754" s="125" t="s">
        <v>1809</v>
      </c>
      <c r="BQ754" s="125" t="s">
        <v>575</v>
      </c>
      <c r="BR754" s="129">
        <v>1189644</v>
      </c>
      <c r="CA754" s="125" t="s">
        <v>435</v>
      </c>
      <c r="CB754" s="125" t="s">
        <v>468</v>
      </c>
      <c r="CC754" s="125">
        <v>0</v>
      </c>
      <c r="CD754" s="125" t="s">
        <v>357</v>
      </c>
    </row>
    <row r="755" spans="8:82" ht="101.4" customHeight="1" thickBot="1">
      <c r="H755" s="121"/>
      <c r="I755" s="121"/>
      <c r="J755" s="121"/>
      <c r="K755" s="121"/>
      <c r="L755" s="121"/>
      <c r="M755" s="121" t="s">
        <v>1809</v>
      </c>
      <c r="N755" s="121" t="s">
        <v>544</v>
      </c>
      <c r="O755" s="123" t="s">
        <v>1811</v>
      </c>
      <c r="P755" s="121" t="s">
        <v>357</v>
      </c>
      <c r="S755" s="117"/>
      <c r="T755" s="117"/>
      <c r="U755" s="117"/>
      <c r="V755" s="117"/>
      <c r="W755" s="117"/>
      <c r="X755" s="117" t="s">
        <v>1809</v>
      </c>
      <c r="Y755" s="117" t="s">
        <v>544</v>
      </c>
      <c r="Z755" s="120" t="s">
        <v>3152</v>
      </c>
      <c r="AA755" s="117" t="s">
        <v>357</v>
      </c>
      <c r="AD755" s="113"/>
      <c r="AE755" s="113"/>
      <c r="AF755" s="113"/>
      <c r="AG755" s="113"/>
      <c r="AH755" s="113"/>
      <c r="AI755" s="113" t="s">
        <v>1809</v>
      </c>
      <c r="AJ755" s="113" t="s">
        <v>544</v>
      </c>
      <c r="AK755" s="116" t="s">
        <v>4822</v>
      </c>
      <c r="AL755" s="113" t="s">
        <v>357</v>
      </c>
      <c r="BP755" s="125" t="s">
        <v>1809</v>
      </c>
      <c r="BQ755" s="125" t="s">
        <v>544</v>
      </c>
      <c r="BR755" s="129">
        <v>947216</v>
      </c>
      <c r="CA755" s="125" t="s">
        <v>435</v>
      </c>
      <c r="CB755" s="125" t="s">
        <v>366</v>
      </c>
      <c r="CC755" s="125">
        <v>0</v>
      </c>
      <c r="CD755" s="125" t="s">
        <v>357</v>
      </c>
    </row>
    <row r="756" spans="8:82" ht="101.4" customHeight="1" thickBot="1">
      <c r="H756" s="121"/>
      <c r="I756" s="121"/>
      <c r="J756" s="121"/>
      <c r="K756" s="121"/>
      <c r="L756" s="121"/>
      <c r="M756" s="121" t="s">
        <v>1809</v>
      </c>
      <c r="N756" s="121" t="s">
        <v>362</v>
      </c>
      <c r="O756" s="123" t="s">
        <v>1501</v>
      </c>
      <c r="P756" s="121" t="s">
        <v>357</v>
      </c>
      <c r="S756" s="117"/>
      <c r="T756" s="117"/>
      <c r="U756" s="117"/>
      <c r="V756" s="117"/>
      <c r="W756" s="117"/>
      <c r="X756" s="117" t="s">
        <v>1809</v>
      </c>
      <c r="Y756" s="117" t="s">
        <v>362</v>
      </c>
      <c r="Z756" s="120" t="s">
        <v>3728</v>
      </c>
      <c r="AA756" s="117" t="s">
        <v>357</v>
      </c>
      <c r="AD756" s="113"/>
      <c r="AE756" s="113"/>
      <c r="AF756" s="113"/>
      <c r="AG756" s="113"/>
      <c r="AH756" s="113"/>
      <c r="AI756" s="113" t="s">
        <v>1809</v>
      </c>
      <c r="AJ756" s="113" t="s">
        <v>362</v>
      </c>
      <c r="AK756" s="116" t="s">
        <v>4233</v>
      </c>
      <c r="AL756" s="113" t="s">
        <v>357</v>
      </c>
      <c r="BP756" s="125" t="s">
        <v>1809</v>
      </c>
      <c r="BQ756" s="125" t="s">
        <v>362</v>
      </c>
      <c r="BR756" s="125" t="s">
        <v>6165</v>
      </c>
      <c r="CA756" s="125" t="s">
        <v>435</v>
      </c>
      <c r="CB756" s="125" t="s">
        <v>364</v>
      </c>
      <c r="CC756" s="125">
        <v>0</v>
      </c>
      <c r="CD756" s="125" t="s">
        <v>357</v>
      </c>
    </row>
    <row r="757" spans="8:82" ht="87" customHeight="1" thickBot="1">
      <c r="H757" s="121"/>
      <c r="I757" s="121"/>
      <c r="J757" s="121"/>
      <c r="K757" s="121"/>
      <c r="L757" s="121"/>
      <c r="M757" s="121" t="s">
        <v>1812</v>
      </c>
      <c r="N757" s="121" t="s">
        <v>589</v>
      </c>
      <c r="O757" s="123" t="s">
        <v>1813</v>
      </c>
      <c r="P757" s="121" t="s">
        <v>357</v>
      </c>
      <c r="S757" s="117"/>
      <c r="T757" s="117"/>
      <c r="U757" s="117"/>
      <c r="V757" s="117"/>
      <c r="W757" s="117"/>
      <c r="X757" s="117" t="s">
        <v>1812</v>
      </c>
      <c r="Y757" s="117" t="s">
        <v>589</v>
      </c>
      <c r="Z757" s="120" t="s">
        <v>3729</v>
      </c>
      <c r="AA757" s="117" t="s">
        <v>357</v>
      </c>
      <c r="AD757" s="113"/>
      <c r="AE757" s="113"/>
      <c r="AF757" s="113"/>
      <c r="AG757" s="113"/>
      <c r="AH757" s="113"/>
      <c r="AI757" s="113" t="s">
        <v>1812</v>
      </c>
      <c r="AJ757" s="113" t="s">
        <v>589</v>
      </c>
      <c r="AK757" s="116" t="s">
        <v>5066</v>
      </c>
      <c r="AL757" s="113" t="s">
        <v>357</v>
      </c>
      <c r="BP757" s="125" t="s">
        <v>1812</v>
      </c>
      <c r="BQ757" s="125" t="s">
        <v>589</v>
      </c>
      <c r="BR757" s="125" t="s">
        <v>2163</v>
      </c>
      <c r="CA757" s="125" t="s">
        <v>435</v>
      </c>
      <c r="CB757" s="125" t="s">
        <v>703</v>
      </c>
      <c r="CC757" s="125">
        <v>0</v>
      </c>
      <c r="CD757" s="125" t="s">
        <v>357</v>
      </c>
    </row>
    <row r="758" spans="8:82" ht="101.4" customHeight="1" thickBot="1">
      <c r="H758" s="121"/>
      <c r="I758" s="121"/>
      <c r="J758" s="121"/>
      <c r="K758" s="121"/>
      <c r="L758" s="121"/>
      <c r="M758" s="121" t="s">
        <v>1814</v>
      </c>
      <c r="N758" s="121" t="s">
        <v>362</v>
      </c>
      <c r="O758" s="123" t="s">
        <v>1815</v>
      </c>
      <c r="P758" s="121" t="s">
        <v>357</v>
      </c>
      <c r="S758" s="117"/>
      <c r="T758" s="117"/>
      <c r="U758" s="117"/>
      <c r="V758" s="117"/>
      <c r="W758" s="117"/>
      <c r="X758" s="117" t="s">
        <v>1814</v>
      </c>
      <c r="Y758" s="117" t="s">
        <v>362</v>
      </c>
      <c r="Z758" s="120" t="s">
        <v>3730</v>
      </c>
      <c r="AA758" s="117" t="s">
        <v>357</v>
      </c>
      <c r="AD758" s="113"/>
      <c r="AE758" s="113"/>
      <c r="AF758" s="113"/>
      <c r="AG758" s="113"/>
      <c r="AH758" s="113"/>
      <c r="AI758" s="113" t="s">
        <v>1814</v>
      </c>
      <c r="AJ758" s="113" t="s">
        <v>362</v>
      </c>
      <c r="AK758" s="116" t="s">
        <v>3994</v>
      </c>
      <c r="AL758" s="113" t="s">
        <v>357</v>
      </c>
      <c r="BP758" s="125" t="s">
        <v>1814</v>
      </c>
      <c r="BQ758" s="125" t="s">
        <v>362</v>
      </c>
      <c r="BR758" s="125" t="s">
        <v>6166</v>
      </c>
      <c r="CA758" s="125" t="s">
        <v>6617</v>
      </c>
      <c r="CB758" s="125" t="s">
        <v>468</v>
      </c>
      <c r="CC758" s="125">
        <v>0</v>
      </c>
      <c r="CD758" s="125" t="s">
        <v>357</v>
      </c>
    </row>
    <row r="759" spans="8:82" ht="87" customHeight="1" thickBot="1">
      <c r="H759" s="121"/>
      <c r="I759" s="121"/>
      <c r="J759" s="121"/>
      <c r="K759" s="121"/>
      <c r="L759" s="121"/>
      <c r="M759" s="121" t="s">
        <v>1814</v>
      </c>
      <c r="N759" s="121" t="s">
        <v>589</v>
      </c>
      <c r="O759" s="123" t="s">
        <v>1248</v>
      </c>
      <c r="P759" s="121" t="s">
        <v>357</v>
      </c>
      <c r="S759" s="117"/>
      <c r="T759" s="117"/>
      <c r="U759" s="117"/>
      <c r="V759" s="117"/>
      <c r="W759" s="117"/>
      <c r="X759" s="117" t="s">
        <v>1814</v>
      </c>
      <c r="Y759" s="117" t="s">
        <v>589</v>
      </c>
      <c r="Z759" s="120" t="s">
        <v>494</v>
      </c>
      <c r="AA759" s="117" t="s">
        <v>357</v>
      </c>
      <c r="AD759" s="113"/>
      <c r="AE759" s="113"/>
      <c r="AF759" s="113"/>
      <c r="AG759" s="113"/>
      <c r="AH759" s="113"/>
      <c r="AI759" s="113" t="s">
        <v>1814</v>
      </c>
      <c r="AJ759" s="113" t="s">
        <v>589</v>
      </c>
      <c r="AK759" s="116" t="s">
        <v>5067</v>
      </c>
      <c r="AL759" s="113" t="s">
        <v>357</v>
      </c>
      <c r="BP759" s="125" t="s">
        <v>1814</v>
      </c>
      <c r="BQ759" s="125" t="s">
        <v>589</v>
      </c>
      <c r="BR759" s="125" t="s">
        <v>2392</v>
      </c>
      <c r="CA759" s="125" t="s">
        <v>1719</v>
      </c>
      <c r="CB759" s="125" t="s">
        <v>468</v>
      </c>
      <c r="CC759" s="125">
        <v>0</v>
      </c>
      <c r="CD759" s="125" t="s">
        <v>357</v>
      </c>
    </row>
    <row r="760" spans="8:82" ht="87" customHeight="1" thickBot="1">
      <c r="H760" s="121"/>
      <c r="I760" s="121"/>
      <c r="J760" s="121"/>
      <c r="K760" s="121"/>
      <c r="L760" s="121"/>
      <c r="M760" s="121" t="s">
        <v>1816</v>
      </c>
      <c r="N760" s="121" t="s">
        <v>589</v>
      </c>
      <c r="O760" s="123" t="s">
        <v>1817</v>
      </c>
      <c r="P760" s="121" t="s">
        <v>357</v>
      </c>
      <c r="S760" s="117"/>
      <c r="T760" s="117"/>
      <c r="U760" s="117"/>
      <c r="V760" s="117"/>
      <c r="W760" s="117"/>
      <c r="X760" s="117" t="s">
        <v>1816</v>
      </c>
      <c r="Y760" s="117" t="s">
        <v>589</v>
      </c>
      <c r="Z760" s="120" t="s">
        <v>3598</v>
      </c>
      <c r="AA760" s="117" t="s">
        <v>357</v>
      </c>
      <c r="AD760" s="113"/>
      <c r="AE760" s="113"/>
      <c r="AF760" s="113"/>
      <c r="AG760" s="113"/>
      <c r="AH760" s="113"/>
      <c r="AI760" s="113" t="s">
        <v>1816</v>
      </c>
      <c r="AJ760" s="113" t="s">
        <v>589</v>
      </c>
      <c r="AK760" s="116" t="s">
        <v>3748</v>
      </c>
      <c r="AL760" s="113" t="s">
        <v>357</v>
      </c>
      <c r="BP760" s="125" t="s">
        <v>1816</v>
      </c>
      <c r="BQ760" s="125" t="s">
        <v>589</v>
      </c>
      <c r="BR760" s="125" t="s">
        <v>2266</v>
      </c>
      <c r="CA760" s="125" t="s">
        <v>1721</v>
      </c>
      <c r="CB760" s="125" t="s">
        <v>544</v>
      </c>
      <c r="CC760" s="125">
        <v>0</v>
      </c>
      <c r="CD760" s="125" t="s">
        <v>357</v>
      </c>
    </row>
    <row r="761" spans="8:82" ht="87" customHeight="1" thickBot="1">
      <c r="H761" s="121"/>
      <c r="I761" s="121"/>
      <c r="J761" s="121"/>
      <c r="K761" s="121"/>
      <c r="L761" s="121"/>
      <c r="M761" s="121" t="s">
        <v>1818</v>
      </c>
      <c r="N761" s="121" t="s">
        <v>589</v>
      </c>
      <c r="O761" s="123" t="s">
        <v>1819</v>
      </c>
      <c r="P761" s="121" t="s">
        <v>357</v>
      </c>
      <c r="S761" s="117"/>
      <c r="T761" s="117"/>
      <c r="U761" s="117"/>
      <c r="V761" s="117"/>
      <c r="W761" s="117"/>
      <c r="X761" s="117" t="s">
        <v>1818</v>
      </c>
      <c r="Y761" s="117" t="s">
        <v>589</v>
      </c>
      <c r="Z761" s="120" t="s">
        <v>3731</v>
      </c>
      <c r="AA761" s="117" t="s">
        <v>357</v>
      </c>
      <c r="AD761" s="113"/>
      <c r="AE761" s="113"/>
      <c r="AF761" s="113"/>
      <c r="AG761" s="113"/>
      <c r="AH761" s="113"/>
      <c r="AI761" s="113" t="s">
        <v>1818</v>
      </c>
      <c r="AJ761" s="113" t="s">
        <v>589</v>
      </c>
      <c r="AK761" s="116" t="s">
        <v>5068</v>
      </c>
      <c r="AL761" s="113" t="s">
        <v>357</v>
      </c>
      <c r="BP761" s="125" t="s">
        <v>1818</v>
      </c>
      <c r="BQ761" s="125" t="s">
        <v>589</v>
      </c>
      <c r="BR761" s="125" t="s">
        <v>1512</v>
      </c>
      <c r="CA761" s="125" t="s">
        <v>1721</v>
      </c>
      <c r="CB761" s="125" t="s">
        <v>897</v>
      </c>
      <c r="CC761" s="125">
        <v>0</v>
      </c>
      <c r="CD761" s="125" t="s">
        <v>357</v>
      </c>
    </row>
    <row r="762" spans="8:82" ht="87" customHeight="1" thickBot="1">
      <c r="H762" s="121"/>
      <c r="I762" s="121"/>
      <c r="J762" s="121"/>
      <c r="K762" s="121"/>
      <c r="L762" s="121"/>
      <c r="M762" s="121" t="s">
        <v>1820</v>
      </c>
      <c r="N762" s="121" t="s">
        <v>589</v>
      </c>
      <c r="O762" s="123" t="s">
        <v>1821</v>
      </c>
      <c r="P762" s="121" t="s">
        <v>357</v>
      </c>
      <c r="S762" s="117"/>
      <c r="T762" s="117"/>
      <c r="U762" s="117"/>
      <c r="V762" s="117"/>
      <c r="W762" s="117"/>
      <c r="X762" s="117" t="s">
        <v>1820</v>
      </c>
      <c r="Y762" s="117" t="s">
        <v>589</v>
      </c>
      <c r="Z762" s="120" t="s">
        <v>3732</v>
      </c>
      <c r="AA762" s="117" t="s">
        <v>357</v>
      </c>
      <c r="AD762" s="113"/>
      <c r="AE762" s="113"/>
      <c r="AF762" s="113"/>
      <c r="AG762" s="113"/>
      <c r="AH762" s="113"/>
      <c r="AI762" s="113" t="s">
        <v>1820</v>
      </c>
      <c r="AJ762" s="113" t="s">
        <v>589</v>
      </c>
      <c r="AK762" s="116" t="s">
        <v>5069</v>
      </c>
      <c r="AL762" s="113" t="s">
        <v>357</v>
      </c>
      <c r="BP762" s="125" t="s">
        <v>1820</v>
      </c>
      <c r="BQ762" s="125" t="s">
        <v>589</v>
      </c>
      <c r="BR762" s="125" t="s">
        <v>5216</v>
      </c>
      <c r="CA762" s="125" t="s">
        <v>1721</v>
      </c>
      <c r="CB762" s="125" t="s">
        <v>364</v>
      </c>
      <c r="CC762" s="125">
        <v>0</v>
      </c>
      <c r="CD762" s="125" t="s">
        <v>357</v>
      </c>
    </row>
    <row r="763" spans="8:82" ht="87" customHeight="1" thickBot="1">
      <c r="H763" s="121"/>
      <c r="I763" s="121"/>
      <c r="J763" s="121"/>
      <c r="K763" s="121"/>
      <c r="L763" s="121"/>
      <c r="M763" s="121" t="s">
        <v>1822</v>
      </c>
      <c r="N763" s="121" t="s">
        <v>589</v>
      </c>
      <c r="O763" s="123" t="s">
        <v>1101</v>
      </c>
      <c r="P763" s="121" t="s">
        <v>357</v>
      </c>
      <c r="S763" s="117"/>
      <c r="T763" s="117"/>
      <c r="U763" s="117"/>
      <c r="V763" s="117"/>
      <c r="W763" s="117"/>
      <c r="X763" s="117" t="s">
        <v>1822</v>
      </c>
      <c r="Y763" s="117" t="s">
        <v>589</v>
      </c>
      <c r="Z763" s="120" t="s">
        <v>3733</v>
      </c>
      <c r="AA763" s="117" t="s">
        <v>357</v>
      </c>
      <c r="AD763" s="113"/>
      <c r="AE763" s="113"/>
      <c r="AF763" s="113"/>
      <c r="AG763" s="113"/>
      <c r="AH763" s="113"/>
      <c r="AI763" s="113" t="s">
        <v>1822</v>
      </c>
      <c r="AJ763" s="113" t="s">
        <v>589</v>
      </c>
      <c r="AK763" s="116" t="s">
        <v>5070</v>
      </c>
      <c r="AL763" s="113" t="s">
        <v>357</v>
      </c>
      <c r="BP763" s="125" t="s">
        <v>1822</v>
      </c>
      <c r="BQ763" s="125" t="s">
        <v>589</v>
      </c>
      <c r="BR763" s="125" t="s">
        <v>665</v>
      </c>
      <c r="CA763" s="125" t="s">
        <v>1721</v>
      </c>
      <c r="CB763" s="125" t="s">
        <v>468</v>
      </c>
      <c r="CC763" s="125">
        <v>0</v>
      </c>
      <c r="CD763" s="125" t="s">
        <v>357</v>
      </c>
    </row>
    <row r="764" spans="8:82" ht="87" customHeight="1" thickBot="1">
      <c r="H764" s="121"/>
      <c r="I764" s="121"/>
      <c r="J764" s="121"/>
      <c r="K764" s="121"/>
      <c r="L764" s="121"/>
      <c r="M764" s="121" t="s">
        <v>1823</v>
      </c>
      <c r="N764" s="121" t="s">
        <v>589</v>
      </c>
      <c r="O764" s="123" t="s">
        <v>1824</v>
      </c>
      <c r="P764" s="121" t="s">
        <v>357</v>
      </c>
      <c r="S764" s="117"/>
      <c r="T764" s="117"/>
      <c r="U764" s="117"/>
      <c r="V764" s="117"/>
      <c r="W764" s="117"/>
      <c r="X764" s="117" t="s">
        <v>1823</v>
      </c>
      <c r="Y764" s="117" t="s">
        <v>589</v>
      </c>
      <c r="Z764" s="120" t="s">
        <v>3734</v>
      </c>
      <c r="AA764" s="117" t="s">
        <v>357</v>
      </c>
      <c r="AD764" s="113"/>
      <c r="AE764" s="113"/>
      <c r="AF764" s="113"/>
      <c r="AG764" s="113"/>
      <c r="AH764" s="113"/>
      <c r="AI764" s="113" t="s">
        <v>1823</v>
      </c>
      <c r="AJ764" s="113" t="s">
        <v>589</v>
      </c>
      <c r="AK764" s="116" t="s">
        <v>5071</v>
      </c>
      <c r="AL764" s="113" t="s">
        <v>357</v>
      </c>
      <c r="BP764" s="125" t="s">
        <v>1823</v>
      </c>
      <c r="BQ764" s="125" t="s">
        <v>589</v>
      </c>
      <c r="BR764" s="125" t="s">
        <v>752</v>
      </c>
      <c r="CA764" s="125" t="s">
        <v>1724</v>
      </c>
      <c r="CB764" s="125" t="s">
        <v>589</v>
      </c>
      <c r="CC764" s="125">
        <v>0</v>
      </c>
      <c r="CD764" s="125" t="s">
        <v>357</v>
      </c>
    </row>
    <row r="765" spans="8:82" ht="87" customHeight="1" thickBot="1">
      <c r="H765" s="121"/>
      <c r="I765" s="121"/>
      <c r="J765" s="121"/>
      <c r="K765" s="121"/>
      <c r="L765" s="121"/>
      <c r="M765" s="121" t="s">
        <v>1825</v>
      </c>
      <c r="N765" s="121" t="s">
        <v>589</v>
      </c>
      <c r="O765" s="123" t="s">
        <v>1533</v>
      </c>
      <c r="P765" s="121" t="s">
        <v>357</v>
      </c>
      <c r="S765" s="117"/>
      <c r="T765" s="117"/>
      <c r="U765" s="117"/>
      <c r="V765" s="117"/>
      <c r="W765" s="117"/>
      <c r="X765" s="117" t="s">
        <v>1825</v>
      </c>
      <c r="Y765" s="117" t="s">
        <v>589</v>
      </c>
      <c r="Z765" s="120" t="s">
        <v>3735</v>
      </c>
      <c r="AA765" s="117" t="s">
        <v>357</v>
      </c>
      <c r="AD765" s="113"/>
      <c r="AE765" s="113"/>
      <c r="AF765" s="113"/>
      <c r="AG765" s="113"/>
      <c r="AH765" s="113"/>
      <c r="AI765" s="113" t="s">
        <v>1825</v>
      </c>
      <c r="AJ765" s="113" t="s">
        <v>589</v>
      </c>
      <c r="AK765" s="116" t="s">
        <v>5072</v>
      </c>
      <c r="AL765" s="113" t="s">
        <v>357</v>
      </c>
      <c r="BP765" s="125" t="s">
        <v>1825</v>
      </c>
      <c r="BQ765" s="125" t="s">
        <v>589</v>
      </c>
      <c r="BR765" s="125" t="s">
        <v>4926</v>
      </c>
      <c r="CA765" s="125" t="s">
        <v>1724</v>
      </c>
      <c r="CB765" s="125" t="s">
        <v>582</v>
      </c>
      <c r="CC765" s="125">
        <v>0</v>
      </c>
      <c r="CD765" s="125" t="s">
        <v>357</v>
      </c>
    </row>
    <row r="766" spans="8:82" ht="101.4" customHeight="1" thickBot="1">
      <c r="H766" s="121"/>
      <c r="I766" s="121"/>
      <c r="J766" s="121"/>
      <c r="K766" s="121"/>
      <c r="L766" s="121"/>
      <c r="M766" s="121" t="s">
        <v>1826</v>
      </c>
      <c r="N766" s="121" t="s">
        <v>362</v>
      </c>
      <c r="O766" s="123" t="s">
        <v>1827</v>
      </c>
      <c r="P766" s="121" t="s">
        <v>357</v>
      </c>
      <c r="S766" s="117"/>
      <c r="T766" s="117"/>
      <c r="U766" s="117"/>
      <c r="V766" s="117"/>
      <c r="W766" s="117"/>
      <c r="X766" s="117" t="s">
        <v>1826</v>
      </c>
      <c r="Y766" s="117" t="s">
        <v>362</v>
      </c>
      <c r="Z766" s="120" t="s">
        <v>3736</v>
      </c>
      <c r="AA766" s="117" t="s">
        <v>357</v>
      </c>
      <c r="AD766" s="113"/>
      <c r="AE766" s="113"/>
      <c r="AF766" s="113"/>
      <c r="AG766" s="113"/>
      <c r="AH766" s="113"/>
      <c r="AI766" s="113" t="s">
        <v>1826</v>
      </c>
      <c r="AJ766" s="113" t="s">
        <v>362</v>
      </c>
      <c r="AK766" s="116" t="s">
        <v>5073</v>
      </c>
      <c r="AL766" s="113" t="s">
        <v>357</v>
      </c>
      <c r="BP766" s="125" t="s">
        <v>1826</v>
      </c>
      <c r="BQ766" s="125" t="s">
        <v>362</v>
      </c>
      <c r="BR766" s="125" t="s">
        <v>6167</v>
      </c>
      <c r="CA766" s="125" t="s">
        <v>1724</v>
      </c>
      <c r="CB766" s="125" t="s">
        <v>364</v>
      </c>
      <c r="CC766" s="125">
        <v>0</v>
      </c>
      <c r="CD766" s="125" t="s">
        <v>357</v>
      </c>
    </row>
    <row r="767" spans="8:82" ht="87" customHeight="1" thickBot="1">
      <c r="H767" s="121"/>
      <c r="I767" s="121"/>
      <c r="J767" s="121"/>
      <c r="K767" s="121"/>
      <c r="L767" s="121"/>
      <c r="M767" s="121" t="s">
        <v>1826</v>
      </c>
      <c r="N767" s="121" t="s">
        <v>589</v>
      </c>
      <c r="O767" s="123" t="s">
        <v>649</v>
      </c>
      <c r="P767" s="121" t="s">
        <v>357</v>
      </c>
      <c r="S767" s="117"/>
      <c r="T767" s="117"/>
      <c r="U767" s="117"/>
      <c r="V767" s="117"/>
      <c r="W767" s="117"/>
      <c r="X767" s="117" t="s">
        <v>1826</v>
      </c>
      <c r="Y767" s="117" t="s">
        <v>589</v>
      </c>
      <c r="Z767" s="120" t="s">
        <v>3737</v>
      </c>
      <c r="AA767" s="117" t="s">
        <v>357</v>
      </c>
      <c r="AD767" s="113"/>
      <c r="AE767" s="113"/>
      <c r="AF767" s="113"/>
      <c r="AG767" s="113"/>
      <c r="AH767" s="113"/>
      <c r="AI767" s="113" t="s">
        <v>1826</v>
      </c>
      <c r="AJ767" s="113" t="s">
        <v>589</v>
      </c>
      <c r="AK767" s="116" t="s">
        <v>5074</v>
      </c>
      <c r="AL767" s="113" t="s">
        <v>357</v>
      </c>
      <c r="BP767" s="125" t="s">
        <v>1826</v>
      </c>
      <c r="BQ767" s="125" t="s">
        <v>589</v>
      </c>
      <c r="BR767" s="125" t="s">
        <v>6168</v>
      </c>
      <c r="CA767" s="125" t="s">
        <v>1724</v>
      </c>
      <c r="CB767" s="125" t="s">
        <v>468</v>
      </c>
      <c r="CC767" s="125">
        <v>0</v>
      </c>
      <c r="CD767" s="125" t="s">
        <v>357</v>
      </c>
    </row>
    <row r="768" spans="8:82" ht="87" customHeight="1" thickBot="1">
      <c r="H768" s="121"/>
      <c r="I768" s="121"/>
      <c r="J768" s="121"/>
      <c r="K768" s="121"/>
      <c r="L768" s="121"/>
      <c r="M768" s="121" t="s">
        <v>1826</v>
      </c>
      <c r="N768" s="121" t="s">
        <v>582</v>
      </c>
      <c r="O768" s="123" t="s">
        <v>1828</v>
      </c>
      <c r="P768" s="121" t="s">
        <v>357</v>
      </c>
      <c r="S768" s="117"/>
      <c r="T768" s="117"/>
      <c r="U768" s="117"/>
      <c r="V768" s="117"/>
      <c r="W768" s="117"/>
      <c r="X768" s="117" t="s">
        <v>1826</v>
      </c>
      <c r="Y768" s="117" t="s">
        <v>582</v>
      </c>
      <c r="Z768" s="120" t="s">
        <v>3738</v>
      </c>
      <c r="AA768" s="117" t="s">
        <v>357</v>
      </c>
      <c r="AD768" s="113"/>
      <c r="AE768" s="113"/>
      <c r="AF768" s="113"/>
      <c r="AG768" s="113"/>
      <c r="AH768" s="113"/>
      <c r="AI768" s="113" t="s">
        <v>1826</v>
      </c>
      <c r="AJ768" s="113" t="s">
        <v>582</v>
      </c>
      <c r="AK768" s="116" t="s">
        <v>3873</v>
      </c>
      <c r="AL768" s="113" t="s">
        <v>357</v>
      </c>
      <c r="BP768" s="125" t="s">
        <v>1826</v>
      </c>
      <c r="BQ768" s="125" t="s">
        <v>582</v>
      </c>
      <c r="BR768" s="125" t="s">
        <v>4869</v>
      </c>
      <c r="CA768" s="125" t="s">
        <v>1728</v>
      </c>
      <c r="CB768" s="125" t="s">
        <v>589</v>
      </c>
      <c r="CC768" s="125">
        <v>0</v>
      </c>
      <c r="CD768" s="125" t="s">
        <v>357</v>
      </c>
    </row>
    <row r="769" spans="8:82" ht="87" customHeight="1" thickBot="1">
      <c r="H769" s="121"/>
      <c r="I769" s="121"/>
      <c r="J769" s="121"/>
      <c r="K769" s="121"/>
      <c r="L769" s="121"/>
      <c r="M769" s="121" t="s">
        <v>1826</v>
      </c>
      <c r="N769" s="121" t="s">
        <v>364</v>
      </c>
      <c r="O769" s="123" t="s">
        <v>1829</v>
      </c>
      <c r="P769" s="121" t="s">
        <v>357</v>
      </c>
      <c r="S769" s="117"/>
      <c r="T769" s="117"/>
      <c r="U769" s="117"/>
      <c r="V769" s="117"/>
      <c r="W769" s="117"/>
      <c r="X769" s="117" t="s">
        <v>1826</v>
      </c>
      <c r="Y769" s="117" t="s">
        <v>364</v>
      </c>
      <c r="Z769" s="120" t="s">
        <v>3739</v>
      </c>
      <c r="AA769" s="117" t="s">
        <v>357</v>
      </c>
      <c r="AD769" s="113"/>
      <c r="AE769" s="113"/>
      <c r="AF769" s="113"/>
      <c r="AG769" s="113"/>
      <c r="AH769" s="113"/>
      <c r="AI769" s="113" t="s">
        <v>1826</v>
      </c>
      <c r="AJ769" s="113" t="s">
        <v>364</v>
      </c>
      <c r="AK769" s="116" t="s">
        <v>5075</v>
      </c>
      <c r="AL769" s="113" t="s">
        <v>357</v>
      </c>
      <c r="BP769" s="125" t="s">
        <v>1826</v>
      </c>
      <c r="BQ769" s="125" t="s">
        <v>364</v>
      </c>
      <c r="BR769" s="125" t="s">
        <v>701</v>
      </c>
      <c r="CA769" s="125" t="s">
        <v>1729</v>
      </c>
      <c r="CB769" s="125" t="s">
        <v>589</v>
      </c>
      <c r="CC769" s="125">
        <v>0</v>
      </c>
      <c r="CD769" s="125" t="s">
        <v>357</v>
      </c>
    </row>
    <row r="770" spans="8:82" ht="87" customHeight="1" thickBot="1">
      <c r="H770" s="121"/>
      <c r="I770" s="121"/>
      <c r="J770" s="121"/>
      <c r="K770" s="121"/>
      <c r="L770" s="121"/>
      <c r="M770" s="121" t="s">
        <v>1826</v>
      </c>
      <c r="N770" s="121" t="s">
        <v>468</v>
      </c>
      <c r="O770" s="123" t="s">
        <v>1830</v>
      </c>
      <c r="P770" s="121" t="s">
        <v>357</v>
      </c>
      <c r="S770" s="117"/>
      <c r="T770" s="117"/>
      <c r="U770" s="117"/>
      <c r="V770" s="117"/>
      <c r="W770" s="117"/>
      <c r="X770" s="117" t="s">
        <v>1826</v>
      </c>
      <c r="Y770" s="117" t="s">
        <v>468</v>
      </c>
      <c r="Z770" s="120" t="s">
        <v>408</v>
      </c>
      <c r="AA770" s="117" t="s">
        <v>357</v>
      </c>
      <c r="AD770" s="113"/>
      <c r="AE770" s="113"/>
      <c r="AF770" s="113"/>
      <c r="AG770" s="113"/>
      <c r="AH770" s="113"/>
      <c r="AI770" s="113" t="s">
        <v>1826</v>
      </c>
      <c r="AJ770" s="113" t="s">
        <v>468</v>
      </c>
      <c r="AK770" s="116" t="s">
        <v>4391</v>
      </c>
      <c r="AL770" s="113" t="s">
        <v>357</v>
      </c>
      <c r="BP770" s="125" t="s">
        <v>1826</v>
      </c>
      <c r="BQ770" s="125" t="s">
        <v>468</v>
      </c>
      <c r="BR770" s="125" t="s">
        <v>2051</v>
      </c>
      <c r="CA770" s="125" t="s">
        <v>1731</v>
      </c>
      <c r="CB770" s="125" t="s">
        <v>362</v>
      </c>
      <c r="CC770" s="125">
        <v>0</v>
      </c>
      <c r="CD770" s="125" t="s">
        <v>357</v>
      </c>
    </row>
    <row r="771" spans="8:82" ht="87" customHeight="1" thickBot="1">
      <c r="H771" s="121"/>
      <c r="I771" s="121"/>
      <c r="J771" s="121"/>
      <c r="K771" s="121"/>
      <c r="L771" s="121"/>
      <c r="M771" s="121" t="s">
        <v>1831</v>
      </c>
      <c r="N771" s="121" t="s">
        <v>589</v>
      </c>
      <c r="O771" s="123" t="s">
        <v>1832</v>
      </c>
      <c r="P771" s="121" t="s">
        <v>357</v>
      </c>
      <c r="S771" s="117"/>
      <c r="T771" s="117"/>
      <c r="U771" s="117"/>
      <c r="V771" s="117"/>
      <c r="W771" s="117"/>
      <c r="X771" s="117" t="s">
        <v>1831</v>
      </c>
      <c r="Y771" s="117" t="s">
        <v>589</v>
      </c>
      <c r="Z771" s="120" t="s">
        <v>3740</v>
      </c>
      <c r="AA771" s="117" t="s">
        <v>357</v>
      </c>
      <c r="AD771" s="113"/>
      <c r="AE771" s="113"/>
      <c r="AF771" s="113"/>
      <c r="AG771" s="113"/>
      <c r="AH771" s="113"/>
      <c r="AI771" s="113" t="s">
        <v>1831</v>
      </c>
      <c r="AJ771" s="113" t="s">
        <v>589</v>
      </c>
      <c r="AK771" s="116" t="s">
        <v>5076</v>
      </c>
      <c r="AL771" s="113" t="s">
        <v>357</v>
      </c>
      <c r="BP771" s="125" t="s">
        <v>1831</v>
      </c>
      <c r="BQ771" s="125" t="s">
        <v>589</v>
      </c>
      <c r="BR771" s="125" t="s">
        <v>6169</v>
      </c>
      <c r="CA771" s="125" t="s">
        <v>1731</v>
      </c>
      <c r="CB771" s="125" t="s">
        <v>582</v>
      </c>
      <c r="CC771" s="125">
        <v>0</v>
      </c>
      <c r="CD771" s="125" t="s">
        <v>357</v>
      </c>
    </row>
    <row r="772" spans="8:82" ht="101.4" customHeight="1" thickBot="1">
      <c r="H772" s="121"/>
      <c r="I772" s="121"/>
      <c r="J772" s="121"/>
      <c r="K772" s="121"/>
      <c r="L772" s="121"/>
      <c r="M772" s="121" t="s">
        <v>1833</v>
      </c>
      <c r="N772" s="121" t="s">
        <v>362</v>
      </c>
      <c r="O772" s="123" t="s">
        <v>1834</v>
      </c>
      <c r="P772" s="121" t="s">
        <v>357</v>
      </c>
      <c r="S772" s="117"/>
      <c r="T772" s="117"/>
      <c r="U772" s="117"/>
      <c r="V772" s="117"/>
      <c r="W772" s="117"/>
      <c r="X772" s="117" t="s">
        <v>1833</v>
      </c>
      <c r="Y772" s="117" t="s">
        <v>362</v>
      </c>
      <c r="Z772" s="120" t="s">
        <v>3741</v>
      </c>
      <c r="AA772" s="117" t="s">
        <v>357</v>
      </c>
      <c r="AD772" s="113"/>
      <c r="AE772" s="113"/>
      <c r="AF772" s="113"/>
      <c r="AG772" s="113"/>
      <c r="AH772" s="113"/>
      <c r="AI772" s="113" t="s">
        <v>1833</v>
      </c>
      <c r="AJ772" s="113" t="s">
        <v>362</v>
      </c>
      <c r="AK772" s="116" t="s">
        <v>5077</v>
      </c>
      <c r="AL772" s="113" t="s">
        <v>357</v>
      </c>
      <c r="BP772" s="125" t="s">
        <v>1833</v>
      </c>
      <c r="BQ772" s="125" t="s">
        <v>362</v>
      </c>
      <c r="BR772" s="125" t="s">
        <v>4354</v>
      </c>
      <c r="CA772" s="125" t="s">
        <v>1731</v>
      </c>
      <c r="CB772" s="125" t="s">
        <v>364</v>
      </c>
      <c r="CC772" s="125">
        <v>0</v>
      </c>
      <c r="CD772" s="125" t="s">
        <v>357</v>
      </c>
    </row>
    <row r="773" spans="8:82" ht="87" customHeight="1" thickBot="1">
      <c r="H773" s="121"/>
      <c r="I773" s="121"/>
      <c r="J773" s="121"/>
      <c r="K773" s="121"/>
      <c r="L773" s="121"/>
      <c r="M773" s="121" t="s">
        <v>1833</v>
      </c>
      <c r="N773" s="121" t="s">
        <v>589</v>
      </c>
      <c r="O773" s="123" t="s">
        <v>1835</v>
      </c>
      <c r="P773" s="121" t="s">
        <v>357</v>
      </c>
      <c r="S773" s="117"/>
      <c r="T773" s="117"/>
      <c r="U773" s="117"/>
      <c r="V773" s="117"/>
      <c r="W773" s="117"/>
      <c r="X773" s="117" t="s">
        <v>1833</v>
      </c>
      <c r="Y773" s="117" t="s">
        <v>589</v>
      </c>
      <c r="Z773" s="120" t="s">
        <v>3742</v>
      </c>
      <c r="AA773" s="117" t="s">
        <v>357</v>
      </c>
      <c r="AD773" s="113"/>
      <c r="AE773" s="113"/>
      <c r="AF773" s="113"/>
      <c r="AG773" s="113"/>
      <c r="AH773" s="113"/>
      <c r="AI773" s="113" t="s">
        <v>1833</v>
      </c>
      <c r="AJ773" s="113" t="s">
        <v>589</v>
      </c>
      <c r="AK773" s="116" t="s">
        <v>2720</v>
      </c>
      <c r="AL773" s="113" t="s">
        <v>357</v>
      </c>
      <c r="BP773" s="125" t="s">
        <v>1833</v>
      </c>
      <c r="BQ773" s="125" t="s">
        <v>589</v>
      </c>
      <c r="BR773" s="125" t="s">
        <v>5267</v>
      </c>
      <c r="CA773" s="125" t="s">
        <v>1731</v>
      </c>
      <c r="CB773" s="125" t="s">
        <v>468</v>
      </c>
      <c r="CC773" s="125">
        <v>0</v>
      </c>
      <c r="CD773" s="125" t="s">
        <v>357</v>
      </c>
    </row>
    <row r="774" spans="8:82" ht="101.4" customHeight="1" thickBot="1">
      <c r="H774" s="121"/>
      <c r="I774" s="121"/>
      <c r="J774" s="121"/>
      <c r="K774" s="121"/>
      <c r="L774" s="121"/>
      <c r="M774" s="121" t="s">
        <v>1836</v>
      </c>
      <c r="N774" s="121" t="s">
        <v>362</v>
      </c>
      <c r="O774" s="123" t="s">
        <v>1837</v>
      </c>
      <c r="P774" s="121" t="s">
        <v>357</v>
      </c>
      <c r="S774" s="117"/>
      <c r="T774" s="117"/>
      <c r="U774" s="117"/>
      <c r="V774" s="117"/>
      <c r="W774" s="117"/>
      <c r="X774" s="117" t="s">
        <v>1836</v>
      </c>
      <c r="Y774" s="117" t="s">
        <v>362</v>
      </c>
      <c r="Z774" s="120" t="s">
        <v>3743</v>
      </c>
      <c r="AA774" s="117" t="s">
        <v>357</v>
      </c>
      <c r="AD774" s="113"/>
      <c r="AE774" s="113"/>
      <c r="AF774" s="113"/>
      <c r="AG774" s="113"/>
      <c r="AH774" s="113"/>
      <c r="AI774" s="113" t="s">
        <v>1836</v>
      </c>
      <c r="AJ774" s="113" t="s">
        <v>362</v>
      </c>
      <c r="AK774" s="116" t="s">
        <v>390</v>
      </c>
      <c r="AL774" s="113" t="s">
        <v>357</v>
      </c>
      <c r="BP774" s="125" t="s">
        <v>1836</v>
      </c>
      <c r="BQ774" s="125" t="s">
        <v>362</v>
      </c>
      <c r="BR774" s="125" t="s">
        <v>6170</v>
      </c>
      <c r="CA774" s="125" t="s">
        <v>1731</v>
      </c>
      <c r="CB774" s="125" t="s">
        <v>589</v>
      </c>
      <c r="CC774" s="125">
        <v>0</v>
      </c>
      <c r="CD774" s="125" t="s">
        <v>357</v>
      </c>
    </row>
    <row r="775" spans="8:82" ht="87" customHeight="1" thickBot="1">
      <c r="H775" s="121"/>
      <c r="I775" s="121"/>
      <c r="J775" s="121"/>
      <c r="K775" s="121"/>
      <c r="L775" s="121"/>
      <c r="M775" s="121" t="s">
        <v>1836</v>
      </c>
      <c r="N775" s="121" t="s">
        <v>589</v>
      </c>
      <c r="O775" s="123" t="s">
        <v>1838</v>
      </c>
      <c r="P775" s="121" t="s">
        <v>357</v>
      </c>
      <c r="S775" s="117"/>
      <c r="T775" s="117"/>
      <c r="U775" s="117"/>
      <c r="V775" s="117"/>
      <c r="W775" s="117"/>
      <c r="X775" s="117" t="s">
        <v>1836</v>
      </c>
      <c r="Y775" s="117" t="s">
        <v>589</v>
      </c>
      <c r="Z775" s="120" t="s">
        <v>3744</v>
      </c>
      <c r="AA775" s="117" t="s">
        <v>357</v>
      </c>
      <c r="AD775" s="113"/>
      <c r="AE775" s="113"/>
      <c r="AF775" s="113"/>
      <c r="AG775" s="113"/>
      <c r="AH775" s="113"/>
      <c r="AI775" s="113" t="s">
        <v>1836</v>
      </c>
      <c r="AJ775" s="113" t="s">
        <v>589</v>
      </c>
      <c r="AK775" s="116" t="s">
        <v>4440</v>
      </c>
      <c r="AL775" s="113" t="s">
        <v>357</v>
      </c>
      <c r="BP775" s="125" t="s">
        <v>1836</v>
      </c>
      <c r="BQ775" s="125" t="s">
        <v>589</v>
      </c>
      <c r="BR775" s="125" t="s">
        <v>6171</v>
      </c>
      <c r="CA775" s="125" t="s">
        <v>1737</v>
      </c>
      <c r="CB775" s="125" t="s">
        <v>355</v>
      </c>
      <c r="CC775" s="125">
        <v>0</v>
      </c>
      <c r="CD775" s="125" t="s">
        <v>357</v>
      </c>
    </row>
    <row r="776" spans="8:82" ht="87" customHeight="1" thickBot="1">
      <c r="H776" s="121"/>
      <c r="I776" s="121"/>
      <c r="J776" s="121"/>
      <c r="K776" s="121"/>
      <c r="L776" s="121"/>
      <c r="M776" s="121" t="s">
        <v>1836</v>
      </c>
      <c r="N776" s="121" t="s">
        <v>582</v>
      </c>
      <c r="O776" s="123" t="s">
        <v>1839</v>
      </c>
      <c r="P776" s="121" t="s">
        <v>357</v>
      </c>
      <c r="S776" s="117"/>
      <c r="T776" s="117"/>
      <c r="U776" s="117"/>
      <c r="V776" s="117"/>
      <c r="W776" s="117"/>
      <c r="X776" s="117" t="s">
        <v>1836</v>
      </c>
      <c r="Y776" s="117" t="s">
        <v>582</v>
      </c>
      <c r="Z776" s="120" t="s">
        <v>3745</v>
      </c>
      <c r="AA776" s="117" t="s">
        <v>357</v>
      </c>
      <c r="AD776" s="113"/>
      <c r="AE776" s="113"/>
      <c r="AF776" s="113"/>
      <c r="AG776" s="113"/>
      <c r="AH776" s="113"/>
      <c r="AI776" s="113" t="s">
        <v>1836</v>
      </c>
      <c r="AJ776" s="113" t="s">
        <v>582</v>
      </c>
      <c r="AK776" s="116" t="s">
        <v>5078</v>
      </c>
      <c r="AL776" s="113" t="s">
        <v>357</v>
      </c>
      <c r="BP776" s="125" t="s">
        <v>1836</v>
      </c>
      <c r="BQ776" s="125" t="s">
        <v>582</v>
      </c>
      <c r="BR776" s="125" t="s">
        <v>1339</v>
      </c>
      <c r="CA776" s="125" t="s">
        <v>1737</v>
      </c>
      <c r="CB776" s="125" t="s">
        <v>575</v>
      </c>
      <c r="CC776" s="125">
        <v>0</v>
      </c>
      <c r="CD776" s="125" t="s">
        <v>357</v>
      </c>
    </row>
    <row r="777" spans="8:82" ht="87" customHeight="1" thickBot="1">
      <c r="H777" s="121"/>
      <c r="I777" s="121"/>
      <c r="J777" s="121"/>
      <c r="K777" s="121"/>
      <c r="L777" s="121"/>
      <c r="M777" s="121" t="s">
        <v>1836</v>
      </c>
      <c r="N777" s="121" t="s">
        <v>364</v>
      </c>
      <c r="O777" s="123" t="s">
        <v>1840</v>
      </c>
      <c r="P777" s="121" t="s">
        <v>357</v>
      </c>
      <c r="S777" s="117"/>
      <c r="T777" s="117"/>
      <c r="U777" s="117"/>
      <c r="V777" s="117"/>
      <c r="W777" s="117"/>
      <c r="X777" s="117" t="s">
        <v>1836</v>
      </c>
      <c r="Y777" s="117" t="s">
        <v>364</v>
      </c>
      <c r="Z777" s="120" t="s">
        <v>3746</v>
      </c>
      <c r="AA777" s="117" t="s">
        <v>357</v>
      </c>
      <c r="AD777" s="113"/>
      <c r="AE777" s="113"/>
      <c r="AF777" s="113"/>
      <c r="AG777" s="113"/>
      <c r="AH777" s="113"/>
      <c r="AI777" s="113" t="s">
        <v>1836</v>
      </c>
      <c r="AJ777" s="113" t="s">
        <v>364</v>
      </c>
      <c r="AK777" s="116" t="s">
        <v>4005</v>
      </c>
      <c r="AL777" s="113" t="s">
        <v>357</v>
      </c>
      <c r="BP777" s="125" t="s">
        <v>1836</v>
      </c>
      <c r="BQ777" s="125" t="s">
        <v>364</v>
      </c>
      <c r="BR777" s="125" t="s">
        <v>1030</v>
      </c>
      <c r="CA777" s="125" t="s">
        <v>1737</v>
      </c>
      <c r="CB777" s="125" t="s">
        <v>589</v>
      </c>
      <c r="CC777" s="125">
        <v>0</v>
      </c>
      <c r="CD777" s="125" t="s">
        <v>357</v>
      </c>
    </row>
    <row r="778" spans="8:82" ht="87" customHeight="1" thickBot="1">
      <c r="H778" s="121"/>
      <c r="I778" s="121"/>
      <c r="J778" s="121"/>
      <c r="K778" s="121"/>
      <c r="L778" s="121"/>
      <c r="M778" s="121" t="s">
        <v>1836</v>
      </c>
      <c r="N778" s="121" t="s">
        <v>468</v>
      </c>
      <c r="O778" s="123" t="s">
        <v>1841</v>
      </c>
      <c r="P778" s="121" t="s">
        <v>357</v>
      </c>
      <c r="S778" s="117"/>
      <c r="T778" s="117"/>
      <c r="U778" s="117"/>
      <c r="V778" s="117"/>
      <c r="W778" s="117"/>
      <c r="X778" s="117" t="s">
        <v>1836</v>
      </c>
      <c r="Y778" s="117" t="s">
        <v>468</v>
      </c>
      <c r="Z778" s="120" t="s">
        <v>3606</v>
      </c>
      <c r="AA778" s="117" t="s">
        <v>357</v>
      </c>
      <c r="AD778" s="113"/>
      <c r="AE778" s="113"/>
      <c r="AF778" s="113"/>
      <c r="AG778" s="113"/>
      <c r="AH778" s="113"/>
      <c r="AI778" s="113" t="s">
        <v>1836</v>
      </c>
      <c r="AJ778" s="113" t="s">
        <v>468</v>
      </c>
      <c r="AK778" s="116" t="s">
        <v>799</v>
      </c>
      <c r="AL778" s="113" t="s">
        <v>357</v>
      </c>
      <c r="BP778" s="125" t="s">
        <v>1836</v>
      </c>
      <c r="BQ778" s="125" t="s">
        <v>468</v>
      </c>
      <c r="BR778" s="125" t="s">
        <v>6172</v>
      </c>
      <c r="CA778" s="125" t="s">
        <v>1739</v>
      </c>
      <c r="CB778" s="125" t="s">
        <v>362</v>
      </c>
      <c r="CC778" s="125">
        <v>0</v>
      </c>
      <c r="CD778" s="125" t="s">
        <v>357</v>
      </c>
    </row>
    <row r="779" spans="8:82" ht="87" customHeight="1" thickBot="1">
      <c r="H779" s="121"/>
      <c r="I779" s="121"/>
      <c r="J779" s="121"/>
      <c r="K779" s="121"/>
      <c r="L779" s="121"/>
      <c r="M779" s="121" t="s">
        <v>1842</v>
      </c>
      <c r="N779" s="121" t="s">
        <v>589</v>
      </c>
      <c r="O779" s="123" t="s">
        <v>1843</v>
      </c>
      <c r="P779" s="121" t="s">
        <v>357</v>
      </c>
      <c r="S779" s="117"/>
      <c r="T779" s="117"/>
      <c r="U779" s="117"/>
      <c r="V779" s="117"/>
      <c r="W779" s="117"/>
      <c r="X779" s="117" t="s">
        <v>1842</v>
      </c>
      <c r="Y779" s="117" t="s">
        <v>589</v>
      </c>
      <c r="Z779" s="120" t="s">
        <v>3747</v>
      </c>
      <c r="AA779" s="117" t="s">
        <v>357</v>
      </c>
      <c r="AD779" s="113"/>
      <c r="AE779" s="113"/>
      <c r="AF779" s="113"/>
      <c r="AG779" s="113"/>
      <c r="AH779" s="113"/>
      <c r="AI779" s="113" t="s">
        <v>1842</v>
      </c>
      <c r="AJ779" s="113" t="s">
        <v>589</v>
      </c>
      <c r="AK779" s="116" t="s">
        <v>4669</v>
      </c>
      <c r="AL779" s="113" t="s">
        <v>357</v>
      </c>
      <c r="BP779" s="125" t="s">
        <v>1842</v>
      </c>
      <c r="BQ779" s="125" t="s">
        <v>589</v>
      </c>
      <c r="BR779" s="125" t="s">
        <v>3337</v>
      </c>
      <c r="CA779" s="125" t="s">
        <v>1739</v>
      </c>
      <c r="CB779" s="125" t="s">
        <v>589</v>
      </c>
      <c r="CC779" s="125">
        <v>0</v>
      </c>
      <c r="CD779" s="125" t="s">
        <v>357</v>
      </c>
    </row>
    <row r="780" spans="8:82" ht="101.4" customHeight="1" thickBot="1">
      <c r="H780" s="121"/>
      <c r="I780" s="121"/>
      <c r="J780" s="121"/>
      <c r="K780" s="121"/>
      <c r="L780" s="121"/>
      <c r="M780" s="121" t="s">
        <v>1844</v>
      </c>
      <c r="N780" s="121" t="s">
        <v>362</v>
      </c>
      <c r="O780" s="123" t="s">
        <v>1845</v>
      </c>
      <c r="P780" s="121" t="s">
        <v>357</v>
      </c>
      <c r="S780" s="117"/>
      <c r="T780" s="117"/>
      <c r="U780" s="117"/>
      <c r="V780" s="117"/>
      <c r="W780" s="117"/>
      <c r="X780" s="117" t="s">
        <v>1844</v>
      </c>
      <c r="Y780" s="117" t="s">
        <v>362</v>
      </c>
      <c r="Z780" s="120" t="s">
        <v>2807</v>
      </c>
      <c r="AA780" s="117" t="s">
        <v>357</v>
      </c>
      <c r="AD780" s="113"/>
      <c r="AE780" s="113"/>
      <c r="AF780" s="113"/>
      <c r="AG780" s="113"/>
      <c r="AH780" s="113"/>
      <c r="AI780" s="113" t="s">
        <v>1844</v>
      </c>
      <c r="AJ780" s="113" t="s">
        <v>362</v>
      </c>
      <c r="AK780" s="116" t="s">
        <v>1645</v>
      </c>
      <c r="AL780" s="113" t="s">
        <v>357</v>
      </c>
      <c r="BP780" s="125" t="s">
        <v>1844</v>
      </c>
      <c r="BQ780" s="125" t="s">
        <v>362</v>
      </c>
      <c r="BR780" s="125" t="s">
        <v>6173</v>
      </c>
      <c r="CA780" s="125" t="s">
        <v>6618</v>
      </c>
      <c r="CB780" s="125" t="s">
        <v>589</v>
      </c>
      <c r="CC780" s="125">
        <v>0</v>
      </c>
      <c r="CD780" s="125" t="s">
        <v>357</v>
      </c>
    </row>
    <row r="781" spans="8:82" ht="87" customHeight="1" thickBot="1">
      <c r="H781" s="121"/>
      <c r="I781" s="121"/>
      <c r="J781" s="121"/>
      <c r="K781" s="121"/>
      <c r="L781" s="121"/>
      <c r="M781" s="121" t="s">
        <v>1844</v>
      </c>
      <c r="N781" s="121" t="s">
        <v>589</v>
      </c>
      <c r="O781" s="123" t="s">
        <v>1839</v>
      </c>
      <c r="P781" s="121" t="s">
        <v>357</v>
      </c>
      <c r="S781" s="117"/>
      <c r="T781" s="117"/>
      <c r="U781" s="117"/>
      <c r="V781" s="117"/>
      <c r="W781" s="117"/>
      <c r="X781" s="117" t="s">
        <v>1844</v>
      </c>
      <c r="Y781" s="117" t="s">
        <v>589</v>
      </c>
      <c r="Z781" s="120" t="s">
        <v>3748</v>
      </c>
      <c r="AA781" s="117" t="s">
        <v>357</v>
      </c>
      <c r="AD781" s="113"/>
      <c r="AE781" s="113"/>
      <c r="AF781" s="113"/>
      <c r="AG781" s="113"/>
      <c r="AH781" s="113"/>
      <c r="AI781" s="113" t="s">
        <v>1844</v>
      </c>
      <c r="AJ781" s="113" t="s">
        <v>589</v>
      </c>
      <c r="AK781" s="116" t="s">
        <v>5079</v>
      </c>
      <c r="AL781" s="113" t="s">
        <v>357</v>
      </c>
      <c r="BP781" s="125" t="s">
        <v>1844</v>
      </c>
      <c r="BQ781" s="125" t="s">
        <v>589</v>
      </c>
      <c r="BR781" s="125" t="s">
        <v>1030</v>
      </c>
      <c r="CA781" s="125" t="s">
        <v>6618</v>
      </c>
      <c r="CB781" s="125" t="s">
        <v>364</v>
      </c>
      <c r="CC781" s="125">
        <v>0</v>
      </c>
      <c r="CD781" s="125" t="s">
        <v>357</v>
      </c>
    </row>
    <row r="782" spans="8:82" ht="87" customHeight="1" thickBot="1">
      <c r="H782" s="121"/>
      <c r="I782" s="121"/>
      <c r="J782" s="121"/>
      <c r="K782" s="121"/>
      <c r="L782" s="121"/>
      <c r="M782" s="121" t="s">
        <v>1844</v>
      </c>
      <c r="N782" s="121" t="s">
        <v>582</v>
      </c>
      <c r="O782" s="123" t="s">
        <v>1846</v>
      </c>
      <c r="P782" s="121" t="s">
        <v>357</v>
      </c>
      <c r="S782" s="117"/>
      <c r="T782" s="117"/>
      <c r="U782" s="117"/>
      <c r="V782" s="117"/>
      <c r="W782" s="117"/>
      <c r="X782" s="117" t="s">
        <v>1844</v>
      </c>
      <c r="Y782" s="117" t="s">
        <v>582</v>
      </c>
      <c r="Z782" s="120" t="s">
        <v>3749</v>
      </c>
      <c r="AA782" s="117" t="s">
        <v>357</v>
      </c>
      <c r="AD782" s="113"/>
      <c r="AE782" s="113"/>
      <c r="AF782" s="113"/>
      <c r="AG782" s="113"/>
      <c r="AH782" s="113"/>
      <c r="AI782" s="113" t="s">
        <v>1844</v>
      </c>
      <c r="AJ782" s="113" t="s">
        <v>582</v>
      </c>
      <c r="AK782" s="116" t="s">
        <v>5080</v>
      </c>
      <c r="AL782" s="113" t="s">
        <v>357</v>
      </c>
      <c r="BP782" s="125" t="s">
        <v>1844</v>
      </c>
      <c r="BQ782" s="125" t="s">
        <v>582</v>
      </c>
      <c r="BR782" s="125" t="s">
        <v>745</v>
      </c>
      <c r="CA782" s="125" t="s">
        <v>1742</v>
      </c>
      <c r="CB782" s="125" t="s">
        <v>885</v>
      </c>
      <c r="CC782" s="125">
        <v>0</v>
      </c>
      <c r="CD782" s="125" t="s">
        <v>357</v>
      </c>
    </row>
    <row r="783" spans="8:82" ht="87" customHeight="1" thickBot="1">
      <c r="H783" s="121"/>
      <c r="I783" s="121"/>
      <c r="J783" s="121"/>
      <c r="K783" s="121"/>
      <c r="L783" s="121"/>
      <c r="M783" s="121" t="s">
        <v>1844</v>
      </c>
      <c r="N783" s="121" t="s">
        <v>364</v>
      </c>
      <c r="O783" s="123" t="s">
        <v>1847</v>
      </c>
      <c r="P783" s="121" t="s">
        <v>357</v>
      </c>
      <c r="S783" s="117"/>
      <c r="T783" s="117"/>
      <c r="U783" s="117"/>
      <c r="V783" s="117"/>
      <c r="W783" s="117"/>
      <c r="X783" s="117" t="s">
        <v>1844</v>
      </c>
      <c r="Y783" s="117" t="s">
        <v>364</v>
      </c>
      <c r="Z783" s="120" t="s">
        <v>3750</v>
      </c>
      <c r="AA783" s="117" t="s">
        <v>357</v>
      </c>
      <c r="AD783" s="113"/>
      <c r="AE783" s="113"/>
      <c r="AF783" s="113"/>
      <c r="AG783" s="113"/>
      <c r="AH783" s="113"/>
      <c r="AI783" s="113" t="s">
        <v>1844</v>
      </c>
      <c r="AJ783" s="113" t="s">
        <v>364</v>
      </c>
      <c r="AK783" s="116" t="s">
        <v>5081</v>
      </c>
      <c r="AL783" s="113" t="s">
        <v>357</v>
      </c>
      <c r="BP783" s="125" t="s">
        <v>1844</v>
      </c>
      <c r="BQ783" s="125" t="s">
        <v>364</v>
      </c>
      <c r="BR783" s="125" t="s">
        <v>6174</v>
      </c>
      <c r="CA783" s="125" t="s">
        <v>1742</v>
      </c>
      <c r="CB783" s="125" t="s">
        <v>589</v>
      </c>
      <c r="CC783" s="125">
        <v>0</v>
      </c>
      <c r="CD783" s="125" t="s">
        <v>357</v>
      </c>
    </row>
    <row r="784" spans="8:82" ht="87" customHeight="1" thickBot="1">
      <c r="H784" s="121"/>
      <c r="I784" s="121"/>
      <c r="J784" s="121"/>
      <c r="K784" s="121"/>
      <c r="L784" s="121"/>
      <c r="M784" s="121" t="s">
        <v>1844</v>
      </c>
      <c r="N784" s="121" t="s">
        <v>468</v>
      </c>
      <c r="O784" s="123" t="s">
        <v>1848</v>
      </c>
      <c r="P784" s="121" t="s">
        <v>357</v>
      </c>
      <c r="S784" s="117"/>
      <c r="T784" s="117"/>
      <c r="U784" s="117"/>
      <c r="V784" s="117"/>
      <c r="W784" s="117"/>
      <c r="X784" s="117" t="s">
        <v>1844</v>
      </c>
      <c r="Y784" s="117" t="s">
        <v>468</v>
      </c>
      <c r="Z784" s="120" t="s">
        <v>3657</v>
      </c>
      <c r="AA784" s="117" t="s">
        <v>357</v>
      </c>
      <c r="AD784" s="113"/>
      <c r="AE784" s="113"/>
      <c r="AF784" s="113"/>
      <c r="AG784" s="113"/>
      <c r="AH784" s="113"/>
      <c r="AI784" s="113" t="s">
        <v>1844</v>
      </c>
      <c r="AJ784" s="113" t="s">
        <v>468</v>
      </c>
      <c r="AK784" s="116" t="s">
        <v>1843</v>
      </c>
      <c r="AL784" s="113" t="s">
        <v>357</v>
      </c>
      <c r="BP784" s="125" t="s">
        <v>1844</v>
      </c>
      <c r="BQ784" s="125" t="s">
        <v>468</v>
      </c>
      <c r="BR784" s="125" t="s">
        <v>4723</v>
      </c>
      <c r="CA784" s="125" t="s">
        <v>1742</v>
      </c>
      <c r="CB784" s="125" t="s">
        <v>364</v>
      </c>
      <c r="CC784" s="125">
        <v>0</v>
      </c>
      <c r="CD784" s="125" t="s">
        <v>357</v>
      </c>
    </row>
    <row r="785" spans="8:82" ht="101.4" customHeight="1" thickBot="1">
      <c r="H785" s="121"/>
      <c r="I785" s="121"/>
      <c r="J785" s="121"/>
      <c r="K785" s="121"/>
      <c r="L785" s="121"/>
      <c r="M785" s="121" t="s">
        <v>1849</v>
      </c>
      <c r="N785" s="121" t="s">
        <v>362</v>
      </c>
      <c r="O785" s="123" t="s">
        <v>492</v>
      </c>
      <c r="P785" s="121" t="s">
        <v>357</v>
      </c>
      <c r="S785" s="117"/>
      <c r="T785" s="117"/>
      <c r="U785" s="117"/>
      <c r="V785" s="117"/>
      <c r="W785" s="117"/>
      <c r="X785" s="117" t="s">
        <v>1849</v>
      </c>
      <c r="Y785" s="117" t="s">
        <v>362</v>
      </c>
      <c r="Z785" s="120" t="s">
        <v>3751</v>
      </c>
      <c r="AA785" s="117" t="s">
        <v>357</v>
      </c>
      <c r="AD785" s="113"/>
      <c r="AE785" s="113"/>
      <c r="AF785" s="113"/>
      <c r="AG785" s="113"/>
      <c r="AH785" s="113"/>
      <c r="AI785" s="113" t="s">
        <v>1849</v>
      </c>
      <c r="AJ785" s="113" t="s">
        <v>362</v>
      </c>
      <c r="AK785" s="116" t="s">
        <v>5082</v>
      </c>
      <c r="AL785" s="113" t="s">
        <v>357</v>
      </c>
      <c r="BP785" s="125" t="s">
        <v>1849</v>
      </c>
      <c r="BQ785" s="125" t="s">
        <v>362</v>
      </c>
      <c r="BR785" s="125" t="s">
        <v>1466</v>
      </c>
      <c r="CA785" s="125" t="s">
        <v>1744</v>
      </c>
      <c r="CB785" s="125" t="s">
        <v>362</v>
      </c>
      <c r="CC785" s="125">
        <v>0</v>
      </c>
      <c r="CD785" s="125" t="s">
        <v>357</v>
      </c>
    </row>
    <row r="786" spans="8:82" ht="87" customHeight="1" thickBot="1">
      <c r="H786" s="121"/>
      <c r="I786" s="121"/>
      <c r="J786" s="121"/>
      <c r="K786" s="121"/>
      <c r="L786" s="121"/>
      <c r="M786" s="121" t="s">
        <v>1849</v>
      </c>
      <c r="N786" s="121" t="s">
        <v>589</v>
      </c>
      <c r="O786" s="123" t="s">
        <v>1850</v>
      </c>
      <c r="P786" s="121" t="s">
        <v>357</v>
      </c>
      <c r="S786" s="117"/>
      <c r="T786" s="117"/>
      <c r="U786" s="117"/>
      <c r="V786" s="117"/>
      <c r="W786" s="117"/>
      <c r="X786" s="117" t="s">
        <v>1849</v>
      </c>
      <c r="Y786" s="117" t="s">
        <v>589</v>
      </c>
      <c r="Z786" s="120" t="s">
        <v>3752</v>
      </c>
      <c r="AA786" s="117" t="s">
        <v>357</v>
      </c>
      <c r="AD786" s="113"/>
      <c r="AE786" s="113"/>
      <c r="AF786" s="113"/>
      <c r="AG786" s="113"/>
      <c r="AH786" s="113"/>
      <c r="AI786" s="113" t="s">
        <v>1849</v>
      </c>
      <c r="AJ786" s="113" t="s">
        <v>589</v>
      </c>
      <c r="AK786" s="116" t="s">
        <v>1513</v>
      </c>
      <c r="AL786" s="113" t="s">
        <v>357</v>
      </c>
      <c r="BP786" s="125" t="s">
        <v>1849</v>
      </c>
      <c r="BQ786" s="125" t="s">
        <v>589</v>
      </c>
      <c r="BR786" s="125" t="s">
        <v>4308</v>
      </c>
      <c r="CA786" s="125" t="s">
        <v>1744</v>
      </c>
      <c r="CB786" s="125" t="s">
        <v>575</v>
      </c>
      <c r="CC786" s="125">
        <v>0</v>
      </c>
      <c r="CD786" s="125" t="s">
        <v>357</v>
      </c>
    </row>
    <row r="787" spans="8:82" ht="101.4" customHeight="1" thickBot="1">
      <c r="H787" s="121"/>
      <c r="I787" s="121"/>
      <c r="J787" s="121"/>
      <c r="K787" s="121"/>
      <c r="L787" s="121"/>
      <c r="M787" s="121" t="s">
        <v>1851</v>
      </c>
      <c r="N787" s="121" t="s">
        <v>362</v>
      </c>
      <c r="O787" s="123" t="s">
        <v>1852</v>
      </c>
      <c r="P787" s="121" t="s">
        <v>357</v>
      </c>
      <c r="S787" s="117"/>
      <c r="T787" s="117"/>
      <c r="U787" s="117"/>
      <c r="V787" s="117"/>
      <c r="W787" s="117"/>
      <c r="X787" s="117" t="s">
        <v>1851</v>
      </c>
      <c r="Y787" s="117" t="s">
        <v>362</v>
      </c>
      <c r="Z787" s="120" t="s">
        <v>3753</v>
      </c>
      <c r="AA787" s="117" t="s">
        <v>357</v>
      </c>
      <c r="AD787" s="113"/>
      <c r="AE787" s="113"/>
      <c r="AF787" s="113"/>
      <c r="AG787" s="113"/>
      <c r="AH787" s="113"/>
      <c r="AI787" s="113" t="s">
        <v>1851</v>
      </c>
      <c r="AJ787" s="113" t="s">
        <v>362</v>
      </c>
      <c r="AK787" s="116" t="s">
        <v>5083</v>
      </c>
      <c r="AL787" s="113" t="s">
        <v>357</v>
      </c>
      <c r="BP787" s="125" t="s">
        <v>1851</v>
      </c>
      <c r="BQ787" s="125" t="s">
        <v>362</v>
      </c>
      <c r="BR787" s="125" t="s">
        <v>2472</v>
      </c>
      <c r="CA787" s="125" t="s">
        <v>1744</v>
      </c>
      <c r="CB787" s="125" t="s">
        <v>544</v>
      </c>
      <c r="CC787" s="125">
        <v>0</v>
      </c>
      <c r="CD787" s="125" t="s">
        <v>357</v>
      </c>
    </row>
    <row r="788" spans="8:82" ht="87" customHeight="1" thickBot="1">
      <c r="H788" s="121"/>
      <c r="I788" s="121"/>
      <c r="J788" s="121"/>
      <c r="K788" s="121"/>
      <c r="L788" s="121"/>
      <c r="M788" s="121" t="s">
        <v>1851</v>
      </c>
      <c r="N788" s="121" t="s">
        <v>589</v>
      </c>
      <c r="O788" s="123" t="s">
        <v>1853</v>
      </c>
      <c r="P788" s="121" t="s">
        <v>357</v>
      </c>
      <c r="S788" s="117"/>
      <c r="T788" s="117"/>
      <c r="U788" s="117"/>
      <c r="V788" s="117"/>
      <c r="W788" s="117"/>
      <c r="X788" s="117" t="s">
        <v>1851</v>
      </c>
      <c r="Y788" s="117" t="s">
        <v>589</v>
      </c>
      <c r="Z788" s="120" t="s">
        <v>3754</v>
      </c>
      <c r="AA788" s="117" t="s">
        <v>357</v>
      </c>
      <c r="AD788" s="113"/>
      <c r="AE788" s="113"/>
      <c r="AF788" s="113"/>
      <c r="AG788" s="113"/>
      <c r="AH788" s="113"/>
      <c r="AI788" s="113" t="s">
        <v>1851</v>
      </c>
      <c r="AJ788" s="113" t="s">
        <v>589</v>
      </c>
      <c r="AK788" s="116" t="s">
        <v>4056</v>
      </c>
      <c r="AL788" s="113" t="s">
        <v>357</v>
      </c>
      <c r="BP788" s="125" t="s">
        <v>1851</v>
      </c>
      <c r="BQ788" s="125" t="s">
        <v>589</v>
      </c>
      <c r="BR788" s="125" t="s">
        <v>3180</v>
      </c>
      <c r="CA788" s="125" t="s">
        <v>1748</v>
      </c>
      <c r="CB788" s="125" t="s">
        <v>362</v>
      </c>
      <c r="CC788" s="125">
        <v>0</v>
      </c>
      <c r="CD788" s="125" t="s">
        <v>357</v>
      </c>
    </row>
    <row r="789" spans="8:82" ht="101.4" customHeight="1" thickBot="1">
      <c r="H789" s="121"/>
      <c r="I789" s="121"/>
      <c r="J789" s="121"/>
      <c r="K789" s="121"/>
      <c r="L789" s="121"/>
      <c r="M789" s="121" t="s">
        <v>1854</v>
      </c>
      <c r="N789" s="121" t="s">
        <v>362</v>
      </c>
      <c r="O789" s="123" t="s">
        <v>1855</v>
      </c>
      <c r="P789" s="121" t="s">
        <v>357</v>
      </c>
      <c r="S789" s="117"/>
      <c r="T789" s="117"/>
      <c r="U789" s="117"/>
      <c r="V789" s="117"/>
      <c r="W789" s="117"/>
      <c r="X789" s="117" t="s">
        <v>1854</v>
      </c>
      <c r="Y789" s="117" t="s">
        <v>362</v>
      </c>
      <c r="Z789" s="120" t="s">
        <v>3755</v>
      </c>
      <c r="AA789" s="117" t="s">
        <v>357</v>
      </c>
      <c r="AD789" s="113"/>
      <c r="AE789" s="113"/>
      <c r="AF789" s="113"/>
      <c r="AG789" s="113"/>
      <c r="AH789" s="113"/>
      <c r="AI789" s="113" t="s">
        <v>1854</v>
      </c>
      <c r="AJ789" s="113" t="s">
        <v>362</v>
      </c>
      <c r="AK789" s="116" t="s">
        <v>5084</v>
      </c>
      <c r="AL789" s="113" t="s">
        <v>357</v>
      </c>
      <c r="BP789" s="125" t="s">
        <v>1854</v>
      </c>
      <c r="BQ789" s="125" t="s">
        <v>362</v>
      </c>
      <c r="BR789" s="125" t="s">
        <v>6175</v>
      </c>
      <c r="CA789" s="125" t="s">
        <v>1748</v>
      </c>
      <c r="CB789" s="125" t="s">
        <v>544</v>
      </c>
      <c r="CC789" s="125">
        <v>0</v>
      </c>
      <c r="CD789" s="125" t="s">
        <v>357</v>
      </c>
    </row>
    <row r="790" spans="8:82" ht="87" customHeight="1" thickBot="1">
      <c r="H790" s="121"/>
      <c r="I790" s="121"/>
      <c r="J790" s="121"/>
      <c r="K790" s="121"/>
      <c r="L790" s="121"/>
      <c r="M790" s="121" t="s">
        <v>1854</v>
      </c>
      <c r="N790" s="121" t="s">
        <v>589</v>
      </c>
      <c r="O790" s="123" t="s">
        <v>1856</v>
      </c>
      <c r="P790" s="121" t="s">
        <v>357</v>
      </c>
      <c r="S790" s="117"/>
      <c r="T790" s="117"/>
      <c r="U790" s="117"/>
      <c r="V790" s="117"/>
      <c r="W790" s="117"/>
      <c r="X790" s="117" t="s">
        <v>1854</v>
      </c>
      <c r="Y790" s="117" t="s">
        <v>589</v>
      </c>
      <c r="Z790" s="120" t="s">
        <v>3756</v>
      </c>
      <c r="AA790" s="117" t="s">
        <v>357</v>
      </c>
      <c r="AD790" s="113"/>
      <c r="AE790" s="113"/>
      <c r="AF790" s="113"/>
      <c r="AG790" s="113"/>
      <c r="AH790" s="113"/>
      <c r="AI790" s="113" t="s">
        <v>1854</v>
      </c>
      <c r="AJ790" s="113" t="s">
        <v>589</v>
      </c>
      <c r="AK790" s="116" t="s">
        <v>5085</v>
      </c>
      <c r="AL790" s="113" t="s">
        <v>357</v>
      </c>
      <c r="BP790" s="125" t="s">
        <v>1854</v>
      </c>
      <c r="BQ790" s="125" t="s">
        <v>589</v>
      </c>
      <c r="BR790" s="125" t="s">
        <v>6176</v>
      </c>
      <c r="CA790" s="125" t="s">
        <v>1748</v>
      </c>
      <c r="CB790" s="125" t="s">
        <v>575</v>
      </c>
      <c r="CC790" s="125">
        <v>0</v>
      </c>
      <c r="CD790" s="125" t="s">
        <v>357</v>
      </c>
    </row>
    <row r="791" spans="8:82" ht="101.4" customHeight="1" thickBot="1">
      <c r="H791" s="121"/>
      <c r="I791" s="121"/>
      <c r="J791" s="121"/>
      <c r="K791" s="121"/>
      <c r="L791" s="121"/>
      <c r="M791" s="121" t="s">
        <v>1857</v>
      </c>
      <c r="N791" s="121" t="s">
        <v>362</v>
      </c>
      <c r="O791" s="123" t="s">
        <v>1858</v>
      </c>
      <c r="P791" s="121" t="s">
        <v>357</v>
      </c>
      <c r="S791" s="117"/>
      <c r="T791" s="117"/>
      <c r="U791" s="117"/>
      <c r="V791" s="117"/>
      <c r="W791" s="117"/>
      <c r="X791" s="117" t="s">
        <v>1857</v>
      </c>
      <c r="Y791" s="117" t="s">
        <v>362</v>
      </c>
      <c r="Z791" s="120" t="s">
        <v>3757</v>
      </c>
      <c r="AA791" s="117" t="s">
        <v>357</v>
      </c>
      <c r="AD791" s="113"/>
      <c r="AE791" s="113"/>
      <c r="AF791" s="113"/>
      <c r="AG791" s="113"/>
      <c r="AH791" s="113"/>
      <c r="AI791" s="113" t="s">
        <v>1857</v>
      </c>
      <c r="AJ791" s="113" t="s">
        <v>362</v>
      </c>
      <c r="AK791" s="116" t="s">
        <v>5086</v>
      </c>
      <c r="AL791" s="113" t="s">
        <v>357</v>
      </c>
      <c r="BP791" s="125" t="s">
        <v>1857</v>
      </c>
      <c r="BQ791" s="125" t="s">
        <v>362</v>
      </c>
      <c r="BR791" s="125" t="s">
        <v>2847</v>
      </c>
      <c r="CA791" s="125" t="s">
        <v>1752</v>
      </c>
      <c r="CB791" s="125" t="s">
        <v>575</v>
      </c>
      <c r="CC791" s="125">
        <v>0</v>
      </c>
      <c r="CD791" s="125" t="s">
        <v>357</v>
      </c>
    </row>
    <row r="792" spans="8:82" ht="87" customHeight="1" thickBot="1">
      <c r="H792" s="121"/>
      <c r="I792" s="121"/>
      <c r="J792" s="121"/>
      <c r="K792" s="121"/>
      <c r="L792" s="121"/>
      <c r="M792" s="121" t="s">
        <v>1857</v>
      </c>
      <c r="N792" s="121" t="s">
        <v>582</v>
      </c>
      <c r="O792" s="123" t="s">
        <v>1859</v>
      </c>
      <c r="P792" s="121" t="s">
        <v>357</v>
      </c>
      <c r="S792" s="117"/>
      <c r="T792" s="117"/>
      <c r="U792" s="117"/>
      <c r="V792" s="117"/>
      <c r="W792" s="117"/>
      <c r="X792" s="117" t="s">
        <v>1857</v>
      </c>
      <c r="Y792" s="117" t="s">
        <v>582</v>
      </c>
      <c r="Z792" s="120" t="s">
        <v>3758</v>
      </c>
      <c r="AA792" s="117" t="s">
        <v>357</v>
      </c>
      <c r="AD792" s="113"/>
      <c r="AE792" s="113"/>
      <c r="AF792" s="113"/>
      <c r="AG792" s="113"/>
      <c r="AH792" s="113"/>
      <c r="AI792" s="113" t="s">
        <v>1857</v>
      </c>
      <c r="AJ792" s="113" t="s">
        <v>582</v>
      </c>
      <c r="AK792" s="116" t="s">
        <v>5087</v>
      </c>
      <c r="AL792" s="113" t="s">
        <v>357</v>
      </c>
      <c r="BP792" s="125" t="s">
        <v>1857</v>
      </c>
      <c r="BQ792" s="125" t="s">
        <v>582</v>
      </c>
      <c r="BR792" s="125" t="s">
        <v>6177</v>
      </c>
      <c r="CA792" s="125" t="s">
        <v>1752</v>
      </c>
      <c r="CB792" s="125" t="s">
        <v>355</v>
      </c>
      <c r="CC792" s="125">
        <v>0</v>
      </c>
      <c r="CD792" s="125" t="s">
        <v>357</v>
      </c>
    </row>
    <row r="793" spans="8:82" ht="87" customHeight="1" thickBot="1">
      <c r="H793" s="121"/>
      <c r="I793" s="121"/>
      <c r="J793" s="121"/>
      <c r="K793" s="121"/>
      <c r="L793" s="121"/>
      <c r="M793" s="121" t="s">
        <v>1857</v>
      </c>
      <c r="N793" s="121" t="s">
        <v>364</v>
      </c>
      <c r="O793" s="123" t="s">
        <v>1860</v>
      </c>
      <c r="P793" s="121" t="s">
        <v>357</v>
      </c>
      <c r="S793" s="117"/>
      <c r="T793" s="117"/>
      <c r="U793" s="117"/>
      <c r="V793" s="117"/>
      <c r="W793" s="117"/>
      <c r="X793" s="117" t="s">
        <v>1857</v>
      </c>
      <c r="Y793" s="117" t="s">
        <v>364</v>
      </c>
      <c r="Z793" s="120" t="s">
        <v>3759</v>
      </c>
      <c r="AA793" s="117" t="s">
        <v>357</v>
      </c>
      <c r="AD793" s="113"/>
      <c r="AE793" s="113"/>
      <c r="AF793" s="113"/>
      <c r="AG793" s="113"/>
      <c r="AH793" s="113"/>
      <c r="AI793" s="113" t="s">
        <v>1857</v>
      </c>
      <c r="AJ793" s="113" t="s">
        <v>364</v>
      </c>
      <c r="AK793" s="116" t="s">
        <v>5088</v>
      </c>
      <c r="AL793" s="113" t="s">
        <v>357</v>
      </c>
      <c r="BP793" s="125" t="s">
        <v>1857</v>
      </c>
      <c r="BQ793" s="125" t="s">
        <v>364</v>
      </c>
      <c r="BR793" s="125" t="s">
        <v>5543</v>
      </c>
      <c r="CA793" s="125" t="s">
        <v>1752</v>
      </c>
      <c r="CB793" s="125" t="s">
        <v>362</v>
      </c>
      <c r="CC793" s="125">
        <v>0</v>
      </c>
      <c r="CD793" s="125" t="s">
        <v>357</v>
      </c>
    </row>
    <row r="794" spans="8:82" ht="87" customHeight="1" thickBot="1">
      <c r="H794" s="121"/>
      <c r="I794" s="121"/>
      <c r="J794" s="121"/>
      <c r="K794" s="121"/>
      <c r="L794" s="121"/>
      <c r="M794" s="121" t="s">
        <v>1857</v>
      </c>
      <c r="N794" s="121" t="s">
        <v>468</v>
      </c>
      <c r="O794" s="123" t="s">
        <v>1861</v>
      </c>
      <c r="P794" s="121" t="s">
        <v>357</v>
      </c>
      <c r="S794" s="117"/>
      <c r="T794" s="117"/>
      <c r="U794" s="117"/>
      <c r="V794" s="117"/>
      <c r="W794" s="117"/>
      <c r="X794" s="117" t="s">
        <v>1857</v>
      </c>
      <c r="Y794" s="117" t="s">
        <v>468</v>
      </c>
      <c r="Z794" s="120" t="s">
        <v>3760</v>
      </c>
      <c r="AA794" s="117" t="s">
        <v>357</v>
      </c>
      <c r="AD794" s="113"/>
      <c r="AE794" s="113"/>
      <c r="AF794" s="113"/>
      <c r="AG794" s="113"/>
      <c r="AH794" s="113"/>
      <c r="AI794" s="113" t="s">
        <v>1857</v>
      </c>
      <c r="AJ794" s="113" t="s">
        <v>468</v>
      </c>
      <c r="AK794" s="116" t="s">
        <v>5089</v>
      </c>
      <c r="AL794" s="113" t="s">
        <v>357</v>
      </c>
      <c r="BP794" s="125" t="s">
        <v>1857</v>
      </c>
      <c r="BQ794" s="125" t="s">
        <v>468</v>
      </c>
      <c r="BR794" s="125" t="s">
        <v>6178</v>
      </c>
      <c r="CA794" s="125" t="s">
        <v>1756</v>
      </c>
      <c r="CB794" s="125" t="s">
        <v>362</v>
      </c>
      <c r="CC794" s="125">
        <v>0</v>
      </c>
      <c r="CD794" s="125" t="s">
        <v>357</v>
      </c>
    </row>
    <row r="795" spans="8:82" ht="87" customHeight="1" thickBot="1">
      <c r="H795" s="121"/>
      <c r="I795" s="121"/>
      <c r="J795" s="121"/>
      <c r="K795" s="121"/>
      <c r="L795" s="121"/>
      <c r="M795" s="121" t="s">
        <v>1857</v>
      </c>
      <c r="N795" s="121" t="s">
        <v>589</v>
      </c>
      <c r="O795" s="123" t="s">
        <v>1310</v>
      </c>
      <c r="P795" s="121" t="s">
        <v>357</v>
      </c>
      <c r="S795" s="117"/>
      <c r="T795" s="117"/>
      <c r="U795" s="117"/>
      <c r="V795" s="117"/>
      <c r="W795" s="117"/>
      <c r="X795" s="117" t="s">
        <v>1857</v>
      </c>
      <c r="Y795" s="117" t="s">
        <v>589</v>
      </c>
      <c r="Z795" s="120" t="s">
        <v>3761</v>
      </c>
      <c r="AA795" s="117" t="s">
        <v>357</v>
      </c>
      <c r="AD795" s="113"/>
      <c r="AE795" s="113"/>
      <c r="AF795" s="113"/>
      <c r="AG795" s="113"/>
      <c r="AH795" s="113"/>
      <c r="AI795" s="113" t="s">
        <v>1857</v>
      </c>
      <c r="AJ795" s="113" t="s">
        <v>589</v>
      </c>
      <c r="AK795" s="116" t="s">
        <v>5090</v>
      </c>
      <c r="AL795" s="113" t="s">
        <v>357</v>
      </c>
      <c r="BP795" s="125" t="s">
        <v>1857</v>
      </c>
      <c r="BQ795" s="125" t="s">
        <v>589</v>
      </c>
      <c r="BR795" s="125" t="s">
        <v>4801</v>
      </c>
      <c r="CA795" s="125" t="s">
        <v>1758</v>
      </c>
      <c r="CB795" s="125" t="s">
        <v>885</v>
      </c>
      <c r="CC795" s="125">
        <v>0</v>
      </c>
      <c r="CD795" s="125" t="s">
        <v>357</v>
      </c>
    </row>
    <row r="796" spans="8:82" ht="87" customHeight="1" thickBot="1">
      <c r="H796" s="121"/>
      <c r="I796" s="121"/>
      <c r="J796" s="121"/>
      <c r="K796" s="121"/>
      <c r="L796" s="121"/>
      <c r="M796" s="121" t="s">
        <v>438</v>
      </c>
      <c r="N796" s="121" t="s">
        <v>575</v>
      </c>
      <c r="O796" s="123" t="s">
        <v>1853</v>
      </c>
      <c r="P796" s="121" t="s">
        <v>357</v>
      </c>
      <c r="S796" s="117"/>
      <c r="T796" s="117"/>
      <c r="U796" s="117"/>
      <c r="V796" s="117"/>
      <c r="W796" s="117"/>
      <c r="X796" s="117" t="s">
        <v>438</v>
      </c>
      <c r="Y796" s="117" t="s">
        <v>575</v>
      </c>
      <c r="Z796" s="120" t="s">
        <v>3762</v>
      </c>
      <c r="AA796" s="117" t="s">
        <v>357</v>
      </c>
      <c r="AD796" s="113"/>
      <c r="AE796" s="113"/>
      <c r="AF796" s="113"/>
      <c r="AG796" s="113"/>
      <c r="AH796" s="113"/>
      <c r="AI796" s="113" t="s">
        <v>438</v>
      </c>
      <c r="AJ796" s="113" t="s">
        <v>575</v>
      </c>
      <c r="AK796" s="116" t="s">
        <v>5091</v>
      </c>
      <c r="AL796" s="113" t="s">
        <v>357</v>
      </c>
      <c r="BP796" s="125" t="s">
        <v>438</v>
      </c>
      <c r="BQ796" s="125" t="s">
        <v>575</v>
      </c>
      <c r="BR796" s="125" t="s">
        <v>1576</v>
      </c>
      <c r="CA796" s="125" t="s">
        <v>1758</v>
      </c>
      <c r="CB796" s="125" t="s">
        <v>575</v>
      </c>
      <c r="CC796" s="125">
        <v>0</v>
      </c>
      <c r="CD796" s="125" t="s">
        <v>357</v>
      </c>
    </row>
    <row r="797" spans="8:82" ht="101.4" customHeight="1" thickBot="1">
      <c r="H797" s="121"/>
      <c r="I797" s="121"/>
      <c r="J797" s="121"/>
      <c r="K797" s="121"/>
      <c r="L797" s="121"/>
      <c r="M797" s="121" t="s">
        <v>438</v>
      </c>
      <c r="N797" s="121" t="s">
        <v>355</v>
      </c>
      <c r="O797" s="123" t="s">
        <v>888</v>
      </c>
      <c r="P797" s="121" t="s">
        <v>357</v>
      </c>
      <c r="S797" s="117"/>
      <c r="T797" s="117"/>
      <c r="U797" s="117"/>
      <c r="V797" s="117"/>
      <c r="W797" s="117"/>
      <c r="X797" s="117" t="s">
        <v>438</v>
      </c>
      <c r="Y797" s="117" t="s">
        <v>355</v>
      </c>
      <c r="Z797" s="120" t="s">
        <v>3763</v>
      </c>
      <c r="AA797" s="117" t="s">
        <v>357</v>
      </c>
      <c r="AD797" s="113"/>
      <c r="AE797" s="113"/>
      <c r="AF797" s="113"/>
      <c r="AG797" s="113"/>
      <c r="AH797" s="113"/>
      <c r="AI797" s="113" t="s">
        <v>438</v>
      </c>
      <c r="AJ797" s="113" t="s">
        <v>355</v>
      </c>
      <c r="AK797" s="116" t="s">
        <v>1293</v>
      </c>
      <c r="AL797" s="113" t="s">
        <v>357</v>
      </c>
      <c r="BP797" s="125" t="s">
        <v>438</v>
      </c>
      <c r="BQ797" s="125" t="s">
        <v>355</v>
      </c>
      <c r="BR797" s="129">
        <v>123368</v>
      </c>
      <c r="CA797" s="125" t="s">
        <v>1758</v>
      </c>
      <c r="CB797" s="125" t="s">
        <v>544</v>
      </c>
      <c r="CC797" s="125">
        <v>0</v>
      </c>
      <c r="CD797" s="125" t="s">
        <v>357</v>
      </c>
    </row>
    <row r="798" spans="8:82" ht="87" customHeight="1" thickBot="1">
      <c r="H798" s="121"/>
      <c r="I798" s="121"/>
      <c r="J798" s="121"/>
      <c r="K798" s="121"/>
      <c r="L798" s="121"/>
      <c r="M798" s="121" t="s">
        <v>440</v>
      </c>
      <c r="N798" s="121" t="s">
        <v>575</v>
      </c>
      <c r="O798" s="123" t="s">
        <v>1862</v>
      </c>
      <c r="P798" s="121" t="s">
        <v>357</v>
      </c>
      <c r="S798" s="117"/>
      <c r="T798" s="117"/>
      <c r="U798" s="117"/>
      <c r="V798" s="117"/>
      <c r="W798" s="117"/>
      <c r="X798" s="117" t="s">
        <v>440</v>
      </c>
      <c r="Y798" s="117" t="s">
        <v>575</v>
      </c>
      <c r="Z798" s="120" t="s">
        <v>3764</v>
      </c>
      <c r="AA798" s="117" t="s">
        <v>357</v>
      </c>
      <c r="AD798" s="113"/>
      <c r="AE798" s="113"/>
      <c r="AF798" s="113"/>
      <c r="AG798" s="113"/>
      <c r="AH798" s="113"/>
      <c r="AI798" s="113" t="s">
        <v>440</v>
      </c>
      <c r="AJ798" s="113" t="s">
        <v>575</v>
      </c>
      <c r="AK798" s="116" t="s">
        <v>2430</v>
      </c>
      <c r="AL798" s="113" t="s">
        <v>357</v>
      </c>
      <c r="BP798" s="125" t="s">
        <v>440</v>
      </c>
      <c r="BQ798" s="125" t="s">
        <v>575</v>
      </c>
      <c r="BR798" s="125" t="s">
        <v>1293</v>
      </c>
      <c r="CA798" s="125" t="s">
        <v>1762</v>
      </c>
      <c r="CB798" s="125" t="s">
        <v>362</v>
      </c>
      <c r="CC798" s="125">
        <v>0</v>
      </c>
      <c r="CD798" s="125" t="s">
        <v>357</v>
      </c>
    </row>
    <row r="799" spans="8:82" ht="101.4" customHeight="1" thickBot="1">
      <c r="H799" s="121"/>
      <c r="I799" s="121"/>
      <c r="J799" s="121"/>
      <c r="K799" s="121"/>
      <c r="L799" s="121"/>
      <c r="M799" s="121" t="s">
        <v>440</v>
      </c>
      <c r="N799" s="121" t="s">
        <v>355</v>
      </c>
      <c r="O799" s="123" t="s">
        <v>1131</v>
      </c>
      <c r="P799" s="121" t="s">
        <v>357</v>
      </c>
      <c r="S799" s="117"/>
      <c r="T799" s="117"/>
      <c r="U799" s="117"/>
      <c r="V799" s="117"/>
      <c r="W799" s="117"/>
      <c r="X799" s="117" t="s">
        <v>440</v>
      </c>
      <c r="Y799" s="117" t="s">
        <v>355</v>
      </c>
      <c r="Z799" s="120" t="s">
        <v>3276</v>
      </c>
      <c r="AA799" s="117" t="s">
        <v>357</v>
      </c>
      <c r="AD799" s="113"/>
      <c r="AE799" s="113"/>
      <c r="AF799" s="113"/>
      <c r="AG799" s="113"/>
      <c r="AH799" s="113"/>
      <c r="AI799" s="113" t="s">
        <v>440</v>
      </c>
      <c r="AJ799" s="113" t="s">
        <v>355</v>
      </c>
      <c r="AK799" s="116" t="s">
        <v>5092</v>
      </c>
      <c r="AL799" s="113" t="s">
        <v>357</v>
      </c>
      <c r="BP799" s="125" t="s">
        <v>440</v>
      </c>
      <c r="BQ799" s="125" t="s">
        <v>355</v>
      </c>
      <c r="BR799" s="125" t="s">
        <v>6179</v>
      </c>
      <c r="CA799" s="125" t="s">
        <v>1762</v>
      </c>
      <c r="CB799" s="125" t="s">
        <v>544</v>
      </c>
      <c r="CC799" s="125">
        <v>0</v>
      </c>
      <c r="CD799" s="125" t="s">
        <v>357</v>
      </c>
    </row>
    <row r="800" spans="8:82" ht="87" customHeight="1" thickBot="1">
      <c r="H800" s="121"/>
      <c r="I800" s="121"/>
      <c r="J800" s="121"/>
      <c r="K800" s="121"/>
      <c r="L800" s="121"/>
      <c r="M800" s="121" t="s">
        <v>442</v>
      </c>
      <c r="N800" s="121" t="s">
        <v>446</v>
      </c>
      <c r="O800" s="123" t="s">
        <v>1863</v>
      </c>
      <c r="P800" s="121" t="s">
        <v>357</v>
      </c>
      <c r="S800" s="117"/>
      <c r="T800" s="117"/>
      <c r="U800" s="117"/>
      <c r="V800" s="117"/>
      <c r="W800" s="117"/>
      <c r="X800" s="117" t="s">
        <v>442</v>
      </c>
      <c r="Y800" s="117" t="s">
        <v>446</v>
      </c>
      <c r="Z800" s="120" t="s">
        <v>1137</v>
      </c>
      <c r="AA800" s="117" t="s">
        <v>357</v>
      </c>
      <c r="AD800" s="113"/>
      <c r="AE800" s="113"/>
      <c r="AF800" s="113"/>
      <c r="AG800" s="113"/>
      <c r="AH800" s="113"/>
      <c r="AI800" s="113" t="s">
        <v>442</v>
      </c>
      <c r="AJ800" s="113" t="s">
        <v>446</v>
      </c>
      <c r="AK800" s="116" t="s">
        <v>2450</v>
      </c>
      <c r="AL800" s="113" t="s">
        <v>357</v>
      </c>
      <c r="BP800" s="125" t="s">
        <v>442</v>
      </c>
      <c r="BQ800" s="125" t="s">
        <v>446</v>
      </c>
      <c r="BR800" s="129">
        <v>3233425</v>
      </c>
      <c r="CA800" s="125" t="s">
        <v>1764</v>
      </c>
      <c r="CB800" s="125" t="s">
        <v>575</v>
      </c>
      <c r="CC800" s="125">
        <v>0</v>
      </c>
      <c r="CD800" s="125" t="s">
        <v>357</v>
      </c>
    </row>
    <row r="801" spans="8:82" ht="101.4" customHeight="1" thickBot="1">
      <c r="H801" s="121"/>
      <c r="I801" s="121"/>
      <c r="J801" s="121"/>
      <c r="K801" s="121"/>
      <c r="L801" s="121"/>
      <c r="M801" s="121" t="s">
        <v>442</v>
      </c>
      <c r="N801" s="121" t="s">
        <v>355</v>
      </c>
      <c r="O801" s="123" t="s">
        <v>1864</v>
      </c>
      <c r="P801" s="121" t="s">
        <v>357</v>
      </c>
      <c r="S801" s="117"/>
      <c r="T801" s="117"/>
      <c r="U801" s="117"/>
      <c r="V801" s="117"/>
      <c r="W801" s="117"/>
      <c r="X801" s="117" t="s">
        <v>442</v>
      </c>
      <c r="Y801" s="117" t="s">
        <v>355</v>
      </c>
      <c r="Z801" s="120" t="s">
        <v>1649</v>
      </c>
      <c r="AA801" s="117" t="s">
        <v>357</v>
      </c>
      <c r="AD801" s="113"/>
      <c r="AE801" s="113"/>
      <c r="AF801" s="113"/>
      <c r="AG801" s="113"/>
      <c r="AH801" s="113"/>
      <c r="AI801" s="113" t="s">
        <v>442</v>
      </c>
      <c r="AJ801" s="113" t="s">
        <v>355</v>
      </c>
      <c r="AK801" s="116" t="s">
        <v>5093</v>
      </c>
      <c r="AL801" s="113" t="s">
        <v>357</v>
      </c>
      <c r="BP801" s="125" t="s">
        <v>442</v>
      </c>
      <c r="BQ801" s="125" t="s">
        <v>355</v>
      </c>
      <c r="BR801" s="125" t="s">
        <v>5672</v>
      </c>
      <c r="CA801" s="125" t="s">
        <v>1764</v>
      </c>
      <c r="CB801" s="125" t="s">
        <v>544</v>
      </c>
      <c r="CC801" s="125">
        <v>0</v>
      </c>
      <c r="CD801" s="125" t="s">
        <v>357</v>
      </c>
    </row>
    <row r="802" spans="8:82" ht="87" customHeight="1" thickBot="1">
      <c r="H802" s="121"/>
      <c r="I802" s="121"/>
      <c r="J802" s="121"/>
      <c r="K802" s="121"/>
      <c r="L802" s="121"/>
      <c r="M802" s="121" t="s">
        <v>442</v>
      </c>
      <c r="N802" s="121" t="s">
        <v>897</v>
      </c>
      <c r="O802" s="123" t="s">
        <v>1865</v>
      </c>
      <c r="P802" s="121" t="s">
        <v>357</v>
      </c>
      <c r="S802" s="117"/>
      <c r="T802" s="117"/>
      <c r="U802" s="117"/>
      <c r="V802" s="117"/>
      <c r="W802" s="117"/>
      <c r="X802" s="117" t="s">
        <v>442</v>
      </c>
      <c r="Y802" s="117" t="s">
        <v>897</v>
      </c>
      <c r="Z802" s="120" t="s">
        <v>3765</v>
      </c>
      <c r="AA802" s="117" t="s">
        <v>357</v>
      </c>
      <c r="AD802" s="113"/>
      <c r="AE802" s="113"/>
      <c r="AF802" s="113"/>
      <c r="AG802" s="113"/>
      <c r="AH802" s="113"/>
      <c r="AI802" s="113" t="s">
        <v>442</v>
      </c>
      <c r="AJ802" s="113" t="s">
        <v>897</v>
      </c>
      <c r="AK802" s="116" t="s">
        <v>701</v>
      </c>
      <c r="AL802" s="113" t="s">
        <v>357</v>
      </c>
      <c r="BP802" s="125" t="s">
        <v>442</v>
      </c>
      <c r="BQ802" s="125" t="s">
        <v>897</v>
      </c>
      <c r="BR802" s="129">
        <v>144326</v>
      </c>
      <c r="CA802" s="125" t="s">
        <v>1764</v>
      </c>
      <c r="CB802" s="125" t="s">
        <v>468</v>
      </c>
      <c r="CC802" s="125">
        <v>0</v>
      </c>
      <c r="CD802" s="125" t="s">
        <v>357</v>
      </c>
    </row>
    <row r="803" spans="8:82" ht="87" customHeight="1" thickBot="1">
      <c r="H803" s="121"/>
      <c r="I803" s="121"/>
      <c r="J803" s="121"/>
      <c r="K803" s="121"/>
      <c r="L803" s="121"/>
      <c r="M803" s="121" t="s">
        <v>442</v>
      </c>
      <c r="N803" s="121" t="s">
        <v>364</v>
      </c>
      <c r="O803" s="123" t="s">
        <v>1866</v>
      </c>
      <c r="P803" s="121" t="s">
        <v>357</v>
      </c>
      <c r="S803" s="117"/>
      <c r="T803" s="117"/>
      <c r="U803" s="117"/>
      <c r="V803" s="117"/>
      <c r="W803" s="117"/>
      <c r="X803" s="117" t="s">
        <v>442</v>
      </c>
      <c r="Y803" s="117" t="s">
        <v>364</v>
      </c>
      <c r="Z803" s="120" t="s">
        <v>3766</v>
      </c>
      <c r="AA803" s="117" t="s">
        <v>357</v>
      </c>
      <c r="AD803" s="113"/>
      <c r="AE803" s="113"/>
      <c r="AF803" s="113"/>
      <c r="AG803" s="113"/>
      <c r="AH803" s="113"/>
      <c r="AI803" s="113" t="s">
        <v>442</v>
      </c>
      <c r="AJ803" s="113" t="s">
        <v>364</v>
      </c>
      <c r="AK803" s="116" t="s">
        <v>5061</v>
      </c>
      <c r="AL803" s="113" t="s">
        <v>357</v>
      </c>
      <c r="BP803" s="125" t="s">
        <v>442</v>
      </c>
      <c r="BQ803" s="125" t="s">
        <v>364</v>
      </c>
      <c r="BR803" s="129">
        <v>3251522</v>
      </c>
      <c r="CA803" s="125" t="s">
        <v>1764</v>
      </c>
      <c r="CB803" s="125" t="s">
        <v>355</v>
      </c>
      <c r="CC803" s="125">
        <v>0</v>
      </c>
      <c r="CD803" s="125" t="s">
        <v>357</v>
      </c>
    </row>
    <row r="804" spans="8:82" ht="115.8" customHeight="1" thickBot="1">
      <c r="H804" s="121"/>
      <c r="I804" s="121"/>
      <c r="J804" s="121"/>
      <c r="K804" s="121"/>
      <c r="L804" s="121"/>
      <c r="M804" s="121" t="s">
        <v>442</v>
      </c>
      <c r="N804" s="121" t="s">
        <v>366</v>
      </c>
      <c r="O804" s="122">
        <v>3540687</v>
      </c>
      <c r="P804" s="121" t="s">
        <v>357</v>
      </c>
      <c r="S804" s="117"/>
      <c r="T804" s="117"/>
      <c r="U804" s="117"/>
      <c r="V804" s="117"/>
      <c r="W804" s="117"/>
      <c r="X804" s="117" t="s">
        <v>442</v>
      </c>
      <c r="Y804" s="117" t="s">
        <v>366</v>
      </c>
      <c r="Z804" s="120" t="s">
        <v>1722</v>
      </c>
      <c r="AA804" s="117" t="s">
        <v>357</v>
      </c>
      <c r="AD804" s="113"/>
      <c r="AE804" s="113"/>
      <c r="AF804" s="113"/>
      <c r="AG804" s="113"/>
      <c r="AH804" s="113"/>
      <c r="AI804" s="113" t="s">
        <v>442</v>
      </c>
      <c r="AJ804" s="113" t="s">
        <v>366</v>
      </c>
      <c r="AK804" s="115">
        <v>18172</v>
      </c>
      <c r="AL804" s="113" t="s">
        <v>357</v>
      </c>
      <c r="BP804" s="125" t="s">
        <v>442</v>
      </c>
      <c r="BQ804" s="125" t="s">
        <v>366</v>
      </c>
      <c r="BR804" s="125" t="s">
        <v>6180</v>
      </c>
      <c r="CA804" s="125" t="s">
        <v>1764</v>
      </c>
      <c r="CB804" s="125" t="s">
        <v>362</v>
      </c>
      <c r="CC804" s="125">
        <v>0</v>
      </c>
      <c r="CD804" s="125" t="s">
        <v>357</v>
      </c>
    </row>
    <row r="805" spans="8:82" ht="87" customHeight="1" thickBot="1">
      <c r="H805" s="121"/>
      <c r="I805" s="121"/>
      <c r="J805" s="121"/>
      <c r="K805" s="121"/>
      <c r="L805" s="121"/>
      <c r="M805" s="121" t="s">
        <v>442</v>
      </c>
      <c r="N805" s="121" t="s">
        <v>703</v>
      </c>
      <c r="O805" s="123" t="s">
        <v>1867</v>
      </c>
      <c r="P805" s="121" t="s">
        <v>357</v>
      </c>
      <c r="S805" s="117"/>
      <c r="T805" s="117"/>
      <c r="U805" s="117"/>
      <c r="V805" s="117"/>
      <c r="W805" s="117"/>
      <c r="X805" s="117" t="s">
        <v>442</v>
      </c>
      <c r="Y805" s="117" t="s">
        <v>703</v>
      </c>
      <c r="Z805" s="120" t="s">
        <v>3767</v>
      </c>
      <c r="AA805" s="117" t="s">
        <v>357</v>
      </c>
      <c r="AD805" s="113"/>
      <c r="AE805" s="113"/>
      <c r="AF805" s="113"/>
      <c r="AG805" s="113"/>
      <c r="AH805" s="113"/>
      <c r="AI805" s="113" t="s">
        <v>442</v>
      </c>
      <c r="AJ805" s="113" t="s">
        <v>703</v>
      </c>
      <c r="AK805" s="116" t="s">
        <v>3043</v>
      </c>
      <c r="AL805" s="113" t="s">
        <v>357</v>
      </c>
      <c r="BP805" s="125" t="s">
        <v>442</v>
      </c>
      <c r="BQ805" s="125" t="s">
        <v>703</v>
      </c>
      <c r="BR805" s="129">
        <v>17766889</v>
      </c>
      <c r="CA805" s="125" t="s">
        <v>6619</v>
      </c>
      <c r="CB805" s="125" t="s">
        <v>362</v>
      </c>
      <c r="CC805" s="125">
        <v>0</v>
      </c>
      <c r="CD805" s="125" t="s">
        <v>357</v>
      </c>
    </row>
    <row r="806" spans="8:82" ht="87" customHeight="1" thickBot="1">
      <c r="H806" s="121"/>
      <c r="I806" s="121"/>
      <c r="J806" s="121"/>
      <c r="K806" s="121"/>
      <c r="L806" s="121"/>
      <c r="M806" s="121" t="s">
        <v>442</v>
      </c>
      <c r="N806" s="121" t="s">
        <v>468</v>
      </c>
      <c r="O806" s="123" t="s">
        <v>1868</v>
      </c>
      <c r="P806" s="121" t="s">
        <v>357</v>
      </c>
      <c r="S806" s="117"/>
      <c r="T806" s="117"/>
      <c r="U806" s="117"/>
      <c r="V806" s="117"/>
      <c r="W806" s="117"/>
      <c r="X806" s="117" t="s">
        <v>442</v>
      </c>
      <c r="Y806" s="117" t="s">
        <v>468</v>
      </c>
      <c r="Z806" s="120" t="s">
        <v>1982</v>
      </c>
      <c r="AA806" s="117" t="s">
        <v>357</v>
      </c>
      <c r="AD806" s="113"/>
      <c r="AE806" s="113"/>
      <c r="AF806" s="113"/>
      <c r="AG806" s="113"/>
      <c r="AH806" s="113"/>
      <c r="AI806" s="113" t="s">
        <v>442</v>
      </c>
      <c r="AJ806" s="113" t="s">
        <v>468</v>
      </c>
      <c r="AK806" s="116" t="s">
        <v>5094</v>
      </c>
      <c r="AL806" s="113" t="s">
        <v>357</v>
      </c>
      <c r="BP806" s="125" t="s">
        <v>442</v>
      </c>
      <c r="BQ806" s="125" t="s">
        <v>468</v>
      </c>
      <c r="BR806" s="129">
        <v>6511064</v>
      </c>
      <c r="CA806" s="125" t="s">
        <v>1770</v>
      </c>
      <c r="CB806" s="125" t="s">
        <v>575</v>
      </c>
      <c r="CC806" s="125">
        <v>0</v>
      </c>
      <c r="CD806" s="125" t="s">
        <v>357</v>
      </c>
    </row>
    <row r="807" spans="8:82" ht="87" customHeight="1" thickBot="1">
      <c r="H807" s="121"/>
      <c r="I807" s="121"/>
      <c r="J807" s="121"/>
      <c r="K807" s="121"/>
      <c r="L807" s="121"/>
      <c r="M807" s="121" t="s">
        <v>661</v>
      </c>
      <c r="N807" s="121" t="s">
        <v>575</v>
      </c>
      <c r="O807" s="123" t="s">
        <v>1176</v>
      </c>
      <c r="P807" s="121" t="s">
        <v>357</v>
      </c>
      <c r="S807" s="117"/>
      <c r="T807" s="117"/>
      <c r="U807" s="117"/>
      <c r="V807" s="117"/>
      <c r="W807" s="117"/>
      <c r="X807" s="117" t="s">
        <v>661</v>
      </c>
      <c r="Y807" s="117" t="s">
        <v>575</v>
      </c>
      <c r="Z807" s="120" t="s">
        <v>2179</v>
      </c>
      <c r="AA807" s="117" t="s">
        <v>357</v>
      </c>
      <c r="AD807" s="113"/>
      <c r="AE807" s="113"/>
      <c r="AF807" s="113"/>
      <c r="AG807" s="113"/>
      <c r="AH807" s="113"/>
      <c r="AI807" s="113" t="s">
        <v>661</v>
      </c>
      <c r="AJ807" s="113" t="s">
        <v>575</v>
      </c>
      <c r="AK807" s="116" t="s">
        <v>5095</v>
      </c>
      <c r="AL807" s="113" t="s">
        <v>357</v>
      </c>
      <c r="BP807" s="125" t="s">
        <v>661</v>
      </c>
      <c r="BQ807" s="125" t="s">
        <v>575</v>
      </c>
      <c r="BR807" s="125" t="s">
        <v>6181</v>
      </c>
      <c r="CA807" s="125" t="s">
        <v>1771</v>
      </c>
      <c r="CB807" s="125" t="s">
        <v>575</v>
      </c>
      <c r="CC807" s="125">
        <v>0</v>
      </c>
      <c r="CD807" s="125" t="s">
        <v>357</v>
      </c>
    </row>
    <row r="808" spans="8:82" ht="101.4" customHeight="1" thickBot="1">
      <c r="H808" s="121"/>
      <c r="I808" s="121"/>
      <c r="J808" s="121"/>
      <c r="K808" s="121"/>
      <c r="L808" s="121"/>
      <c r="M808" s="121" t="s">
        <v>661</v>
      </c>
      <c r="N808" s="121" t="s">
        <v>544</v>
      </c>
      <c r="O808" s="123" t="s">
        <v>1869</v>
      </c>
      <c r="P808" s="121" t="s">
        <v>357</v>
      </c>
      <c r="S808" s="117"/>
      <c r="T808" s="117"/>
      <c r="U808" s="117"/>
      <c r="V808" s="117"/>
      <c r="W808" s="117"/>
      <c r="X808" s="117" t="s">
        <v>661</v>
      </c>
      <c r="Y808" s="117" t="s">
        <v>544</v>
      </c>
      <c r="Z808" s="120" t="s">
        <v>3768</v>
      </c>
      <c r="AA808" s="117" t="s">
        <v>357</v>
      </c>
      <c r="AD808" s="113"/>
      <c r="AE808" s="113"/>
      <c r="AF808" s="113"/>
      <c r="AG808" s="113"/>
      <c r="AH808" s="113"/>
      <c r="AI808" s="113" t="s">
        <v>661</v>
      </c>
      <c r="AJ808" s="113" t="s">
        <v>544</v>
      </c>
      <c r="AK808" s="116" t="s">
        <v>3543</v>
      </c>
      <c r="AL808" s="113" t="s">
        <v>357</v>
      </c>
      <c r="BP808" s="125" t="s">
        <v>661</v>
      </c>
      <c r="BQ808" s="125" t="s">
        <v>544</v>
      </c>
      <c r="BR808" s="129">
        <v>153859</v>
      </c>
      <c r="CA808" s="125" t="s">
        <v>1771</v>
      </c>
      <c r="CB808" s="125" t="s">
        <v>544</v>
      </c>
      <c r="CC808" s="125">
        <v>0</v>
      </c>
      <c r="CD808" s="125" t="s">
        <v>357</v>
      </c>
    </row>
    <row r="809" spans="8:82" ht="115.8" customHeight="1" thickBot="1">
      <c r="H809" s="121"/>
      <c r="I809" s="121"/>
      <c r="J809" s="121"/>
      <c r="K809" s="121"/>
      <c r="L809" s="121"/>
      <c r="M809" s="121" t="s">
        <v>661</v>
      </c>
      <c r="N809" s="121" t="s">
        <v>885</v>
      </c>
      <c r="O809" s="123" t="s">
        <v>805</v>
      </c>
      <c r="P809" s="121" t="s">
        <v>357</v>
      </c>
      <c r="S809" s="117"/>
      <c r="T809" s="117"/>
      <c r="U809" s="117"/>
      <c r="V809" s="117"/>
      <c r="W809" s="117"/>
      <c r="X809" s="117" t="s">
        <v>661</v>
      </c>
      <c r="Y809" s="117" t="s">
        <v>885</v>
      </c>
      <c r="Z809" s="120" t="s">
        <v>3769</v>
      </c>
      <c r="AA809" s="117" t="s">
        <v>357</v>
      </c>
      <c r="AD809" s="113"/>
      <c r="AE809" s="113"/>
      <c r="AF809" s="113"/>
      <c r="AG809" s="113"/>
      <c r="AH809" s="113"/>
      <c r="AI809" s="113" t="s">
        <v>661</v>
      </c>
      <c r="AJ809" s="113" t="s">
        <v>885</v>
      </c>
      <c r="AK809" s="116" t="s">
        <v>726</v>
      </c>
      <c r="AL809" s="113" t="s">
        <v>357</v>
      </c>
      <c r="BP809" s="125" t="s">
        <v>661</v>
      </c>
      <c r="BQ809" s="125" t="s">
        <v>885</v>
      </c>
      <c r="BR809" s="129">
        <v>263081</v>
      </c>
      <c r="CA809" s="125" t="s">
        <v>1774</v>
      </c>
      <c r="CB809" s="125" t="s">
        <v>362</v>
      </c>
      <c r="CC809" s="125">
        <v>0</v>
      </c>
      <c r="CD809" s="125" t="s">
        <v>357</v>
      </c>
    </row>
    <row r="810" spans="8:82" ht="101.4" customHeight="1" thickBot="1">
      <c r="H810" s="121"/>
      <c r="I810" s="121"/>
      <c r="J810" s="121"/>
      <c r="K810" s="121"/>
      <c r="L810" s="121"/>
      <c r="M810" s="121" t="s">
        <v>661</v>
      </c>
      <c r="N810" s="121" t="s">
        <v>362</v>
      </c>
      <c r="O810" s="123" t="s">
        <v>1870</v>
      </c>
      <c r="P810" s="121" t="s">
        <v>357</v>
      </c>
      <c r="S810" s="117"/>
      <c r="T810" s="117"/>
      <c r="U810" s="117"/>
      <c r="V810" s="117"/>
      <c r="W810" s="117"/>
      <c r="X810" s="117" t="s">
        <v>661</v>
      </c>
      <c r="Y810" s="117" t="s">
        <v>362</v>
      </c>
      <c r="Z810" s="120" t="s">
        <v>1368</v>
      </c>
      <c r="AA810" s="117" t="s">
        <v>357</v>
      </c>
      <c r="AD810" s="113"/>
      <c r="AE810" s="113"/>
      <c r="AF810" s="113"/>
      <c r="AG810" s="113"/>
      <c r="AH810" s="113"/>
      <c r="AI810" s="113" t="s">
        <v>661</v>
      </c>
      <c r="AJ810" s="113" t="s">
        <v>362</v>
      </c>
      <c r="AK810" s="116" t="s">
        <v>864</v>
      </c>
      <c r="AL810" s="113" t="s">
        <v>357</v>
      </c>
      <c r="BP810" s="125" t="s">
        <v>661</v>
      </c>
      <c r="BQ810" s="125" t="s">
        <v>362</v>
      </c>
      <c r="BR810" s="129">
        <v>167117</v>
      </c>
      <c r="CA810" s="125" t="s">
        <v>1776</v>
      </c>
      <c r="CB810" s="125" t="s">
        <v>575</v>
      </c>
      <c r="CC810" s="125">
        <v>0</v>
      </c>
      <c r="CD810" s="125" t="s">
        <v>357</v>
      </c>
    </row>
    <row r="811" spans="8:82" ht="101.4" customHeight="1" thickBot="1">
      <c r="H811" s="121"/>
      <c r="I811" s="121"/>
      <c r="J811" s="121"/>
      <c r="K811" s="121"/>
      <c r="L811" s="121"/>
      <c r="M811" s="121" t="s">
        <v>661</v>
      </c>
      <c r="N811" s="121" t="s">
        <v>355</v>
      </c>
      <c r="O811" s="123" t="s">
        <v>1030</v>
      </c>
      <c r="P811" s="121" t="s">
        <v>357</v>
      </c>
      <c r="S811" s="117"/>
      <c r="T811" s="117"/>
      <c r="U811" s="117"/>
      <c r="V811" s="117"/>
      <c r="W811" s="117"/>
      <c r="X811" s="117" t="s">
        <v>661</v>
      </c>
      <c r="Y811" s="117" t="s">
        <v>355</v>
      </c>
      <c r="Z811" s="120" t="s">
        <v>3770</v>
      </c>
      <c r="AA811" s="117" t="s">
        <v>357</v>
      </c>
      <c r="AD811" s="113"/>
      <c r="AE811" s="113"/>
      <c r="AF811" s="113"/>
      <c r="AG811" s="113"/>
      <c r="AH811" s="113"/>
      <c r="AI811" s="113" t="s">
        <v>661</v>
      </c>
      <c r="AJ811" s="113" t="s">
        <v>355</v>
      </c>
      <c r="AK811" s="116" t="s">
        <v>813</v>
      </c>
      <c r="AL811" s="113" t="s">
        <v>357</v>
      </c>
      <c r="BP811" s="125" t="s">
        <v>661</v>
      </c>
      <c r="BQ811" s="125" t="s">
        <v>355</v>
      </c>
      <c r="BR811" s="129">
        <v>112844</v>
      </c>
      <c r="CA811" s="125" t="s">
        <v>1776</v>
      </c>
      <c r="CB811" s="125" t="s">
        <v>362</v>
      </c>
      <c r="CC811" s="125">
        <v>0</v>
      </c>
      <c r="CD811" s="125" t="s">
        <v>357</v>
      </c>
    </row>
    <row r="812" spans="8:82" ht="101.4" customHeight="1" thickBot="1">
      <c r="H812" s="121"/>
      <c r="I812" s="121"/>
      <c r="J812" s="121"/>
      <c r="K812" s="121"/>
      <c r="L812" s="121"/>
      <c r="M812" s="121" t="s">
        <v>1871</v>
      </c>
      <c r="N812" s="121" t="s">
        <v>544</v>
      </c>
      <c r="O812" s="123" t="s">
        <v>1872</v>
      </c>
      <c r="P812" s="121" t="s">
        <v>357</v>
      </c>
      <c r="S812" s="117"/>
      <c r="T812" s="117"/>
      <c r="U812" s="117"/>
      <c r="V812" s="117"/>
      <c r="W812" s="117"/>
      <c r="X812" s="117" t="s">
        <v>1871</v>
      </c>
      <c r="Y812" s="117" t="s">
        <v>544</v>
      </c>
      <c r="Z812" s="120" t="s">
        <v>3771</v>
      </c>
      <c r="AA812" s="117" t="s">
        <v>357</v>
      </c>
      <c r="AD812" s="113"/>
      <c r="AE812" s="113"/>
      <c r="AF812" s="113"/>
      <c r="AG812" s="113"/>
      <c r="AH812" s="113"/>
      <c r="AI812" s="113" t="s">
        <v>1871</v>
      </c>
      <c r="AJ812" s="113" t="s">
        <v>544</v>
      </c>
      <c r="AK812" s="116" t="s">
        <v>1135</v>
      </c>
      <c r="AL812" s="113" t="s">
        <v>357</v>
      </c>
      <c r="BP812" s="125" t="s">
        <v>1871</v>
      </c>
      <c r="BQ812" s="125" t="s">
        <v>544</v>
      </c>
      <c r="BR812" s="125" t="s">
        <v>6182</v>
      </c>
      <c r="CA812" s="125" t="s">
        <v>1776</v>
      </c>
      <c r="CB812" s="125" t="s">
        <v>544</v>
      </c>
      <c r="CC812" s="125">
        <v>0</v>
      </c>
      <c r="CD812" s="125" t="s">
        <v>357</v>
      </c>
    </row>
    <row r="813" spans="8:82" ht="101.4" customHeight="1" thickBot="1">
      <c r="H813" s="121"/>
      <c r="I813" s="121"/>
      <c r="J813" s="121"/>
      <c r="K813" s="121"/>
      <c r="L813" s="121"/>
      <c r="M813" s="121" t="s">
        <v>1871</v>
      </c>
      <c r="N813" s="121" t="s">
        <v>355</v>
      </c>
      <c r="O813" s="123" t="s">
        <v>1873</v>
      </c>
      <c r="P813" s="121" t="s">
        <v>357</v>
      </c>
      <c r="S813" s="117"/>
      <c r="T813" s="117"/>
      <c r="U813" s="117"/>
      <c r="V813" s="117"/>
      <c r="W813" s="117"/>
      <c r="X813" s="117" t="s">
        <v>1871</v>
      </c>
      <c r="Y813" s="117" t="s">
        <v>355</v>
      </c>
      <c r="Z813" s="120" t="s">
        <v>3772</v>
      </c>
      <c r="AA813" s="117" t="s">
        <v>357</v>
      </c>
      <c r="AD813" s="113"/>
      <c r="AE813" s="113"/>
      <c r="AF813" s="113"/>
      <c r="AG813" s="113"/>
      <c r="AH813" s="113"/>
      <c r="AI813" s="113" t="s">
        <v>1871</v>
      </c>
      <c r="AJ813" s="113" t="s">
        <v>355</v>
      </c>
      <c r="AK813" s="116" t="s">
        <v>573</v>
      </c>
      <c r="AL813" s="113" t="s">
        <v>357</v>
      </c>
      <c r="BP813" s="125" t="s">
        <v>1871</v>
      </c>
      <c r="BQ813" s="125" t="s">
        <v>355</v>
      </c>
      <c r="BR813" s="125" t="s">
        <v>6183</v>
      </c>
      <c r="CA813" s="125" t="s">
        <v>1776</v>
      </c>
      <c r="CB813" s="125" t="s">
        <v>355</v>
      </c>
      <c r="CC813" s="125">
        <v>0</v>
      </c>
      <c r="CD813" s="125" t="s">
        <v>357</v>
      </c>
    </row>
    <row r="814" spans="8:82" ht="87" customHeight="1" thickBot="1">
      <c r="H814" s="121"/>
      <c r="I814" s="121"/>
      <c r="J814" s="121"/>
      <c r="K814" s="121"/>
      <c r="L814" s="121"/>
      <c r="M814" s="121" t="s">
        <v>1871</v>
      </c>
      <c r="N814" s="121" t="s">
        <v>468</v>
      </c>
      <c r="O814" s="123" t="s">
        <v>1874</v>
      </c>
      <c r="P814" s="121" t="s">
        <v>357</v>
      </c>
      <c r="S814" s="117"/>
      <c r="T814" s="117"/>
      <c r="U814" s="117"/>
      <c r="V814" s="117"/>
      <c r="W814" s="117"/>
      <c r="X814" s="117" t="s">
        <v>1871</v>
      </c>
      <c r="Y814" s="117" t="s">
        <v>468</v>
      </c>
      <c r="Z814" s="120" t="s">
        <v>3728</v>
      </c>
      <c r="AA814" s="117" t="s">
        <v>357</v>
      </c>
      <c r="AD814" s="113"/>
      <c r="AE814" s="113"/>
      <c r="AF814" s="113"/>
      <c r="AG814" s="113"/>
      <c r="AH814" s="113"/>
      <c r="AI814" s="113" t="s">
        <v>1871</v>
      </c>
      <c r="AJ814" s="113" t="s">
        <v>468</v>
      </c>
      <c r="AK814" s="116" t="s">
        <v>813</v>
      </c>
      <c r="AL814" s="113" t="s">
        <v>357</v>
      </c>
      <c r="BP814" s="125" t="s">
        <v>1871</v>
      </c>
      <c r="BQ814" s="125" t="s">
        <v>468</v>
      </c>
      <c r="BR814" s="125" t="s">
        <v>6184</v>
      </c>
      <c r="CA814" s="125" t="s">
        <v>1776</v>
      </c>
      <c r="CB814" s="125" t="s">
        <v>468</v>
      </c>
      <c r="CC814" s="125">
        <v>0</v>
      </c>
      <c r="CD814" s="125" t="s">
        <v>357</v>
      </c>
    </row>
    <row r="815" spans="8:82" ht="87" customHeight="1" thickBot="1">
      <c r="H815" s="121"/>
      <c r="I815" s="121"/>
      <c r="J815" s="121"/>
      <c r="K815" s="121"/>
      <c r="L815" s="121"/>
      <c r="M815" s="121" t="s">
        <v>1875</v>
      </c>
      <c r="N815" s="121" t="s">
        <v>589</v>
      </c>
      <c r="O815" s="123" t="s">
        <v>1876</v>
      </c>
      <c r="P815" s="121" t="s">
        <v>357</v>
      </c>
      <c r="S815" s="117"/>
      <c r="T815" s="117"/>
      <c r="U815" s="117"/>
      <c r="V815" s="117"/>
      <c r="W815" s="117"/>
      <c r="X815" s="117" t="s">
        <v>1875</v>
      </c>
      <c r="Y815" s="117" t="s">
        <v>589</v>
      </c>
      <c r="Z815" s="120" t="s">
        <v>3773</v>
      </c>
      <c r="AA815" s="117" t="s">
        <v>357</v>
      </c>
      <c r="AD815" s="113"/>
      <c r="AE815" s="113"/>
      <c r="AF815" s="113"/>
      <c r="AG815" s="113"/>
      <c r="AH815" s="113"/>
      <c r="AI815" s="113" t="s">
        <v>1875</v>
      </c>
      <c r="AJ815" s="113" t="s">
        <v>589</v>
      </c>
      <c r="AK815" s="116" t="s">
        <v>5096</v>
      </c>
      <c r="AL815" s="113" t="s">
        <v>357</v>
      </c>
      <c r="BP815" s="125" t="s">
        <v>1875</v>
      </c>
      <c r="BQ815" s="125" t="s">
        <v>589</v>
      </c>
      <c r="BR815" s="125" t="s">
        <v>6185</v>
      </c>
      <c r="CA815" s="125" t="s">
        <v>1781</v>
      </c>
      <c r="CB815" s="125" t="s">
        <v>362</v>
      </c>
      <c r="CC815" s="125">
        <v>0</v>
      </c>
      <c r="CD815" s="125" t="s">
        <v>357</v>
      </c>
    </row>
    <row r="816" spans="8:82" ht="87" customHeight="1" thickBot="1">
      <c r="H816" s="121"/>
      <c r="I816" s="121"/>
      <c r="J816" s="121"/>
      <c r="K816" s="121"/>
      <c r="L816" s="121"/>
      <c r="M816" s="121" t="s">
        <v>1877</v>
      </c>
      <c r="N816" s="121" t="s">
        <v>589</v>
      </c>
      <c r="O816" s="123" t="s">
        <v>1878</v>
      </c>
      <c r="P816" s="121" t="s">
        <v>357</v>
      </c>
      <c r="S816" s="117"/>
      <c r="T816" s="117"/>
      <c r="U816" s="117"/>
      <c r="V816" s="117"/>
      <c r="W816" s="117"/>
      <c r="X816" s="117" t="s">
        <v>1877</v>
      </c>
      <c r="Y816" s="117" t="s">
        <v>589</v>
      </c>
      <c r="Z816" s="120" t="s">
        <v>2017</v>
      </c>
      <c r="AA816" s="117" t="s">
        <v>357</v>
      </c>
      <c r="AD816" s="113"/>
      <c r="AE816" s="113"/>
      <c r="AF816" s="113"/>
      <c r="AG816" s="113"/>
      <c r="AH816" s="113"/>
      <c r="AI816" s="113" t="s">
        <v>1877</v>
      </c>
      <c r="AJ816" s="113" t="s">
        <v>589</v>
      </c>
      <c r="AK816" s="116" t="s">
        <v>5097</v>
      </c>
      <c r="AL816" s="113" t="s">
        <v>357</v>
      </c>
      <c r="BP816" s="125" t="s">
        <v>1877</v>
      </c>
      <c r="BQ816" s="125" t="s">
        <v>589</v>
      </c>
      <c r="BR816" s="125" t="s">
        <v>6186</v>
      </c>
      <c r="CA816" s="125" t="s">
        <v>1781</v>
      </c>
      <c r="CB816" s="125" t="s">
        <v>589</v>
      </c>
      <c r="CC816" s="125">
        <v>0</v>
      </c>
      <c r="CD816" s="125" t="s">
        <v>357</v>
      </c>
    </row>
    <row r="817" spans="8:82" ht="87" customHeight="1" thickBot="1">
      <c r="H817" s="121"/>
      <c r="I817" s="121"/>
      <c r="J817" s="121"/>
      <c r="K817" s="121"/>
      <c r="L817" s="121"/>
      <c r="M817" s="121" t="s">
        <v>1879</v>
      </c>
      <c r="N817" s="121" t="s">
        <v>589</v>
      </c>
      <c r="O817" s="123" t="s">
        <v>1880</v>
      </c>
      <c r="P817" s="121" t="s">
        <v>357</v>
      </c>
      <c r="S817" s="117"/>
      <c r="T817" s="117"/>
      <c r="U817" s="117"/>
      <c r="V817" s="117"/>
      <c r="W817" s="117"/>
      <c r="X817" s="117" t="s">
        <v>1879</v>
      </c>
      <c r="Y817" s="117" t="s">
        <v>589</v>
      </c>
      <c r="Z817" s="120" t="s">
        <v>3774</v>
      </c>
      <c r="AA817" s="117" t="s">
        <v>357</v>
      </c>
      <c r="AD817" s="113"/>
      <c r="AE817" s="113"/>
      <c r="AF817" s="113"/>
      <c r="AG817" s="113"/>
      <c r="AH817" s="113"/>
      <c r="AI817" s="113" t="s">
        <v>1879</v>
      </c>
      <c r="AJ817" s="113" t="s">
        <v>589</v>
      </c>
      <c r="AK817" s="116" t="s">
        <v>5098</v>
      </c>
      <c r="AL817" s="113" t="s">
        <v>357</v>
      </c>
      <c r="BP817" s="125" t="s">
        <v>1879</v>
      </c>
      <c r="BQ817" s="125" t="s">
        <v>589</v>
      </c>
      <c r="BR817" s="125" t="s">
        <v>6187</v>
      </c>
      <c r="CA817" s="125" t="s">
        <v>1781</v>
      </c>
      <c r="CB817" s="125" t="s">
        <v>364</v>
      </c>
      <c r="CC817" s="125">
        <v>0</v>
      </c>
      <c r="CD817" s="125" t="s">
        <v>357</v>
      </c>
    </row>
    <row r="818" spans="8:82" ht="87" customHeight="1" thickBot="1">
      <c r="H818" s="121"/>
      <c r="I818" s="121"/>
      <c r="J818" s="121"/>
      <c r="K818" s="121"/>
      <c r="L818" s="121"/>
      <c r="M818" s="121" t="s">
        <v>1881</v>
      </c>
      <c r="N818" s="121" t="s">
        <v>589</v>
      </c>
      <c r="O818" s="123" t="s">
        <v>1882</v>
      </c>
      <c r="P818" s="121" t="s">
        <v>357</v>
      </c>
      <c r="S818" s="117"/>
      <c r="T818" s="117"/>
      <c r="U818" s="117"/>
      <c r="V818" s="117"/>
      <c r="W818" s="117"/>
      <c r="X818" s="117" t="s">
        <v>1881</v>
      </c>
      <c r="Y818" s="117" t="s">
        <v>589</v>
      </c>
      <c r="Z818" s="120" t="s">
        <v>3775</v>
      </c>
      <c r="AA818" s="117" t="s">
        <v>357</v>
      </c>
      <c r="AD818" s="113"/>
      <c r="AE818" s="113"/>
      <c r="AF818" s="113"/>
      <c r="AG818" s="113"/>
      <c r="AH818" s="113"/>
      <c r="AI818" s="113" t="s">
        <v>1881</v>
      </c>
      <c r="AJ818" s="113" t="s">
        <v>589</v>
      </c>
      <c r="AK818" s="116" t="s">
        <v>3248</v>
      </c>
      <c r="AL818" s="113" t="s">
        <v>357</v>
      </c>
      <c r="BP818" s="125" t="s">
        <v>1881</v>
      </c>
      <c r="BQ818" s="125" t="s">
        <v>589</v>
      </c>
      <c r="BR818" s="125" t="s">
        <v>966</v>
      </c>
      <c r="CA818" s="125" t="s">
        <v>1781</v>
      </c>
      <c r="CB818" s="125" t="s">
        <v>355</v>
      </c>
      <c r="CC818" s="125">
        <v>0</v>
      </c>
      <c r="CD818" s="125" t="s">
        <v>357</v>
      </c>
    </row>
    <row r="819" spans="8:82" ht="87" customHeight="1" thickBot="1">
      <c r="H819" s="121"/>
      <c r="I819" s="121"/>
      <c r="J819" s="121"/>
      <c r="K819" s="121"/>
      <c r="L819" s="121"/>
      <c r="M819" s="121" t="s">
        <v>1883</v>
      </c>
      <c r="N819" s="121" t="s">
        <v>589</v>
      </c>
      <c r="O819" s="123" t="s">
        <v>1884</v>
      </c>
      <c r="P819" s="121" t="s">
        <v>357</v>
      </c>
      <c r="S819" s="117"/>
      <c r="T819" s="117"/>
      <c r="U819" s="117"/>
      <c r="V819" s="117"/>
      <c r="W819" s="117"/>
      <c r="X819" s="117" t="s">
        <v>1883</v>
      </c>
      <c r="Y819" s="117" t="s">
        <v>589</v>
      </c>
      <c r="Z819" s="120" t="s">
        <v>3776</v>
      </c>
      <c r="AA819" s="117" t="s">
        <v>357</v>
      </c>
      <c r="AD819" s="113"/>
      <c r="AE819" s="113"/>
      <c r="AF819" s="113"/>
      <c r="AG819" s="113"/>
      <c r="AH819" s="113"/>
      <c r="AI819" s="113" t="s">
        <v>1883</v>
      </c>
      <c r="AJ819" s="113" t="s">
        <v>589</v>
      </c>
      <c r="AK819" s="116" t="s">
        <v>4159</v>
      </c>
      <c r="AL819" s="113" t="s">
        <v>357</v>
      </c>
      <c r="BP819" s="125" t="s">
        <v>1883</v>
      </c>
      <c r="BQ819" s="125" t="s">
        <v>589</v>
      </c>
      <c r="BR819" s="125" t="s">
        <v>871</v>
      </c>
      <c r="CA819" s="125" t="s">
        <v>1786</v>
      </c>
      <c r="CB819" s="125" t="s">
        <v>589</v>
      </c>
      <c r="CC819" s="125">
        <v>0</v>
      </c>
      <c r="CD819" s="125" t="s">
        <v>357</v>
      </c>
    </row>
    <row r="820" spans="8:82" ht="87" customHeight="1" thickBot="1">
      <c r="H820" s="121"/>
      <c r="I820" s="121"/>
      <c r="J820" s="121"/>
      <c r="K820" s="121"/>
      <c r="L820" s="121"/>
      <c r="M820" s="121" t="s">
        <v>1885</v>
      </c>
      <c r="N820" s="121" t="s">
        <v>589</v>
      </c>
      <c r="O820" s="123" t="s">
        <v>1886</v>
      </c>
      <c r="P820" s="121" t="s">
        <v>357</v>
      </c>
      <c r="S820" s="117"/>
      <c r="T820" s="117"/>
      <c r="U820" s="117"/>
      <c r="V820" s="117"/>
      <c r="W820" s="117"/>
      <c r="X820" s="117" t="s">
        <v>1885</v>
      </c>
      <c r="Y820" s="117" t="s">
        <v>589</v>
      </c>
      <c r="Z820" s="120" t="s">
        <v>3777</v>
      </c>
      <c r="AA820" s="117" t="s">
        <v>357</v>
      </c>
      <c r="AD820" s="113"/>
      <c r="AE820" s="113"/>
      <c r="AF820" s="113"/>
      <c r="AG820" s="113"/>
      <c r="AH820" s="113"/>
      <c r="AI820" s="113" t="s">
        <v>1885</v>
      </c>
      <c r="AJ820" s="113" t="s">
        <v>589</v>
      </c>
      <c r="AK820" s="116" t="s">
        <v>5099</v>
      </c>
      <c r="AL820" s="113" t="s">
        <v>357</v>
      </c>
      <c r="BP820" s="125" t="s">
        <v>1885</v>
      </c>
      <c r="BQ820" s="125" t="s">
        <v>589</v>
      </c>
      <c r="BR820" s="125" t="s">
        <v>6188</v>
      </c>
      <c r="CA820" s="125" t="s">
        <v>1788</v>
      </c>
      <c r="CB820" s="125" t="s">
        <v>589</v>
      </c>
      <c r="CC820" s="125">
        <v>0</v>
      </c>
      <c r="CD820" s="125" t="s">
        <v>357</v>
      </c>
    </row>
    <row r="821" spans="8:82" ht="87" customHeight="1" thickBot="1">
      <c r="H821" s="121"/>
      <c r="I821" s="121"/>
      <c r="J821" s="121"/>
      <c r="K821" s="121"/>
      <c r="L821" s="121"/>
      <c r="M821" s="121" t="s">
        <v>1887</v>
      </c>
      <c r="N821" s="121" t="s">
        <v>589</v>
      </c>
      <c r="O821" s="123" t="s">
        <v>1888</v>
      </c>
      <c r="P821" s="121" t="s">
        <v>357</v>
      </c>
      <c r="S821" s="117"/>
      <c r="T821" s="117"/>
      <c r="U821" s="117"/>
      <c r="V821" s="117"/>
      <c r="W821" s="117"/>
      <c r="X821" s="117" t="s">
        <v>1887</v>
      </c>
      <c r="Y821" s="117" t="s">
        <v>589</v>
      </c>
      <c r="Z821" s="120" t="s">
        <v>3778</v>
      </c>
      <c r="AA821" s="117" t="s">
        <v>357</v>
      </c>
      <c r="AD821" s="113"/>
      <c r="AE821" s="113"/>
      <c r="AF821" s="113"/>
      <c r="AG821" s="113"/>
      <c r="AH821" s="113"/>
      <c r="AI821" s="113" t="s">
        <v>1887</v>
      </c>
      <c r="AJ821" s="113" t="s">
        <v>589</v>
      </c>
      <c r="AK821" s="116" t="s">
        <v>5100</v>
      </c>
      <c r="AL821" s="113" t="s">
        <v>357</v>
      </c>
      <c r="BP821" s="125" t="s">
        <v>1887</v>
      </c>
      <c r="BQ821" s="125" t="s">
        <v>589</v>
      </c>
      <c r="BR821" s="125" t="s">
        <v>5302</v>
      </c>
      <c r="CA821" s="125" t="s">
        <v>1790</v>
      </c>
      <c r="CB821" s="125" t="s">
        <v>544</v>
      </c>
      <c r="CC821" s="125">
        <v>0</v>
      </c>
      <c r="CD821" s="125" t="s">
        <v>357</v>
      </c>
    </row>
    <row r="822" spans="8:82" ht="87" customHeight="1" thickBot="1">
      <c r="H822" s="121"/>
      <c r="I822" s="121"/>
      <c r="J822" s="121"/>
      <c r="K822" s="121"/>
      <c r="L822" s="121"/>
      <c r="M822" s="121" t="s">
        <v>1889</v>
      </c>
      <c r="N822" s="121" t="s">
        <v>589</v>
      </c>
      <c r="O822" s="123" t="s">
        <v>1890</v>
      </c>
      <c r="P822" s="121" t="s">
        <v>357</v>
      </c>
      <c r="S822" s="117"/>
      <c r="T822" s="117"/>
      <c r="U822" s="117"/>
      <c r="V822" s="117"/>
      <c r="W822" s="117"/>
      <c r="X822" s="117" t="s">
        <v>1889</v>
      </c>
      <c r="Y822" s="117" t="s">
        <v>589</v>
      </c>
      <c r="Z822" s="120" t="s">
        <v>3779</v>
      </c>
      <c r="AA822" s="117" t="s">
        <v>357</v>
      </c>
      <c r="AD822" s="113"/>
      <c r="AE822" s="113"/>
      <c r="AF822" s="113"/>
      <c r="AG822" s="113"/>
      <c r="AH822" s="113"/>
      <c r="AI822" s="113" t="s">
        <v>1889</v>
      </c>
      <c r="AJ822" s="113" t="s">
        <v>589</v>
      </c>
      <c r="AK822" s="116" t="s">
        <v>5101</v>
      </c>
      <c r="AL822" s="113" t="s">
        <v>357</v>
      </c>
      <c r="BP822" s="125" t="s">
        <v>1889</v>
      </c>
      <c r="BQ822" s="125" t="s">
        <v>589</v>
      </c>
      <c r="BR822" s="125" t="s">
        <v>6189</v>
      </c>
      <c r="CA822" s="125" t="s">
        <v>1790</v>
      </c>
      <c r="CB822" s="125" t="s">
        <v>355</v>
      </c>
      <c r="CC822" s="125">
        <v>0</v>
      </c>
      <c r="CD822" s="125" t="s">
        <v>357</v>
      </c>
    </row>
    <row r="823" spans="8:82" ht="87" customHeight="1" thickBot="1">
      <c r="H823" s="121"/>
      <c r="I823" s="121"/>
      <c r="J823" s="121"/>
      <c r="K823" s="121"/>
      <c r="L823" s="121"/>
      <c r="M823" s="121" t="s">
        <v>1889</v>
      </c>
      <c r="N823" s="121" t="s">
        <v>364</v>
      </c>
      <c r="O823" s="123" t="s">
        <v>1891</v>
      </c>
      <c r="P823" s="121" t="s">
        <v>357</v>
      </c>
      <c r="S823" s="117"/>
      <c r="T823" s="117"/>
      <c r="U823" s="117"/>
      <c r="V823" s="117"/>
      <c r="W823" s="117"/>
      <c r="X823" s="117" t="s">
        <v>1889</v>
      </c>
      <c r="Y823" s="117" t="s">
        <v>364</v>
      </c>
      <c r="Z823" s="120" t="s">
        <v>3780</v>
      </c>
      <c r="AA823" s="117" t="s">
        <v>357</v>
      </c>
      <c r="AD823" s="113"/>
      <c r="AE823" s="113"/>
      <c r="AF823" s="113"/>
      <c r="AG823" s="113"/>
      <c r="AH823" s="113"/>
      <c r="AI823" s="113" t="s">
        <v>1889</v>
      </c>
      <c r="AJ823" s="113" t="s">
        <v>364</v>
      </c>
      <c r="AK823" s="116" t="s">
        <v>4469</v>
      </c>
      <c r="AL823" s="113" t="s">
        <v>357</v>
      </c>
      <c r="BP823" s="125" t="s">
        <v>1889</v>
      </c>
      <c r="BQ823" s="125" t="s">
        <v>364</v>
      </c>
      <c r="BR823" s="125" t="s">
        <v>6190</v>
      </c>
      <c r="CA823" s="125" t="s">
        <v>1792</v>
      </c>
      <c r="CB823" s="125" t="s">
        <v>544</v>
      </c>
      <c r="CC823" s="125">
        <v>0</v>
      </c>
      <c r="CD823" s="125" t="s">
        <v>357</v>
      </c>
    </row>
    <row r="824" spans="8:82" ht="87" customHeight="1" thickBot="1">
      <c r="H824" s="121"/>
      <c r="I824" s="121"/>
      <c r="J824" s="121"/>
      <c r="K824" s="121"/>
      <c r="L824" s="121"/>
      <c r="M824" s="121" t="s">
        <v>1889</v>
      </c>
      <c r="N824" s="121" t="s">
        <v>582</v>
      </c>
      <c r="O824" s="123" t="s">
        <v>1892</v>
      </c>
      <c r="P824" s="121" t="s">
        <v>357</v>
      </c>
      <c r="S824" s="117"/>
      <c r="T824" s="117"/>
      <c r="U824" s="117"/>
      <c r="V824" s="117"/>
      <c r="W824" s="117"/>
      <c r="X824" s="117" t="s">
        <v>1889</v>
      </c>
      <c r="Y824" s="117" t="s">
        <v>582</v>
      </c>
      <c r="Z824" s="120" t="s">
        <v>3781</v>
      </c>
      <c r="AA824" s="117" t="s">
        <v>357</v>
      </c>
      <c r="AD824" s="113"/>
      <c r="AE824" s="113"/>
      <c r="AF824" s="113"/>
      <c r="AG824" s="113"/>
      <c r="AH824" s="113"/>
      <c r="AI824" s="113" t="s">
        <v>1889</v>
      </c>
      <c r="AJ824" s="113" t="s">
        <v>582</v>
      </c>
      <c r="AK824" s="116" t="s">
        <v>5102</v>
      </c>
      <c r="AL824" s="113" t="s">
        <v>357</v>
      </c>
      <c r="BP824" s="125" t="s">
        <v>1889</v>
      </c>
      <c r="BQ824" s="125" t="s">
        <v>582</v>
      </c>
      <c r="BR824" s="125" t="s">
        <v>6191</v>
      </c>
      <c r="CA824" s="125" t="s">
        <v>1794</v>
      </c>
      <c r="CB824" s="125" t="s">
        <v>544</v>
      </c>
      <c r="CC824" s="125">
        <v>0</v>
      </c>
      <c r="CD824" s="125" t="s">
        <v>357</v>
      </c>
    </row>
    <row r="825" spans="8:82" ht="87" customHeight="1" thickBot="1">
      <c r="H825" s="121"/>
      <c r="I825" s="121"/>
      <c r="J825" s="121"/>
      <c r="K825" s="121"/>
      <c r="L825" s="121"/>
      <c r="M825" s="121" t="s">
        <v>1889</v>
      </c>
      <c r="N825" s="121" t="s">
        <v>468</v>
      </c>
      <c r="O825" s="123" t="s">
        <v>1893</v>
      </c>
      <c r="P825" s="121" t="s">
        <v>357</v>
      </c>
      <c r="S825" s="117"/>
      <c r="T825" s="117"/>
      <c r="U825" s="117"/>
      <c r="V825" s="117"/>
      <c r="W825" s="117"/>
      <c r="X825" s="117" t="s">
        <v>1889</v>
      </c>
      <c r="Y825" s="117" t="s">
        <v>468</v>
      </c>
      <c r="Z825" s="120" t="s">
        <v>3782</v>
      </c>
      <c r="AA825" s="117" t="s">
        <v>357</v>
      </c>
      <c r="AD825" s="113"/>
      <c r="AE825" s="113"/>
      <c r="AF825" s="113"/>
      <c r="AG825" s="113"/>
      <c r="AH825" s="113"/>
      <c r="AI825" s="113" t="s">
        <v>1889</v>
      </c>
      <c r="AJ825" s="113" t="s">
        <v>468</v>
      </c>
      <c r="AK825" s="116" t="s">
        <v>5103</v>
      </c>
      <c r="AL825" s="113" t="s">
        <v>357</v>
      </c>
      <c r="BP825" s="125" t="s">
        <v>1889</v>
      </c>
      <c r="BQ825" s="125" t="s">
        <v>468</v>
      </c>
      <c r="BR825" s="125" t="s">
        <v>6192</v>
      </c>
      <c r="CA825" s="125" t="s">
        <v>1794</v>
      </c>
      <c r="CB825" s="125" t="s">
        <v>355</v>
      </c>
      <c r="CC825" s="125">
        <v>0</v>
      </c>
      <c r="CD825" s="125" t="s">
        <v>357</v>
      </c>
    </row>
    <row r="826" spans="8:82" ht="101.4" customHeight="1" thickBot="1">
      <c r="H826" s="121"/>
      <c r="I826" s="121"/>
      <c r="J826" s="121"/>
      <c r="K826" s="121"/>
      <c r="L826" s="121"/>
      <c r="M826" s="121" t="s">
        <v>1894</v>
      </c>
      <c r="N826" s="121" t="s">
        <v>362</v>
      </c>
      <c r="O826" s="123" t="s">
        <v>1895</v>
      </c>
      <c r="P826" s="121" t="s">
        <v>357</v>
      </c>
      <c r="S826" s="117"/>
      <c r="T826" s="117"/>
      <c r="U826" s="117"/>
      <c r="V826" s="117"/>
      <c r="W826" s="117"/>
      <c r="X826" s="117" t="s">
        <v>1894</v>
      </c>
      <c r="Y826" s="117" t="s">
        <v>362</v>
      </c>
      <c r="Z826" s="120" t="s">
        <v>3783</v>
      </c>
      <c r="AA826" s="117" t="s">
        <v>357</v>
      </c>
      <c r="AD826" s="113"/>
      <c r="AE826" s="113"/>
      <c r="AF826" s="113"/>
      <c r="AG826" s="113"/>
      <c r="AH826" s="113"/>
      <c r="AI826" s="113" t="s">
        <v>1894</v>
      </c>
      <c r="AJ826" s="113" t="s">
        <v>362</v>
      </c>
      <c r="AK826" s="116" t="s">
        <v>436</v>
      </c>
      <c r="AL826" s="113" t="s">
        <v>357</v>
      </c>
      <c r="BP826" s="125" t="s">
        <v>1894</v>
      </c>
      <c r="BQ826" s="125" t="s">
        <v>362</v>
      </c>
      <c r="BR826" s="125" t="s">
        <v>871</v>
      </c>
      <c r="CA826" s="125" t="s">
        <v>1797</v>
      </c>
      <c r="CB826" s="125" t="s">
        <v>575</v>
      </c>
      <c r="CC826" s="125">
        <v>0</v>
      </c>
      <c r="CD826" s="125" t="s">
        <v>357</v>
      </c>
    </row>
    <row r="827" spans="8:82" ht="87" customHeight="1" thickBot="1">
      <c r="H827" s="121"/>
      <c r="I827" s="121"/>
      <c r="J827" s="121"/>
      <c r="K827" s="121"/>
      <c r="L827" s="121"/>
      <c r="M827" s="121" t="s">
        <v>1894</v>
      </c>
      <c r="N827" s="121" t="s">
        <v>589</v>
      </c>
      <c r="O827" s="123" t="s">
        <v>1803</v>
      </c>
      <c r="P827" s="121" t="s">
        <v>357</v>
      </c>
      <c r="S827" s="117"/>
      <c r="T827" s="117"/>
      <c r="U827" s="117"/>
      <c r="V827" s="117"/>
      <c r="W827" s="117"/>
      <c r="X827" s="117" t="s">
        <v>1894</v>
      </c>
      <c r="Y827" s="117" t="s">
        <v>589</v>
      </c>
      <c r="Z827" s="120" t="s">
        <v>3784</v>
      </c>
      <c r="AA827" s="117" t="s">
        <v>357</v>
      </c>
      <c r="AD827" s="113"/>
      <c r="AE827" s="113"/>
      <c r="AF827" s="113"/>
      <c r="AG827" s="113"/>
      <c r="AH827" s="113"/>
      <c r="AI827" s="113" t="s">
        <v>1894</v>
      </c>
      <c r="AJ827" s="113" t="s">
        <v>589</v>
      </c>
      <c r="AK827" s="116" t="s">
        <v>1725</v>
      </c>
      <c r="AL827" s="113" t="s">
        <v>357</v>
      </c>
      <c r="BP827" s="125" t="s">
        <v>1894</v>
      </c>
      <c r="BQ827" s="125" t="s">
        <v>589</v>
      </c>
      <c r="BR827" s="125" t="s">
        <v>5379</v>
      </c>
      <c r="CA827" s="125" t="s">
        <v>1797</v>
      </c>
      <c r="CB827" s="125" t="s">
        <v>544</v>
      </c>
      <c r="CC827" s="125">
        <v>0</v>
      </c>
      <c r="CD827" s="125" t="s">
        <v>357</v>
      </c>
    </row>
    <row r="828" spans="8:82" ht="87" customHeight="1" thickBot="1">
      <c r="H828" s="121"/>
      <c r="I828" s="121"/>
      <c r="J828" s="121"/>
      <c r="K828" s="121"/>
      <c r="L828" s="121"/>
      <c r="M828" s="121" t="s">
        <v>1896</v>
      </c>
      <c r="N828" s="121" t="s">
        <v>589</v>
      </c>
      <c r="O828" s="123" t="s">
        <v>1897</v>
      </c>
      <c r="P828" s="121" t="s">
        <v>357</v>
      </c>
      <c r="S828" s="117"/>
      <c r="T828" s="117"/>
      <c r="U828" s="117"/>
      <c r="V828" s="117"/>
      <c r="W828" s="117"/>
      <c r="X828" s="117" t="s">
        <v>1896</v>
      </c>
      <c r="Y828" s="117" t="s">
        <v>589</v>
      </c>
      <c r="Z828" s="120" t="s">
        <v>3785</v>
      </c>
      <c r="AA828" s="117" t="s">
        <v>357</v>
      </c>
      <c r="AD828" s="113"/>
      <c r="AE828" s="113"/>
      <c r="AF828" s="113"/>
      <c r="AG828" s="113"/>
      <c r="AH828" s="113"/>
      <c r="AI828" s="113" t="s">
        <v>1896</v>
      </c>
      <c r="AJ828" s="113" t="s">
        <v>589</v>
      </c>
      <c r="AK828" s="116" t="s">
        <v>2537</v>
      </c>
      <c r="AL828" s="113" t="s">
        <v>357</v>
      </c>
      <c r="BP828" s="125" t="s">
        <v>1896</v>
      </c>
      <c r="BQ828" s="125" t="s">
        <v>589</v>
      </c>
      <c r="BR828" s="125" t="s">
        <v>6193</v>
      </c>
      <c r="CA828" s="125" t="s">
        <v>1797</v>
      </c>
      <c r="CB828" s="125" t="s">
        <v>355</v>
      </c>
      <c r="CC828" s="125">
        <v>0</v>
      </c>
      <c r="CD828" s="125" t="s">
        <v>357</v>
      </c>
    </row>
    <row r="829" spans="8:82" ht="101.4" customHeight="1" thickBot="1">
      <c r="H829" s="121"/>
      <c r="I829" s="121"/>
      <c r="J829" s="121"/>
      <c r="K829" s="121"/>
      <c r="L829" s="121"/>
      <c r="M829" s="121" t="s">
        <v>1898</v>
      </c>
      <c r="N829" s="121" t="s">
        <v>362</v>
      </c>
      <c r="O829" s="123" t="s">
        <v>1899</v>
      </c>
      <c r="P829" s="121" t="s">
        <v>357</v>
      </c>
      <c r="S829" s="117"/>
      <c r="T829" s="117"/>
      <c r="U829" s="117"/>
      <c r="V829" s="117"/>
      <c r="W829" s="117"/>
      <c r="X829" s="117" t="s">
        <v>1898</v>
      </c>
      <c r="Y829" s="117" t="s">
        <v>362</v>
      </c>
      <c r="Z829" s="120" t="s">
        <v>3786</v>
      </c>
      <c r="AA829" s="117" t="s">
        <v>357</v>
      </c>
      <c r="AD829" s="113"/>
      <c r="AE829" s="113"/>
      <c r="AF829" s="113"/>
      <c r="AG829" s="113"/>
      <c r="AH829" s="113"/>
      <c r="AI829" s="113" t="s">
        <v>1898</v>
      </c>
      <c r="AJ829" s="113" t="s">
        <v>362</v>
      </c>
      <c r="AK829" s="116" t="s">
        <v>5104</v>
      </c>
      <c r="AL829" s="113" t="s">
        <v>357</v>
      </c>
      <c r="BP829" s="125" t="s">
        <v>1898</v>
      </c>
      <c r="BQ829" s="125" t="s">
        <v>362</v>
      </c>
      <c r="BR829" s="129">
        <v>2792407</v>
      </c>
      <c r="CA829" s="125" t="s">
        <v>1797</v>
      </c>
      <c r="CB829" s="125" t="s">
        <v>362</v>
      </c>
      <c r="CC829" s="125">
        <v>0</v>
      </c>
      <c r="CD829" s="125" t="s">
        <v>357</v>
      </c>
    </row>
    <row r="830" spans="8:82" ht="87" customHeight="1" thickBot="1">
      <c r="H830" s="121"/>
      <c r="I830" s="121"/>
      <c r="J830" s="121"/>
      <c r="K830" s="121"/>
      <c r="L830" s="121"/>
      <c r="M830" s="121" t="s">
        <v>1898</v>
      </c>
      <c r="N830" s="121" t="s">
        <v>575</v>
      </c>
      <c r="O830" s="123" t="s">
        <v>1900</v>
      </c>
      <c r="P830" s="121" t="s">
        <v>357</v>
      </c>
      <c r="S830" s="117"/>
      <c r="T830" s="117"/>
      <c r="U830" s="117"/>
      <c r="V830" s="117"/>
      <c r="W830" s="117"/>
      <c r="X830" s="117" t="s">
        <v>1898</v>
      </c>
      <c r="Y830" s="117" t="s">
        <v>575</v>
      </c>
      <c r="Z830" s="120" t="s">
        <v>2467</v>
      </c>
      <c r="AA830" s="117" t="s">
        <v>357</v>
      </c>
      <c r="AD830" s="113"/>
      <c r="AE830" s="113"/>
      <c r="AF830" s="113"/>
      <c r="AG830" s="113"/>
      <c r="AH830" s="113"/>
      <c r="AI830" s="113" t="s">
        <v>1898</v>
      </c>
      <c r="AJ830" s="113" t="s">
        <v>575</v>
      </c>
      <c r="AK830" s="116" t="s">
        <v>4877</v>
      </c>
      <c r="AL830" s="113" t="s">
        <v>357</v>
      </c>
      <c r="BP830" s="125" t="s">
        <v>1898</v>
      </c>
      <c r="BQ830" s="125" t="s">
        <v>575</v>
      </c>
      <c r="BR830" s="129">
        <v>16582032</v>
      </c>
      <c r="CA830" s="125" t="s">
        <v>1802</v>
      </c>
      <c r="CB830" s="125" t="s">
        <v>544</v>
      </c>
      <c r="CC830" s="125">
        <v>0</v>
      </c>
      <c r="CD830" s="125" t="s">
        <v>357</v>
      </c>
    </row>
    <row r="831" spans="8:82" ht="87" customHeight="1" thickBot="1">
      <c r="H831" s="121"/>
      <c r="I831" s="121"/>
      <c r="J831" s="121"/>
      <c r="K831" s="121"/>
      <c r="L831" s="121"/>
      <c r="M831" s="121" t="s">
        <v>1898</v>
      </c>
      <c r="N831" s="121" t="s">
        <v>468</v>
      </c>
      <c r="O831" s="123" t="s">
        <v>1901</v>
      </c>
      <c r="P831" s="121" t="s">
        <v>357</v>
      </c>
      <c r="S831" s="117"/>
      <c r="T831" s="117"/>
      <c r="U831" s="117"/>
      <c r="V831" s="117"/>
      <c r="W831" s="117"/>
      <c r="X831" s="117" t="s">
        <v>1898</v>
      </c>
      <c r="Y831" s="117" t="s">
        <v>468</v>
      </c>
      <c r="Z831" s="120" t="s">
        <v>3787</v>
      </c>
      <c r="AA831" s="117" t="s">
        <v>357</v>
      </c>
      <c r="AD831" s="113"/>
      <c r="AE831" s="113"/>
      <c r="AF831" s="113"/>
      <c r="AG831" s="113"/>
      <c r="AH831" s="113"/>
      <c r="AI831" s="113" t="s">
        <v>1898</v>
      </c>
      <c r="AJ831" s="113" t="s">
        <v>468</v>
      </c>
      <c r="AK831" s="116" t="s">
        <v>1293</v>
      </c>
      <c r="AL831" s="113" t="s">
        <v>357</v>
      </c>
      <c r="BP831" s="125" t="s">
        <v>1898</v>
      </c>
      <c r="BQ831" s="125" t="s">
        <v>468</v>
      </c>
      <c r="BR831" s="129">
        <v>162103</v>
      </c>
      <c r="CA831" s="125" t="s">
        <v>1802</v>
      </c>
      <c r="CB831" s="125" t="s">
        <v>355</v>
      </c>
      <c r="CC831" s="125">
        <v>0</v>
      </c>
      <c r="CD831" s="125" t="s">
        <v>357</v>
      </c>
    </row>
    <row r="832" spans="8:82" ht="101.4" customHeight="1" thickBot="1">
      <c r="H832" s="121"/>
      <c r="I832" s="121"/>
      <c r="J832" s="121"/>
      <c r="K832" s="121"/>
      <c r="L832" s="121"/>
      <c r="M832" s="121" t="s">
        <v>1898</v>
      </c>
      <c r="N832" s="121" t="s">
        <v>544</v>
      </c>
      <c r="O832" s="122">
        <v>260322</v>
      </c>
      <c r="P832" s="121" t="s">
        <v>357</v>
      </c>
      <c r="S832" s="117"/>
      <c r="T832" s="117"/>
      <c r="U832" s="117"/>
      <c r="V832" s="117"/>
      <c r="W832" s="117"/>
      <c r="X832" s="117" t="s">
        <v>1898</v>
      </c>
      <c r="Y832" s="117" t="s">
        <v>544</v>
      </c>
      <c r="Z832" s="120" t="s">
        <v>1199</v>
      </c>
      <c r="AA832" s="117" t="s">
        <v>357</v>
      </c>
      <c r="AD832" s="113"/>
      <c r="AE832" s="113"/>
      <c r="AF832" s="113"/>
      <c r="AG832" s="113"/>
      <c r="AH832" s="113"/>
      <c r="AI832" s="113" t="s">
        <v>1898</v>
      </c>
      <c r="AJ832" s="113" t="s">
        <v>544</v>
      </c>
      <c r="AK832" s="116" t="s">
        <v>5105</v>
      </c>
      <c r="AL832" s="113" t="s">
        <v>357</v>
      </c>
      <c r="BP832" s="125" t="s">
        <v>1898</v>
      </c>
      <c r="BQ832" s="125" t="s">
        <v>544</v>
      </c>
      <c r="BR832" s="129">
        <v>4702083</v>
      </c>
      <c r="CA832" s="125" t="s">
        <v>6620</v>
      </c>
      <c r="CB832" s="125" t="s">
        <v>544</v>
      </c>
      <c r="CC832" s="125">
        <v>0</v>
      </c>
      <c r="CD832" s="125" t="s">
        <v>357</v>
      </c>
    </row>
    <row r="833" spans="8:82" ht="101.4" customHeight="1" thickBot="1">
      <c r="H833" s="121"/>
      <c r="I833" s="121"/>
      <c r="J833" s="121"/>
      <c r="K833" s="121"/>
      <c r="L833" s="121"/>
      <c r="M833" s="121" t="s">
        <v>1898</v>
      </c>
      <c r="N833" s="121" t="s">
        <v>355</v>
      </c>
      <c r="O833" s="123" t="s">
        <v>1466</v>
      </c>
      <c r="P833" s="121" t="s">
        <v>357</v>
      </c>
      <c r="S833" s="117"/>
      <c r="T833" s="117"/>
      <c r="U833" s="117"/>
      <c r="V833" s="117"/>
      <c r="W833" s="117"/>
      <c r="X833" s="117" t="s">
        <v>1898</v>
      </c>
      <c r="Y833" s="117" t="s">
        <v>355</v>
      </c>
      <c r="Z833" s="120" t="s">
        <v>3788</v>
      </c>
      <c r="AA833" s="117" t="s">
        <v>357</v>
      </c>
      <c r="AD833" s="113"/>
      <c r="AE833" s="113"/>
      <c r="AF833" s="113"/>
      <c r="AG833" s="113"/>
      <c r="AH833" s="113"/>
      <c r="AI833" s="113" t="s">
        <v>1898</v>
      </c>
      <c r="AJ833" s="113" t="s">
        <v>355</v>
      </c>
      <c r="AK833" s="116" t="s">
        <v>5106</v>
      </c>
      <c r="AL833" s="113" t="s">
        <v>357</v>
      </c>
      <c r="BP833" s="125" t="s">
        <v>1898</v>
      </c>
      <c r="BQ833" s="125" t="s">
        <v>355</v>
      </c>
      <c r="BR833" s="125" t="s">
        <v>6194</v>
      </c>
      <c r="CA833" s="125" t="s">
        <v>6620</v>
      </c>
      <c r="CB833" s="125" t="s">
        <v>362</v>
      </c>
      <c r="CC833" s="125">
        <v>0</v>
      </c>
      <c r="CD833" s="125" t="s">
        <v>357</v>
      </c>
    </row>
    <row r="834" spans="8:82" ht="101.4" customHeight="1" thickBot="1">
      <c r="H834" s="121"/>
      <c r="I834" s="121"/>
      <c r="J834" s="121"/>
      <c r="K834" s="121"/>
      <c r="L834" s="121"/>
      <c r="M834" s="121" t="s">
        <v>1902</v>
      </c>
      <c r="N834" s="121" t="s">
        <v>544</v>
      </c>
      <c r="O834" s="123" t="s">
        <v>1903</v>
      </c>
      <c r="P834" s="121" t="s">
        <v>357</v>
      </c>
      <c r="S834" s="117"/>
      <c r="T834" s="117"/>
      <c r="U834" s="117"/>
      <c r="V834" s="117"/>
      <c r="W834" s="117"/>
      <c r="X834" s="117" t="s">
        <v>1902</v>
      </c>
      <c r="Y834" s="117" t="s">
        <v>544</v>
      </c>
      <c r="Z834" s="120" t="s">
        <v>3789</v>
      </c>
      <c r="AA834" s="117" t="s">
        <v>357</v>
      </c>
      <c r="AD834" s="113"/>
      <c r="AE834" s="113"/>
      <c r="AF834" s="113"/>
      <c r="AG834" s="113"/>
      <c r="AH834" s="113"/>
      <c r="AI834" s="113" t="s">
        <v>1902</v>
      </c>
      <c r="AJ834" s="113" t="s">
        <v>544</v>
      </c>
      <c r="AK834" s="116" t="s">
        <v>583</v>
      </c>
      <c r="AL834" s="113" t="s">
        <v>357</v>
      </c>
      <c r="BP834" s="125" t="s">
        <v>1902</v>
      </c>
      <c r="BQ834" s="125" t="s">
        <v>544</v>
      </c>
      <c r="BR834" s="125" t="s">
        <v>2392</v>
      </c>
      <c r="CA834" s="125" t="s">
        <v>6620</v>
      </c>
      <c r="CB834" s="125" t="s">
        <v>355</v>
      </c>
      <c r="CC834" s="125">
        <v>0</v>
      </c>
      <c r="CD834" s="125" t="s">
        <v>357</v>
      </c>
    </row>
    <row r="835" spans="8:82" ht="101.4" customHeight="1" thickBot="1">
      <c r="H835" s="121"/>
      <c r="I835" s="121"/>
      <c r="J835" s="121"/>
      <c r="K835" s="121"/>
      <c r="L835" s="121"/>
      <c r="M835" s="121" t="s">
        <v>1902</v>
      </c>
      <c r="N835" s="121" t="s">
        <v>355</v>
      </c>
      <c r="O835" s="123" t="s">
        <v>1904</v>
      </c>
      <c r="P835" s="121" t="s">
        <v>357</v>
      </c>
      <c r="S835" s="117"/>
      <c r="T835" s="117"/>
      <c r="U835" s="117"/>
      <c r="V835" s="117"/>
      <c r="W835" s="117"/>
      <c r="X835" s="117" t="s">
        <v>1902</v>
      </c>
      <c r="Y835" s="117" t="s">
        <v>355</v>
      </c>
      <c r="Z835" s="120" t="s">
        <v>3790</v>
      </c>
      <c r="AA835" s="117" t="s">
        <v>357</v>
      </c>
      <c r="AD835" s="113"/>
      <c r="AE835" s="113"/>
      <c r="AF835" s="113"/>
      <c r="AG835" s="113"/>
      <c r="AH835" s="113"/>
      <c r="AI835" s="113" t="s">
        <v>1902</v>
      </c>
      <c r="AJ835" s="113" t="s">
        <v>355</v>
      </c>
      <c r="AK835" s="116" t="s">
        <v>4544</v>
      </c>
      <c r="AL835" s="113" t="s">
        <v>357</v>
      </c>
      <c r="BP835" s="125" t="s">
        <v>1902</v>
      </c>
      <c r="BQ835" s="125" t="s">
        <v>355</v>
      </c>
      <c r="BR835" s="125" t="s">
        <v>665</v>
      </c>
      <c r="CA835" s="125" t="s">
        <v>1804</v>
      </c>
      <c r="CB835" s="125" t="s">
        <v>575</v>
      </c>
      <c r="CC835" s="125">
        <v>0</v>
      </c>
      <c r="CD835" s="125" t="s">
        <v>357</v>
      </c>
    </row>
    <row r="836" spans="8:82" ht="101.4" customHeight="1" thickBot="1">
      <c r="H836" s="121"/>
      <c r="I836" s="121"/>
      <c r="J836" s="121"/>
      <c r="K836" s="121"/>
      <c r="L836" s="121"/>
      <c r="M836" s="121" t="s">
        <v>1905</v>
      </c>
      <c r="N836" s="121" t="s">
        <v>355</v>
      </c>
      <c r="O836" s="123" t="s">
        <v>1906</v>
      </c>
      <c r="P836" s="121" t="s">
        <v>357</v>
      </c>
      <c r="S836" s="117"/>
      <c r="T836" s="117"/>
      <c r="U836" s="117"/>
      <c r="V836" s="117"/>
      <c r="W836" s="117"/>
      <c r="X836" s="117" t="s">
        <v>1905</v>
      </c>
      <c r="Y836" s="117" t="s">
        <v>355</v>
      </c>
      <c r="Z836" s="120" t="s">
        <v>3791</v>
      </c>
      <c r="AA836" s="117" t="s">
        <v>357</v>
      </c>
      <c r="AD836" s="113"/>
      <c r="AE836" s="113"/>
      <c r="AF836" s="113"/>
      <c r="AG836" s="113"/>
      <c r="AH836" s="113"/>
      <c r="AI836" s="113" t="s">
        <v>1905</v>
      </c>
      <c r="AJ836" s="113" t="s">
        <v>355</v>
      </c>
      <c r="AK836" s="116" t="s">
        <v>2985</v>
      </c>
      <c r="AL836" s="113" t="s">
        <v>357</v>
      </c>
      <c r="BP836" s="125" t="s">
        <v>1905</v>
      </c>
      <c r="BQ836" s="125" t="s">
        <v>355</v>
      </c>
      <c r="BR836" s="125" t="s">
        <v>6195</v>
      </c>
      <c r="CA836" s="125" t="s">
        <v>1804</v>
      </c>
      <c r="CB836" s="125" t="s">
        <v>364</v>
      </c>
      <c r="CC836" s="125">
        <v>0</v>
      </c>
      <c r="CD836" s="125" t="s">
        <v>357</v>
      </c>
    </row>
    <row r="837" spans="8:82" ht="101.4" customHeight="1" thickBot="1">
      <c r="H837" s="121"/>
      <c r="I837" s="121"/>
      <c r="J837" s="121"/>
      <c r="K837" s="121"/>
      <c r="L837" s="121"/>
      <c r="M837" s="121" t="s">
        <v>1907</v>
      </c>
      <c r="N837" s="121" t="s">
        <v>362</v>
      </c>
      <c r="O837" s="123" t="s">
        <v>1908</v>
      </c>
      <c r="P837" s="121" t="s">
        <v>357</v>
      </c>
      <c r="S837" s="117"/>
      <c r="T837" s="117"/>
      <c r="U837" s="117"/>
      <c r="V837" s="117"/>
      <c r="W837" s="117"/>
      <c r="X837" s="117" t="s">
        <v>1907</v>
      </c>
      <c r="Y837" s="117" t="s">
        <v>362</v>
      </c>
      <c r="Z837" s="120" t="s">
        <v>3792</v>
      </c>
      <c r="AA837" s="117" t="s">
        <v>357</v>
      </c>
      <c r="AD837" s="113"/>
      <c r="AE837" s="113"/>
      <c r="AF837" s="113"/>
      <c r="AG837" s="113"/>
      <c r="AH837" s="113"/>
      <c r="AI837" s="113" t="s">
        <v>1907</v>
      </c>
      <c r="AJ837" s="113" t="s">
        <v>362</v>
      </c>
      <c r="AK837" s="116" t="s">
        <v>4427</v>
      </c>
      <c r="AL837" s="113" t="s">
        <v>357</v>
      </c>
      <c r="BP837" s="125" t="s">
        <v>1907</v>
      </c>
      <c r="BQ837" s="125" t="s">
        <v>362</v>
      </c>
      <c r="BR837" s="129">
        <v>150169</v>
      </c>
      <c r="CA837" s="125" t="s">
        <v>1804</v>
      </c>
      <c r="CB837" s="125" t="s">
        <v>468</v>
      </c>
      <c r="CC837" s="125">
        <v>0</v>
      </c>
      <c r="CD837" s="125" t="s">
        <v>357</v>
      </c>
    </row>
    <row r="838" spans="8:82" ht="101.4" customHeight="1" thickBot="1">
      <c r="H838" s="121"/>
      <c r="I838" s="121"/>
      <c r="J838" s="121"/>
      <c r="K838" s="121"/>
      <c r="L838" s="121"/>
      <c r="M838" s="121" t="s">
        <v>1907</v>
      </c>
      <c r="N838" s="121" t="s">
        <v>544</v>
      </c>
      <c r="O838" s="123" t="s">
        <v>1909</v>
      </c>
      <c r="P838" s="121" t="s">
        <v>357</v>
      </c>
      <c r="S838" s="117"/>
      <c r="T838" s="117"/>
      <c r="U838" s="117"/>
      <c r="V838" s="117"/>
      <c r="W838" s="117"/>
      <c r="X838" s="117" t="s">
        <v>1907</v>
      </c>
      <c r="Y838" s="117" t="s">
        <v>544</v>
      </c>
      <c r="Z838" s="120" t="s">
        <v>3193</v>
      </c>
      <c r="AA838" s="117" t="s">
        <v>357</v>
      </c>
      <c r="AD838" s="113"/>
      <c r="AE838" s="113"/>
      <c r="AF838" s="113"/>
      <c r="AG838" s="113"/>
      <c r="AH838" s="113"/>
      <c r="AI838" s="113" t="s">
        <v>1907</v>
      </c>
      <c r="AJ838" s="113" t="s">
        <v>544</v>
      </c>
      <c r="AK838" s="116" t="s">
        <v>5107</v>
      </c>
      <c r="AL838" s="113" t="s">
        <v>357</v>
      </c>
      <c r="BP838" s="125" t="s">
        <v>1907</v>
      </c>
      <c r="BQ838" s="125" t="s">
        <v>544</v>
      </c>
      <c r="BR838" s="125" t="s">
        <v>6196</v>
      </c>
      <c r="CA838" s="125" t="s">
        <v>1804</v>
      </c>
      <c r="CB838" s="125" t="s">
        <v>355</v>
      </c>
      <c r="CC838" s="125">
        <v>0</v>
      </c>
      <c r="CD838" s="125" t="s">
        <v>357</v>
      </c>
    </row>
    <row r="839" spans="8:82" ht="101.4" customHeight="1" thickBot="1">
      <c r="H839" s="121"/>
      <c r="I839" s="121"/>
      <c r="J839" s="121"/>
      <c r="K839" s="121"/>
      <c r="L839" s="121"/>
      <c r="M839" s="121" t="s">
        <v>1907</v>
      </c>
      <c r="N839" s="121" t="s">
        <v>355</v>
      </c>
      <c r="O839" s="123" t="s">
        <v>1910</v>
      </c>
      <c r="P839" s="121" t="s">
        <v>357</v>
      </c>
      <c r="S839" s="117"/>
      <c r="T839" s="117"/>
      <c r="U839" s="117"/>
      <c r="V839" s="117"/>
      <c r="W839" s="117"/>
      <c r="X839" s="117" t="s">
        <v>1907</v>
      </c>
      <c r="Y839" s="117" t="s">
        <v>355</v>
      </c>
      <c r="Z839" s="120" t="s">
        <v>3793</v>
      </c>
      <c r="AA839" s="117" t="s">
        <v>357</v>
      </c>
      <c r="AD839" s="113"/>
      <c r="AE839" s="113"/>
      <c r="AF839" s="113"/>
      <c r="AG839" s="113"/>
      <c r="AH839" s="113"/>
      <c r="AI839" s="113" t="s">
        <v>1907</v>
      </c>
      <c r="AJ839" s="113" t="s">
        <v>355</v>
      </c>
      <c r="AK839" s="116" t="s">
        <v>4901</v>
      </c>
      <c r="AL839" s="113" t="s">
        <v>357</v>
      </c>
      <c r="BP839" s="125" t="s">
        <v>1907</v>
      </c>
      <c r="BQ839" s="125" t="s">
        <v>355</v>
      </c>
      <c r="BR839" s="125" t="s">
        <v>2206</v>
      </c>
      <c r="CA839" s="125" t="s">
        <v>1804</v>
      </c>
      <c r="CB839" s="125" t="s">
        <v>544</v>
      </c>
      <c r="CC839" s="125">
        <v>0</v>
      </c>
      <c r="CD839" s="125" t="s">
        <v>357</v>
      </c>
    </row>
    <row r="840" spans="8:82" ht="87" customHeight="1" thickBot="1">
      <c r="H840" s="121"/>
      <c r="I840" s="121"/>
      <c r="J840" s="121"/>
      <c r="K840" s="121"/>
      <c r="L840" s="121"/>
      <c r="M840" s="121" t="s">
        <v>1911</v>
      </c>
      <c r="N840" s="121" t="s">
        <v>589</v>
      </c>
      <c r="O840" s="123" t="s">
        <v>1912</v>
      </c>
      <c r="P840" s="121" t="s">
        <v>357</v>
      </c>
      <c r="S840" s="117"/>
      <c r="T840" s="117"/>
      <c r="U840" s="117"/>
      <c r="V840" s="117"/>
      <c r="W840" s="117"/>
      <c r="X840" s="117" t="s">
        <v>1911</v>
      </c>
      <c r="Y840" s="117" t="s">
        <v>589</v>
      </c>
      <c r="Z840" s="120" t="s">
        <v>3794</v>
      </c>
      <c r="AA840" s="117" t="s">
        <v>357</v>
      </c>
      <c r="AD840" s="113"/>
      <c r="AE840" s="113"/>
      <c r="AF840" s="113"/>
      <c r="AG840" s="113"/>
      <c r="AH840" s="113"/>
      <c r="AI840" s="113" t="s">
        <v>1911</v>
      </c>
      <c r="AJ840" s="113" t="s">
        <v>589</v>
      </c>
      <c r="AK840" s="116" t="s">
        <v>5108</v>
      </c>
      <c r="AL840" s="113" t="s">
        <v>357</v>
      </c>
      <c r="BP840" s="125" t="s">
        <v>1911</v>
      </c>
      <c r="BQ840" s="125" t="s">
        <v>589</v>
      </c>
      <c r="BR840" s="125" t="s">
        <v>5891</v>
      </c>
      <c r="CA840" s="125" t="s">
        <v>1809</v>
      </c>
      <c r="CB840" s="125" t="s">
        <v>575</v>
      </c>
      <c r="CC840" s="125">
        <v>0</v>
      </c>
      <c r="CD840" s="125" t="s">
        <v>357</v>
      </c>
    </row>
    <row r="841" spans="8:82" ht="87" customHeight="1" thickBot="1">
      <c r="H841" s="121"/>
      <c r="I841" s="121"/>
      <c r="J841" s="121"/>
      <c r="K841" s="121"/>
      <c r="L841" s="121"/>
      <c r="M841" s="121" t="s">
        <v>1911</v>
      </c>
      <c r="N841" s="121" t="s">
        <v>703</v>
      </c>
      <c r="O841" s="123" t="s">
        <v>1342</v>
      </c>
      <c r="P841" s="121" t="s">
        <v>357</v>
      </c>
      <c r="S841" s="117"/>
      <c r="T841" s="117"/>
      <c r="U841" s="117"/>
      <c r="V841" s="117"/>
      <c r="W841" s="117"/>
      <c r="X841" s="117" t="s">
        <v>1911</v>
      </c>
      <c r="Y841" s="117" t="s">
        <v>703</v>
      </c>
      <c r="Z841" s="120" t="s">
        <v>3795</v>
      </c>
      <c r="AA841" s="117" t="s">
        <v>357</v>
      </c>
      <c r="AD841" s="113"/>
      <c r="AE841" s="113"/>
      <c r="AF841" s="113"/>
      <c r="AG841" s="113"/>
      <c r="AH841" s="113"/>
      <c r="AI841" s="113" t="s">
        <v>1911</v>
      </c>
      <c r="AJ841" s="113" t="s">
        <v>703</v>
      </c>
      <c r="AK841" s="116" t="s">
        <v>3322</v>
      </c>
      <c r="AL841" s="113" t="s">
        <v>357</v>
      </c>
      <c r="BP841" s="125" t="s">
        <v>1911</v>
      </c>
      <c r="BQ841" s="125" t="s">
        <v>703</v>
      </c>
      <c r="BR841" s="125" t="s">
        <v>830</v>
      </c>
      <c r="CA841" s="125" t="s">
        <v>1809</v>
      </c>
      <c r="CB841" s="125" t="s">
        <v>544</v>
      </c>
      <c r="CC841" s="125">
        <v>0</v>
      </c>
      <c r="CD841" s="125" t="s">
        <v>357</v>
      </c>
    </row>
    <row r="842" spans="8:82" ht="101.4" customHeight="1" thickBot="1">
      <c r="H842" s="121"/>
      <c r="I842" s="121"/>
      <c r="J842" s="121"/>
      <c r="K842" s="121"/>
      <c r="L842" s="121"/>
      <c r="M842" s="121" t="s">
        <v>1913</v>
      </c>
      <c r="N842" s="121" t="s">
        <v>362</v>
      </c>
      <c r="O842" s="123" t="s">
        <v>1914</v>
      </c>
      <c r="P842" s="121" t="s">
        <v>357</v>
      </c>
      <c r="S842" s="117"/>
      <c r="T842" s="117"/>
      <c r="U842" s="117"/>
      <c r="V842" s="117"/>
      <c r="W842" s="117"/>
      <c r="X842" s="117" t="s">
        <v>1913</v>
      </c>
      <c r="Y842" s="117" t="s">
        <v>362</v>
      </c>
      <c r="Z842" s="120" t="s">
        <v>3796</v>
      </c>
      <c r="AA842" s="117" t="s">
        <v>357</v>
      </c>
      <c r="AD842" s="113"/>
      <c r="AE842" s="113"/>
      <c r="AF842" s="113"/>
      <c r="AG842" s="113"/>
      <c r="AH842" s="113"/>
      <c r="AI842" s="113" t="s">
        <v>1913</v>
      </c>
      <c r="AJ842" s="113" t="s">
        <v>362</v>
      </c>
      <c r="AK842" s="116" t="s">
        <v>1538</v>
      </c>
      <c r="AL842" s="113" t="s">
        <v>357</v>
      </c>
      <c r="BP842" s="125" t="s">
        <v>1913</v>
      </c>
      <c r="BQ842" s="125" t="s">
        <v>362</v>
      </c>
      <c r="BR842" s="129">
        <v>655282</v>
      </c>
      <c r="CA842" s="125" t="s">
        <v>1809</v>
      </c>
      <c r="CB842" s="125" t="s">
        <v>362</v>
      </c>
      <c r="CC842" s="125">
        <v>0</v>
      </c>
      <c r="CD842" s="125" t="s">
        <v>357</v>
      </c>
    </row>
    <row r="843" spans="8:82" ht="101.4" customHeight="1" thickBot="1">
      <c r="H843" s="121"/>
      <c r="I843" s="121"/>
      <c r="J843" s="121"/>
      <c r="K843" s="121"/>
      <c r="L843" s="121"/>
      <c r="M843" s="121" t="s">
        <v>1915</v>
      </c>
      <c r="N843" s="121" t="s">
        <v>362</v>
      </c>
      <c r="O843" s="123" t="s">
        <v>1916</v>
      </c>
      <c r="P843" s="121" t="s">
        <v>357</v>
      </c>
      <c r="S843" s="117"/>
      <c r="T843" s="117"/>
      <c r="U843" s="117"/>
      <c r="V843" s="117"/>
      <c r="W843" s="117"/>
      <c r="X843" s="117" t="s">
        <v>1915</v>
      </c>
      <c r="Y843" s="117" t="s">
        <v>362</v>
      </c>
      <c r="Z843" s="120" t="s">
        <v>3797</v>
      </c>
      <c r="AA843" s="117" t="s">
        <v>357</v>
      </c>
      <c r="AD843" s="113"/>
      <c r="AE843" s="113"/>
      <c r="AF843" s="113"/>
      <c r="AG843" s="113"/>
      <c r="AH843" s="113"/>
      <c r="AI843" s="113" t="s">
        <v>1915</v>
      </c>
      <c r="AJ843" s="113" t="s">
        <v>362</v>
      </c>
      <c r="AK843" s="116" t="s">
        <v>5109</v>
      </c>
      <c r="AL843" s="113" t="s">
        <v>357</v>
      </c>
      <c r="BP843" s="125" t="s">
        <v>1915</v>
      </c>
      <c r="BQ843" s="125" t="s">
        <v>362</v>
      </c>
      <c r="BR843" s="125" t="s">
        <v>571</v>
      </c>
      <c r="CA843" s="125" t="s">
        <v>6621</v>
      </c>
      <c r="CB843" s="125" t="s">
        <v>589</v>
      </c>
      <c r="CC843" s="125">
        <v>0</v>
      </c>
      <c r="CD843" s="125" t="s">
        <v>357</v>
      </c>
    </row>
    <row r="844" spans="8:82" ht="87" customHeight="1" thickBot="1">
      <c r="H844" s="121"/>
      <c r="I844" s="121"/>
      <c r="J844" s="121"/>
      <c r="K844" s="121"/>
      <c r="L844" s="121"/>
      <c r="M844" s="121" t="s">
        <v>1915</v>
      </c>
      <c r="N844" s="121" t="s">
        <v>589</v>
      </c>
      <c r="O844" s="123" t="s">
        <v>1917</v>
      </c>
      <c r="P844" s="121" t="s">
        <v>357</v>
      </c>
      <c r="S844" s="117"/>
      <c r="T844" s="117"/>
      <c r="U844" s="117"/>
      <c r="V844" s="117"/>
      <c r="W844" s="117"/>
      <c r="X844" s="117" t="s">
        <v>1915</v>
      </c>
      <c r="Y844" s="117" t="s">
        <v>589</v>
      </c>
      <c r="Z844" s="120" t="s">
        <v>3798</v>
      </c>
      <c r="AA844" s="117" t="s">
        <v>357</v>
      </c>
      <c r="AD844" s="113"/>
      <c r="AE844" s="113"/>
      <c r="AF844" s="113"/>
      <c r="AG844" s="113"/>
      <c r="AH844" s="113"/>
      <c r="AI844" s="113" t="s">
        <v>1915</v>
      </c>
      <c r="AJ844" s="113" t="s">
        <v>589</v>
      </c>
      <c r="AK844" s="116" t="s">
        <v>5110</v>
      </c>
      <c r="AL844" s="113" t="s">
        <v>357</v>
      </c>
      <c r="BP844" s="125" t="s">
        <v>1915</v>
      </c>
      <c r="BQ844" s="125" t="s">
        <v>589</v>
      </c>
      <c r="BR844" s="125" t="s">
        <v>6197</v>
      </c>
      <c r="CA844" s="125" t="s">
        <v>1812</v>
      </c>
      <c r="CB844" s="125" t="s">
        <v>589</v>
      </c>
      <c r="CC844" s="125">
        <v>0</v>
      </c>
      <c r="CD844" s="125" t="s">
        <v>357</v>
      </c>
    </row>
    <row r="845" spans="8:82" ht="87" customHeight="1" thickBot="1">
      <c r="H845" s="121"/>
      <c r="I845" s="121"/>
      <c r="J845" s="121"/>
      <c r="K845" s="121"/>
      <c r="L845" s="121"/>
      <c r="M845" s="121" t="s">
        <v>1915</v>
      </c>
      <c r="N845" s="121" t="s">
        <v>582</v>
      </c>
      <c r="O845" s="123" t="s">
        <v>1918</v>
      </c>
      <c r="P845" s="121" t="s">
        <v>357</v>
      </c>
      <c r="S845" s="117"/>
      <c r="T845" s="117"/>
      <c r="U845" s="117"/>
      <c r="V845" s="117"/>
      <c r="W845" s="117"/>
      <c r="X845" s="117" t="s">
        <v>1915</v>
      </c>
      <c r="Y845" s="117" t="s">
        <v>582</v>
      </c>
      <c r="Z845" s="120" t="s">
        <v>3799</v>
      </c>
      <c r="AA845" s="117" t="s">
        <v>357</v>
      </c>
      <c r="AD845" s="113"/>
      <c r="AE845" s="113"/>
      <c r="AF845" s="113"/>
      <c r="AG845" s="113"/>
      <c r="AH845" s="113"/>
      <c r="AI845" s="113" t="s">
        <v>1915</v>
      </c>
      <c r="AJ845" s="113" t="s">
        <v>582</v>
      </c>
      <c r="AK845" s="116" t="s">
        <v>5111</v>
      </c>
      <c r="AL845" s="113" t="s">
        <v>357</v>
      </c>
      <c r="BP845" s="125" t="s">
        <v>1915</v>
      </c>
      <c r="BQ845" s="125" t="s">
        <v>582</v>
      </c>
      <c r="BR845" s="125" t="s">
        <v>451</v>
      </c>
      <c r="CA845" s="125" t="s">
        <v>1814</v>
      </c>
      <c r="CB845" s="125" t="s">
        <v>362</v>
      </c>
      <c r="CC845" s="125">
        <v>0</v>
      </c>
      <c r="CD845" s="125" t="s">
        <v>357</v>
      </c>
    </row>
    <row r="846" spans="8:82" ht="87" customHeight="1" thickBot="1">
      <c r="H846" s="121"/>
      <c r="I846" s="121"/>
      <c r="J846" s="121"/>
      <c r="K846" s="121"/>
      <c r="L846" s="121"/>
      <c r="M846" s="121" t="s">
        <v>1915</v>
      </c>
      <c r="N846" s="121" t="s">
        <v>468</v>
      </c>
      <c r="O846" s="123" t="s">
        <v>1919</v>
      </c>
      <c r="P846" s="121" t="s">
        <v>357</v>
      </c>
      <c r="S846" s="117"/>
      <c r="T846" s="117"/>
      <c r="U846" s="117"/>
      <c r="V846" s="117"/>
      <c r="W846" s="117"/>
      <c r="X846" s="117" t="s">
        <v>1915</v>
      </c>
      <c r="Y846" s="117" t="s">
        <v>468</v>
      </c>
      <c r="Z846" s="120" t="s">
        <v>3800</v>
      </c>
      <c r="AA846" s="117" t="s">
        <v>357</v>
      </c>
      <c r="AD846" s="113"/>
      <c r="AE846" s="113"/>
      <c r="AF846" s="113"/>
      <c r="AG846" s="113"/>
      <c r="AH846" s="113"/>
      <c r="AI846" s="113" t="s">
        <v>1915</v>
      </c>
      <c r="AJ846" s="113" t="s">
        <v>468</v>
      </c>
      <c r="AK846" s="116" t="s">
        <v>5112</v>
      </c>
      <c r="AL846" s="113" t="s">
        <v>357</v>
      </c>
      <c r="BP846" s="125" t="s">
        <v>1915</v>
      </c>
      <c r="BQ846" s="125" t="s">
        <v>468</v>
      </c>
      <c r="BR846" s="125" t="s">
        <v>1933</v>
      </c>
      <c r="CA846" s="125" t="s">
        <v>1814</v>
      </c>
      <c r="CB846" s="125" t="s">
        <v>589</v>
      </c>
      <c r="CC846" s="125">
        <v>0</v>
      </c>
      <c r="CD846" s="125" t="s">
        <v>357</v>
      </c>
    </row>
    <row r="847" spans="8:82" ht="87" customHeight="1" thickBot="1">
      <c r="H847" s="121"/>
      <c r="I847" s="121"/>
      <c r="J847" s="121"/>
      <c r="K847" s="121"/>
      <c r="L847" s="121"/>
      <c r="M847" s="121" t="s">
        <v>1920</v>
      </c>
      <c r="N847" s="121" t="s">
        <v>589</v>
      </c>
      <c r="O847" s="123" t="s">
        <v>1921</v>
      </c>
      <c r="P847" s="121" t="s">
        <v>357</v>
      </c>
      <c r="S847" s="117"/>
      <c r="T847" s="117"/>
      <c r="U847" s="117"/>
      <c r="V847" s="117"/>
      <c r="W847" s="117"/>
      <c r="X847" s="117" t="s">
        <v>1920</v>
      </c>
      <c r="Y847" s="117" t="s">
        <v>589</v>
      </c>
      <c r="Z847" s="120" t="s">
        <v>3801</v>
      </c>
      <c r="AA847" s="117" t="s">
        <v>357</v>
      </c>
      <c r="AD847" s="113"/>
      <c r="AE847" s="113"/>
      <c r="AF847" s="113"/>
      <c r="AG847" s="113"/>
      <c r="AH847" s="113"/>
      <c r="AI847" s="113" t="s">
        <v>1920</v>
      </c>
      <c r="AJ847" s="113" t="s">
        <v>589</v>
      </c>
      <c r="AK847" s="116" t="s">
        <v>1903</v>
      </c>
      <c r="AL847" s="113" t="s">
        <v>357</v>
      </c>
      <c r="BP847" s="125" t="s">
        <v>1920</v>
      </c>
      <c r="BQ847" s="125" t="s">
        <v>589</v>
      </c>
      <c r="BR847" s="125" t="s">
        <v>1139</v>
      </c>
      <c r="CA847" s="125" t="s">
        <v>1816</v>
      </c>
      <c r="CB847" s="125" t="s">
        <v>589</v>
      </c>
      <c r="CC847" s="125">
        <v>0</v>
      </c>
      <c r="CD847" s="125" t="s">
        <v>357</v>
      </c>
    </row>
    <row r="848" spans="8:82" ht="87" customHeight="1" thickBot="1">
      <c r="H848" s="121"/>
      <c r="I848" s="121"/>
      <c r="J848" s="121"/>
      <c r="K848" s="121"/>
      <c r="L848" s="121"/>
      <c r="M848" s="121" t="s">
        <v>1922</v>
      </c>
      <c r="N848" s="121" t="s">
        <v>703</v>
      </c>
      <c r="O848" s="123" t="s">
        <v>1576</v>
      </c>
      <c r="P848" s="121" t="s">
        <v>357</v>
      </c>
      <c r="S848" s="117"/>
      <c r="T848" s="117"/>
      <c r="U848" s="117"/>
      <c r="V848" s="117"/>
      <c r="W848" s="117"/>
      <c r="X848" s="117" t="s">
        <v>1922</v>
      </c>
      <c r="Y848" s="117" t="s">
        <v>703</v>
      </c>
      <c r="Z848" s="120" t="s">
        <v>1374</v>
      </c>
      <c r="AA848" s="117" t="s">
        <v>357</v>
      </c>
      <c r="AD848" s="113"/>
      <c r="AE848" s="113"/>
      <c r="AF848" s="113"/>
      <c r="AG848" s="113"/>
      <c r="AH848" s="113"/>
      <c r="AI848" s="113" t="s">
        <v>1922</v>
      </c>
      <c r="AJ848" s="113" t="s">
        <v>703</v>
      </c>
      <c r="AK848" s="116" t="s">
        <v>5113</v>
      </c>
      <c r="AL848" s="113" t="s">
        <v>357</v>
      </c>
      <c r="BP848" s="125" t="s">
        <v>1922</v>
      </c>
      <c r="BQ848" s="125" t="s">
        <v>703</v>
      </c>
      <c r="BR848" s="129">
        <v>198273</v>
      </c>
      <c r="CA848" s="125" t="s">
        <v>1818</v>
      </c>
      <c r="CB848" s="125" t="s">
        <v>589</v>
      </c>
      <c r="CC848" s="125">
        <v>0</v>
      </c>
      <c r="CD848" s="125" t="s">
        <v>357</v>
      </c>
    </row>
    <row r="849" spans="8:82" ht="87" customHeight="1" thickBot="1">
      <c r="H849" s="121"/>
      <c r="I849" s="121"/>
      <c r="J849" s="121"/>
      <c r="K849" s="121"/>
      <c r="L849" s="121"/>
      <c r="M849" s="121" t="s">
        <v>1923</v>
      </c>
      <c r="N849" s="121" t="s">
        <v>582</v>
      </c>
      <c r="O849" s="123" t="s">
        <v>1924</v>
      </c>
      <c r="P849" s="121" t="s">
        <v>357</v>
      </c>
      <c r="S849" s="117"/>
      <c r="T849" s="117"/>
      <c r="U849" s="117"/>
      <c r="V849" s="117"/>
      <c r="W849" s="117"/>
      <c r="X849" s="117" t="s">
        <v>1923</v>
      </c>
      <c r="Y849" s="117" t="s">
        <v>582</v>
      </c>
      <c r="Z849" s="120" t="s">
        <v>3802</v>
      </c>
      <c r="AA849" s="117" t="s">
        <v>357</v>
      </c>
      <c r="AD849" s="113"/>
      <c r="AE849" s="113"/>
      <c r="AF849" s="113"/>
      <c r="AG849" s="113"/>
      <c r="AH849" s="113"/>
      <c r="AI849" s="113" t="s">
        <v>1923</v>
      </c>
      <c r="AJ849" s="113" t="s">
        <v>582</v>
      </c>
      <c r="AK849" s="116" t="s">
        <v>3825</v>
      </c>
      <c r="AL849" s="113" t="s">
        <v>357</v>
      </c>
      <c r="BP849" s="125" t="s">
        <v>1923</v>
      </c>
      <c r="BQ849" s="125" t="s">
        <v>582</v>
      </c>
      <c r="BR849" s="125" t="s">
        <v>6198</v>
      </c>
      <c r="CA849" s="125" t="s">
        <v>1820</v>
      </c>
      <c r="CB849" s="125" t="s">
        <v>589</v>
      </c>
      <c r="CC849" s="125">
        <v>0</v>
      </c>
      <c r="CD849" s="125" t="s">
        <v>357</v>
      </c>
    </row>
    <row r="850" spans="8:82" ht="87" customHeight="1" thickBot="1">
      <c r="H850" s="121"/>
      <c r="I850" s="121"/>
      <c r="J850" s="121"/>
      <c r="K850" s="121"/>
      <c r="L850" s="121"/>
      <c r="M850" s="121" t="s">
        <v>1923</v>
      </c>
      <c r="N850" s="121" t="s">
        <v>468</v>
      </c>
      <c r="O850" s="123" t="s">
        <v>1925</v>
      </c>
      <c r="P850" s="121" t="s">
        <v>357</v>
      </c>
      <c r="S850" s="117"/>
      <c r="T850" s="117"/>
      <c r="U850" s="117"/>
      <c r="V850" s="117"/>
      <c r="W850" s="117"/>
      <c r="X850" s="117" t="s">
        <v>1923</v>
      </c>
      <c r="Y850" s="117" t="s">
        <v>468</v>
      </c>
      <c r="Z850" s="120" t="s">
        <v>3803</v>
      </c>
      <c r="AA850" s="117" t="s">
        <v>357</v>
      </c>
      <c r="AD850" s="113"/>
      <c r="AE850" s="113"/>
      <c r="AF850" s="113"/>
      <c r="AG850" s="113"/>
      <c r="AH850" s="113"/>
      <c r="AI850" s="113" t="s">
        <v>1923</v>
      </c>
      <c r="AJ850" s="113" t="s">
        <v>468</v>
      </c>
      <c r="AK850" s="116" t="s">
        <v>4167</v>
      </c>
      <c r="AL850" s="113" t="s">
        <v>357</v>
      </c>
      <c r="BP850" s="125" t="s">
        <v>1923</v>
      </c>
      <c r="BQ850" s="125" t="s">
        <v>468</v>
      </c>
      <c r="BR850" s="125" t="s">
        <v>3135</v>
      </c>
      <c r="CA850" s="125" t="s">
        <v>1822</v>
      </c>
      <c r="CB850" s="125" t="s">
        <v>589</v>
      </c>
      <c r="CC850" s="125">
        <v>0</v>
      </c>
      <c r="CD850" s="125" t="s">
        <v>357</v>
      </c>
    </row>
    <row r="851" spans="8:82" ht="87" customHeight="1" thickBot="1">
      <c r="H851" s="121"/>
      <c r="I851" s="121"/>
      <c r="J851" s="121"/>
      <c r="K851" s="121"/>
      <c r="L851" s="121"/>
      <c r="M851" s="121" t="s">
        <v>1923</v>
      </c>
      <c r="N851" s="121" t="s">
        <v>589</v>
      </c>
      <c r="O851" s="123" t="s">
        <v>1926</v>
      </c>
      <c r="P851" s="121" t="s">
        <v>357</v>
      </c>
      <c r="S851" s="117"/>
      <c r="T851" s="117"/>
      <c r="U851" s="117"/>
      <c r="V851" s="117"/>
      <c r="W851" s="117"/>
      <c r="X851" s="117" t="s">
        <v>1923</v>
      </c>
      <c r="Y851" s="117" t="s">
        <v>589</v>
      </c>
      <c r="Z851" s="120" t="s">
        <v>3804</v>
      </c>
      <c r="AA851" s="117" t="s">
        <v>357</v>
      </c>
      <c r="AD851" s="113"/>
      <c r="AE851" s="113"/>
      <c r="AF851" s="113"/>
      <c r="AG851" s="113"/>
      <c r="AH851" s="113"/>
      <c r="AI851" s="113" t="s">
        <v>1923</v>
      </c>
      <c r="AJ851" s="113" t="s">
        <v>589</v>
      </c>
      <c r="AK851" s="116" t="s">
        <v>1137</v>
      </c>
      <c r="AL851" s="113" t="s">
        <v>357</v>
      </c>
      <c r="BP851" s="125" t="s">
        <v>1923</v>
      </c>
      <c r="BQ851" s="125" t="s">
        <v>589</v>
      </c>
      <c r="BR851" s="129">
        <v>739198</v>
      </c>
      <c r="CA851" s="125" t="s">
        <v>1823</v>
      </c>
      <c r="CB851" s="125" t="s">
        <v>589</v>
      </c>
      <c r="CC851" s="125">
        <v>0</v>
      </c>
      <c r="CD851" s="125" t="s">
        <v>357</v>
      </c>
    </row>
    <row r="852" spans="8:82" ht="101.4" customHeight="1" thickBot="1">
      <c r="H852" s="121"/>
      <c r="I852" s="121"/>
      <c r="J852" s="121"/>
      <c r="K852" s="121"/>
      <c r="L852" s="121"/>
      <c r="M852" s="121" t="s">
        <v>1923</v>
      </c>
      <c r="N852" s="121" t="s">
        <v>362</v>
      </c>
      <c r="O852" s="123" t="s">
        <v>1927</v>
      </c>
      <c r="P852" s="121" t="s">
        <v>357</v>
      </c>
      <c r="S852" s="117"/>
      <c r="T852" s="117"/>
      <c r="U852" s="117"/>
      <c r="V852" s="117"/>
      <c r="W852" s="117"/>
      <c r="X852" s="117" t="s">
        <v>1923</v>
      </c>
      <c r="Y852" s="117" t="s">
        <v>362</v>
      </c>
      <c r="Z852" s="120" t="s">
        <v>2189</v>
      </c>
      <c r="AA852" s="117" t="s">
        <v>357</v>
      </c>
      <c r="AD852" s="113"/>
      <c r="AE852" s="113"/>
      <c r="AF852" s="113"/>
      <c r="AG852" s="113"/>
      <c r="AH852" s="113"/>
      <c r="AI852" s="113" t="s">
        <v>1923</v>
      </c>
      <c r="AJ852" s="113" t="s">
        <v>362</v>
      </c>
      <c r="AK852" s="116" t="s">
        <v>5114</v>
      </c>
      <c r="AL852" s="113" t="s">
        <v>357</v>
      </c>
      <c r="BP852" s="125" t="s">
        <v>1923</v>
      </c>
      <c r="BQ852" s="125" t="s">
        <v>362</v>
      </c>
      <c r="BR852" s="125" t="s">
        <v>6199</v>
      </c>
      <c r="CA852" s="125" t="s">
        <v>1825</v>
      </c>
      <c r="CB852" s="125" t="s">
        <v>589</v>
      </c>
      <c r="CC852" s="125">
        <v>0</v>
      </c>
      <c r="CD852" s="125" t="s">
        <v>357</v>
      </c>
    </row>
    <row r="853" spans="8:82" ht="87" customHeight="1" thickBot="1">
      <c r="H853" s="121"/>
      <c r="I853" s="121"/>
      <c r="J853" s="121"/>
      <c r="K853" s="121"/>
      <c r="L853" s="121"/>
      <c r="M853" s="121" t="s">
        <v>1923</v>
      </c>
      <c r="N853" s="121" t="s">
        <v>364</v>
      </c>
      <c r="O853" s="123" t="s">
        <v>1694</v>
      </c>
      <c r="P853" s="121" t="s">
        <v>357</v>
      </c>
      <c r="S853" s="117"/>
      <c r="T853" s="117"/>
      <c r="U853" s="117"/>
      <c r="V853" s="117"/>
      <c r="W853" s="117"/>
      <c r="X853" s="117" t="s">
        <v>1923</v>
      </c>
      <c r="Y853" s="117" t="s">
        <v>364</v>
      </c>
      <c r="Z853" s="120" t="s">
        <v>3805</v>
      </c>
      <c r="AA853" s="117" t="s">
        <v>357</v>
      </c>
      <c r="AD853" s="113"/>
      <c r="AE853" s="113"/>
      <c r="AF853" s="113"/>
      <c r="AG853" s="113"/>
      <c r="AH853" s="113"/>
      <c r="AI853" s="113" t="s">
        <v>1923</v>
      </c>
      <c r="AJ853" s="113" t="s">
        <v>364</v>
      </c>
      <c r="AK853" s="116" t="s">
        <v>5115</v>
      </c>
      <c r="AL853" s="113" t="s">
        <v>357</v>
      </c>
      <c r="BP853" s="125" t="s">
        <v>1923</v>
      </c>
      <c r="BQ853" s="125" t="s">
        <v>364</v>
      </c>
      <c r="BR853" s="125" t="s">
        <v>1722</v>
      </c>
      <c r="CA853" s="125" t="s">
        <v>1826</v>
      </c>
      <c r="CB853" s="125" t="s">
        <v>362</v>
      </c>
      <c r="CC853" s="125">
        <v>0</v>
      </c>
      <c r="CD853" s="125" t="s">
        <v>357</v>
      </c>
    </row>
    <row r="854" spans="8:82" ht="87" customHeight="1" thickBot="1">
      <c r="H854" s="121"/>
      <c r="I854" s="121"/>
      <c r="J854" s="121"/>
      <c r="K854" s="121"/>
      <c r="L854" s="121"/>
      <c r="M854" s="121" t="s">
        <v>1923</v>
      </c>
      <c r="N854" s="121" t="s">
        <v>446</v>
      </c>
      <c r="O854" s="123" t="s">
        <v>948</v>
      </c>
      <c r="P854" s="121" t="s">
        <v>357</v>
      </c>
      <c r="S854" s="117"/>
      <c r="T854" s="117"/>
      <c r="U854" s="117"/>
      <c r="V854" s="117"/>
      <c r="W854" s="117"/>
      <c r="X854" s="117" t="s">
        <v>1923</v>
      </c>
      <c r="Y854" s="117" t="s">
        <v>446</v>
      </c>
      <c r="Z854" s="120" t="s">
        <v>3806</v>
      </c>
      <c r="AA854" s="117" t="s">
        <v>357</v>
      </c>
      <c r="AD854" s="113"/>
      <c r="AE854" s="113"/>
      <c r="AF854" s="113"/>
      <c r="AG854" s="113"/>
      <c r="AH854" s="113"/>
      <c r="AI854" s="113" t="s">
        <v>1923</v>
      </c>
      <c r="AJ854" s="113" t="s">
        <v>446</v>
      </c>
      <c r="AK854" s="116" t="s">
        <v>4083</v>
      </c>
      <c r="AL854" s="113" t="s">
        <v>357</v>
      </c>
      <c r="BP854" s="125" t="s">
        <v>1923</v>
      </c>
      <c r="BQ854" s="125" t="s">
        <v>446</v>
      </c>
      <c r="BR854" s="129">
        <v>111948</v>
      </c>
      <c r="CA854" s="125" t="s">
        <v>1826</v>
      </c>
      <c r="CB854" s="125" t="s">
        <v>589</v>
      </c>
      <c r="CC854" s="125">
        <v>0</v>
      </c>
      <c r="CD854" s="125" t="s">
        <v>357</v>
      </c>
    </row>
    <row r="855" spans="8:82" ht="101.4" customHeight="1" thickBot="1">
      <c r="H855" s="121"/>
      <c r="I855" s="121"/>
      <c r="J855" s="121"/>
      <c r="K855" s="121"/>
      <c r="L855" s="121"/>
      <c r="M855" s="121" t="s">
        <v>1923</v>
      </c>
      <c r="N855" s="121" t="s">
        <v>355</v>
      </c>
      <c r="O855" s="123" t="s">
        <v>1928</v>
      </c>
      <c r="P855" s="121" t="s">
        <v>357</v>
      </c>
      <c r="S855" s="117"/>
      <c r="T855" s="117"/>
      <c r="U855" s="117"/>
      <c r="V855" s="117"/>
      <c r="W855" s="117"/>
      <c r="X855" s="117" t="s">
        <v>1923</v>
      </c>
      <c r="Y855" s="117" t="s">
        <v>355</v>
      </c>
      <c r="Z855" s="120" t="s">
        <v>3807</v>
      </c>
      <c r="AA855" s="117" t="s">
        <v>357</v>
      </c>
      <c r="AD855" s="113"/>
      <c r="AE855" s="113"/>
      <c r="AF855" s="113"/>
      <c r="AG855" s="113"/>
      <c r="AH855" s="113"/>
      <c r="AI855" s="113" t="s">
        <v>1923</v>
      </c>
      <c r="AJ855" s="113" t="s">
        <v>355</v>
      </c>
      <c r="AK855" s="116" t="s">
        <v>5116</v>
      </c>
      <c r="AL855" s="113" t="s">
        <v>357</v>
      </c>
      <c r="BP855" s="125" t="s">
        <v>1923</v>
      </c>
      <c r="BQ855" s="125" t="s">
        <v>355</v>
      </c>
      <c r="BR855" s="125" t="s">
        <v>5314</v>
      </c>
      <c r="CA855" s="125" t="s">
        <v>1826</v>
      </c>
      <c r="CB855" s="125" t="s">
        <v>582</v>
      </c>
      <c r="CC855" s="125">
        <v>0</v>
      </c>
      <c r="CD855" s="125" t="s">
        <v>357</v>
      </c>
    </row>
    <row r="856" spans="8:82" ht="87" customHeight="1" thickBot="1">
      <c r="H856" s="121"/>
      <c r="I856" s="121"/>
      <c r="J856" s="121"/>
      <c r="K856" s="121"/>
      <c r="L856" s="121"/>
      <c r="M856" s="121" t="s">
        <v>1929</v>
      </c>
      <c r="N856" s="121" t="s">
        <v>589</v>
      </c>
      <c r="O856" s="123" t="s">
        <v>1930</v>
      </c>
      <c r="P856" s="121" t="s">
        <v>357</v>
      </c>
      <c r="S856" s="117"/>
      <c r="T856" s="117"/>
      <c r="U856" s="117"/>
      <c r="V856" s="117"/>
      <c r="W856" s="117"/>
      <c r="X856" s="117" t="s">
        <v>1929</v>
      </c>
      <c r="Y856" s="117" t="s">
        <v>589</v>
      </c>
      <c r="Z856" s="120" t="s">
        <v>3808</v>
      </c>
      <c r="AA856" s="117" t="s">
        <v>357</v>
      </c>
      <c r="AD856" s="113"/>
      <c r="AE856" s="113"/>
      <c r="AF856" s="113"/>
      <c r="AG856" s="113"/>
      <c r="AH856" s="113"/>
      <c r="AI856" s="113" t="s">
        <v>1929</v>
      </c>
      <c r="AJ856" s="113" t="s">
        <v>589</v>
      </c>
      <c r="AK856" s="116" t="s">
        <v>2199</v>
      </c>
      <c r="AL856" s="113" t="s">
        <v>357</v>
      </c>
      <c r="BP856" s="125" t="s">
        <v>1929</v>
      </c>
      <c r="BQ856" s="125" t="s">
        <v>589</v>
      </c>
      <c r="BR856" s="125" t="s">
        <v>5280</v>
      </c>
      <c r="CA856" s="125" t="s">
        <v>1826</v>
      </c>
      <c r="CB856" s="125" t="s">
        <v>364</v>
      </c>
      <c r="CC856" s="125">
        <v>0</v>
      </c>
      <c r="CD856" s="125" t="s">
        <v>357</v>
      </c>
    </row>
    <row r="857" spans="8:82" ht="101.4" customHeight="1" thickBot="1">
      <c r="H857" s="121"/>
      <c r="I857" s="121"/>
      <c r="J857" s="121"/>
      <c r="K857" s="121"/>
      <c r="L857" s="121"/>
      <c r="M857" s="121" t="s">
        <v>1931</v>
      </c>
      <c r="N857" s="121" t="s">
        <v>362</v>
      </c>
      <c r="O857" s="123" t="s">
        <v>378</v>
      </c>
      <c r="P857" s="121" t="s">
        <v>357</v>
      </c>
      <c r="S857" s="117"/>
      <c r="T857" s="117"/>
      <c r="U857" s="117"/>
      <c r="V857" s="117"/>
      <c r="W857" s="117"/>
      <c r="X857" s="117" t="s">
        <v>1931</v>
      </c>
      <c r="Y857" s="117" t="s">
        <v>362</v>
      </c>
      <c r="Z857" s="120" t="s">
        <v>3809</v>
      </c>
      <c r="AA857" s="117" t="s">
        <v>357</v>
      </c>
      <c r="AD857" s="113"/>
      <c r="AE857" s="113"/>
      <c r="AF857" s="113"/>
      <c r="AG857" s="113"/>
      <c r="AH857" s="113"/>
      <c r="AI857" s="113" t="s">
        <v>1931</v>
      </c>
      <c r="AJ857" s="113" t="s">
        <v>362</v>
      </c>
      <c r="AK857" s="116" t="s">
        <v>5117</v>
      </c>
      <c r="AL857" s="113" t="s">
        <v>357</v>
      </c>
      <c r="BP857" s="125" t="s">
        <v>1931</v>
      </c>
      <c r="BQ857" s="125" t="s">
        <v>362</v>
      </c>
      <c r="BR857" s="125" t="s">
        <v>1874</v>
      </c>
      <c r="CA857" s="125" t="s">
        <v>1826</v>
      </c>
      <c r="CB857" s="125" t="s">
        <v>468</v>
      </c>
      <c r="CC857" s="125">
        <v>0</v>
      </c>
      <c r="CD857" s="125" t="s">
        <v>357</v>
      </c>
    </row>
    <row r="858" spans="8:82" ht="87" customHeight="1" thickBot="1">
      <c r="H858" s="121"/>
      <c r="I858" s="121"/>
      <c r="J858" s="121"/>
      <c r="K858" s="121"/>
      <c r="L858" s="121"/>
      <c r="M858" s="121" t="s">
        <v>1931</v>
      </c>
      <c r="N858" s="121" t="s">
        <v>364</v>
      </c>
      <c r="O858" s="123" t="s">
        <v>1932</v>
      </c>
      <c r="P858" s="121" t="s">
        <v>357</v>
      </c>
      <c r="S858" s="117"/>
      <c r="T858" s="117"/>
      <c r="U858" s="117"/>
      <c r="V858" s="117"/>
      <c r="W858" s="117"/>
      <c r="X858" s="117" t="s">
        <v>1931</v>
      </c>
      <c r="Y858" s="117" t="s">
        <v>364</v>
      </c>
      <c r="Z858" s="120" t="s">
        <v>3810</v>
      </c>
      <c r="AA858" s="117" t="s">
        <v>357</v>
      </c>
      <c r="AD858" s="113"/>
      <c r="AE858" s="113"/>
      <c r="AF858" s="113"/>
      <c r="AG858" s="113"/>
      <c r="AH858" s="113"/>
      <c r="AI858" s="113" t="s">
        <v>1931</v>
      </c>
      <c r="AJ858" s="113" t="s">
        <v>364</v>
      </c>
      <c r="AK858" s="116" t="s">
        <v>5118</v>
      </c>
      <c r="AL858" s="113" t="s">
        <v>357</v>
      </c>
      <c r="BP858" s="125" t="s">
        <v>1931</v>
      </c>
      <c r="BQ858" s="125" t="s">
        <v>364</v>
      </c>
      <c r="BR858" s="125" t="s">
        <v>3971</v>
      </c>
      <c r="CA858" s="125" t="s">
        <v>1831</v>
      </c>
      <c r="CB858" s="125" t="s">
        <v>589</v>
      </c>
      <c r="CC858" s="125">
        <v>0</v>
      </c>
      <c r="CD858" s="125" t="s">
        <v>357</v>
      </c>
    </row>
    <row r="859" spans="8:82" ht="87" customHeight="1" thickBot="1">
      <c r="H859" s="121"/>
      <c r="I859" s="121"/>
      <c r="J859" s="121"/>
      <c r="K859" s="121"/>
      <c r="L859" s="121"/>
      <c r="M859" s="121" t="s">
        <v>1931</v>
      </c>
      <c r="N859" s="121" t="s">
        <v>468</v>
      </c>
      <c r="O859" s="123" t="s">
        <v>1933</v>
      </c>
      <c r="P859" s="121" t="s">
        <v>357</v>
      </c>
      <c r="S859" s="117"/>
      <c r="T859" s="117"/>
      <c r="U859" s="117"/>
      <c r="V859" s="117"/>
      <c r="W859" s="117"/>
      <c r="X859" s="117" t="s">
        <v>1931</v>
      </c>
      <c r="Y859" s="117" t="s">
        <v>468</v>
      </c>
      <c r="Z859" s="120" t="s">
        <v>3811</v>
      </c>
      <c r="AA859" s="117" t="s">
        <v>357</v>
      </c>
      <c r="AD859" s="113"/>
      <c r="AE859" s="113"/>
      <c r="AF859" s="113"/>
      <c r="AG859" s="113"/>
      <c r="AH859" s="113"/>
      <c r="AI859" s="113" t="s">
        <v>1931</v>
      </c>
      <c r="AJ859" s="113" t="s">
        <v>468</v>
      </c>
      <c r="AK859" s="116" t="s">
        <v>419</v>
      </c>
      <c r="AL859" s="113" t="s">
        <v>357</v>
      </c>
      <c r="BP859" s="125" t="s">
        <v>1931</v>
      </c>
      <c r="BQ859" s="125" t="s">
        <v>468</v>
      </c>
      <c r="BR859" s="125" t="s">
        <v>3466</v>
      </c>
      <c r="CA859" s="125" t="s">
        <v>6622</v>
      </c>
      <c r="CB859" s="125" t="s">
        <v>589</v>
      </c>
      <c r="CC859" s="125">
        <v>0</v>
      </c>
      <c r="CD859" s="125" t="s">
        <v>357</v>
      </c>
    </row>
    <row r="860" spans="8:82" ht="87" customHeight="1" thickBot="1">
      <c r="H860" s="121"/>
      <c r="I860" s="121"/>
      <c r="J860" s="121"/>
      <c r="K860" s="121"/>
      <c r="L860" s="121"/>
      <c r="M860" s="121" t="s">
        <v>1934</v>
      </c>
      <c r="N860" s="121" t="s">
        <v>851</v>
      </c>
      <c r="O860" s="123" t="s">
        <v>1935</v>
      </c>
      <c r="P860" s="121" t="s">
        <v>357</v>
      </c>
      <c r="S860" s="117"/>
      <c r="T860" s="117"/>
      <c r="U860" s="117"/>
      <c r="V860" s="117"/>
      <c r="W860" s="117"/>
      <c r="X860" s="117" t="s">
        <v>1934</v>
      </c>
      <c r="Y860" s="117" t="s">
        <v>851</v>
      </c>
      <c r="Z860" s="120" t="s">
        <v>1673</v>
      </c>
      <c r="AA860" s="117" t="s">
        <v>357</v>
      </c>
      <c r="AD860" s="113"/>
      <c r="AE860" s="113"/>
      <c r="AF860" s="113"/>
      <c r="AG860" s="113"/>
      <c r="AH860" s="113"/>
      <c r="AI860" s="113" t="s">
        <v>1934</v>
      </c>
      <c r="AJ860" s="113" t="s">
        <v>851</v>
      </c>
      <c r="AK860" s="116" t="s">
        <v>5119</v>
      </c>
      <c r="AL860" s="113" t="s">
        <v>357</v>
      </c>
      <c r="BP860" s="125" t="s">
        <v>1934</v>
      </c>
      <c r="BQ860" s="125" t="s">
        <v>851</v>
      </c>
      <c r="BR860" s="129">
        <v>4515886</v>
      </c>
      <c r="CA860" s="125" t="s">
        <v>1833</v>
      </c>
      <c r="CB860" s="125" t="s">
        <v>582</v>
      </c>
      <c r="CC860" s="125">
        <v>0</v>
      </c>
      <c r="CD860" s="125" t="s">
        <v>357</v>
      </c>
    </row>
    <row r="861" spans="8:82" ht="101.4" customHeight="1" thickBot="1">
      <c r="H861" s="121"/>
      <c r="I861" s="121"/>
      <c r="J861" s="121"/>
      <c r="K861" s="121"/>
      <c r="L861" s="121"/>
      <c r="M861" s="121" t="s">
        <v>445</v>
      </c>
      <c r="N861" s="121" t="s">
        <v>362</v>
      </c>
      <c r="O861" s="122">
        <v>61139485</v>
      </c>
      <c r="P861" s="121" t="s">
        <v>448</v>
      </c>
      <c r="S861" s="117"/>
      <c r="T861" s="117"/>
      <c r="U861" s="117"/>
      <c r="V861" s="117"/>
      <c r="W861" s="117"/>
      <c r="X861" s="117" t="s">
        <v>445</v>
      </c>
      <c r="Y861" s="117" t="s">
        <v>362</v>
      </c>
      <c r="Z861" s="120" t="s">
        <v>3812</v>
      </c>
      <c r="AA861" s="117" t="s">
        <v>448</v>
      </c>
      <c r="AD861" s="113"/>
      <c r="AE861" s="113"/>
      <c r="AF861" s="113"/>
      <c r="AG861" s="113"/>
      <c r="AH861" s="113"/>
      <c r="AI861" s="113" t="s">
        <v>445</v>
      </c>
      <c r="AJ861" s="113" t="s">
        <v>362</v>
      </c>
      <c r="AK861" s="115">
        <v>1021177</v>
      </c>
      <c r="AL861" s="113" t="s">
        <v>448</v>
      </c>
      <c r="BP861" s="125" t="s">
        <v>445</v>
      </c>
      <c r="BQ861" s="125" t="s">
        <v>362</v>
      </c>
      <c r="BR861" s="125" t="s">
        <v>6200</v>
      </c>
      <c r="CA861" s="125" t="s">
        <v>1833</v>
      </c>
      <c r="CB861" s="125" t="s">
        <v>364</v>
      </c>
      <c r="CC861" s="125">
        <v>0</v>
      </c>
      <c r="CD861" s="125" t="s">
        <v>357</v>
      </c>
    </row>
    <row r="862" spans="8:82" ht="101.4" customHeight="1" thickBot="1">
      <c r="H862" s="121"/>
      <c r="I862" s="121"/>
      <c r="J862" s="121"/>
      <c r="K862" s="121"/>
      <c r="L862" s="121"/>
      <c r="M862" s="121" t="s">
        <v>445</v>
      </c>
      <c r="N862" s="121" t="s">
        <v>544</v>
      </c>
      <c r="O862" s="122">
        <v>181664091</v>
      </c>
      <c r="P862" s="121" t="s">
        <v>448</v>
      </c>
      <c r="S862" s="117"/>
      <c r="T862" s="117"/>
      <c r="U862" s="117"/>
      <c r="V862" s="117"/>
      <c r="W862" s="117"/>
      <c r="X862" s="117" t="s">
        <v>445</v>
      </c>
      <c r="Y862" s="117" t="s">
        <v>544</v>
      </c>
      <c r="Z862" s="119">
        <v>2083682</v>
      </c>
      <c r="AA862" s="117" t="s">
        <v>448</v>
      </c>
      <c r="AD862" s="113"/>
      <c r="AE862" s="113"/>
      <c r="AF862" s="113"/>
      <c r="AG862" s="113"/>
      <c r="AH862" s="113"/>
      <c r="AI862" s="113" t="s">
        <v>445</v>
      </c>
      <c r="AJ862" s="113" t="s">
        <v>544</v>
      </c>
      <c r="AK862" s="115">
        <v>49656969</v>
      </c>
      <c r="AL862" s="113" t="s">
        <v>448</v>
      </c>
      <c r="BP862" s="125" t="s">
        <v>445</v>
      </c>
      <c r="BQ862" s="125" t="s">
        <v>544</v>
      </c>
      <c r="BR862" s="125" t="s">
        <v>6201</v>
      </c>
      <c r="CA862" s="125" t="s">
        <v>1833</v>
      </c>
      <c r="CB862" s="125" t="s">
        <v>468</v>
      </c>
      <c r="CC862" s="125">
        <v>0</v>
      </c>
      <c r="CD862" s="125" t="s">
        <v>357</v>
      </c>
    </row>
    <row r="863" spans="8:82" ht="101.4" customHeight="1" thickBot="1">
      <c r="H863" s="121"/>
      <c r="I863" s="121"/>
      <c r="J863" s="121"/>
      <c r="K863" s="121"/>
      <c r="L863" s="121"/>
      <c r="M863" s="121" t="s">
        <v>445</v>
      </c>
      <c r="N863" s="121" t="s">
        <v>355</v>
      </c>
      <c r="O863" s="122">
        <v>16771345</v>
      </c>
      <c r="P863" s="121" t="s">
        <v>448</v>
      </c>
      <c r="S863" s="117"/>
      <c r="T863" s="117"/>
      <c r="U863" s="117"/>
      <c r="V863" s="117"/>
      <c r="W863" s="117"/>
      <c r="X863" s="117" t="s">
        <v>445</v>
      </c>
      <c r="Y863" s="117" t="s">
        <v>355</v>
      </c>
      <c r="Z863" s="119">
        <v>529472</v>
      </c>
      <c r="AA863" s="117" t="s">
        <v>448</v>
      </c>
      <c r="AD863" s="113"/>
      <c r="AE863" s="113"/>
      <c r="AF863" s="113"/>
      <c r="AG863" s="113"/>
      <c r="AH863" s="113"/>
      <c r="AI863" s="113" t="s">
        <v>445</v>
      </c>
      <c r="AJ863" s="113" t="s">
        <v>355</v>
      </c>
      <c r="AK863" s="115">
        <v>6584952</v>
      </c>
      <c r="AL863" s="113" t="s">
        <v>448</v>
      </c>
      <c r="BP863" s="125" t="s">
        <v>445</v>
      </c>
      <c r="BQ863" s="125" t="s">
        <v>355</v>
      </c>
      <c r="BR863" s="125" t="s">
        <v>6202</v>
      </c>
      <c r="CA863" s="125" t="s">
        <v>1833</v>
      </c>
      <c r="CB863" s="125" t="s">
        <v>362</v>
      </c>
      <c r="CC863" s="125">
        <v>0</v>
      </c>
      <c r="CD863" s="125" t="s">
        <v>357</v>
      </c>
    </row>
    <row r="864" spans="8:82" ht="87" customHeight="1" thickBot="1">
      <c r="H864" s="121"/>
      <c r="I864" s="121"/>
      <c r="J864" s="121"/>
      <c r="K864" s="121"/>
      <c r="L864" s="121"/>
      <c r="M864" s="121" t="s">
        <v>445</v>
      </c>
      <c r="N864" s="121" t="s">
        <v>575</v>
      </c>
      <c r="O864" s="122">
        <v>79856833</v>
      </c>
      <c r="P864" s="121" t="s">
        <v>448</v>
      </c>
      <c r="S864" s="117"/>
      <c r="T864" s="117"/>
      <c r="U864" s="117"/>
      <c r="V864" s="117"/>
      <c r="W864" s="117"/>
      <c r="X864" s="117" t="s">
        <v>445</v>
      </c>
      <c r="Y864" s="117" t="s">
        <v>575</v>
      </c>
      <c r="Z864" s="120" t="s">
        <v>3813</v>
      </c>
      <c r="AA864" s="117" t="s">
        <v>448</v>
      </c>
      <c r="AD864" s="113"/>
      <c r="AE864" s="113"/>
      <c r="AF864" s="113"/>
      <c r="AG864" s="113"/>
      <c r="AH864" s="113"/>
      <c r="AI864" s="113" t="s">
        <v>445</v>
      </c>
      <c r="AJ864" s="113" t="s">
        <v>575</v>
      </c>
      <c r="AK864" s="115">
        <v>18700184</v>
      </c>
      <c r="AL864" s="113" t="s">
        <v>448</v>
      </c>
      <c r="BP864" s="125" t="s">
        <v>445</v>
      </c>
      <c r="BQ864" s="125" t="s">
        <v>575</v>
      </c>
      <c r="BR864" s="125" t="s">
        <v>6203</v>
      </c>
      <c r="CA864" s="125" t="s">
        <v>1833</v>
      </c>
      <c r="CB864" s="125" t="s">
        <v>589</v>
      </c>
      <c r="CC864" s="125">
        <v>0</v>
      </c>
      <c r="CD864" s="125" t="s">
        <v>357</v>
      </c>
    </row>
    <row r="865" spans="8:82" ht="87" customHeight="1" thickBot="1">
      <c r="H865" s="121"/>
      <c r="I865" s="121"/>
      <c r="J865" s="121"/>
      <c r="K865" s="121"/>
      <c r="L865" s="121"/>
      <c r="M865" s="121" t="s">
        <v>445</v>
      </c>
      <c r="N865" s="121" t="s">
        <v>446</v>
      </c>
      <c r="O865" s="122">
        <v>1902164</v>
      </c>
      <c r="P865" s="121" t="s">
        <v>448</v>
      </c>
      <c r="S865" s="117"/>
      <c r="T865" s="117"/>
      <c r="U865" s="117"/>
      <c r="V865" s="117"/>
      <c r="W865" s="117"/>
      <c r="X865" s="117" t="s">
        <v>445</v>
      </c>
      <c r="Y865" s="117" t="s">
        <v>446</v>
      </c>
      <c r="Z865" s="120" t="s">
        <v>3814</v>
      </c>
      <c r="AA865" s="117" t="s">
        <v>448</v>
      </c>
      <c r="AD865" s="113"/>
      <c r="AE865" s="113"/>
      <c r="AF865" s="113"/>
      <c r="AG865" s="113"/>
      <c r="AH865" s="113"/>
      <c r="AI865" s="113" t="s">
        <v>445</v>
      </c>
      <c r="AJ865" s="113" t="s">
        <v>446</v>
      </c>
      <c r="AK865" s="115">
        <v>367208</v>
      </c>
      <c r="AL865" s="113" t="s">
        <v>448</v>
      </c>
      <c r="BP865" s="125" t="s">
        <v>445</v>
      </c>
      <c r="BQ865" s="125" t="s">
        <v>446</v>
      </c>
      <c r="BR865" s="125" t="s">
        <v>6085</v>
      </c>
      <c r="CA865" s="125" t="s">
        <v>1836</v>
      </c>
      <c r="CB865" s="125" t="s">
        <v>575</v>
      </c>
      <c r="CC865" s="125">
        <v>0</v>
      </c>
      <c r="CD865" s="125" t="s">
        <v>357</v>
      </c>
    </row>
    <row r="866" spans="8:82" ht="115.8" customHeight="1" thickBot="1">
      <c r="H866" s="121"/>
      <c r="I866" s="121"/>
      <c r="J866" s="121"/>
      <c r="K866" s="121"/>
      <c r="L866" s="121"/>
      <c r="M866" s="121" t="s">
        <v>445</v>
      </c>
      <c r="N866" s="121" t="s">
        <v>366</v>
      </c>
      <c r="O866" s="122">
        <v>4567825</v>
      </c>
      <c r="P866" s="121" t="s">
        <v>448</v>
      </c>
      <c r="S866" s="117"/>
      <c r="T866" s="117"/>
      <c r="U866" s="117"/>
      <c r="V866" s="117"/>
      <c r="W866" s="117"/>
      <c r="X866" s="117" t="s">
        <v>445</v>
      </c>
      <c r="Y866" s="117" t="s">
        <v>366</v>
      </c>
      <c r="Z866" s="119">
        <v>473356</v>
      </c>
      <c r="AA866" s="117" t="s">
        <v>448</v>
      </c>
      <c r="AD866" s="113"/>
      <c r="AE866" s="113"/>
      <c r="AF866" s="113"/>
      <c r="AG866" s="113"/>
      <c r="AH866" s="113"/>
      <c r="AI866" s="113" t="s">
        <v>445</v>
      </c>
      <c r="AJ866" s="113" t="s">
        <v>366</v>
      </c>
      <c r="AK866" s="115">
        <v>1503529</v>
      </c>
      <c r="AL866" s="113" t="s">
        <v>448</v>
      </c>
      <c r="BP866" s="125" t="s">
        <v>445</v>
      </c>
      <c r="BQ866" s="125" t="s">
        <v>366</v>
      </c>
      <c r="BR866" s="125" t="s">
        <v>6204</v>
      </c>
      <c r="CA866" s="125" t="s">
        <v>1836</v>
      </c>
      <c r="CB866" s="125" t="s">
        <v>355</v>
      </c>
      <c r="CC866" s="125">
        <v>0</v>
      </c>
      <c r="CD866" s="125" t="s">
        <v>357</v>
      </c>
    </row>
    <row r="867" spans="8:82" ht="87" customHeight="1" thickBot="1">
      <c r="H867" s="121"/>
      <c r="I867" s="121"/>
      <c r="J867" s="121"/>
      <c r="K867" s="121"/>
      <c r="L867" s="121"/>
      <c r="M867" s="121" t="s">
        <v>445</v>
      </c>
      <c r="N867" s="121" t="s">
        <v>468</v>
      </c>
      <c r="O867" s="122">
        <v>1198575</v>
      </c>
      <c r="P867" s="121" t="s">
        <v>448</v>
      </c>
      <c r="S867" s="117"/>
      <c r="T867" s="117"/>
      <c r="U867" s="117"/>
      <c r="V867" s="117"/>
      <c r="W867" s="117"/>
      <c r="X867" s="117" t="s">
        <v>445</v>
      </c>
      <c r="Y867" s="117" t="s">
        <v>468</v>
      </c>
      <c r="Z867" s="120" t="s">
        <v>3815</v>
      </c>
      <c r="AA867" s="117" t="s">
        <v>448</v>
      </c>
      <c r="AD867" s="113"/>
      <c r="AE867" s="113"/>
      <c r="AF867" s="113"/>
      <c r="AG867" s="113"/>
      <c r="AH867" s="113"/>
      <c r="AI867" s="113" t="s">
        <v>445</v>
      </c>
      <c r="AJ867" s="113" t="s">
        <v>468</v>
      </c>
      <c r="AK867" s="115">
        <v>1474912</v>
      </c>
      <c r="AL867" s="113" t="s">
        <v>448</v>
      </c>
      <c r="BP867" s="125" t="s">
        <v>445</v>
      </c>
      <c r="BQ867" s="125" t="s">
        <v>468</v>
      </c>
      <c r="BR867" s="125" t="s">
        <v>6205</v>
      </c>
      <c r="CA867" s="125" t="s">
        <v>1836</v>
      </c>
      <c r="CB867" s="125" t="s">
        <v>362</v>
      </c>
      <c r="CC867" s="125">
        <v>0</v>
      </c>
      <c r="CD867" s="125" t="s">
        <v>357</v>
      </c>
    </row>
    <row r="868" spans="8:82" ht="87" customHeight="1" thickBot="1">
      <c r="H868" s="121"/>
      <c r="I868" s="121"/>
      <c r="J868" s="121"/>
      <c r="K868" s="121"/>
      <c r="L868" s="121"/>
      <c r="M868" s="121" t="s">
        <v>445</v>
      </c>
      <c r="N868" s="121" t="s">
        <v>589</v>
      </c>
      <c r="O868" s="122">
        <v>1703811</v>
      </c>
      <c r="P868" s="121" t="s">
        <v>448</v>
      </c>
      <c r="S868" s="117"/>
      <c r="T868" s="117"/>
      <c r="U868" s="117"/>
      <c r="V868" s="117"/>
      <c r="W868" s="117"/>
      <c r="X868" s="117" t="s">
        <v>445</v>
      </c>
      <c r="Y868" s="117" t="s">
        <v>589</v>
      </c>
      <c r="Z868" s="120" t="s">
        <v>3816</v>
      </c>
      <c r="AA868" s="117" t="s">
        <v>448</v>
      </c>
      <c r="AD868" s="113"/>
      <c r="AE868" s="113"/>
      <c r="AF868" s="113"/>
      <c r="AG868" s="113"/>
      <c r="AH868" s="113"/>
      <c r="AI868" s="113" t="s">
        <v>445</v>
      </c>
      <c r="AJ868" s="113" t="s">
        <v>589</v>
      </c>
      <c r="AK868" s="115">
        <v>328023</v>
      </c>
      <c r="AL868" s="113" t="s">
        <v>448</v>
      </c>
      <c r="BP868" s="125" t="s">
        <v>445</v>
      </c>
      <c r="BQ868" s="125" t="s">
        <v>589</v>
      </c>
      <c r="BR868" s="125" t="s">
        <v>6206</v>
      </c>
      <c r="CA868" s="125" t="s">
        <v>1836</v>
      </c>
      <c r="CB868" s="125" t="s">
        <v>589</v>
      </c>
      <c r="CC868" s="125">
        <v>0</v>
      </c>
      <c r="CD868" s="125" t="s">
        <v>357</v>
      </c>
    </row>
    <row r="869" spans="8:82" ht="87" customHeight="1" thickBot="1">
      <c r="H869" s="121"/>
      <c r="I869" s="121"/>
      <c r="J869" s="121"/>
      <c r="K869" s="121"/>
      <c r="L869" s="121"/>
      <c r="M869" s="121" t="s">
        <v>1936</v>
      </c>
      <c r="N869" s="121" t="s">
        <v>575</v>
      </c>
      <c r="O869" s="123" t="s">
        <v>428</v>
      </c>
      <c r="P869" s="121" t="s">
        <v>357</v>
      </c>
      <c r="S869" s="117"/>
      <c r="T869" s="117"/>
      <c r="U869" s="117"/>
      <c r="V869" s="117"/>
      <c r="W869" s="117"/>
      <c r="X869" s="117" t="s">
        <v>1936</v>
      </c>
      <c r="Y869" s="117" t="s">
        <v>575</v>
      </c>
      <c r="Z869" s="120" t="s">
        <v>2080</v>
      </c>
      <c r="AA869" s="117" t="s">
        <v>357</v>
      </c>
      <c r="AD869" s="113"/>
      <c r="AE869" s="113"/>
      <c r="AF869" s="113"/>
      <c r="AG869" s="113"/>
      <c r="AH869" s="113"/>
      <c r="AI869" s="113" t="s">
        <v>1936</v>
      </c>
      <c r="AJ869" s="113" t="s">
        <v>575</v>
      </c>
      <c r="AK869" s="116" t="s">
        <v>2633</v>
      </c>
      <c r="AL869" s="113" t="s">
        <v>357</v>
      </c>
      <c r="BP869" s="125" t="s">
        <v>1936</v>
      </c>
      <c r="BQ869" s="125" t="s">
        <v>575</v>
      </c>
      <c r="BR869" s="125" t="s">
        <v>6207</v>
      </c>
      <c r="CA869" s="125" t="s">
        <v>1836</v>
      </c>
      <c r="CB869" s="125" t="s">
        <v>582</v>
      </c>
      <c r="CC869" s="125">
        <v>0</v>
      </c>
      <c r="CD869" s="125" t="s">
        <v>357</v>
      </c>
    </row>
    <row r="870" spans="8:82" ht="101.4" customHeight="1" thickBot="1">
      <c r="H870" s="121"/>
      <c r="I870" s="121"/>
      <c r="J870" s="121"/>
      <c r="K870" s="121"/>
      <c r="L870" s="121"/>
      <c r="M870" s="121" t="s">
        <v>1936</v>
      </c>
      <c r="N870" s="121" t="s">
        <v>362</v>
      </c>
      <c r="O870" s="123" t="s">
        <v>1937</v>
      </c>
      <c r="P870" s="121" t="s">
        <v>357</v>
      </c>
      <c r="S870" s="117"/>
      <c r="T870" s="117"/>
      <c r="U870" s="117"/>
      <c r="V870" s="117"/>
      <c r="W870" s="117"/>
      <c r="X870" s="117" t="s">
        <v>1936</v>
      </c>
      <c r="Y870" s="117" t="s">
        <v>362</v>
      </c>
      <c r="Z870" s="120" t="s">
        <v>3817</v>
      </c>
      <c r="AA870" s="117" t="s">
        <v>357</v>
      </c>
      <c r="AD870" s="113"/>
      <c r="AE870" s="113"/>
      <c r="AF870" s="113"/>
      <c r="AG870" s="113"/>
      <c r="AH870" s="113"/>
      <c r="AI870" s="113" t="s">
        <v>1936</v>
      </c>
      <c r="AJ870" s="113" t="s">
        <v>362</v>
      </c>
      <c r="AK870" s="116" t="s">
        <v>5120</v>
      </c>
      <c r="AL870" s="113" t="s">
        <v>357</v>
      </c>
      <c r="BP870" s="125" t="s">
        <v>1936</v>
      </c>
      <c r="BQ870" s="125" t="s">
        <v>362</v>
      </c>
      <c r="BR870" s="129">
        <v>30411886</v>
      </c>
      <c r="CA870" s="125" t="s">
        <v>1836</v>
      </c>
      <c r="CB870" s="125" t="s">
        <v>364</v>
      </c>
      <c r="CC870" s="125">
        <v>0</v>
      </c>
      <c r="CD870" s="125" t="s">
        <v>357</v>
      </c>
    </row>
    <row r="871" spans="8:82" ht="87" customHeight="1" thickBot="1">
      <c r="H871" s="121"/>
      <c r="I871" s="121"/>
      <c r="J871" s="121"/>
      <c r="K871" s="121"/>
      <c r="L871" s="121"/>
      <c r="M871" s="121" t="s">
        <v>1938</v>
      </c>
      <c r="N871" s="121" t="s">
        <v>575</v>
      </c>
      <c r="O871" s="123" t="s">
        <v>864</v>
      </c>
      <c r="P871" s="121" t="s">
        <v>357</v>
      </c>
      <c r="S871" s="117"/>
      <c r="T871" s="117"/>
      <c r="U871" s="117"/>
      <c r="V871" s="117"/>
      <c r="W871" s="117"/>
      <c r="X871" s="117" t="s">
        <v>1938</v>
      </c>
      <c r="Y871" s="117" t="s">
        <v>575</v>
      </c>
      <c r="Z871" s="120" t="s">
        <v>3818</v>
      </c>
      <c r="AA871" s="117" t="s">
        <v>357</v>
      </c>
      <c r="AD871" s="113"/>
      <c r="AE871" s="113"/>
      <c r="AF871" s="113"/>
      <c r="AG871" s="113"/>
      <c r="AH871" s="113"/>
      <c r="AI871" s="113" t="s">
        <v>1938</v>
      </c>
      <c r="AJ871" s="113" t="s">
        <v>575</v>
      </c>
      <c r="AK871" s="116" t="s">
        <v>5121</v>
      </c>
      <c r="AL871" s="113" t="s">
        <v>357</v>
      </c>
      <c r="BP871" s="125" t="s">
        <v>1938</v>
      </c>
      <c r="BQ871" s="125" t="s">
        <v>575</v>
      </c>
      <c r="BR871" s="129">
        <v>262076</v>
      </c>
      <c r="CA871" s="125" t="s">
        <v>1836</v>
      </c>
      <c r="CB871" s="125" t="s">
        <v>468</v>
      </c>
      <c r="CC871" s="125">
        <v>0</v>
      </c>
      <c r="CD871" s="125" t="s">
        <v>357</v>
      </c>
    </row>
    <row r="872" spans="8:82" ht="101.4" customHeight="1" thickBot="1">
      <c r="H872" s="121"/>
      <c r="I872" s="121"/>
      <c r="J872" s="121"/>
      <c r="K872" s="121"/>
      <c r="L872" s="121"/>
      <c r="M872" s="121" t="s">
        <v>1938</v>
      </c>
      <c r="N872" s="121" t="s">
        <v>544</v>
      </c>
      <c r="O872" s="123" t="s">
        <v>1939</v>
      </c>
      <c r="P872" s="121" t="s">
        <v>357</v>
      </c>
      <c r="S872" s="117"/>
      <c r="T872" s="117"/>
      <c r="U872" s="117"/>
      <c r="V872" s="117"/>
      <c r="W872" s="117"/>
      <c r="X872" s="117" t="s">
        <v>1938</v>
      </c>
      <c r="Y872" s="117" t="s">
        <v>544</v>
      </c>
      <c r="Z872" s="120" t="s">
        <v>3819</v>
      </c>
      <c r="AA872" s="117" t="s">
        <v>357</v>
      </c>
      <c r="AD872" s="113"/>
      <c r="AE872" s="113"/>
      <c r="AF872" s="113"/>
      <c r="AG872" s="113"/>
      <c r="AH872" s="113"/>
      <c r="AI872" s="113" t="s">
        <v>1938</v>
      </c>
      <c r="AJ872" s="113" t="s">
        <v>544</v>
      </c>
      <c r="AK872" s="116" t="s">
        <v>1055</v>
      </c>
      <c r="AL872" s="113" t="s">
        <v>357</v>
      </c>
      <c r="BP872" s="125" t="s">
        <v>1938</v>
      </c>
      <c r="BQ872" s="125" t="s">
        <v>544</v>
      </c>
      <c r="BR872" s="129">
        <v>2285455</v>
      </c>
      <c r="CA872" s="125" t="s">
        <v>1842</v>
      </c>
      <c r="CB872" s="125" t="s">
        <v>589</v>
      </c>
      <c r="CC872" s="125">
        <v>0</v>
      </c>
      <c r="CD872" s="125" t="s">
        <v>357</v>
      </c>
    </row>
    <row r="873" spans="8:82" ht="87" customHeight="1" thickBot="1">
      <c r="H873" s="121"/>
      <c r="I873" s="121"/>
      <c r="J873" s="121"/>
      <c r="K873" s="121"/>
      <c r="L873" s="121"/>
      <c r="M873" s="121" t="s">
        <v>1940</v>
      </c>
      <c r="N873" s="121" t="s">
        <v>589</v>
      </c>
      <c r="O873" s="123" t="s">
        <v>1941</v>
      </c>
      <c r="P873" s="121" t="s">
        <v>357</v>
      </c>
      <c r="S873" s="117"/>
      <c r="T873" s="117"/>
      <c r="U873" s="117"/>
      <c r="V873" s="117"/>
      <c r="W873" s="117"/>
      <c r="X873" s="117" t="s">
        <v>1940</v>
      </c>
      <c r="Y873" s="117" t="s">
        <v>589</v>
      </c>
      <c r="Z873" s="120" t="s">
        <v>3820</v>
      </c>
      <c r="AA873" s="117" t="s">
        <v>357</v>
      </c>
      <c r="AD873" s="113"/>
      <c r="AE873" s="113"/>
      <c r="AF873" s="113"/>
      <c r="AG873" s="113"/>
      <c r="AH873" s="113"/>
      <c r="AI873" s="113" t="s">
        <v>1940</v>
      </c>
      <c r="AJ873" s="113" t="s">
        <v>589</v>
      </c>
      <c r="AK873" s="116" t="s">
        <v>2423</v>
      </c>
      <c r="AL873" s="113" t="s">
        <v>357</v>
      </c>
      <c r="BP873" s="125" t="s">
        <v>1940</v>
      </c>
      <c r="BQ873" s="125" t="s">
        <v>589</v>
      </c>
      <c r="BR873" s="125" t="s">
        <v>1339</v>
      </c>
      <c r="CA873" s="125" t="s">
        <v>1844</v>
      </c>
      <c r="CB873" s="125" t="s">
        <v>362</v>
      </c>
      <c r="CC873" s="125">
        <v>0</v>
      </c>
      <c r="CD873" s="125" t="s">
        <v>357</v>
      </c>
    </row>
    <row r="874" spans="8:82" ht="101.4" customHeight="1" thickBot="1">
      <c r="H874" s="121"/>
      <c r="I874" s="121"/>
      <c r="J874" s="121"/>
      <c r="K874" s="121"/>
      <c r="L874" s="121"/>
      <c r="M874" s="121" t="s">
        <v>1942</v>
      </c>
      <c r="N874" s="121" t="s">
        <v>362</v>
      </c>
      <c r="O874" s="123" t="s">
        <v>1943</v>
      </c>
      <c r="P874" s="121" t="s">
        <v>357</v>
      </c>
      <c r="S874" s="117"/>
      <c r="T874" s="117"/>
      <c r="U874" s="117"/>
      <c r="V874" s="117"/>
      <c r="W874" s="117"/>
      <c r="X874" s="117" t="s">
        <v>1942</v>
      </c>
      <c r="Y874" s="117" t="s">
        <v>362</v>
      </c>
      <c r="Z874" s="120" t="s">
        <v>3821</v>
      </c>
      <c r="AA874" s="117" t="s">
        <v>357</v>
      </c>
      <c r="AD874" s="113"/>
      <c r="AE874" s="113"/>
      <c r="AF874" s="113"/>
      <c r="AG874" s="113"/>
      <c r="AH874" s="113"/>
      <c r="AI874" s="113" t="s">
        <v>1942</v>
      </c>
      <c r="AJ874" s="113" t="s">
        <v>362</v>
      </c>
      <c r="AK874" s="116" t="s">
        <v>5122</v>
      </c>
      <c r="AL874" s="113" t="s">
        <v>357</v>
      </c>
      <c r="BP874" s="125" t="s">
        <v>1942</v>
      </c>
      <c r="BQ874" s="125" t="s">
        <v>362</v>
      </c>
      <c r="BR874" s="129">
        <v>11630136</v>
      </c>
      <c r="CA874" s="125" t="s">
        <v>1844</v>
      </c>
      <c r="CB874" s="125" t="s">
        <v>589</v>
      </c>
      <c r="CC874" s="125">
        <v>0</v>
      </c>
      <c r="CD874" s="125" t="s">
        <v>357</v>
      </c>
    </row>
    <row r="875" spans="8:82" ht="101.4" customHeight="1" thickBot="1">
      <c r="H875" s="121"/>
      <c r="I875" s="121"/>
      <c r="J875" s="121"/>
      <c r="K875" s="121"/>
      <c r="L875" s="121"/>
      <c r="M875" s="121" t="s">
        <v>1942</v>
      </c>
      <c r="N875" s="121" t="s">
        <v>544</v>
      </c>
      <c r="O875" s="123" t="s">
        <v>1944</v>
      </c>
      <c r="P875" s="121" t="s">
        <v>357</v>
      </c>
      <c r="S875" s="117"/>
      <c r="T875" s="117"/>
      <c r="U875" s="117"/>
      <c r="V875" s="117"/>
      <c r="W875" s="117"/>
      <c r="X875" s="117" t="s">
        <v>1942</v>
      </c>
      <c r="Y875" s="117" t="s">
        <v>544</v>
      </c>
      <c r="Z875" s="120" t="s">
        <v>3238</v>
      </c>
      <c r="AA875" s="117" t="s">
        <v>357</v>
      </c>
      <c r="AD875" s="113"/>
      <c r="AE875" s="113"/>
      <c r="AF875" s="113"/>
      <c r="AG875" s="113"/>
      <c r="AH875" s="113"/>
      <c r="AI875" s="113" t="s">
        <v>1942</v>
      </c>
      <c r="AJ875" s="113" t="s">
        <v>544</v>
      </c>
      <c r="AK875" s="116" t="s">
        <v>5123</v>
      </c>
      <c r="AL875" s="113" t="s">
        <v>357</v>
      </c>
      <c r="BP875" s="125" t="s">
        <v>1942</v>
      </c>
      <c r="BQ875" s="125" t="s">
        <v>544</v>
      </c>
      <c r="BR875" s="129">
        <v>53923872</v>
      </c>
      <c r="CA875" s="125" t="s">
        <v>1844</v>
      </c>
      <c r="CB875" s="125" t="s">
        <v>582</v>
      </c>
      <c r="CC875" s="125">
        <v>0</v>
      </c>
      <c r="CD875" s="125" t="s">
        <v>357</v>
      </c>
    </row>
    <row r="876" spans="8:82" ht="87" customHeight="1" thickBot="1">
      <c r="H876" s="121"/>
      <c r="I876" s="121"/>
      <c r="J876" s="121"/>
      <c r="K876" s="121"/>
      <c r="L876" s="121"/>
      <c r="M876" s="121" t="s">
        <v>1942</v>
      </c>
      <c r="N876" s="121" t="s">
        <v>575</v>
      </c>
      <c r="O876" s="123" t="s">
        <v>1628</v>
      </c>
      <c r="P876" s="121" t="s">
        <v>357</v>
      </c>
      <c r="S876" s="117"/>
      <c r="T876" s="117"/>
      <c r="U876" s="117"/>
      <c r="V876" s="117"/>
      <c r="W876" s="117"/>
      <c r="X876" s="117" t="s">
        <v>1942</v>
      </c>
      <c r="Y876" s="117" t="s">
        <v>575</v>
      </c>
      <c r="Z876" s="120" t="s">
        <v>3822</v>
      </c>
      <c r="AA876" s="117" t="s">
        <v>357</v>
      </c>
      <c r="AD876" s="113"/>
      <c r="AE876" s="113"/>
      <c r="AF876" s="113"/>
      <c r="AG876" s="113"/>
      <c r="AH876" s="113"/>
      <c r="AI876" s="113" t="s">
        <v>1942</v>
      </c>
      <c r="AJ876" s="113" t="s">
        <v>575</v>
      </c>
      <c r="AK876" s="116" t="s">
        <v>3487</v>
      </c>
      <c r="AL876" s="113" t="s">
        <v>357</v>
      </c>
      <c r="BP876" s="125" t="s">
        <v>1942</v>
      </c>
      <c r="BQ876" s="125" t="s">
        <v>575</v>
      </c>
      <c r="BR876" s="125" t="s">
        <v>1984</v>
      </c>
      <c r="CA876" s="125" t="s">
        <v>1844</v>
      </c>
      <c r="CB876" s="125" t="s">
        <v>885</v>
      </c>
      <c r="CC876" s="125">
        <v>0</v>
      </c>
      <c r="CD876" s="125" t="s">
        <v>357</v>
      </c>
    </row>
    <row r="877" spans="8:82" ht="101.4" customHeight="1" thickBot="1">
      <c r="H877" s="121"/>
      <c r="I877" s="121"/>
      <c r="J877" s="121"/>
      <c r="K877" s="121"/>
      <c r="L877" s="121"/>
      <c r="M877" s="121" t="s">
        <v>1945</v>
      </c>
      <c r="N877" s="121" t="s">
        <v>544</v>
      </c>
      <c r="O877" s="123" t="s">
        <v>1946</v>
      </c>
      <c r="P877" s="121" t="s">
        <v>357</v>
      </c>
      <c r="S877" s="117"/>
      <c r="T877" s="117"/>
      <c r="U877" s="117"/>
      <c r="V877" s="117"/>
      <c r="W877" s="117"/>
      <c r="X877" s="117" t="s">
        <v>1945</v>
      </c>
      <c r="Y877" s="117" t="s">
        <v>544</v>
      </c>
      <c r="Z877" s="120" t="s">
        <v>3823</v>
      </c>
      <c r="AA877" s="117" t="s">
        <v>357</v>
      </c>
      <c r="AD877" s="113"/>
      <c r="AE877" s="113"/>
      <c r="AF877" s="113"/>
      <c r="AG877" s="113"/>
      <c r="AH877" s="113"/>
      <c r="AI877" s="113" t="s">
        <v>1945</v>
      </c>
      <c r="AJ877" s="113" t="s">
        <v>544</v>
      </c>
      <c r="AK877" s="116" t="s">
        <v>1543</v>
      </c>
      <c r="AL877" s="113" t="s">
        <v>357</v>
      </c>
      <c r="BP877" s="125" t="s">
        <v>1945</v>
      </c>
      <c r="BQ877" s="125" t="s">
        <v>544</v>
      </c>
      <c r="BR877" s="129">
        <v>324161</v>
      </c>
      <c r="CA877" s="125" t="s">
        <v>1844</v>
      </c>
      <c r="CB877" s="125" t="s">
        <v>364</v>
      </c>
      <c r="CC877" s="125">
        <v>0</v>
      </c>
      <c r="CD877" s="125" t="s">
        <v>357</v>
      </c>
    </row>
    <row r="878" spans="8:82" ht="101.4" customHeight="1" thickBot="1">
      <c r="H878" s="121"/>
      <c r="I878" s="121"/>
      <c r="J878" s="121"/>
      <c r="K878" s="121"/>
      <c r="L878" s="121"/>
      <c r="M878" s="121" t="s">
        <v>1945</v>
      </c>
      <c r="N878" s="121" t="s">
        <v>362</v>
      </c>
      <c r="O878" s="123" t="s">
        <v>871</v>
      </c>
      <c r="P878" s="121" t="s">
        <v>357</v>
      </c>
      <c r="S878" s="117"/>
      <c r="T878" s="117"/>
      <c r="U878" s="117"/>
      <c r="V878" s="117"/>
      <c r="W878" s="117"/>
      <c r="X878" s="117" t="s">
        <v>1945</v>
      </c>
      <c r="Y878" s="117" t="s">
        <v>362</v>
      </c>
      <c r="Z878" s="120" t="s">
        <v>3356</v>
      </c>
      <c r="AA878" s="117" t="s">
        <v>357</v>
      </c>
      <c r="AD878" s="113"/>
      <c r="AE878" s="113"/>
      <c r="AF878" s="113"/>
      <c r="AG878" s="113"/>
      <c r="AH878" s="113"/>
      <c r="AI878" s="113" t="s">
        <v>1945</v>
      </c>
      <c r="AJ878" s="113" t="s">
        <v>362</v>
      </c>
      <c r="AK878" s="116" t="s">
        <v>5124</v>
      </c>
      <c r="AL878" s="113" t="s">
        <v>357</v>
      </c>
      <c r="BP878" s="125" t="s">
        <v>1945</v>
      </c>
      <c r="BQ878" s="125" t="s">
        <v>362</v>
      </c>
      <c r="BR878" s="125" t="s">
        <v>6208</v>
      </c>
      <c r="CA878" s="125" t="s">
        <v>1844</v>
      </c>
      <c r="CB878" s="125" t="s">
        <v>468</v>
      </c>
      <c r="CC878" s="125">
        <v>0</v>
      </c>
      <c r="CD878" s="125" t="s">
        <v>357</v>
      </c>
    </row>
    <row r="879" spans="8:82" ht="101.4" customHeight="1" thickBot="1">
      <c r="H879" s="121"/>
      <c r="I879" s="121"/>
      <c r="J879" s="121"/>
      <c r="K879" s="121"/>
      <c r="L879" s="121"/>
      <c r="M879" s="121" t="s">
        <v>1947</v>
      </c>
      <c r="N879" s="121" t="s">
        <v>362</v>
      </c>
      <c r="O879" s="123" t="s">
        <v>1948</v>
      </c>
      <c r="P879" s="121" t="s">
        <v>357</v>
      </c>
      <c r="S879" s="117"/>
      <c r="T879" s="117"/>
      <c r="U879" s="117"/>
      <c r="V879" s="117"/>
      <c r="W879" s="117"/>
      <c r="X879" s="117" t="s">
        <v>1947</v>
      </c>
      <c r="Y879" s="117" t="s">
        <v>362</v>
      </c>
      <c r="Z879" s="120" t="s">
        <v>3824</v>
      </c>
      <c r="AA879" s="117" t="s">
        <v>357</v>
      </c>
      <c r="AD879" s="113"/>
      <c r="AE879" s="113"/>
      <c r="AF879" s="113"/>
      <c r="AG879" s="113"/>
      <c r="AH879" s="113"/>
      <c r="AI879" s="113" t="s">
        <v>1947</v>
      </c>
      <c r="AJ879" s="113" t="s">
        <v>362</v>
      </c>
      <c r="AK879" s="116" t="s">
        <v>5125</v>
      </c>
      <c r="AL879" s="113" t="s">
        <v>357</v>
      </c>
      <c r="BP879" s="125" t="s">
        <v>1947</v>
      </c>
      <c r="BQ879" s="125" t="s">
        <v>362</v>
      </c>
      <c r="BR879" s="129">
        <v>135955</v>
      </c>
      <c r="CA879" s="125" t="s">
        <v>1849</v>
      </c>
      <c r="CB879" s="125" t="s">
        <v>362</v>
      </c>
      <c r="CC879" s="125">
        <v>0</v>
      </c>
      <c r="CD879" s="125" t="s">
        <v>357</v>
      </c>
    </row>
    <row r="880" spans="8:82" ht="87" customHeight="1" thickBot="1">
      <c r="H880" s="121"/>
      <c r="I880" s="121"/>
      <c r="J880" s="121"/>
      <c r="K880" s="121"/>
      <c r="L880" s="121"/>
      <c r="M880" s="121" t="s">
        <v>1947</v>
      </c>
      <c r="N880" s="121" t="s">
        <v>575</v>
      </c>
      <c r="O880" s="123" t="s">
        <v>1949</v>
      </c>
      <c r="P880" s="121" t="s">
        <v>357</v>
      </c>
      <c r="S880" s="117"/>
      <c r="T880" s="117"/>
      <c r="U880" s="117"/>
      <c r="V880" s="117"/>
      <c r="W880" s="117"/>
      <c r="X880" s="117" t="s">
        <v>1947</v>
      </c>
      <c r="Y880" s="117" t="s">
        <v>575</v>
      </c>
      <c r="Z880" s="120" t="s">
        <v>3825</v>
      </c>
      <c r="AA880" s="117" t="s">
        <v>357</v>
      </c>
      <c r="AD880" s="113"/>
      <c r="AE880" s="113"/>
      <c r="AF880" s="113"/>
      <c r="AG880" s="113"/>
      <c r="AH880" s="113"/>
      <c r="AI880" s="113" t="s">
        <v>1947</v>
      </c>
      <c r="AJ880" s="113" t="s">
        <v>575</v>
      </c>
      <c r="AK880" s="116" t="s">
        <v>5126</v>
      </c>
      <c r="AL880" s="113" t="s">
        <v>357</v>
      </c>
      <c r="BP880" s="125" t="s">
        <v>1947</v>
      </c>
      <c r="BQ880" s="125" t="s">
        <v>575</v>
      </c>
      <c r="BR880" s="129">
        <v>9299416</v>
      </c>
      <c r="CA880" s="125" t="s">
        <v>1849</v>
      </c>
      <c r="CB880" s="125" t="s">
        <v>589</v>
      </c>
      <c r="CC880" s="125">
        <v>0</v>
      </c>
      <c r="CD880" s="125" t="s">
        <v>357</v>
      </c>
    </row>
    <row r="881" spans="8:82" ht="101.4" customHeight="1" thickBot="1">
      <c r="H881" s="121"/>
      <c r="I881" s="121"/>
      <c r="J881" s="121"/>
      <c r="K881" s="121"/>
      <c r="L881" s="121"/>
      <c r="M881" s="121" t="s">
        <v>1947</v>
      </c>
      <c r="N881" s="121" t="s">
        <v>544</v>
      </c>
      <c r="O881" s="123" t="s">
        <v>1950</v>
      </c>
      <c r="P881" s="121" t="s">
        <v>357</v>
      </c>
      <c r="S881" s="117"/>
      <c r="T881" s="117"/>
      <c r="U881" s="117"/>
      <c r="V881" s="117"/>
      <c r="W881" s="117"/>
      <c r="X881" s="117" t="s">
        <v>1947</v>
      </c>
      <c r="Y881" s="117" t="s">
        <v>544</v>
      </c>
      <c r="Z881" s="120" t="s">
        <v>3826</v>
      </c>
      <c r="AA881" s="117" t="s">
        <v>357</v>
      </c>
      <c r="AD881" s="113"/>
      <c r="AE881" s="113"/>
      <c r="AF881" s="113"/>
      <c r="AG881" s="113"/>
      <c r="AH881" s="113"/>
      <c r="AI881" s="113" t="s">
        <v>1947</v>
      </c>
      <c r="AJ881" s="113" t="s">
        <v>544</v>
      </c>
      <c r="AK881" s="116" t="s">
        <v>5127</v>
      </c>
      <c r="AL881" s="113" t="s">
        <v>357</v>
      </c>
      <c r="BP881" s="125" t="s">
        <v>1947</v>
      </c>
      <c r="BQ881" s="125" t="s">
        <v>544</v>
      </c>
      <c r="BR881" s="129">
        <v>3897964</v>
      </c>
      <c r="CA881" s="125" t="s">
        <v>1851</v>
      </c>
      <c r="CB881" s="125" t="s">
        <v>362</v>
      </c>
      <c r="CC881" s="125">
        <v>0</v>
      </c>
      <c r="CD881" s="125" t="s">
        <v>357</v>
      </c>
    </row>
    <row r="882" spans="8:82" ht="87" customHeight="1" thickBot="1">
      <c r="H882" s="121"/>
      <c r="I882" s="121"/>
      <c r="J882" s="121"/>
      <c r="K882" s="121"/>
      <c r="L882" s="121"/>
      <c r="M882" s="121" t="s">
        <v>1947</v>
      </c>
      <c r="N882" s="121" t="s">
        <v>703</v>
      </c>
      <c r="O882" s="123" t="s">
        <v>1951</v>
      </c>
      <c r="P882" s="121" t="s">
        <v>357</v>
      </c>
      <c r="S882" s="117"/>
      <c r="T882" s="117"/>
      <c r="U882" s="117"/>
      <c r="V882" s="117"/>
      <c r="W882" s="117"/>
      <c r="X882" s="117" t="s">
        <v>1947</v>
      </c>
      <c r="Y882" s="117" t="s">
        <v>703</v>
      </c>
      <c r="Z882" s="120" t="s">
        <v>3827</v>
      </c>
      <c r="AA882" s="117" t="s">
        <v>357</v>
      </c>
      <c r="AD882" s="113"/>
      <c r="AE882" s="113"/>
      <c r="AF882" s="113"/>
      <c r="AG882" s="113"/>
      <c r="AH882" s="113"/>
      <c r="AI882" s="113" t="s">
        <v>1947</v>
      </c>
      <c r="AJ882" s="113" t="s">
        <v>703</v>
      </c>
      <c r="AK882" s="116" t="s">
        <v>1020</v>
      </c>
      <c r="AL882" s="113" t="s">
        <v>357</v>
      </c>
      <c r="BP882" s="125" t="s">
        <v>1947</v>
      </c>
      <c r="BQ882" s="125" t="s">
        <v>703</v>
      </c>
      <c r="BR882" s="129">
        <v>2208115</v>
      </c>
      <c r="CA882" s="125" t="s">
        <v>1851</v>
      </c>
      <c r="CB882" s="125" t="s">
        <v>589</v>
      </c>
      <c r="CC882" s="125">
        <v>0</v>
      </c>
      <c r="CD882" s="125" t="s">
        <v>357</v>
      </c>
    </row>
    <row r="883" spans="8:82" ht="101.4" customHeight="1" thickBot="1">
      <c r="H883" s="121"/>
      <c r="I883" s="121"/>
      <c r="J883" s="121"/>
      <c r="K883" s="121"/>
      <c r="L883" s="121"/>
      <c r="M883" s="121" t="s">
        <v>1947</v>
      </c>
      <c r="N883" s="121" t="s">
        <v>355</v>
      </c>
      <c r="O883" s="123" t="s">
        <v>1952</v>
      </c>
      <c r="P883" s="121" t="s">
        <v>357</v>
      </c>
      <c r="S883" s="117"/>
      <c r="T883" s="117"/>
      <c r="U883" s="117"/>
      <c r="V883" s="117"/>
      <c r="W883" s="117"/>
      <c r="X883" s="117" t="s">
        <v>1947</v>
      </c>
      <c r="Y883" s="117" t="s">
        <v>355</v>
      </c>
      <c r="Z883" s="120" t="s">
        <v>3828</v>
      </c>
      <c r="AA883" s="117" t="s">
        <v>357</v>
      </c>
      <c r="AD883" s="113"/>
      <c r="AE883" s="113"/>
      <c r="AF883" s="113"/>
      <c r="AG883" s="113"/>
      <c r="AH883" s="113"/>
      <c r="AI883" s="113" t="s">
        <v>1947</v>
      </c>
      <c r="AJ883" s="113" t="s">
        <v>355</v>
      </c>
      <c r="AK883" s="116" t="s">
        <v>1453</v>
      </c>
      <c r="AL883" s="113" t="s">
        <v>357</v>
      </c>
      <c r="BP883" s="125" t="s">
        <v>1947</v>
      </c>
      <c r="BQ883" s="125" t="s">
        <v>355</v>
      </c>
      <c r="BR883" s="129">
        <v>4247305</v>
      </c>
      <c r="CA883" s="125" t="s">
        <v>1854</v>
      </c>
      <c r="CB883" s="125" t="s">
        <v>362</v>
      </c>
      <c r="CC883" s="125">
        <v>0</v>
      </c>
      <c r="CD883" s="125" t="s">
        <v>357</v>
      </c>
    </row>
    <row r="884" spans="8:82" ht="101.4" customHeight="1" thickBot="1">
      <c r="H884" s="121"/>
      <c r="I884" s="121"/>
      <c r="J884" s="121"/>
      <c r="K884" s="121"/>
      <c r="L884" s="121"/>
      <c r="M884" s="121" t="s">
        <v>1953</v>
      </c>
      <c r="N884" s="121" t="s">
        <v>362</v>
      </c>
      <c r="O884" s="123" t="s">
        <v>1954</v>
      </c>
      <c r="P884" s="121" t="s">
        <v>357</v>
      </c>
      <c r="S884" s="117"/>
      <c r="T884" s="117"/>
      <c r="U884" s="117"/>
      <c r="V884" s="117"/>
      <c r="W884" s="117"/>
      <c r="X884" s="117" t="s">
        <v>1953</v>
      </c>
      <c r="Y884" s="117" t="s">
        <v>362</v>
      </c>
      <c r="Z884" s="120" t="s">
        <v>1483</v>
      </c>
      <c r="AA884" s="117" t="s">
        <v>357</v>
      </c>
      <c r="AD884" s="113"/>
      <c r="AE884" s="113"/>
      <c r="AF884" s="113"/>
      <c r="AG884" s="113"/>
      <c r="AH884" s="113"/>
      <c r="AI884" s="113" t="s">
        <v>1953</v>
      </c>
      <c r="AJ884" s="113" t="s">
        <v>362</v>
      </c>
      <c r="AK884" s="116" t="s">
        <v>2966</v>
      </c>
      <c r="AL884" s="113" t="s">
        <v>357</v>
      </c>
      <c r="BP884" s="125" t="s">
        <v>1953</v>
      </c>
      <c r="BQ884" s="125" t="s">
        <v>362</v>
      </c>
      <c r="BR884" s="129">
        <v>1212535</v>
      </c>
      <c r="CA884" s="125" t="s">
        <v>1854</v>
      </c>
      <c r="CB884" s="125" t="s">
        <v>589</v>
      </c>
      <c r="CC884" s="125">
        <v>0</v>
      </c>
      <c r="CD884" s="125" t="s">
        <v>357</v>
      </c>
    </row>
    <row r="885" spans="8:82" ht="101.4" customHeight="1" thickBot="1">
      <c r="H885" s="121"/>
      <c r="I885" s="121"/>
      <c r="J885" s="121"/>
      <c r="K885" s="121"/>
      <c r="L885" s="121"/>
      <c r="M885" s="121" t="s">
        <v>1953</v>
      </c>
      <c r="N885" s="121" t="s">
        <v>544</v>
      </c>
      <c r="O885" s="123" t="s">
        <v>1955</v>
      </c>
      <c r="P885" s="121" t="s">
        <v>357</v>
      </c>
      <c r="S885" s="117"/>
      <c r="T885" s="117"/>
      <c r="U885" s="117"/>
      <c r="V885" s="117"/>
      <c r="W885" s="117"/>
      <c r="X885" s="117" t="s">
        <v>1953</v>
      </c>
      <c r="Y885" s="117" t="s">
        <v>544</v>
      </c>
      <c r="Z885" s="120" t="s">
        <v>3829</v>
      </c>
      <c r="AA885" s="117" t="s">
        <v>357</v>
      </c>
      <c r="AD885" s="113"/>
      <c r="AE885" s="113"/>
      <c r="AF885" s="113"/>
      <c r="AG885" s="113"/>
      <c r="AH885" s="113"/>
      <c r="AI885" s="113" t="s">
        <v>1953</v>
      </c>
      <c r="AJ885" s="113" t="s">
        <v>544</v>
      </c>
      <c r="AK885" s="116" t="s">
        <v>5128</v>
      </c>
      <c r="AL885" s="113" t="s">
        <v>357</v>
      </c>
      <c r="BP885" s="125" t="s">
        <v>1953</v>
      </c>
      <c r="BQ885" s="125" t="s">
        <v>544</v>
      </c>
      <c r="BR885" s="129">
        <v>3607944</v>
      </c>
      <c r="CA885" s="125" t="s">
        <v>1857</v>
      </c>
      <c r="CB885" s="125" t="s">
        <v>362</v>
      </c>
      <c r="CC885" s="125">
        <v>0</v>
      </c>
      <c r="CD885" s="125" t="s">
        <v>357</v>
      </c>
    </row>
    <row r="886" spans="8:82" ht="87" customHeight="1" thickBot="1">
      <c r="H886" s="121"/>
      <c r="I886" s="121"/>
      <c r="J886" s="121"/>
      <c r="K886" s="121"/>
      <c r="L886" s="121"/>
      <c r="M886" s="121" t="s">
        <v>1953</v>
      </c>
      <c r="N886" s="121" t="s">
        <v>575</v>
      </c>
      <c r="O886" s="123" t="s">
        <v>1956</v>
      </c>
      <c r="P886" s="121" t="s">
        <v>357</v>
      </c>
      <c r="S886" s="117"/>
      <c r="T886" s="117"/>
      <c r="U886" s="117"/>
      <c r="V886" s="117"/>
      <c r="W886" s="117"/>
      <c r="X886" s="117" t="s">
        <v>1953</v>
      </c>
      <c r="Y886" s="117" t="s">
        <v>575</v>
      </c>
      <c r="Z886" s="120" t="s">
        <v>3830</v>
      </c>
      <c r="AA886" s="117" t="s">
        <v>357</v>
      </c>
      <c r="AD886" s="113"/>
      <c r="AE886" s="113"/>
      <c r="AF886" s="113"/>
      <c r="AG886" s="113"/>
      <c r="AH886" s="113"/>
      <c r="AI886" s="113" t="s">
        <v>1953</v>
      </c>
      <c r="AJ886" s="113" t="s">
        <v>575</v>
      </c>
      <c r="AK886" s="116" t="s">
        <v>4929</v>
      </c>
      <c r="AL886" s="113" t="s">
        <v>357</v>
      </c>
      <c r="BP886" s="125" t="s">
        <v>1953</v>
      </c>
      <c r="BQ886" s="125" t="s">
        <v>575</v>
      </c>
      <c r="BR886" s="125" t="s">
        <v>6209</v>
      </c>
      <c r="CA886" s="125" t="s">
        <v>1857</v>
      </c>
      <c r="CB886" s="125" t="s">
        <v>582</v>
      </c>
      <c r="CC886" s="125">
        <v>0</v>
      </c>
      <c r="CD886" s="125" t="s">
        <v>357</v>
      </c>
    </row>
    <row r="887" spans="8:82" ht="87" customHeight="1" thickBot="1">
      <c r="H887" s="121"/>
      <c r="I887" s="121"/>
      <c r="J887" s="121"/>
      <c r="K887" s="121"/>
      <c r="L887" s="121"/>
      <c r="M887" s="121" t="s">
        <v>1953</v>
      </c>
      <c r="N887" s="121" t="s">
        <v>703</v>
      </c>
      <c r="O887" s="123" t="s">
        <v>815</v>
      </c>
      <c r="P887" s="121" t="s">
        <v>357</v>
      </c>
      <c r="S887" s="117"/>
      <c r="T887" s="117"/>
      <c r="U887" s="117"/>
      <c r="V887" s="117"/>
      <c r="W887" s="117"/>
      <c r="X887" s="117" t="s">
        <v>1953</v>
      </c>
      <c r="Y887" s="117" t="s">
        <v>703</v>
      </c>
      <c r="Z887" s="120" t="s">
        <v>1445</v>
      </c>
      <c r="AA887" s="117" t="s">
        <v>357</v>
      </c>
      <c r="AD887" s="113"/>
      <c r="AE887" s="113"/>
      <c r="AF887" s="113"/>
      <c r="AG887" s="113"/>
      <c r="AH887" s="113"/>
      <c r="AI887" s="113" t="s">
        <v>1953</v>
      </c>
      <c r="AJ887" s="113" t="s">
        <v>703</v>
      </c>
      <c r="AK887" s="116" t="s">
        <v>2842</v>
      </c>
      <c r="AL887" s="113" t="s">
        <v>357</v>
      </c>
      <c r="BP887" s="125" t="s">
        <v>1953</v>
      </c>
      <c r="BQ887" s="125" t="s">
        <v>703</v>
      </c>
      <c r="BR887" s="129">
        <v>203826</v>
      </c>
      <c r="CA887" s="125" t="s">
        <v>1857</v>
      </c>
      <c r="CB887" s="125" t="s">
        <v>364</v>
      </c>
      <c r="CC887" s="125">
        <v>0</v>
      </c>
      <c r="CD887" s="125" t="s">
        <v>357</v>
      </c>
    </row>
    <row r="888" spans="8:82" ht="101.4" customHeight="1" thickBot="1">
      <c r="H888" s="121"/>
      <c r="I888" s="121"/>
      <c r="J888" s="121"/>
      <c r="K888" s="121"/>
      <c r="L888" s="121"/>
      <c r="M888" s="121" t="s">
        <v>1953</v>
      </c>
      <c r="N888" s="121" t="s">
        <v>355</v>
      </c>
      <c r="O888" s="123" t="s">
        <v>1957</v>
      </c>
      <c r="P888" s="121" t="s">
        <v>357</v>
      </c>
      <c r="S888" s="117"/>
      <c r="T888" s="117"/>
      <c r="U888" s="117"/>
      <c r="V888" s="117"/>
      <c r="W888" s="117"/>
      <c r="X888" s="117" t="s">
        <v>1953</v>
      </c>
      <c r="Y888" s="117" t="s">
        <v>355</v>
      </c>
      <c r="Z888" s="120" t="s">
        <v>685</v>
      </c>
      <c r="AA888" s="117" t="s">
        <v>357</v>
      </c>
      <c r="AD888" s="113"/>
      <c r="AE888" s="113"/>
      <c r="AF888" s="113"/>
      <c r="AG888" s="113"/>
      <c r="AH888" s="113"/>
      <c r="AI888" s="113" t="s">
        <v>1953</v>
      </c>
      <c r="AJ888" s="113" t="s">
        <v>355</v>
      </c>
      <c r="AK888" s="116" t="s">
        <v>4634</v>
      </c>
      <c r="AL888" s="113" t="s">
        <v>357</v>
      </c>
      <c r="BP888" s="125" t="s">
        <v>1953</v>
      </c>
      <c r="BQ888" s="125" t="s">
        <v>355</v>
      </c>
      <c r="BR888" s="129">
        <v>39212</v>
      </c>
      <c r="CA888" s="125" t="s">
        <v>1857</v>
      </c>
      <c r="CB888" s="125" t="s">
        <v>468</v>
      </c>
      <c r="CC888" s="125">
        <v>0</v>
      </c>
      <c r="CD888" s="125" t="s">
        <v>357</v>
      </c>
    </row>
    <row r="889" spans="8:82" ht="87" customHeight="1" thickBot="1">
      <c r="H889" s="121"/>
      <c r="I889" s="121"/>
      <c r="J889" s="121"/>
      <c r="K889" s="121"/>
      <c r="L889" s="121"/>
      <c r="M889" s="121" t="s">
        <v>1953</v>
      </c>
      <c r="N889" s="121" t="s">
        <v>468</v>
      </c>
      <c r="O889" s="123" t="s">
        <v>1958</v>
      </c>
      <c r="P889" s="121" t="s">
        <v>357</v>
      </c>
      <c r="S889" s="117"/>
      <c r="T889" s="117"/>
      <c r="U889" s="117"/>
      <c r="V889" s="117"/>
      <c r="W889" s="117"/>
      <c r="X889" s="117" t="s">
        <v>1953</v>
      </c>
      <c r="Y889" s="117" t="s">
        <v>468</v>
      </c>
      <c r="Z889" s="120" t="s">
        <v>3831</v>
      </c>
      <c r="AA889" s="117" t="s">
        <v>357</v>
      </c>
      <c r="AD889" s="113"/>
      <c r="AE889" s="113"/>
      <c r="AF889" s="113"/>
      <c r="AG889" s="113"/>
      <c r="AH889" s="113"/>
      <c r="AI889" s="113" t="s">
        <v>1953</v>
      </c>
      <c r="AJ889" s="113" t="s">
        <v>468</v>
      </c>
      <c r="AK889" s="116" t="s">
        <v>5129</v>
      </c>
      <c r="AL889" s="113" t="s">
        <v>357</v>
      </c>
      <c r="BP889" s="125" t="s">
        <v>1953</v>
      </c>
      <c r="BQ889" s="125" t="s">
        <v>468</v>
      </c>
      <c r="BR889" s="125" t="s">
        <v>6210</v>
      </c>
      <c r="CA889" s="125" t="s">
        <v>1857</v>
      </c>
      <c r="CB889" s="125" t="s">
        <v>589</v>
      </c>
      <c r="CC889" s="125">
        <v>0</v>
      </c>
      <c r="CD889" s="125" t="s">
        <v>357</v>
      </c>
    </row>
    <row r="890" spans="8:82" ht="87" customHeight="1" thickBot="1">
      <c r="H890" s="121"/>
      <c r="I890" s="121"/>
      <c r="J890" s="121"/>
      <c r="K890" s="121"/>
      <c r="L890" s="121"/>
      <c r="M890" s="121" t="s">
        <v>1959</v>
      </c>
      <c r="N890" s="121" t="s">
        <v>575</v>
      </c>
      <c r="O890" s="123" t="s">
        <v>1960</v>
      </c>
      <c r="P890" s="121" t="s">
        <v>357</v>
      </c>
      <c r="S890" s="117"/>
      <c r="T890" s="117"/>
      <c r="U890" s="117"/>
      <c r="V890" s="117"/>
      <c r="W890" s="117"/>
      <c r="X890" s="117" t="s">
        <v>1959</v>
      </c>
      <c r="Y890" s="117" t="s">
        <v>575</v>
      </c>
      <c r="Z890" s="120" t="s">
        <v>3832</v>
      </c>
      <c r="AA890" s="117" t="s">
        <v>357</v>
      </c>
      <c r="AD890" s="113"/>
      <c r="AE890" s="113"/>
      <c r="AF890" s="113"/>
      <c r="AG890" s="113"/>
      <c r="AH890" s="113"/>
      <c r="AI890" s="113" t="s">
        <v>1959</v>
      </c>
      <c r="AJ890" s="113" t="s">
        <v>575</v>
      </c>
      <c r="AK890" s="116" t="s">
        <v>5130</v>
      </c>
      <c r="AL890" s="113" t="s">
        <v>357</v>
      </c>
      <c r="BP890" s="125" t="s">
        <v>1959</v>
      </c>
      <c r="BQ890" s="125" t="s">
        <v>575</v>
      </c>
      <c r="BR890" s="129">
        <v>4100995</v>
      </c>
      <c r="CA890" s="125" t="s">
        <v>6623</v>
      </c>
      <c r="CB890" s="125" t="s">
        <v>589</v>
      </c>
      <c r="CC890" s="125">
        <v>0</v>
      </c>
      <c r="CD890" s="125" t="s">
        <v>357</v>
      </c>
    </row>
    <row r="891" spans="8:82" ht="101.4" customHeight="1" thickBot="1">
      <c r="H891" s="121"/>
      <c r="I891" s="121"/>
      <c r="J891" s="121"/>
      <c r="K891" s="121"/>
      <c r="L891" s="121"/>
      <c r="M891" s="121" t="s">
        <v>1959</v>
      </c>
      <c r="N891" s="121" t="s">
        <v>544</v>
      </c>
      <c r="O891" s="123" t="s">
        <v>1961</v>
      </c>
      <c r="P891" s="121" t="s">
        <v>357</v>
      </c>
      <c r="S891" s="117"/>
      <c r="T891" s="117"/>
      <c r="U891" s="117"/>
      <c r="V891" s="117"/>
      <c r="W891" s="117"/>
      <c r="X891" s="117" t="s">
        <v>1959</v>
      </c>
      <c r="Y891" s="117" t="s">
        <v>544</v>
      </c>
      <c r="Z891" s="120" t="s">
        <v>3833</v>
      </c>
      <c r="AA891" s="117" t="s">
        <v>357</v>
      </c>
      <c r="AD891" s="113"/>
      <c r="AE891" s="113"/>
      <c r="AF891" s="113"/>
      <c r="AG891" s="113"/>
      <c r="AH891" s="113"/>
      <c r="AI891" s="113" t="s">
        <v>1959</v>
      </c>
      <c r="AJ891" s="113" t="s">
        <v>544</v>
      </c>
      <c r="AK891" s="116" t="s">
        <v>5131</v>
      </c>
      <c r="AL891" s="113" t="s">
        <v>357</v>
      </c>
      <c r="BP891" s="125" t="s">
        <v>1959</v>
      </c>
      <c r="BQ891" s="125" t="s">
        <v>544</v>
      </c>
      <c r="BR891" s="129">
        <v>2230032</v>
      </c>
      <c r="CA891" s="125" t="s">
        <v>6623</v>
      </c>
      <c r="CB891" s="125" t="s">
        <v>355</v>
      </c>
      <c r="CC891" s="125">
        <v>0</v>
      </c>
      <c r="CD891" s="125" t="s">
        <v>357</v>
      </c>
    </row>
    <row r="892" spans="8:82" ht="101.4" customHeight="1" thickBot="1">
      <c r="H892" s="121"/>
      <c r="I892" s="121"/>
      <c r="J892" s="121"/>
      <c r="K892" s="121"/>
      <c r="L892" s="121"/>
      <c r="M892" s="121" t="s">
        <v>1959</v>
      </c>
      <c r="N892" s="121" t="s">
        <v>362</v>
      </c>
      <c r="O892" s="123" t="s">
        <v>1649</v>
      </c>
      <c r="P892" s="121" t="s">
        <v>357</v>
      </c>
      <c r="S892" s="117"/>
      <c r="T892" s="117"/>
      <c r="U892" s="117"/>
      <c r="V892" s="117"/>
      <c r="W892" s="117"/>
      <c r="X892" s="117" t="s">
        <v>1959</v>
      </c>
      <c r="Y892" s="117" t="s">
        <v>362</v>
      </c>
      <c r="Z892" s="120" t="s">
        <v>3834</v>
      </c>
      <c r="AA892" s="117" t="s">
        <v>357</v>
      </c>
      <c r="AD892" s="113"/>
      <c r="AE892" s="113"/>
      <c r="AF892" s="113"/>
      <c r="AG892" s="113"/>
      <c r="AH892" s="113"/>
      <c r="AI892" s="113" t="s">
        <v>1959</v>
      </c>
      <c r="AJ892" s="113" t="s">
        <v>362</v>
      </c>
      <c r="AK892" s="116" t="s">
        <v>1590</v>
      </c>
      <c r="AL892" s="113" t="s">
        <v>357</v>
      </c>
      <c r="BP892" s="125" t="s">
        <v>1959</v>
      </c>
      <c r="BQ892" s="125" t="s">
        <v>362</v>
      </c>
      <c r="BR892" s="125" t="s">
        <v>6211</v>
      </c>
      <c r="CA892" s="125" t="s">
        <v>6623</v>
      </c>
      <c r="CB892" s="125" t="s">
        <v>575</v>
      </c>
      <c r="CC892" s="125">
        <v>0</v>
      </c>
      <c r="CD892" s="125" t="s">
        <v>357</v>
      </c>
    </row>
    <row r="893" spans="8:82" ht="87" customHeight="1" thickBot="1">
      <c r="H893" s="121"/>
      <c r="I893" s="121"/>
      <c r="J893" s="121"/>
      <c r="K893" s="121"/>
      <c r="L893" s="121"/>
      <c r="M893" s="121" t="s">
        <v>1959</v>
      </c>
      <c r="N893" s="121" t="s">
        <v>703</v>
      </c>
      <c r="O893" s="123" t="s">
        <v>1962</v>
      </c>
      <c r="P893" s="121" t="s">
        <v>357</v>
      </c>
      <c r="S893" s="117"/>
      <c r="T893" s="117"/>
      <c r="U893" s="117"/>
      <c r="V893" s="117"/>
      <c r="W893" s="117"/>
      <c r="X893" s="117" t="s">
        <v>1959</v>
      </c>
      <c r="Y893" s="117" t="s">
        <v>703</v>
      </c>
      <c r="Z893" s="120" t="s">
        <v>3835</v>
      </c>
      <c r="AA893" s="117" t="s">
        <v>357</v>
      </c>
      <c r="AD893" s="113"/>
      <c r="AE893" s="113"/>
      <c r="AF893" s="113"/>
      <c r="AG893" s="113"/>
      <c r="AH893" s="113"/>
      <c r="AI893" s="113" t="s">
        <v>1959</v>
      </c>
      <c r="AJ893" s="113" t="s">
        <v>703</v>
      </c>
      <c r="AK893" s="116" t="s">
        <v>3135</v>
      </c>
      <c r="AL893" s="113" t="s">
        <v>357</v>
      </c>
      <c r="BP893" s="125" t="s">
        <v>1959</v>
      </c>
      <c r="BQ893" s="125" t="s">
        <v>703</v>
      </c>
      <c r="BR893" s="129">
        <v>1112251</v>
      </c>
      <c r="CA893" s="125" t="s">
        <v>438</v>
      </c>
      <c r="CB893" s="125" t="s">
        <v>575</v>
      </c>
      <c r="CC893" s="125">
        <v>0</v>
      </c>
      <c r="CD893" s="125" t="s">
        <v>357</v>
      </c>
    </row>
    <row r="894" spans="8:82" ht="101.4" customHeight="1" thickBot="1">
      <c r="H894" s="121"/>
      <c r="I894" s="121"/>
      <c r="J894" s="121"/>
      <c r="K894" s="121"/>
      <c r="L894" s="121"/>
      <c r="M894" s="121" t="s">
        <v>1959</v>
      </c>
      <c r="N894" s="121" t="s">
        <v>355</v>
      </c>
      <c r="O894" s="123" t="s">
        <v>1963</v>
      </c>
      <c r="P894" s="121" t="s">
        <v>357</v>
      </c>
      <c r="S894" s="117"/>
      <c r="T894" s="117"/>
      <c r="U894" s="117"/>
      <c r="V894" s="117"/>
      <c r="W894" s="117"/>
      <c r="X894" s="117" t="s">
        <v>1959</v>
      </c>
      <c r="Y894" s="117" t="s">
        <v>355</v>
      </c>
      <c r="Z894" s="120" t="s">
        <v>2716</v>
      </c>
      <c r="AA894" s="117" t="s">
        <v>357</v>
      </c>
      <c r="AD894" s="113"/>
      <c r="AE894" s="113"/>
      <c r="AF894" s="113"/>
      <c r="AG894" s="113"/>
      <c r="AH894" s="113"/>
      <c r="AI894" s="113" t="s">
        <v>1959</v>
      </c>
      <c r="AJ894" s="113" t="s">
        <v>355</v>
      </c>
      <c r="AK894" s="116" t="s">
        <v>5132</v>
      </c>
      <c r="AL894" s="113" t="s">
        <v>357</v>
      </c>
      <c r="BP894" s="125" t="s">
        <v>1959</v>
      </c>
      <c r="BQ894" s="125" t="s">
        <v>355</v>
      </c>
      <c r="BR894" s="129">
        <v>17113647</v>
      </c>
      <c r="CA894" s="125" t="s">
        <v>438</v>
      </c>
      <c r="CB894" s="125" t="s">
        <v>355</v>
      </c>
      <c r="CC894" s="125">
        <v>0</v>
      </c>
      <c r="CD894" s="125" t="s">
        <v>357</v>
      </c>
    </row>
    <row r="895" spans="8:82" ht="87" customHeight="1" thickBot="1">
      <c r="H895" s="121"/>
      <c r="I895" s="121"/>
      <c r="J895" s="121"/>
      <c r="K895" s="121"/>
      <c r="L895" s="121"/>
      <c r="M895" s="121" t="s">
        <v>1964</v>
      </c>
      <c r="N895" s="121" t="s">
        <v>575</v>
      </c>
      <c r="O895" s="123" t="s">
        <v>1965</v>
      </c>
      <c r="P895" s="121" t="s">
        <v>357</v>
      </c>
      <c r="S895" s="117"/>
      <c r="T895" s="117"/>
      <c r="U895" s="117"/>
      <c r="V895" s="117"/>
      <c r="W895" s="117"/>
      <c r="X895" s="117" t="s">
        <v>1964</v>
      </c>
      <c r="Y895" s="117" t="s">
        <v>575</v>
      </c>
      <c r="Z895" s="120" t="s">
        <v>3836</v>
      </c>
      <c r="AA895" s="117" t="s">
        <v>357</v>
      </c>
      <c r="AD895" s="113"/>
      <c r="AE895" s="113"/>
      <c r="AF895" s="113"/>
      <c r="AG895" s="113"/>
      <c r="AH895" s="113"/>
      <c r="AI895" s="113" t="s">
        <v>1964</v>
      </c>
      <c r="AJ895" s="113" t="s">
        <v>575</v>
      </c>
      <c r="AK895" s="116" t="s">
        <v>1765</v>
      </c>
      <c r="AL895" s="113" t="s">
        <v>357</v>
      </c>
      <c r="BP895" s="125" t="s">
        <v>1964</v>
      </c>
      <c r="BQ895" s="125" t="s">
        <v>575</v>
      </c>
      <c r="BR895" s="125" t="s">
        <v>6212</v>
      </c>
      <c r="CA895" s="125" t="s">
        <v>440</v>
      </c>
      <c r="CB895" s="125" t="s">
        <v>575</v>
      </c>
      <c r="CC895" s="125">
        <v>0</v>
      </c>
      <c r="CD895" s="125" t="s">
        <v>357</v>
      </c>
    </row>
    <row r="896" spans="8:82" ht="101.4" customHeight="1" thickBot="1">
      <c r="H896" s="121"/>
      <c r="I896" s="121"/>
      <c r="J896" s="121"/>
      <c r="K896" s="121"/>
      <c r="L896" s="121"/>
      <c r="M896" s="121" t="s">
        <v>1964</v>
      </c>
      <c r="N896" s="121" t="s">
        <v>544</v>
      </c>
      <c r="O896" s="123" t="s">
        <v>1576</v>
      </c>
      <c r="P896" s="121" t="s">
        <v>357</v>
      </c>
      <c r="S896" s="117"/>
      <c r="T896" s="117"/>
      <c r="U896" s="117"/>
      <c r="V896" s="117"/>
      <c r="W896" s="117"/>
      <c r="X896" s="117" t="s">
        <v>1964</v>
      </c>
      <c r="Y896" s="117" t="s">
        <v>544</v>
      </c>
      <c r="Z896" s="120" t="s">
        <v>3690</v>
      </c>
      <c r="AA896" s="117" t="s">
        <v>357</v>
      </c>
      <c r="AD896" s="113"/>
      <c r="AE896" s="113"/>
      <c r="AF896" s="113"/>
      <c r="AG896" s="113"/>
      <c r="AH896" s="113"/>
      <c r="AI896" s="113" t="s">
        <v>1964</v>
      </c>
      <c r="AJ896" s="113" t="s">
        <v>544</v>
      </c>
      <c r="AK896" s="116" t="s">
        <v>1423</v>
      </c>
      <c r="AL896" s="113" t="s">
        <v>357</v>
      </c>
      <c r="BP896" s="125" t="s">
        <v>1964</v>
      </c>
      <c r="BQ896" s="125" t="s">
        <v>544</v>
      </c>
      <c r="BR896" s="125" t="s">
        <v>6213</v>
      </c>
      <c r="CA896" s="125" t="s">
        <v>440</v>
      </c>
      <c r="CB896" s="125" t="s">
        <v>355</v>
      </c>
      <c r="CC896" s="125">
        <v>0</v>
      </c>
      <c r="CD896" s="125" t="s">
        <v>357</v>
      </c>
    </row>
    <row r="897" spans="8:82" ht="101.4" customHeight="1" thickBot="1">
      <c r="H897" s="121"/>
      <c r="I897" s="121"/>
      <c r="J897" s="121"/>
      <c r="K897" s="121"/>
      <c r="L897" s="121"/>
      <c r="M897" s="121" t="s">
        <v>1964</v>
      </c>
      <c r="N897" s="121" t="s">
        <v>362</v>
      </c>
      <c r="O897" s="123" t="s">
        <v>1966</v>
      </c>
      <c r="P897" s="121" t="s">
        <v>357</v>
      </c>
      <c r="S897" s="117"/>
      <c r="T897" s="117"/>
      <c r="U897" s="117"/>
      <c r="V897" s="117"/>
      <c r="W897" s="117"/>
      <c r="X897" s="117" t="s">
        <v>1964</v>
      </c>
      <c r="Y897" s="117" t="s">
        <v>362</v>
      </c>
      <c r="Z897" s="120" t="s">
        <v>3837</v>
      </c>
      <c r="AA897" s="117" t="s">
        <v>357</v>
      </c>
      <c r="AD897" s="113"/>
      <c r="AE897" s="113"/>
      <c r="AF897" s="113"/>
      <c r="AG897" s="113"/>
      <c r="AH897" s="113"/>
      <c r="AI897" s="113" t="s">
        <v>1964</v>
      </c>
      <c r="AJ897" s="113" t="s">
        <v>362</v>
      </c>
      <c r="AK897" s="116" t="s">
        <v>5133</v>
      </c>
      <c r="AL897" s="113" t="s">
        <v>357</v>
      </c>
      <c r="BP897" s="125" t="s">
        <v>1964</v>
      </c>
      <c r="BQ897" s="125" t="s">
        <v>362</v>
      </c>
      <c r="BR897" s="125" t="s">
        <v>6214</v>
      </c>
      <c r="CA897" s="125" t="s">
        <v>442</v>
      </c>
      <c r="CB897" s="125" t="s">
        <v>446</v>
      </c>
      <c r="CC897" s="125">
        <v>0</v>
      </c>
      <c r="CD897" s="125" t="s">
        <v>357</v>
      </c>
    </row>
    <row r="898" spans="8:82" ht="101.4" customHeight="1" thickBot="1">
      <c r="H898" s="121"/>
      <c r="I898" s="121"/>
      <c r="J898" s="121"/>
      <c r="K898" s="121"/>
      <c r="L898" s="121"/>
      <c r="M898" s="121" t="s">
        <v>1967</v>
      </c>
      <c r="N898" s="121" t="s">
        <v>362</v>
      </c>
      <c r="O898" s="123" t="s">
        <v>1137</v>
      </c>
      <c r="P898" s="121" t="s">
        <v>357</v>
      </c>
      <c r="S898" s="117"/>
      <c r="T898" s="117"/>
      <c r="U898" s="117"/>
      <c r="V898" s="117"/>
      <c r="W898" s="117"/>
      <c r="X898" s="117" t="s">
        <v>1967</v>
      </c>
      <c r="Y898" s="117" t="s">
        <v>362</v>
      </c>
      <c r="Z898" s="120" t="s">
        <v>792</v>
      </c>
      <c r="AA898" s="117" t="s">
        <v>357</v>
      </c>
      <c r="AD898" s="113"/>
      <c r="AE898" s="113"/>
      <c r="AF898" s="113"/>
      <c r="AG898" s="113"/>
      <c r="AH898" s="113"/>
      <c r="AI898" s="113" t="s">
        <v>1967</v>
      </c>
      <c r="AJ898" s="113" t="s">
        <v>362</v>
      </c>
      <c r="AK898" s="116" t="s">
        <v>2220</v>
      </c>
      <c r="AL898" s="113" t="s">
        <v>357</v>
      </c>
      <c r="BP898" s="125" t="s">
        <v>1967</v>
      </c>
      <c r="BQ898" s="125" t="s">
        <v>362</v>
      </c>
      <c r="BR898" s="129">
        <v>61442</v>
      </c>
      <c r="CA898" s="125" t="s">
        <v>442</v>
      </c>
      <c r="CB898" s="125" t="s">
        <v>355</v>
      </c>
      <c r="CC898" s="125">
        <v>0</v>
      </c>
      <c r="CD898" s="125" t="s">
        <v>357</v>
      </c>
    </row>
    <row r="899" spans="8:82" ht="87" customHeight="1" thickBot="1">
      <c r="H899" s="121"/>
      <c r="I899" s="121"/>
      <c r="J899" s="121"/>
      <c r="K899" s="121"/>
      <c r="L899" s="121"/>
      <c r="M899" s="121" t="s">
        <v>1967</v>
      </c>
      <c r="N899" s="121" t="s">
        <v>468</v>
      </c>
      <c r="O899" s="123" t="s">
        <v>1968</v>
      </c>
      <c r="P899" s="121" t="s">
        <v>357</v>
      </c>
      <c r="S899" s="117"/>
      <c r="T899" s="117"/>
      <c r="U899" s="117"/>
      <c r="V899" s="117"/>
      <c r="W899" s="117"/>
      <c r="X899" s="117" t="s">
        <v>1967</v>
      </c>
      <c r="Y899" s="117" t="s">
        <v>468</v>
      </c>
      <c r="Z899" s="120" t="s">
        <v>3838</v>
      </c>
      <c r="AA899" s="117" t="s">
        <v>357</v>
      </c>
      <c r="AD899" s="113"/>
      <c r="AE899" s="113"/>
      <c r="AF899" s="113"/>
      <c r="AG899" s="113"/>
      <c r="AH899" s="113"/>
      <c r="AI899" s="113" t="s">
        <v>1967</v>
      </c>
      <c r="AJ899" s="113" t="s">
        <v>468</v>
      </c>
      <c r="AK899" s="116" t="s">
        <v>2690</v>
      </c>
      <c r="AL899" s="113" t="s">
        <v>357</v>
      </c>
      <c r="BP899" s="125" t="s">
        <v>1967</v>
      </c>
      <c r="BQ899" s="125" t="s">
        <v>468</v>
      </c>
      <c r="BR899" s="129">
        <v>3432438</v>
      </c>
      <c r="CA899" s="125" t="s">
        <v>442</v>
      </c>
      <c r="CB899" s="125" t="s">
        <v>897</v>
      </c>
      <c r="CC899" s="125">
        <v>0</v>
      </c>
      <c r="CD899" s="125" t="s">
        <v>357</v>
      </c>
    </row>
    <row r="900" spans="8:82" ht="101.4" customHeight="1" thickBot="1">
      <c r="H900" s="121"/>
      <c r="I900" s="121"/>
      <c r="J900" s="121"/>
      <c r="K900" s="121"/>
      <c r="L900" s="121"/>
      <c r="M900" s="121" t="s">
        <v>1967</v>
      </c>
      <c r="N900" s="121" t="s">
        <v>355</v>
      </c>
      <c r="O900" s="123" t="s">
        <v>1969</v>
      </c>
      <c r="P900" s="121" t="s">
        <v>357</v>
      </c>
      <c r="S900" s="117"/>
      <c r="T900" s="117"/>
      <c r="U900" s="117"/>
      <c r="V900" s="117"/>
      <c r="W900" s="117"/>
      <c r="X900" s="117" t="s">
        <v>1967</v>
      </c>
      <c r="Y900" s="117" t="s">
        <v>355</v>
      </c>
      <c r="Z900" s="120" t="s">
        <v>3499</v>
      </c>
      <c r="AA900" s="117" t="s">
        <v>357</v>
      </c>
      <c r="AD900" s="113"/>
      <c r="AE900" s="113"/>
      <c r="AF900" s="113"/>
      <c r="AG900" s="113"/>
      <c r="AH900" s="113"/>
      <c r="AI900" s="113" t="s">
        <v>1967</v>
      </c>
      <c r="AJ900" s="113" t="s">
        <v>355</v>
      </c>
      <c r="AK900" s="116" t="s">
        <v>5134</v>
      </c>
      <c r="AL900" s="113" t="s">
        <v>357</v>
      </c>
      <c r="BP900" s="125" t="s">
        <v>1967</v>
      </c>
      <c r="BQ900" s="125" t="s">
        <v>355</v>
      </c>
      <c r="BR900" s="129">
        <v>1423523</v>
      </c>
      <c r="CA900" s="125" t="s">
        <v>442</v>
      </c>
      <c r="CB900" s="125" t="s">
        <v>364</v>
      </c>
      <c r="CC900" s="125">
        <v>0</v>
      </c>
      <c r="CD900" s="125" t="s">
        <v>357</v>
      </c>
    </row>
    <row r="901" spans="8:82" ht="87" customHeight="1" thickBot="1">
      <c r="H901" s="121"/>
      <c r="I901" s="121"/>
      <c r="J901" s="121"/>
      <c r="K901" s="121"/>
      <c r="L901" s="121"/>
      <c r="M901" s="121" t="s">
        <v>1967</v>
      </c>
      <c r="N901" s="121" t="s">
        <v>897</v>
      </c>
      <c r="O901" s="123" t="s">
        <v>1970</v>
      </c>
      <c r="P901" s="121" t="s">
        <v>357</v>
      </c>
      <c r="S901" s="117"/>
      <c r="T901" s="117"/>
      <c r="U901" s="117"/>
      <c r="V901" s="117"/>
      <c r="W901" s="117"/>
      <c r="X901" s="117" t="s">
        <v>1967</v>
      </c>
      <c r="Y901" s="117" t="s">
        <v>897</v>
      </c>
      <c r="Z901" s="120" t="s">
        <v>2968</v>
      </c>
      <c r="AA901" s="117" t="s">
        <v>357</v>
      </c>
      <c r="AD901" s="113"/>
      <c r="AE901" s="113"/>
      <c r="AF901" s="113"/>
      <c r="AG901" s="113"/>
      <c r="AH901" s="113"/>
      <c r="AI901" s="113" t="s">
        <v>1967</v>
      </c>
      <c r="AJ901" s="113" t="s">
        <v>897</v>
      </c>
      <c r="AK901" s="116" t="s">
        <v>1778</v>
      </c>
      <c r="AL901" s="113" t="s">
        <v>357</v>
      </c>
      <c r="BP901" s="125" t="s">
        <v>1967</v>
      </c>
      <c r="BQ901" s="125" t="s">
        <v>897</v>
      </c>
      <c r="BR901" s="129">
        <v>2068956</v>
      </c>
      <c r="CA901" s="125" t="s">
        <v>442</v>
      </c>
      <c r="CB901" s="125" t="s">
        <v>366</v>
      </c>
      <c r="CC901" s="125">
        <v>0</v>
      </c>
      <c r="CD901" s="125" t="s">
        <v>357</v>
      </c>
    </row>
    <row r="902" spans="8:82" ht="87" customHeight="1" thickBot="1">
      <c r="H902" s="121"/>
      <c r="I902" s="121"/>
      <c r="J902" s="121"/>
      <c r="K902" s="121"/>
      <c r="L902" s="121"/>
      <c r="M902" s="121" t="s">
        <v>1967</v>
      </c>
      <c r="N902" s="121" t="s">
        <v>703</v>
      </c>
      <c r="O902" s="123" t="s">
        <v>1971</v>
      </c>
      <c r="P902" s="121" t="s">
        <v>357</v>
      </c>
      <c r="S902" s="117"/>
      <c r="T902" s="117"/>
      <c r="U902" s="117"/>
      <c r="V902" s="117"/>
      <c r="W902" s="117"/>
      <c r="X902" s="117" t="s">
        <v>1967</v>
      </c>
      <c r="Y902" s="117" t="s">
        <v>703</v>
      </c>
      <c r="Z902" s="120" t="s">
        <v>3839</v>
      </c>
      <c r="AA902" s="117" t="s">
        <v>357</v>
      </c>
      <c r="AD902" s="113"/>
      <c r="AE902" s="113"/>
      <c r="AF902" s="113"/>
      <c r="AG902" s="113"/>
      <c r="AH902" s="113"/>
      <c r="AI902" s="113" t="s">
        <v>1967</v>
      </c>
      <c r="AJ902" s="113" t="s">
        <v>703</v>
      </c>
      <c r="AK902" s="116" t="s">
        <v>5135</v>
      </c>
      <c r="AL902" s="113" t="s">
        <v>357</v>
      </c>
      <c r="BP902" s="125" t="s">
        <v>1967</v>
      </c>
      <c r="BQ902" s="125" t="s">
        <v>703</v>
      </c>
      <c r="BR902" s="129">
        <v>30122623</v>
      </c>
      <c r="CA902" s="125" t="s">
        <v>442</v>
      </c>
      <c r="CB902" s="125" t="s">
        <v>703</v>
      </c>
      <c r="CC902" s="125">
        <v>0</v>
      </c>
      <c r="CD902" s="125" t="s">
        <v>357</v>
      </c>
    </row>
    <row r="903" spans="8:82" ht="115.8" customHeight="1" thickBot="1">
      <c r="H903" s="121"/>
      <c r="I903" s="121"/>
      <c r="J903" s="121"/>
      <c r="K903" s="121"/>
      <c r="L903" s="121"/>
      <c r="M903" s="121" t="s">
        <v>450</v>
      </c>
      <c r="N903" s="121" t="s">
        <v>885</v>
      </c>
      <c r="O903" s="123" t="s">
        <v>1972</v>
      </c>
      <c r="P903" s="121" t="s">
        <v>357</v>
      </c>
      <c r="S903" s="117"/>
      <c r="T903" s="117"/>
      <c r="U903" s="117"/>
      <c r="V903" s="117"/>
      <c r="W903" s="117"/>
      <c r="X903" s="117" t="s">
        <v>450</v>
      </c>
      <c r="Y903" s="117" t="s">
        <v>885</v>
      </c>
      <c r="Z903" s="120" t="s">
        <v>3840</v>
      </c>
      <c r="AA903" s="117" t="s">
        <v>357</v>
      </c>
      <c r="AD903" s="113"/>
      <c r="AE903" s="113"/>
      <c r="AF903" s="113"/>
      <c r="AG903" s="113"/>
      <c r="AH903" s="113"/>
      <c r="AI903" s="113" t="s">
        <v>450</v>
      </c>
      <c r="AJ903" s="113" t="s">
        <v>885</v>
      </c>
      <c r="AK903" s="116" t="s">
        <v>864</v>
      </c>
      <c r="AL903" s="113" t="s">
        <v>357</v>
      </c>
      <c r="BP903" s="125" t="s">
        <v>450</v>
      </c>
      <c r="BQ903" s="125" t="s">
        <v>885</v>
      </c>
      <c r="BR903" s="129">
        <v>305208</v>
      </c>
      <c r="CA903" s="125" t="s">
        <v>442</v>
      </c>
      <c r="CB903" s="125" t="s">
        <v>468</v>
      </c>
      <c r="CC903" s="125">
        <v>0</v>
      </c>
      <c r="CD903" s="125" t="s">
        <v>357</v>
      </c>
    </row>
    <row r="904" spans="8:82" ht="101.4" customHeight="1" thickBot="1">
      <c r="H904" s="121"/>
      <c r="I904" s="121"/>
      <c r="J904" s="121"/>
      <c r="K904" s="121"/>
      <c r="L904" s="121"/>
      <c r="M904" s="121" t="s">
        <v>450</v>
      </c>
      <c r="N904" s="121" t="s">
        <v>362</v>
      </c>
      <c r="O904" s="122">
        <v>159458</v>
      </c>
      <c r="P904" s="121" t="s">
        <v>357</v>
      </c>
      <c r="S904" s="117"/>
      <c r="T904" s="117"/>
      <c r="U904" s="117"/>
      <c r="V904" s="117"/>
      <c r="W904" s="117"/>
      <c r="X904" s="117" t="s">
        <v>450</v>
      </c>
      <c r="Y904" s="117" t="s">
        <v>362</v>
      </c>
      <c r="Z904" s="120" t="s">
        <v>3841</v>
      </c>
      <c r="AA904" s="117" t="s">
        <v>357</v>
      </c>
      <c r="AD904" s="113"/>
      <c r="AE904" s="113"/>
      <c r="AF904" s="113"/>
      <c r="AG904" s="113"/>
      <c r="AH904" s="113"/>
      <c r="AI904" s="113" t="s">
        <v>450</v>
      </c>
      <c r="AJ904" s="113" t="s">
        <v>362</v>
      </c>
      <c r="AK904" s="116" t="s">
        <v>5136</v>
      </c>
      <c r="AL904" s="113" t="s">
        <v>357</v>
      </c>
      <c r="BP904" s="125" t="s">
        <v>450</v>
      </c>
      <c r="BQ904" s="125" t="s">
        <v>362</v>
      </c>
      <c r="BR904" s="129">
        <v>170916457</v>
      </c>
      <c r="CA904" s="125" t="s">
        <v>661</v>
      </c>
      <c r="CB904" s="125" t="s">
        <v>575</v>
      </c>
      <c r="CC904" s="125">
        <v>0</v>
      </c>
      <c r="CD904" s="125" t="s">
        <v>357</v>
      </c>
    </row>
    <row r="905" spans="8:82" ht="87" customHeight="1" thickBot="1">
      <c r="H905" s="121"/>
      <c r="I905" s="121"/>
      <c r="J905" s="121"/>
      <c r="K905" s="121"/>
      <c r="L905" s="121"/>
      <c r="M905" s="121" t="s">
        <v>450</v>
      </c>
      <c r="N905" s="121" t="s">
        <v>575</v>
      </c>
      <c r="O905" s="123" t="s">
        <v>1973</v>
      </c>
      <c r="P905" s="121" t="s">
        <v>357</v>
      </c>
      <c r="S905" s="117"/>
      <c r="T905" s="117"/>
      <c r="U905" s="117"/>
      <c r="V905" s="117"/>
      <c r="W905" s="117"/>
      <c r="X905" s="117" t="s">
        <v>450</v>
      </c>
      <c r="Y905" s="117" t="s">
        <v>575</v>
      </c>
      <c r="Z905" s="120" t="s">
        <v>2451</v>
      </c>
      <c r="AA905" s="117" t="s">
        <v>357</v>
      </c>
      <c r="AD905" s="113"/>
      <c r="AE905" s="113"/>
      <c r="AF905" s="113"/>
      <c r="AG905" s="113"/>
      <c r="AH905" s="113"/>
      <c r="AI905" s="113" t="s">
        <v>450</v>
      </c>
      <c r="AJ905" s="113" t="s">
        <v>575</v>
      </c>
      <c r="AK905" s="116" t="s">
        <v>5137</v>
      </c>
      <c r="AL905" s="113" t="s">
        <v>357</v>
      </c>
      <c r="BP905" s="125" t="s">
        <v>450</v>
      </c>
      <c r="BQ905" s="125" t="s">
        <v>575</v>
      </c>
      <c r="BR905" s="129">
        <v>52888615</v>
      </c>
      <c r="CA905" s="125" t="s">
        <v>661</v>
      </c>
      <c r="CB905" s="125" t="s">
        <v>544</v>
      </c>
      <c r="CC905" s="125">
        <v>0</v>
      </c>
      <c r="CD905" s="125" t="s">
        <v>357</v>
      </c>
    </row>
    <row r="906" spans="8:82" ht="101.4" customHeight="1" thickBot="1">
      <c r="H906" s="121"/>
      <c r="I906" s="121"/>
      <c r="J906" s="121"/>
      <c r="K906" s="121"/>
      <c r="L906" s="121"/>
      <c r="M906" s="121" t="s">
        <v>450</v>
      </c>
      <c r="N906" s="121" t="s">
        <v>544</v>
      </c>
      <c r="O906" s="122">
        <v>4579648</v>
      </c>
      <c r="P906" s="121" t="s">
        <v>357</v>
      </c>
      <c r="S906" s="117"/>
      <c r="T906" s="117"/>
      <c r="U906" s="117"/>
      <c r="V906" s="117"/>
      <c r="W906" s="117"/>
      <c r="X906" s="117" t="s">
        <v>450</v>
      </c>
      <c r="Y906" s="117" t="s">
        <v>544</v>
      </c>
      <c r="Z906" s="120" t="s">
        <v>3842</v>
      </c>
      <c r="AA906" s="117" t="s">
        <v>357</v>
      </c>
      <c r="AD906" s="113"/>
      <c r="AE906" s="113"/>
      <c r="AF906" s="113"/>
      <c r="AG906" s="113"/>
      <c r="AH906" s="113"/>
      <c r="AI906" s="113" t="s">
        <v>450</v>
      </c>
      <c r="AJ906" s="113" t="s">
        <v>544</v>
      </c>
      <c r="AK906" s="115">
        <v>261277</v>
      </c>
      <c r="AL906" s="113" t="s">
        <v>357</v>
      </c>
      <c r="BP906" s="125" t="s">
        <v>450</v>
      </c>
      <c r="BQ906" s="125" t="s">
        <v>544</v>
      </c>
      <c r="BR906" s="125" t="s">
        <v>6215</v>
      </c>
      <c r="CA906" s="125" t="s">
        <v>661</v>
      </c>
      <c r="CB906" s="125" t="s">
        <v>885</v>
      </c>
      <c r="CC906" s="125">
        <v>0</v>
      </c>
      <c r="CD906" s="125" t="s">
        <v>357</v>
      </c>
    </row>
    <row r="907" spans="8:82" ht="87" customHeight="1" thickBot="1">
      <c r="H907" s="121"/>
      <c r="I907" s="121"/>
      <c r="J907" s="121"/>
      <c r="K907" s="121"/>
      <c r="L907" s="121"/>
      <c r="M907" s="121" t="s">
        <v>450</v>
      </c>
      <c r="N907" s="121" t="s">
        <v>468</v>
      </c>
      <c r="O907" s="123" t="s">
        <v>1974</v>
      </c>
      <c r="P907" s="121" t="s">
        <v>357</v>
      </c>
      <c r="S907" s="117"/>
      <c r="T907" s="117"/>
      <c r="U907" s="117"/>
      <c r="V907" s="117"/>
      <c r="W907" s="117"/>
      <c r="X907" s="117" t="s">
        <v>450</v>
      </c>
      <c r="Y907" s="117" t="s">
        <v>468</v>
      </c>
      <c r="Z907" s="120" t="s">
        <v>3843</v>
      </c>
      <c r="AA907" s="117" t="s">
        <v>357</v>
      </c>
      <c r="AD907" s="113"/>
      <c r="AE907" s="113"/>
      <c r="AF907" s="113"/>
      <c r="AG907" s="113"/>
      <c r="AH907" s="113"/>
      <c r="AI907" s="113" t="s">
        <v>450</v>
      </c>
      <c r="AJ907" s="113" t="s">
        <v>468</v>
      </c>
      <c r="AK907" s="116" t="s">
        <v>5138</v>
      </c>
      <c r="AL907" s="113" t="s">
        <v>357</v>
      </c>
      <c r="BP907" s="125" t="s">
        <v>450</v>
      </c>
      <c r="BQ907" s="125" t="s">
        <v>468</v>
      </c>
      <c r="BR907" s="129">
        <v>97448358</v>
      </c>
      <c r="CA907" s="125" t="s">
        <v>661</v>
      </c>
      <c r="CB907" s="125" t="s">
        <v>362</v>
      </c>
      <c r="CC907" s="125">
        <v>0</v>
      </c>
      <c r="CD907" s="125" t="s">
        <v>357</v>
      </c>
    </row>
    <row r="908" spans="8:82" ht="101.4" customHeight="1" thickBot="1">
      <c r="H908" s="121"/>
      <c r="I908" s="121"/>
      <c r="J908" s="121"/>
      <c r="K908" s="121"/>
      <c r="L908" s="121"/>
      <c r="M908" s="121" t="s">
        <v>1975</v>
      </c>
      <c r="N908" s="121" t="s">
        <v>544</v>
      </c>
      <c r="O908" s="123" t="s">
        <v>1976</v>
      </c>
      <c r="P908" s="121" t="s">
        <v>357</v>
      </c>
      <c r="S908" s="117"/>
      <c r="T908" s="117"/>
      <c r="U908" s="117"/>
      <c r="V908" s="117"/>
      <c r="W908" s="117"/>
      <c r="X908" s="117" t="s">
        <v>1975</v>
      </c>
      <c r="Y908" s="117" t="s">
        <v>544</v>
      </c>
      <c r="Z908" s="120" t="s">
        <v>3844</v>
      </c>
      <c r="AA908" s="117" t="s">
        <v>357</v>
      </c>
      <c r="AD908" s="113"/>
      <c r="AE908" s="113"/>
      <c r="AF908" s="113"/>
      <c r="AG908" s="113"/>
      <c r="AH908" s="113"/>
      <c r="AI908" s="113" t="s">
        <v>1975</v>
      </c>
      <c r="AJ908" s="113" t="s">
        <v>544</v>
      </c>
      <c r="AK908" s="116" t="s">
        <v>5139</v>
      </c>
      <c r="AL908" s="113" t="s">
        <v>357</v>
      </c>
      <c r="BP908" s="125" t="s">
        <v>1975</v>
      </c>
      <c r="BQ908" s="125" t="s">
        <v>544</v>
      </c>
      <c r="BR908" s="129">
        <v>35547397</v>
      </c>
      <c r="CA908" s="125" t="s">
        <v>661</v>
      </c>
      <c r="CB908" s="125" t="s">
        <v>355</v>
      </c>
      <c r="CC908" s="125">
        <v>0</v>
      </c>
      <c r="CD908" s="125" t="s">
        <v>357</v>
      </c>
    </row>
    <row r="909" spans="8:82" ht="87" customHeight="1" thickBot="1">
      <c r="H909" s="121"/>
      <c r="I909" s="121"/>
      <c r="J909" s="121"/>
      <c r="K909" s="121"/>
      <c r="L909" s="121"/>
      <c r="M909" s="121" t="s">
        <v>1975</v>
      </c>
      <c r="N909" s="121" t="s">
        <v>575</v>
      </c>
      <c r="O909" s="122">
        <v>351387</v>
      </c>
      <c r="P909" s="121" t="s">
        <v>357</v>
      </c>
      <c r="S909" s="117"/>
      <c r="T909" s="117"/>
      <c r="U909" s="117"/>
      <c r="V909" s="117"/>
      <c r="W909" s="117"/>
      <c r="X909" s="117" t="s">
        <v>1975</v>
      </c>
      <c r="Y909" s="117" t="s">
        <v>575</v>
      </c>
      <c r="Z909" s="120" t="s">
        <v>2857</v>
      </c>
      <c r="AA909" s="117" t="s">
        <v>357</v>
      </c>
      <c r="AD909" s="113"/>
      <c r="AE909" s="113"/>
      <c r="AF909" s="113"/>
      <c r="AG909" s="113"/>
      <c r="AH909" s="113"/>
      <c r="AI909" s="113" t="s">
        <v>1975</v>
      </c>
      <c r="AJ909" s="113" t="s">
        <v>575</v>
      </c>
      <c r="AK909" s="116" t="s">
        <v>5140</v>
      </c>
      <c r="AL909" s="113" t="s">
        <v>357</v>
      </c>
      <c r="BP909" s="125" t="s">
        <v>1975</v>
      </c>
      <c r="BQ909" s="125" t="s">
        <v>575</v>
      </c>
      <c r="BR909" s="129">
        <v>65397981</v>
      </c>
      <c r="CA909" s="125" t="s">
        <v>1871</v>
      </c>
      <c r="CB909" s="125" t="s">
        <v>544</v>
      </c>
      <c r="CC909" s="125">
        <v>0</v>
      </c>
      <c r="CD909" s="125" t="s">
        <v>357</v>
      </c>
    </row>
    <row r="910" spans="8:82" ht="101.4" customHeight="1" thickBot="1">
      <c r="H910" s="121"/>
      <c r="I910" s="121"/>
      <c r="J910" s="121"/>
      <c r="K910" s="121"/>
      <c r="L910" s="121"/>
      <c r="M910" s="121" t="s">
        <v>1975</v>
      </c>
      <c r="N910" s="121" t="s">
        <v>355</v>
      </c>
      <c r="O910" s="123" t="s">
        <v>1977</v>
      </c>
      <c r="P910" s="121" t="s">
        <v>357</v>
      </c>
      <c r="S910" s="117"/>
      <c r="T910" s="117"/>
      <c r="U910" s="117"/>
      <c r="V910" s="117"/>
      <c r="W910" s="117"/>
      <c r="X910" s="117" t="s">
        <v>1975</v>
      </c>
      <c r="Y910" s="117" t="s">
        <v>355</v>
      </c>
      <c r="Z910" s="120" t="s">
        <v>3845</v>
      </c>
      <c r="AA910" s="117" t="s">
        <v>357</v>
      </c>
      <c r="AD910" s="113"/>
      <c r="AE910" s="113"/>
      <c r="AF910" s="113"/>
      <c r="AG910" s="113"/>
      <c r="AH910" s="113"/>
      <c r="AI910" s="113" t="s">
        <v>1975</v>
      </c>
      <c r="AJ910" s="113" t="s">
        <v>355</v>
      </c>
      <c r="AK910" s="116" t="s">
        <v>5141</v>
      </c>
      <c r="AL910" s="113" t="s">
        <v>357</v>
      </c>
      <c r="BP910" s="125" t="s">
        <v>1975</v>
      </c>
      <c r="BQ910" s="125" t="s">
        <v>355</v>
      </c>
      <c r="BR910" s="129">
        <v>64607095</v>
      </c>
      <c r="CA910" s="125" t="s">
        <v>1871</v>
      </c>
      <c r="CB910" s="125" t="s">
        <v>355</v>
      </c>
      <c r="CC910" s="125">
        <v>0</v>
      </c>
      <c r="CD910" s="125" t="s">
        <v>357</v>
      </c>
    </row>
    <row r="911" spans="8:82" ht="115.8" customHeight="1" thickBot="1">
      <c r="H911" s="121"/>
      <c r="I911" s="121"/>
      <c r="J911" s="121"/>
      <c r="K911" s="121"/>
      <c r="L911" s="121"/>
      <c r="M911" s="121" t="s">
        <v>452</v>
      </c>
      <c r="N911" s="121" t="s">
        <v>885</v>
      </c>
      <c r="O911" s="123" t="s">
        <v>1310</v>
      </c>
      <c r="P911" s="121" t="s">
        <v>357</v>
      </c>
      <c r="S911" s="117"/>
      <c r="T911" s="117"/>
      <c r="U911" s="117"/>
      <c r="V911" s="117"/>
      <c r="W911" s="117"/>
      <c r="X911" s="117" t="s">
        <v>452</v>
      </c>
      <c r="Y911" s="117" t="s">
        <v>885</v>
      </c>
      <c r="Z911" s="120" t="s">
        <v>3846</v>
      </c>
      <c r="AA911" s="117" t="s">
        <v>357</v>
      </c>
      <c r="AD911" s="113"/>
      <c r="AE911" s="113"/>
      <c r="AF911" s="113"/>
      <c r="AG911" s="113"/>
      <c r="AH911" s="113"/>
      <c r="AI911" s="113" t="s">
        <v>452</v>
      </c>
      <c r="AJ911" s="113" t="s">
        <v>885</v>
      </c>
      <c r="AK911" s="116" t="s">
        <v>5142</v>
      </c>
      <c r="AL911" s="113" t="s">
        <v>357</v>
      </c>
      <c r="BP911" s="125" t="s">
        <v>452</v>
      </c>
      <c r="BQ911" s="125" t="s">
        <v>885</v>
      </c>
      <c r="BR911" s="125" t="s">
        <v>2233</v>
      </c>
      <c r="CA911" s="125" t="s">
        <v>1871</v>
      </c>
      <c r="CB911" s="125" t="s">
        <v>468</v>
      </c>
      <c r="CC911" s="125">
        <v>0</v>
      </c>
      <c r="CD911" s="125" t="s">
        <v>357</v>
      </c>
    </row>
    <row r="912" spans="8:82" ht="101.4" customHeight="1" thickBot="1">
      <c r="H912" s="121"/>
      <c r="I912" s="121"/>
      <c r="J912" s="121"/>
      <c r="K912" s="121"/>
      <c r="L912" s="121"/>
      <c r="M912" s="121" t="s">
        <v>452</v>
      </c>
      <c r="N912" s="121" t="s">
        <v>362</v>
      </c>
      <c r="O912" s="123" t="s">
        <v>1978</v>
      </c>
      <c r="P912" s="121" t="s">
        <v>357</v>
      </c>
      <c r="S912" s="117"/>
      <c r="T912" s="117"/>
      <c r="U912" s="117"/>
      <c r="V912" s="117"/>
      <c r="W912" s="117"/>
      <c r="X912" s="117" t="s">
        <v>452</v>
      </c>
      <c r="Y912" s="117" t="s">
        <v>362</v>
      </c>
      <c r="Z912" s="120" t="s">
        <v>3847</v>
      </c>
      <c r="AA912" s="117" t="s">
        <v>357</v>
      </c>
      <c r="AD912" s="113"/>
      <c r="AE912" s="113"/>
      <c r="AF912" s="113"/>
      <c r="AG912" s="113"/>
      <c r="AH912" s="113"/>
      <c r="AI912" s="113" t="s">
        <v>452</v>
      </c>
      <c r="AJ912" s="113" t="s">
        <v>362</v>
      </c>
      <c r="AK912" s="116" t="s">
        <v>5143</v>
      </c>
      <c r="AL912" s="113" t="s">
        <v>357</v>
      </c>
      <c r="BP912" s="125" t="s">
        <v>452</v>
      </c>
      <c r="BQ912" s="125" t="s">
        <v>362</v>
      </c>
      <c r="BR912" s="129">
        <v>28873536</v>
      </c>
      <c r="CA912" s="125" t="s">
        <v>1875</v>
      </c>
      <c r="CB912" s="125" t="s">
        <v>589</v>
      </c>
      <c r="CC912" s="125">
        <v>0</v>
      </c>
      <c r="CD912" s="125" t="s">
        <v>357</v>
      </c>
    </row>
    <row r="913" spans="8:82" ht="101.4" customHeight="1" thickBot="1">
      <c r="H913" s="121"/>
      <c r="I913" s="121"/>
      <c r="J913" s="121"/>
      <c r="K913" s="121"/>
      <c r="L913" s="121"/>
      <c r="M913" s="121" t="s">
        <v>452</v>
      </c>
      <c r="N913" s="121" t="s">
        <v>544</v>
      </c>
      <c r="O913" s="123" t="s">
        <v>1979</v>
      </c>
      <c r="P913" s="121" t="s">
        <v>357</v>
      </c>
      <c r="S913" s="117"/>
      <c r="T913" s="117"/>
      <c r="U913" s="117"/>
      <c r="V913" s="117"/>
      <c r="W913" s="117"/>
      <c r="X913" s="117" t="s">
        <v>452</v>
      </c>
      <c r="Y913" s="117" t="s">
        <v>544</v>
      </c>
      <c r="Z913" s="120" t="s">
        <v>3391</v>
      </c>
      <c r="AA913" s="117" t="s">
        <v>357</v>
      </c>
      <c r="AD913" s="113"/>
      <c r="AE913" s="113"/>
      <c r="AF913" s="113"/>
      <c r="AG913" s="113"/>
      <c r="AH913" s="113"/>
      <c r="AI913" s="113" t="s">
        <v>452</v>
      </c>
      <c r="AJ913" s="113" t="s">
        <v>544</v>
      </c>
      <c r="AK913" s="116" t="s">
        <v>5144</v>
      </c>
      <c r="AL913" s="113" t="s">
        <v>357</v>
      </c>
      <c r="BP913" s="125" t="s">
        <v>452</v>
      </c>
      <c r="BQ913" s="125" t="s">
        <v>544</v>
      </c>
      <c r="BR913" s="129">
        <v>918201123</v>
      </c>
      <c r="CA913" s="125" t="s">
        <v>1877</v>
      </c>
      <c r="CB913" s="125" t="s">
        <v>589</v>
      </c>
      <c r="CC913" s="125">
        <v>0</v>
      </c>
      <c r="CD913" s="125" t="s">
        <v>357</v>
      </c>
    </row>
    <row r="914" spans="8:82" ht="87" customHeight="1" thickBot="1">
      <c r="H914" s="121"/>
      <c r="I914" s="121"/>
      <c r="J914" s="121"/>
      <c r="K914" s="121"/>
      <c r="L914" s="121"/>
      <c r="M914" s="121" t="s">
        <v>452</v>
      </c>
      <c r="N914" s="121" t="s">
        <v>575</v>
      </c>
      <c r="O914" s="123" t="s">
        <v>1980</v>
      </c>
      <c r="P914" s="121" t="s">
        <v>357</v>
      </c>
      <c r="S914" s="117"/>
      <c r="T914" s="117"/>
      <c r="U914" s="117"/>
      <c r="V914" s="117"/>
      <c r="W914" s="117"/>
      <c r="X914" s="117" t="s">
        <v>452</v>
      </c>
      <c r="Y914" s="117" t="s">
        <v>575</v>
      </c>
      <c r="Z914" s="120" t="s">
        <v>3848</v>
      </c>
      <c r="AA914" s="117" t="s">
        <v>357</v>
      </c>
      <c r="AD914" s="113"/>
      <c r="AE914" s="113"/>
      <c r="AF914" s="113"/>
      <c r="AG914" s="113"/>
      <c r="AH914" s="113"/>
      <c r="AI914" s="113" t="s">
        <v>452</v>
      </c>
      <c r="AJ914" s="113" t="s">
        <v>575</v>
      </c>
      <c r="AK914" s="116" t="s">
        <v>5145</v>
      </c>
      <c r="AL914" s="113" t="s">
        <v>357</v>
      </c>
      <c r="BP914" s="125" t="s">
        <v>452</v>
      </c>
      <c r="BQ914" s="125" t="s">
        <v>575</v>
      </c>
      <c r="BR914" s="129">
        <v>5879707</v>
      </c>
      <c r="CA914" s="125" t="s">
        <v>1879</v>
      </c>
      <c r="CB914" s="125" t="s">
        <v>589</v>
      </c>
      <c r="CC914" s="125">
        <v>0</v>
      </c>
      <c r="CD914" s="125" t="s">
        <v>357</v>
      </c>
    </row>
    <row r="915" spans="8:82" ht="101.4" customHeight="1" thickBot="1">
      <c r="H915" s="121"/>
      <c r="I915" s="121"/>
      <c r="J915" s="121"/>
      <c r="K915" s="121"/>
      <c r="L915" s="121"/>
      <c r="M915" s="121" t="s">
        <v>1981</v>
      </c>
      <c r="N915" s="121" t="s">
        <v>544</v>
      </c>
      <c r="O915" s="123" t="s">
        <v>1982</v>
      </c>
      <c r="P915" s="121" t="s">
        <v>357</v>
      </c>
      <c r="S915" s="117"/>
      <c r="T915" s="117"/>
      <c r="U915" s="117"/>
      <c r="V915" s="117"/>
      <c r="W915" s="117"/>
      <c r="X915" s="117" t="s">
        <v>1981</v>
      </c>
      <c r="Y915" s="117" t="s">
        <v>544</v>
      </c>
      <c r="Z915" s="120" t="s">
        <v>3849</v>
      </c>
      <c r="AA915" s="117" t="s">
        <v>357</v>
      </c>
      <c r="AD915" s="113"/>
      <c r="AE915" s="113"/>
      <c r="AF915" s="113"/>
      <c r="AG915" s="113"/>
      <c r="AH915" s="113"/>
      <c r="AI915" s="113" t="s">
        <v>1981</v>
      </c>
      <c r="AJ915" s="113" t="s">
        <v>544</v>
      </c>
      <c r="AK915" s="116" t="s">
        <v>5146</v>
      </c>
      <c r="AL915" s="113" t="s">
        <v>357</v>
      </c>
      <c r="BP915" s="125" t="s">
        <v>1981</v>
      </c>
      <c r="BQ915" s="125" t="s">
        <v>544</v>
      </c>
      <c r="BR915" s="125" t="s">
        <v>6216</v>
      </c>
      <c r="CA915" s="125" t="s">
        <v>1881</v>
      </c>
      <c r="CB915" s="125" t="s">
        <v>589</v>
      </c>
      <c r="CC915" s="125">
        <v>0</v>
      </c>
      <c r="CD915" s="125" t="s">
        <v>357</v>
      </c>
    </row>
    <row r="916" spans="8:82" ht="101.4" customHeight="1" thickBot="1">
      <c r="H916" s="121"/>
      <c r="I916" s="121"/>
      <c r="J916" s="121"/>
      <c r="K916" s="121"/>
      <c r="L916" s="121"/>
      <c r="M916" s="121" t="s">
        <v>1981</v>
      </c>
      <c r="N916" s="121" t="s">
        <v>355</v>
      </c>
      <c r="O916" s="123" t="s">
        <v>1983</v>
      </c>
      <c r="P916" s="121" t="s">
        <v>357</v>
      </c>
      <c r="S916" s="117"/>
      <c r="T916" s="117"/>
      <c r="U916" s="117"/>
      <c r="V916" s="117"/>
      <c r="W916" s="117"/>
      <c r="X916" s="117" t="s">
        <v>1981</v>
      </c>
      <c r="Y916" s="117" t="s">
        <v>355</v>
      </c>
      <c r="Z916" s="120" t="s">
        <v>3850</v>
      </c>
      <c r="AA916" s="117" t="s">
        <v>357</v>
      </c>
      <c r="AD916" s="113"/>
      <c r="AE916" s="113"/>
      <c r="AF916" s="113"/>
      <c r="AG916" s="113"/>
      <c r="AH916" s="113"/>
      <c r="AI916" s="113" t="s">
        <v>1981</v>
      </c>
      <c r="AJ916" s="113" t="s">
        <v>355</v>
      </c>
      <c r="AK916" s="116" t="s">
        <v>998</v>
      </c>
      <c r="AL916" s="113" t="s">
        <v>357</v>
      </c>
      <c r="BP916" s="125" t="s">
        <v>1981</v>
      </c>
      <c r="BQ916" s="125" t="s">
        <v>355</v>
      </c>
      <c r="BR916" s="129">
        <v>255951</v>
      </c>
      <c r="CA916" s="125" t="s">
        <v>1883</v>
      </c>
      <c r="CB916" s="125" t="s">
        <v>589</v>
      </c>
      <c r="CC916" s="125">
        <v>0</v>
      </c>
      <c r="CD916" s="125" t="s">
        <v>357</v>
      </c>
    </row>
    <row r="917" spans="8:82" ht="101.4" customHeight="1" thickBot="1">
      <c r="H917" s="121"/>
      <c r="I917" s="121"/>
      <c r="J917" s="121"/>
      <c r="K917" s="121"/>
      <c r="L917" s="121"/>
      <c r="M917" s="121" t="s">
        <v>454</v>
      </c>
      <c r="N917" s="121" t="s">
        <v>544</v>
      </c>
      <c r="O917" s="123" t="s">
        <v>1984</v>
      </c>
      <c r="P917" s="121" t="s">
        <v>357</v>
      </c>
      <c r="S917" s="117"/>
      <c r="T917" s="117"/>
      <c r="U917" s="117"/>
      <c r="V917" s="117"/>
      <c r="W917" s="117"/>
      <c r="X917" s="117" t="s">
        <v>454</v>
      </c>
      <c r="Y917" s="117" t="s">
        <v>544</v>
      </c>
      <c r="Z917" s="120" t="s">
        <v>510</v>
      </c>
      <c r="AA917" s="117" t="s">
        <v>357</v>
      </c>
      <c r="AD917" s="113"/>
      <c r="AE917" s="113"/>
      <c r="AF917" s="113"/>
      <c r="AG917" s="113"/>
      <c r="AH917" s="113"/>
      <c r="AI917" s="113" t="s">
        <v>454</v>
      </c>
      <c r="AJ917" s="113" t="s">
        <v>544</v>
      </c>
      <c r="AK917" s="116" t="s">
        <v>1188</v>
      </c>
      <c r="AL917" s="113" t="s">
        <v>357</v>
      </c>
      <c r="BP917" s="125" t="s">
        <v>454</v>
      </c>
      <c r="BQ917" s="125" t="s">
        <v>544</v>
      </c>
      <c r="BR917" s="129">
        <v>1879111</v>
      </c>
      <c r="CA917" s="125" t="s">
        <v>1885</v>
      </c>
      <c r="CB917" s="125" t="s">
        <v>589</v>
      </c>
      <c r="CC917" s="125">
        <v>0</v>
      </c>
      <c r="CD917" s="125" t="s">
        <v>357</v>
      </c>
    </row>
    <row r="918" spans="8:82" ht="87" customHeight="1" thickBot="1">
      <c r="H918" s="121"/>
      <c r="I918" s="121"/>
      <c r="J918" s="121"/>
      <c r="K918" s="121"/>
      <c r="L918" s="121"/>
      <c r="M918" s="121" t="s">
        <v>454</v>
      </c>
      <c r="N918" s="121" t="s">
        <v>364</v>
      </c>
      <c r="O918" s="122">
        <v>311204</v>
      </c>
      <c r="P918" s="121" t="s">
        <v>357</v>
      </c>
      <c r="S918" s="117"/>
      <c r="T918" s="117"/>
      <c r="U918" s="117"/>
      <c r="V918" s="117"/>
      <c r="W918" s="117"/>
      <c r="X918" s="117" t="s">
        <v>454</v>
      </c>
      <c r="Y918" s="117" t="s">
        <v>364</v>
      </c>
      <c r="Z918" s="120" t="s">
        <v>3468</v>
      </c>
      <c r="AA918" s="117" t="s">
        <v>357</v>
      </c>
      <c r="AD918" s="113"/>
      <c r="AE918" s="113"/>
      <c r="AF918" s="113"/>
      <c r="AG918" s="113"/>
      <c r="AH918" s="113"/>
      <c r="AI918" s="113" t="s">
        <v>454</v>
      </c>
      <c r="AJ918" s="113" t="s">
        <v>364</v>
      </c>
      <c r="AK918" s="116" t="s">
        <v>5147</v>
      </c>
      <c r="AL918" s="113" t="s">
        <v>357</v>
      </c>
      <c r="BP918" s="125" t="s">
        <v>454</v>
      </c>
      <c r="BQ918" s="125" t="s">
        <v>364</v>
      </c>
      <c r="BR918" s="129">
        <v>22162149</v>
      </c>
      <c r="CA918" s="125" t="s">
        <v>1887</v>
      </c>
      <c r="CB918" s="125" t="s">
        <v>589</v>
      </c>
      <c r="CC918" s="125">
        <v>0</v>
      </c>
      <c r="CD918" s="125" t="s">
        <v>357</v>
      </c>
    </row>
    <row r="919" spans="8:82" ht="115.8" customHeight="1" thickBot="1">
      <c r="H919" s="121"/>
      <c r="I919" s="121"/>
      <c r="J919" s="121"/>
      <c r="K919" s="121"/>
      <c r="L919" s="121"/>
      <c r="M919" s="121" t="s">
        <v>454</v>
      </c>
      <c r="N919" s="121" t="s">
        <v>366</v>
      </c>
      <c r="O919" s="122">
        <v>5327</v>
      </c>
      <c r="P919" s="121" t="s">
        <v>357</v>
      </c>
      <c r="S919" s="117"/>
      <c r="T919" s="117"/>
      <c r="U919" s="117"/>
      <c r="V919" s="117"/>
      <c r="W919" s="117"/>
      <c r="X919" s="117" t="s">
        <v>454</v>
      </c>
      <c r="Y919" s="117" t="s">
        <v>366</v>
      </c>
      <c r="Z919" s="120" t="s">
        <v>2220</v>
      </c>
      <c r="AA919" s="117" t="s">
        <v>357</v>
      </c>
      <c r="AD919" s="113"/>
      <c r="AE919" s="113"/>
      <c r="AF919" s="113"/>
      <c r="AG919" s="113"/>
      <c r="AH919" s="113"/>
      <c r="AI919" s="113" t="s">
        <v>454</v>
      </c>
      <c r="AJ919" s="113" t="s">
        <v>366</v>
      </c>
      <c r="AK919" s="116" t="s">
        <v>5148</v>
      </c>
      <c r="AL919" s="113" t="s">
        <v>357</v>
      </c>
      <c r="BP919" s="125" t="s">
        <v>454</v>
      </c>
      <c r="BQ919" s="125" t="s">
        <v>366</v>
      </c>
      <c r="BR919" s="129">
        <v>38262971</v>
      </c>
      <c r="CA919" s="125" t="s">
        <v>6624</v>
      </c>
      <c r="CB919" s="125" t="s">
        <v>589</v>
      </c>
      <c r="CC919" s="125">
        <v>0</v>
      </c>
      <c r="CD919" s="125" t="s">
        <v>357</v>
      </c>
    </row>
    <row r="920" spans="8:82" ht="101.4" customHeight="1" thickBot="1">
      <c r="H920" s="121"/>
      <c r="I920" s="121"/>
      <c r="J920" s="121"/>
      <c r="K920" s="121"/>
      <c r="L920" s="121"/>
      <c r="M920" s="121" t="s">
        <v>454</v>
      </c>
      <c r="N920" s="121" t="s">
        <v>355</v>
      </c>
      <c r="O920" s="123" t="s">
        <v>1985</v>
      </c>
      <c r="P920" s="121" t="s">
        <v>357</v>
      </c>
      <c r="S920" s="117"/>
      <c r="T920" s="117"/>
      <c r="U920" s="117"/>
      <c r="V920" s="117"/>
      <c r="W920" s="117"/>
      <c r="X920" s="117" t="s">
        <v>454</v>
      </c>
      <c r="Y920" s="117" t="s">
        <v>355</v>
      </c>
      <c r="Z920" s="120" t="s">
        <v>1329</v>
      </c>
      <c r="AA920" s="117" t="s">
        <v>357</v>
      </c>
      <c r="AD920" s="113"/>
      <c r="AE920" s="113"/>
      <c r="AF920" s="113"/>
      <c r="AG920" s="113"/>
      <c r="AH920" s="113"/>
      <c r="AI920" s="113" t="s">
        <v>454</v>
      </c>
      <c r="AJ920" s="113" t="s">
        <v>355</v>
      </c>
      <c r="AK920" s="116" t="s">
        <v>700</v>
      </c>
      <c r="AL920" s="113" t="s">
        <v>357</v>
      </c>
      <c r="BP920" s="125" t="s">
        <v>454</v>
      </c>
      <c r="BQ920" s="125" t="s">
        <v>355</v>
      </c>
      <c r="BR920" s="129">
        <v>355689</v>
      </c>
      <c r="CA920" s="125" t="s">
        <v>1889</v>
      </c>
      <c r="CB920" s="125" t="s">
        <v>885</v>
      </c>
      <c r="CC920" s="125">
        <v>0</v>
      </c>
      <c r="CD920" s="125" t="s">
        <v>357</v>
      </c>
    </row>
    <row r="921" spans="8:82" ht="87" customHeight="1" thickBot="1">
      <c r="H921" s="121"/>
      <c r="I921" s="121"/>
      <c r="J921" s="121"/>
      <c r="K921" s="121"/>
      <c r="L921" s="121"/>
      <c r="M921" s="121" t="s">
        <v>454</v>
      </c>
      <c r="N921" s="121" t="s">
        <v>575</v>
      </c>
      <c r="O921" s="123" t="s">
        <v>1986</v>
      </c>
      <c r="P921" s="121" t="s">
        <v>357</v>
      </c>
      <c r="S921" s="117"/>
      <c r="T921" s="117"/>
      <c r="U921" s="117"/>
      <c r="V921" s="117"/>
      <c r="W921" s="117"/>
      <c r="X921" s="117" t="s">
        <v>454</v>
      </c>
      <c r="Y921" s="117" t="s">
        <v>575</v>
      </c>
      <c r="Z921" s="120" t="s">
        <v>3851</v>
      </c>
      <c r="AA921" s="117" t="s">
        <v>357</v>
      </c>
      <c r="AD921" s="113"/>
      <c r="AE921" s="113"/>
      <c r="AF921" s="113"/>
      <c r="AG921" s="113"/>
      <c r="AH921" s="113"/>
      <c r="AI921" s="113" t="s">
        <v>454</v>
      </c>
      <c r="AJ921" s="113" t="s">
        <v>575</v>
      </c>
      <c r="AK921" s="116" t="s">
        <v>1027</v>
      </c>
      <c r="AL921" s="113" t="s">
        <v>357</v>
      </c>
      <c r="BP921" s="125" t="s">
        <v>454</v>
      </c>
      <c r="BQ921" s="125" t="s">
        <v>575</v>
      </c>
      <c r="BR921" s="129">
        <v>95312275</v>
      </c>
      <c r="CA921" s="125" t="s">
        <v>1889</v>
      </c>
      <c r="CB921" s="125" t="s">
        <v>589</v>
      </c>
      <c r="CC921" s="125">
        <v>0</v>
      </c>
      <c r="CD921" s="125" t="s">
        <v>357</v>
      </c>
    </row>
    <row r="922" spans="8:82" ht="101.4" customHeight="1" thickBot="1">
      <c r="H922" s="121"/>
      <c r="I922" s="121"/>
      <c r="J922" s="121"/>
      <c r="K922" s="121"/>
      <c r="L922" s="121"/>
      <c r="M922" s="121" t="s">
        <v>454</v>
      </c>
      <c r="N922" s="121" t="s">
        <v>362</v>
      </c>
      <c r="O922" s="123" t="s">
        <v>1987</v>
      </c>
      <c r="P922" s="121" t="s">
        <v>357</v>
      </c>
      <c r="S922" s="117"/>
      <c r="T922" s="117"/>
      <c r="U922" s="117"/>
      <c r="V922" s="117"/>
      <c r="W922" s="117"/>
      <c r="X922" s="117" t="s">
        <v>454</v>
      </c>
      <c r="Y922" s="117" t="s">
        <v>362</v>
      </c>
      <c r="Z922" s="120" t="s">
        <v>3847</v>
      </c>
      <c r="AA922" s="117" t="s">
        <v>357</v>
      </c>
      <c r="AD922" s="113"/>
      <c r="AE922" s="113"/>
      <c r="AF922" s="113"/>
      <c r="AG922" s="113"/>
      <c r="AH922" s="113"/>
      <c r="AI922" s="113" t="s">
        <v>454</v>
      </c>
      <c r="AJ922" s="113" t="s">
        <v>362</v>
      </c>
      <c r="AK922" s="116" t="s">
        <v>5149</v>
      </c>
      <c r="AL922" s="113" t="s">
        <v>357</v>
      </c>
      <c r="BP922" s="125" t="s">
        <v>454</v>
      </c>
      <c r="BQ922" s="125" t="s">
        <v>362</v>
      </c>
      <c r="BR922" s="129">
        <v>14735948</v>
      </c>
      <c r="CA922" s="125" t="s">
        <v>1889</v>
      </c>
      <c r="CB922" s="125" t="s">
        <v>364</v>
      </c>
      <c r="CC922" s="125">
        <v>0</v>
      </c>
      <c r="CD922" s="125" t="s">
        <v>357</v>
      </c>
    </row>
    <row r="923" spans="8:82" ht="101.4" customHeight="1" thickBot="1">
      <c r="H923" s="121"/>
      <c r="I923" s="121"/>
      <c r="J923" s="121"/>
      <c r="K923" s="121"/>
      <c r="L923" s="121"/>
      <c r="M923" s="121" t="s">
        <v>1988</v>
      </c>
      <c r="N923" s="121" t="s">
        <v>355</v>
      </c>
      <c r="O923" s="123" t="s">
        <v>1989</v>
      </c>
      <c r="P923" s="121" t="s">
        <v>826</v>
      </c>
      <c r="S923" s="117"/>
      <c r="T923" s="117"/>
      <c r="U923" s="117"/>
      <c r="V923" s="117"/>
      <c r="W923" s="117"/>
      <c r="X923" s="117" t="s">
        <v>1988</v>
      </c>
      <c r="Y923" s="117" t="s">
        <v>355</v>
      </c>
      <c r="Z923" s="119">
        <v>294834</v>
      </c>
      <c r="AA923" s="117" t="s">
        <v>826</v>
      </c>
      <c r="AD923" s="113"/>
      <c r="AE923" s="113"/>
      <c r="AF923" s="113"/>
      <c r="AG923" s="113"/>
      <c r="AH923" s="113"/>
      <c r="AI923" s="113" t="s">
        <v>1988</v>
      </c>
      <c r="AJ923" s="113" t="s">
        <v>355</v>
      </c>
      <c r="AK923" s="115">
        <v>336173988</v>
      </c>
      <c r="AL923" s="113" t="s">
        <v>826</v>
      </c>
      <c r="BP923" s="125" t="s">
        <v>1988</v>
      </c>
      <c r="BQ923" s="125" t="s">
        <v>355</v>
      </c>
      <c r="BR923" s="125" t="s">
        <v>6217</v>
      </c>
      <c r="CA923" s="125" t="s">
        <v>1889</v>
      </c>
      <c r="CB923" s="125" t="s">
        <v>582</v>
      </c>
      <c r="CC923" s="125">
        <v>0</v>
      </c>
      <c r="CD923" s="125" t="s">
        <v>357</v>
      </c>
    </row>
    <row r="924" spans="8:82" ht="101.4" customHeight="1" thickBot="1">
      <c r="H924" s="121"/>
      <c r="I924" s="121"/>
      <c r="J924" s="121"/>
      <c r="K924" s="121"/>
      <c r="L924" s="121"/>
      <c r="M924" s="121" t="s">
        <v>1988</v>
      </c>
      <c r="N924" s="121" t="s">
        <v>362</v>
      </c>
      <c r="O924" s="122">
        <v>9277446</v>
      </c>
      <c r="P924" s="121" t="s">
        <v>826</v>
      </c>
      <c r="S924" s="117"/>
      <c r="T924" s="117"/>
      <c r="U924" s="117"/>
      <c r="V924" s="117"/>
      <c r="W924" s="117"/>
      <c r="X924" s="117" t="s">
        <v>1988</v>
      </c>
      <c r="Y924" s="117" t="s">
        <v>362</v>
      </c>
      <c r="Z924" s="120" t="s">
        <v>3852</v>
      </c>
      <c r="AA924" s="117" t="s">
        <v>826</v>
      </c>
      <c r="AD924" s="113"/>
      <c r="AE924" s="113"/>
      <c r="AF924" s="113"/>
      <c r="AG924" s="113"/>
      <c r="AH924" s="113"/>
      <c r="AI924" s="113" t="s">
        <v>1988</v>
      </c>
      <c r="AJ924" s="113" t="s">
        <v>362</v>
      </c>
      <c r="AK924" s="115">
        <v>2518145</v>
      </c>
      <c r="AL924" s="113" t="s">
        <v>826</v>
      </c>
      <c r="BP924" s="125" t="s">
        <v>1988</v>
      </c>
      <c r="BQ924" s="125" t="s">
        <v>362</v>
      </c>
      <c r="BR924" s="125" t="s">
        <v>6218</v>
      </c>
      <c r="CA924" s="125" t="s">
        <v>1889</v>
      </c>
      <c r="CB924" s="125" t="s">
        <v>468</v>
      </c>
      <c r="CC924" s="125">
        <v>0</v>
      </c>
      <c r="CD924" s="125" t="s">
        <v>357</v>
      </c>
    </row>
    <row r="925" spans="8:82" ht="87" customHeight="1" thickBot="1">
      <c r="H925" s="121"/>
      <c r="I925" s="121"/>
      <c r="J925" s="121"/>
      <c r="K925" s="121"/>
      <c r="L925" s="121"/>
      <c r="M925" s="121" t="s">
        <v>1988</v>
      </c>
      <c r="N925" s="121" t="s">
        <v>703</v>
      </c>
      <c r="O925" s="122">
        <v>63439764</v>
      </c>
      <c r="P925" s="121" t="s">
        <v>826</v>
      </c>
      <c r="S925" s="117"/>
      <c r="T925" s="117"/>
      <c r="U925" s="117"/>
      <c r="V925" s="117"/>
      <c r="W925" s="117"/>
      <c r="X925" s="117" t="s">
        <v>1988</v>
      </c>
      <c r="Y925" s="117" t="s">
        <v>703</v>
      </c>
      <c r="Z925" s="119">
        <v>315033</v>
      </c>
      <c r="AA925" s="117" t="s">
        <v>826</v>
      </c>
      <c r="AD925" s="113"/>
      <c r="AE925" s="113"/>
      <c r="AF925" s="113"/>
      <c r="AG925" s="113"/>
      <c r="AH925" s="113"/>
      <c r="AI925" s="113" t="s">
        <v>1988</v>
      </c>
      <c r="AJ925" s="113" t="s">
        <v>703</v>
      </c>
      <c r="AK925" s="115">
        <v>159378471</v>
      </c>
      <c r="AL925" s="113" t="s">
        <v>826</v>
      </c>
      <c r="BP925" s="125" t="s">
        <v>1988</v>
      </c>
      <c r="BQ925" s="125" t="s">
        <v>703</v>
      </c>
      <c r="BR925" s="125" t="s">
        <v>6219</v>
      </c>
      <c r="CA925" s="125" t="s">
        <v>6625</v>
      </c>
      <c r="CB925" s="125" t="s">
        <v>589</v>
      </c>
      <c r="CC925" s="125">
        <v>0</v>
      </c>
      <c r="CD925" s="125" t="s">
        <v>357</v>
      </c>
    </row>
    <row r="926" spans="8:82" ht="101.4" customHeight="1" thickBot="1">
      <c r="H926" s="121"/>
      <c r="I926" s="121"/>
      <c r="J926" s="121"/>
      <c r="K926" s="121"/>
      <c r="L926" s="121"/>
      <c r="M926" s="121" t="s">
        <v>1990</v>
      </c>
      <c r="N926" s="121" t="s">
        <v>355</v>
      </c>
      <c r="O926" s="123" t="s">
        <v>1293</v>
      </c>
      <c r="P926" s="121" t="s">
        <v>357</v>
      </c>
      <c r="S926" s="117"/>
      <c r="T926" s="117"/>
      <c r="U926" s="117"/>
      <c r="V926" s="117"/>
      <c r="W926" s="117"/>
      <c r="X926" s="117" t="s">
        <v>1990</v>
      </c>
      <c r="Y926" s="117" t="s">
        <v>355</v>
      </c>
      <c r="Z926" s="120" t="s">
        <v>3853</v>
      </c>
      <c r="AA926" s="117" t="s">
        <v>357</v>
      </c>
      <c r="AD926" s="113"/>
      <c r="AE926" s="113"/>
      <c r="AF926" s="113"/>
      <c r="AG926" s="113"/>
      <c r="AH926" s="113"/>
      <c r="AI926" s="113" t="s">
        <v>1990</v>
      </c>
      <c r="AJ926" s="113" t="s">
        <v>355</v>
      </c>
      <c r="AK926" s="116" t="s">
        <v>5150</v>
      </c>
      <c r="AL926" s="113" t="s">
        <v>357</v>
      </c>
      <c r="BP926" s="125" t="s">
        <v>1990</v>
      </c>
      <c r="BQ926" s="125" t="s">
        <v>355</v>
      </c>
      <c r="BR926" s="129">
        <v>102454</v>
      </c>
      <c r="CA926" s="125" t="s">
        <v>1894</v>
      </c>
      <c r="CB926" s="125" t="s">
        <v>355</v>
      </c>
      <c r="CC926" s="125">
        <v>0</v>
      </c>
      <c r="CD926" s="125" t="s">
        <v>357</v>
      </c>
    </row>
    <row r="927" spans="8:82" ht="87" customHeight="1" thickBot="1">
      <c r="H927" s="121"/>
      <c r="I927" s="121"/>
      <c r="J927" s="121"/>
      <c r="K927" s="121"/>
      <c r="L927" s="121"/>
      <c r="M927" s="121" t="s">
        <v>1990</v>
      </c>
      <c r="N927" s="121" t="s">
        <v>468</v>
      </c>
      <c r="O927" s="123" t="s">
        <v>1991</v>
      </c>
      <c r="P927" s="121" t="s">
        <v>357</v>
      </c>
      <c r="S927" s="117"/>
      <c r="T927" s="117"/>
      <c r="U927" s="117"/>
      <c r="V927" s="117"/>
      <c r="W927" s="117"/>
      <c r="X927" s="117" t="s">
        <v>1990</v>
      </c>
      <c r="Y927" s="117" t="s">
        <v>468</v>
      </c>
      <c r="Z927" s="120" t="s">
        <v>3854</v>
      </c>
      <c r="AA927" s="117" t="s">
        <v>357</v>
      </c>
      <c r="AD927" s="113"/>
      <c r="AE927" s="113"/>
      <c r="AF927" s="113"/>
      <c r="AG927" s="113"/>
      <c r="AH927" s="113"/>
      <c r="AI927" s="113" t="s">
        <v>1990</v>
      </c>
      <c r="AJ927" s="113" t="s">
        <v>468</v>
      </c>
      <c r="AK927" s="116" t="s">
        <v>5151</v>
      </c>
      <c r="AL927" s="113" t="s">
        <v>357</v>
      </c>
      <c r="BP927" s="125" t="s">
        <v>1990</v>
      </c>
      <c r="BQ927" s="125" t="s">
        <v>468</v>
      </c>
      <c r="BR927" s="125" t="s">
        <v>6220</v>
      </c>
      <c r="CA927" s="125" t="s">
        <v>1894</v>
      </c>
      <c r="CB927" s="125" t="s">
        <v>362</v>
      </c>
      <c r="CC927" s="125">
        <v>0</v>
      </c>
      <c r="CD927" s="125" t="s">
        <v>357</v>
      </c>
    </row>
    <row r="928" spans="8:82" ht="87" customHeight="1" thickBot="1">
      <c r="H928" s="121"/>
      <c r="I928" s="121"/>
      <c r="J928" s="121"/>
      <c r="K928" s="121"/>
      <c r="L928" s="121"/>
      <c r="M928" s="121" t="s">
        <v>1992</v>
      </c>
      <c r="N928" s="121" t="s">
        <v>703</v>
      </c>
      <c r="O928" s="123" t="s">
        <v>1808</v>
      </c>
      <c r="P928" s="121" t="s">
        <v>357</v>
      </c>
      <c r="S928" s="117"/>
      <c r="T928" s="117"/>
      <c r="U928" s="117"/>
      <c r="V928" s="117"/>
      <c r="W928" s="117"/>
      <c r="X928" s="117" t="s">
        <v>1992</v>
      </c>
      <c r="Y928" s="117" t="s">
        <v>703</v>
      </c>
      <c r="Z928" s="120" t="s">
        <v>2625</v>
      </c>
      <c r="AA928" s="117" t="s">
        <v>357</v>
      </c>
      <c r="AD928" s="113"/>
      <c r="AE928" s="113"/>
      <c r="AF928" s="113"/>
      <c r="AG928" s="113"/>
      <c r="AH928" s="113"/>
      <c r="AI928" s="113" t="s">
        <v>1992</v>
      </c>
      <c r="AJ928" s="113" t="s">
        <v>703</v>
      </c>
      <c r="AK928" s="116" t="s">
        <v>815</v>
      </c>
      <c r="AL928" s="113" t="s">
        <v>357</v>
      </c>
      <c r="BP928" s="125" t="s">
        <v>1992</v>
      </c>
      <c r="BQ928" s="125" t="s">
        <v>703</v>
      </c>
      <c r="BR928" s="129">
        <v>215073</v>
      </c>
      <c r="CA928" s="125" t="s">
        <v>1894</v>
      </c>
      <c r="CB928" s="125" t="s">
        <v>589</v>
      </c>
      <c r="CC928" s="125">
        <v>0</v>
      </c>
      <c r="CD928" s="125" t="s">
        <v>357</v>
      </c>
    </row>
    <row r="929" spans="8:82" ht="101.4" customHeight="1" thickBot="1">
      <c r="H929" s="121"/>
      <c r="I929" s="121"/>
      <c r="J929" s="121"/>
      <c r="K929" s="121"/>
      <c r="L929" s="121"/>
      <c r="M929" s="121" t="s">
        <v>1992</v>
      </c>
      <c r="N929" s="121" t="s">
        <v>355</v>
      </c>
      <c r="O929" s="123" t="s">
        <v>859</v>
      </c>
      <c r="P929" s="121" t="s">
        <v>357</v>
      </c>
      <c r="S929" s="117"/>
      <c r="T929" s="117"/>
      <c r="U929" s="117"/>
      <c r="V929" s="117"/>
      <c r="W929" s="117"/>
      <c r="X929" s="117" t="s">
        <v>1992</v>
      </c>
      <c r="Y929" s="117" t="s">
        <v>355</v>
      </c>
      <c r="Z929" s="120" t="s">
        <v>3855</v>
      </c>
      <c r="AA929" s="117" t="s">
        <v>357</v>
      </c>
      <c r="AD929" s="113"/>
      <c r="AE929" s="113"/>
      <c r="AF929" s="113"/>
      <c r="AG929" s="113"/>
      <c r="AH929" s="113"/>
      <c r="AI929" s="113" t="s">
        <v>1992</v>
      </c>
      <c r="AJ929" s="113" t="s">
        <v>355</v>
      </c>
      <c r="AK929" s="116" t="s">
        <v>764</v>
      </c>
      <c r="AL929" s="113" t="s">
        <v>357</v>
      </c>
      <c r="BP929" s="125" t="s">
        <v>1992</v>
      </c>
      <c r="BQ929" s="125" t="s">
        <v>355</v>
      </c>
      <c r="BR929" s="129">
        <v>215624</v>
      </c>
      <c r="CA929" s="125" t="s">
        <v>1896</v>
      </c>
      <c r="CB929" s="125" t="s">
        <v>589</v>
      </c>
      <c r="CC929" s="125">
        <v>0</v>
      </c>
      <c r="CD929" s="125" t="s">
        <v>357</v>
      </c>
    </row>
    <row r="930" spans="8:82" ht="101.4" customHeight="1" thickBot="1">
      <c r="H930" s="121"/>
      <c r="I930" s="121"/>
      <c r="J930" s="121"/>
      <c r="K930" s="121"/>
      <c r="L930" s="121"/>
      <c r="M930" s="121" t="s">
        <v>1993</v>
      </c>
      <c r="N930" s="121" t="s">
        <v>362</v>
      </c>
      <c r="O930" s="123" t="s">
        <v>1237</v>
      </c>
      <c r="P930" s="121" t="s">
        <v>357</v>
      </c>
      <c r="S930" s="117"/>
      <c r="T930" s="117"/>
      <c r="U930" s="117"/>
      <c r="V930" s="117"/>
      <c r="W930" s="117"/>
      <c r="X930" s="117" t="s">
        <v>1993</v>
      </c>
      <c r="Y930" s="117" t="s">
        <v>362</v>
      </c>
      <c r="Z930" s="120" t="s">
        <v>3856</v>
      </c>
      <c r="AA930" s="117" t="s">
        <v>357</v>
      </c>
      <c r="AD930" s="113"/>
      <c r="AE930" s="113"/>
      <c r="AF930" s="113"/>
      <c r="AG930" s="113"/>
      <c r="AH930" s="113"/>
      <c r="AI930" s="113" t="s">
        <v>1993</v>
      </c>
      <c r="AJ930" s="113" t="s">
        <v>362</v>
      </c>
      <c r="AK930" s="116" t="s">
        <v>5152</v>
      </c>
      <c r="AL930" s="113" t="s">
        <v>357</v>
      </c>
      <c r="BP930" s="125" t="s">
        <v>1993</v>
      </c>
      <c r="BQ930" s="125" t="s">
        <v>362</v>
      </c>
      <c r="BR930" s="125" t="s">
        <v>1628</v>
      </c>
      <c r="CA930" s="125" t="s">
        <v>1898</v>
      </c>
      <c r="CB930" s="125" t="s">
        <v>362</v>
      </c>
      <c r="CC930" s="125">
        <v>0</v>
      </c>
      <c r="CD930" s="125" t="s">
        <v>357</v>
      </c>
    </row>
    <row r="931" spans="8:82" ht="87" customHeight="1" thickBot="1">
      <c r="H931" s="121"/>
      <c r="I931" s="121"/>
      <c r="J931" s="121"/>
      <c r="K931" s="121"/>
      <c r="L931" s="121"/>
      <c r="M931" s="121" t="s">
        <v>1993</v>
      </c>
      <c r="N931" s="121" t="s">
        <v>589</v>
      </c>
      <c r="O931" s="123" t="s">
        <v>1994</v>
      </c>
      <c r="P931" s="121" t="s">
        <v>357</v>
      </c>
      <c r="S931" s="117"/>
      <c r="T931" s="117"/>
      <c r="U931" s="117"/>
      <c r="V931" s="117"/>
      <c r="W931" s="117"/>
      <c r="X931" s="117" t="s">
        <v>1993</v>
      </c>
      <c r="Y931" s="117" t="s">
        <v>589</v>
      </c>
      <c r="Z931" s="120" t="s">
        <v>3857</v>
      </c>
      <c r="AA931" s="117" t="s">
        <v>357</v>
      </c>
      <c r="AD931" s="113"/>
      <c r="AE931" s="113"/>
      <c r="AF931" s="113"/>
      <c r="AG931" s="113"/>
      <c r="AH931" s="113"/>
      <c r="AI931" s="113" t="s">
        <v>1993</v>
      </c>
      <c r="AJ931" s="113" t="s">
        <v>589</v>
      </c>
      <c r="AK931" s="116" t="s">
        <v>3537</v>
      </c>
      <c r="AL931" s="113" t="s">
        <v>357</v>
      </c>
      <c r="BP931" s="125" t="s">
        <v>1993</v>
      </c>
      <c r="BQ931" s="125" t="s">
        <v>589</v>
      </c>
      <c r="BR931" s="125" t="s">
        <v>552</v>
      </c>
      <c r="CA931" s="125" t="s">
        <v>1898</v>
      </c>
      <c r="CB931" s="125" t="s">
        <v>575</v>
      </c>
      <c r="CC931" s="125">
        <v>0</v>
      </c>
      <c r="CD931" s="125" t="s">
        <v>357</v>
      </c>
    </row>
    <row r="932" spans="8:82" ht="87" customHeight="1" thickBot="1">
      <c r="H932" s="121"/>
      <c r="I932" s="121"/>
      <c r="J932" s="121"/>
      <c r="K932" s="121"/>
      <c r="L932" s="121"/>
      <c r="M932" s="121" t="s">
        <v>1995</v>
      </c>
      <c r="N932" s="121" t="s">
        <v>589</v>
      </c>
      <c r="O932" s="123" t="s">
        <v>1996</v>
      </c>
      <c r="P932" s="121" t="s">
        <v>357</v>
      </c>
      <c r="S932" s="117"/>
      <c r="T932" s="117"/>
      <c r="U932" s="117"/>
      <c r="V932" s="117"/>
      <c r="W932" s="117"/>
      <c r="X932" s="117" t="s">
        <v>1995</v>
      </c>
      <c r="Y932" s="117" t="s">
        <v>589</v>
      </c>
      <c r="Z932" s="120" t="s">
        <v>3775</v>
      </c>
      <c r="AA932" s="117" t="s">
        <v>357</v>
      </c>
      <c r="AD932" s="113"/>
      <c r="AE932" s="113"/>
      <c r="AF932" s="113"/>
      <c r="AG932" s="113"/>
      <c r="AH932" s="113"/>
      <c r="AI932" s="113" t="s">
        <v>1995</v>
      </c>
      <c r="AJ932" s="113" t="s">
        <v>589</v>
      </c>
      <c r="AK932" s="116" t="s">
        <v>3893</v>
      </c>
      <c r="AL932" s="113" t="s">
        <v>357</v>
      </c>
      <c r="BP932" s="125" t="s">
        <v>1995</v>
      </c>
      <c r="BQ932" s="125" t="s">
        <v>589</v>
      </c>
      <c r="BR932" s="125" t="s">
        <v>6221</v>
      </c>
      <c r="CA932" s="125" t="s">
        <v>1898</v>
      </c>
      <c r="CB932" s="125" t="s">
        <v>468</v>
      </c>
      <c r="CC932" s="125">
        <v>0</v>
      </c>
      <c r="CD932" s="125" t="s">
        <v>357</v>
      </c>
    </row>
    <row r="933" spans="8:82" ht="101.4" customHeight="1" thickBot="1">
      <c r="H933" s="121"/>
      <c r="I933" s="121"/>
      <c r="J933" s="121"/>
      <c r="K933" s="121"/>
      <c r="L933" s="121"/>
      <c r="M933" s="121" t="s">
        <v>1997</v>
      </c>
      <c r="N933" s="121" t="s">
        <v>362</v>
      </c>
      <c r="O933" s="123" t="s">
        <v>1998</v>
      </c>
      <c r="P933" s="121" t="s">
        <v>357</v>
      </c>
      <c r="S933" s="117"/>
      <c r="T933" s="117"/>
      <c r="U933" s="117"/>
      <c r="V933" s="117"/>
      <c r="W933" s="117"/>
      <c r="X933" s="117" t="s">
        <v>1997</v>
      </c>
      <c r="Y933" s="117" t="s">
        <v>362</v>
      </c>
      <c r="Z933" s="120" t="s">
        <v>3858</v>
      </c>
      <c r="AA933" s="117" t="s">
        <v>357</v>
      </c>
      <c r="AD933" s="113"/>
      <c r="AE933" s="113"/>
      <c r="AF933" s="113"/>
      <c r="AG933" s="113"/>
      <c r="AH933" s="113"/>
      <c r="AI933" s="113" t="s">
        <v>1997</v>
      </c>
      <c r="AJ933" s="113" t="s">
        <v>362</v>
      </c>
      <c r="AK933" s="116" t="s">
        <v>5153</v>
      </c>
      <c r="AL933" s="113" t="s">
        <v>357</v>
      </c>
      <c r="BP933" s="125" t="s">
        <v>1997</v>
      </c>
      <c r="BQ933" s="125" t="s">
        <v>362</v>
      </c>
      <c r="BR933" s="125" t="s">
        <v>1906</v>
      </c>
      <c r="CA933" s="125" t="s">
        <v>1898</v>
      </c>
      <c r="CB933" s="125" t="s">
        <v>544</v>
      </c>
      <c r="CC933" s="125">
        <v>0</v>
      </c>
      <c r="CD933" s="125" t="s">
        <v>357</v>
      </c>
    </row>
    <row r="934" spans="8:82" ht="87" customHeight="1" thickBot="1">
      <c r="H934" s="121"/>
      <c r="I934" s="121"/>
      <c r="J934" s="121"/>
      <c r="K934" s="121"/>
      <c r="L934" s="121"/>
      <c r="M934" s="121" t="s">
        <v>1997</v>
      </c>
      <c r="N934" s="121" t="s">
        <v>589</v>
      </c>
      <c r="O934" s="123" t="s">
        <v>1999</v>
      </c>
      <c r="P934" s="121" t="s">
        <v>357</v>
      </c>
      <c r="S934" s="117"/>
      <c r="T934" s="117"/>
      <c r="U934" s="117"/>
      <c r="V934" s="117"/>
      <c r="W934" s="117"/>
      <c r="X934" s="117" t="s">
        <v>1997</v>
      </c>
      <c r="Y934" s="117" t="s">
        <v>589</v>
      </c>
      <c r="Z934" s="120" t="s">
        <v>3859</v>
      </c>
      <c r="AA934" s="117" t="s">
        <v>357</v>
      </c>
      <c r="AD934" s="113"/>
      <c r="AE934" s="113"/>
      <c r="AF934" s="113"/>
      <c r="AG934" s="113"/>
      <c r="AH934" s="113"/>
      <c r="AI934" s="113" t="s">
        <v>1997</v>
      </c>
      <c r="AJ934" s="113" t="s">
        <v>589</v>
      </c>
      <c r="AK934" s="116" t="s">
        <v>4956</v>
      </c>
      <c r="AL934" s="113" t="s">
        <v>357</v>
      </c>
      <c r="BP934" s="125" t="s">
        <v>1997</v>
      </c>
      <c r="BQ934" s="125" t="s">
        <v>589</v>
      </c>
      <c r="BR934" s="125" t="s">
        <v>1888</v>
      </c>
      <c r="CA934" s="125" t="s">
        <v>1898</v>
      </c>
      <c r="CB934" s="125" t="s">
        <v>355</v>
      </c>
      <c r="CC934" s="125">
        <v>0</v>
      </c>
      <c r="CD934" s="125" t="s">
        <v>357</v>
      </c>
    </row>
    <row r="935" spans="8:82" ht="87" customHeight="1" thickBot="1">
      <c r="H935" s="121"/>
      <c r="I935" s="121"/>
      <c r="J935" s="121"/>
      <c r="K935" s="121"/>
      <c r="L935" s="121"/>
      <c r="M935" s="121" t="s">
        <v>2000</v>
      </c>
      <c r="N935" s="121" t="s">
        <v>582</v>
      </c>
      <c r="O935" s="123" t="s">
        <v>2001</v>
      </c>
      <c r="P935" s="121" t="s">
        <v>357</v>
      </c>
      <c r="S935" s="117"/>
      <c r="T935" s="117"/>
      <c r="U935" s="117"/>
      <c r="V935" s="117"/>
      <c r="W935" s="117"/>
      <c r="X935" s="117" t="s">
        <v>2000</v>
      </c>
      <c r="Y935" s="117" t="s">
        <v>582</v>
      </c>
      <c r="Z935" s="120" t="s">
        <v>3860</v>
      </c>
      <c r="AA935" s="117" t="s">
        <v>357</v>
      </c>
      <c r="AD935" s="113"/>
      <c r="AE935" s="113"/>
      <c r="AF935" s="113"/>
      <c r="AG935" s="113"/>
      <c r="AH935" s="113"/>
      <c r="AI935" s="113" t="s">
        <v>2000</v>
      </c>
      <c r="AJ935" s="113" t="s">
        <v>582</v>
      </c>
      <c r="AK935" s="116" t="s">
        <v>5154</v>
      </c>
      <c r="AL935" s="113" t="s">
        <v>357</v>
      </c>
      <c r="BP935" s="125" t="s">
        <v>2000</v>
      </c>
      <c r="BQ935" s="125" t="s">
        <v>582</v>
      </c>
      <c r="BR935" s="125" t="s">
        <v>6222</v>
      </c>
      <c r="CA935" s="125" t="s">
        <v>1902</v>
      </c>
      <c r="CB935" s="125" t="s">
        <v>544</v>
      </c>
      <c r="CC935" s="125">
        <v>0</v>
      </c>
      <c r="CD935" s="125" t="s">
        <v>357</v>
      </c>
    </row>
    <row r="936" spans="8:82" ht="87" customHeight="1" thickBot="1">
      <c r="H936" s="121"/>
      <c r="I936" s="121"/>
      <c r="J936" s="121"/>
      <c r="K936" s="121"/>
      <c r="L936" s="121"/>
      <c r="M936" s="121" t="s">
        <v>2000</v>
      </c>
      <c r="N936" s="121" t="s">
        <v>468</v>
      </c>
      <c r="O936" s="123" t="s">
        <v>2002</v>
      </c>
      <c r="P936" s="121" t="s">
        <v>357</v>
      </c>
      <c r="S936" s="117"/>
      <c r="T936" s="117"/>
      <c r="U936" s="117"/>
      <c r="V936" s="117"/>
      <c r="W936" s="117"/>
      <c r="X936" s="117" t="s">
        <v>2000</v>
      </c>
      <c r="Y936" s="117" t="s">
        <v>468</v>
      </c>
      <c r="Z936" s="120" t="s">
        <v>3861</v>
      </c>
      <c r="AA936" s="117" t="s">
        <v>357</v>
      </c>
      <c r="AD936" s="113"/>
      <c r="AE936" s="113"/>
      <c r="AF936" s="113"/>
      <c r="AG936" s="113"/>
      <c r="AH936" s="113"/>
      <c r="AI936" s="113" t="s">
        <v>2000</v>
      </c>
      <c r="AJ936" s="113" t="s">
        <v>468</v>
      </c>
      <c r="AK936" s="116" t="s">
        <v>5155</v>
      </c>
      <c r="AL936" s="113" t="s">
        <v>357</v>
      </c>
      <c r="BP936" s="125" t="s">
        <v>2000</v>
      </c>
      <c r="BQ936" s="125" t="s">
        <v>468</v>
      </c>
      <c r="BR936" s="125" t="s">
        <v>4233</v>
      </c>
      <c r="CA936" s="125" t="s">
        <v>1902</v>
      </c>
      <c r="CB936" s="125" t="s">
        <v>355</v>
      </c>
      <c r="CC936" s="125">
        <v>0</v>
      </c>
      <c r="CD936" s="125" t="s">
        <v>357</v>
      </c>
    </row>
    <row r="937" spans="8:82" ht="101.4" customHeight="1" thickBot="1">
      <c r="H937" s="121"/>
      <c r="I937" s="121"/>
      <c r="J937" s="121"/>
      <c r="K937" s="121"/>
      <c r="L937" s="121"/>
      <c r="M937" s="121" t="s">
        <v>2000</v>
      </c>
      <c r="N937" s="121" t="s">
        <v>362</v>
      </c>
      <c r="O937" s="123" t="s">
        <v>2003</v>
      </c>
      <c r="P937" s="121" t="s">
        <v>357</v>
      </c>
      <c r="S937" s="117"/>
      <c r="T937" s="117"/>
      <c r="U937" s="117"/>
      <c r="V937" s="117"/>
      <c r="W937" s="117"/>
      <c r="X937" s="117" t="s">
        <v>2000</v>
      </c>
      <c r="Y937" s="117" t="s">
        <v>362</v>
      </c>
      <c r="Z937" s="120" t="s">
        <v>3636</v>
      </c>
      <c r="AA937" s="117" t="s">
        <v>357</v>
      </c>
      <c r="AD937" s="113"/>
      <c r="AE937" s="113"/>
      <c r="AF937" s="113"/>
      <c r="AG937" s="113"/>
      <c r="AH937" s="113"/>
      <c r="AI937" s="113" t="s">
        <v>2000</v>
      </c>
      <c r="AJ937" s="113" t="s">
        <v>362</v>
      </c>
      <c r="AK937" s="116" t="s">
        <v>5156</v>
      </c>
      <c r="AL937" s="113" t="s">
        <v>357</v>
      </c>
      <c r="BP937" s="125" t="s">
        <v>2000</v>
      </c>
      <c r="BQ937" s="125" t="s">
        <v>362</v>
      </c>
      <c r="BR937" s="125" t="s">
        <v>998</v>
      </c>
      <c r="CA937" s="125" t="s">
        <v>1905</v>
      </c>
      <c r="CB937" s="125" t="s">
        <v>355</v>
      </c>
      <c r="CC937" s="125">
        <v>0</v>
      </c>
      <c r="CD937" s="125" t="s">
        <v>357</v>
      </c>
    </row>
    <row r="938" spans="8:82" ht="87" customHeight="1" thickBot="1">
      <c r="H938" s="121"/>
      <c r="I938" s="121"/>
      <c r="J938" s="121"/>
      <c r="K938" s="121"/>
      <c r="L938" s="121"/>
      <c r="M938" s="121" t="s">
        <v>2000</v>
      </c>
      <c r="N938" s="121" t="s">
        <v>589</v>
      </c>
      <c r="O938" s="123" t="s">
        <v>2004</v>
      </c>
      <c r="P938" s="121" t="s">
        <v>357</v>
      </c>
      <c r="S938" s="117"/>
      <c r="T938" s="117"/>
      <c r="U938" s="117"/>
      <c r="V938" s="117"/>
      <c r="W938" s="117"/>
      <c r="X938" s="117" t="s">
        <v>2000</v>
      </c>
      <c r="Y938" s="117" t="s">
        <v>589</v>
      </c>
      <c r="Z938" s="120" t="s">
        <v>3862</v>
      </c>
      <c r="AA938" s="117" t="s">
        <v>357</v>
      </c>
      <c r="AD938" s="113"/>
      <c r="AE938" s="113"/>
      <c r="AF938" s="113"/>
      <c r="AG938" s="113"/>
      <c r="AH938" s="113"/>
      <c r="AI938" s="113" t="s">
        <v>2000</v>
      </c>
      <c r="AJ938" s="113" t="s">
        <v>589</v>
      </c>
      <c r="AK938" s="116" t="s">
        <v>5157</v>
      </c>
      <c r="AL938" s="113" t="s">
        <v>357</v>
      </c>
      <c r="BP938" s="125" t="s">
        <v>2000</v>
      </c>
      <c r="BQ938" s="125" t="s">
        <v>589</v>
      </c>
      <c r="BR938" s="125" t="s">
        <v>6223</v>
      </c>
      <c r="CA938" s="125" t="s">
        <v>1907</v>
      </c>
      <c r="CB938" s="125" t="s">
        <v>362</v>
      </c>
      <c r="CC938" s="125">
        <v>0</v>
      </c>
      <c r="CD938" s="125" t="s">
        <v>357</v>
      </c>
    </row>
    <row r="939" spans="8:82" ht="101.4" customHeight="1" thickBot="1">
      <c r="H939" s="121"/>
      <c r="I939" s="121"/>
      <c r="J939" s="121"/>
      <c r="K939" s="121"/>
      <c r="L939" s="121"/>
      <c r="M939" s="121" t="s">
        <v>2005</v>
      </c>
      <c r="N939" s="121" t="s">
        <v>362</v>
      </c>
      <c r="O939" s="123" t="s">
        <v>2006</v>
      </c>
      <c r="P939" s="121" t="s">
        <v>357</v>
      </c>
      <c r="S939" s="117"/>
      <c r="T939" s="117"/>
      <c r="U939" s="117"/>
      <c r="V939" s="117"/>
      <c r="W939" s="117"/>
      <c r="X939" s="117" t="s">
        <v>2005</v>
      </c>
      <c r="Y939" s="117" t="s">
        <v>362</v>
      </c>
      <c r="Z939" s="120" t="s">
        <v>3863</v>
      </c>
      <c r="AA939" s="117" t="s">
        <v>357</v>
      </c>
      <c r="AD939" s="113"/>
      <c r="AE939" s="113"/>
      <c r="AF939" s="113"/>
      <c r="AG939" s="113"/>
      <c r="AH939" s="113"/>
      <c r="AI939" s="113" t="s">
        <v>2005</v>
      </c>
      <c r="AJ939" s="113" t="s">
        <v>362</v>
      </c>
      <c r="AK939" s="116" t="s">
        <v>3286</v>
      </c>
      <c r="AL939" s="113" t="s">
        <v>357</v>
      </c>
      <c r="BP939" s="125" t="s">
        <v>2005</v>
      </c>
      <c r="BQ939" s="125" t="s">
        <v>362</v>
      </c>
      <c r="BR939" s="125" t="s">
        <v>6224</v>
      </c>
      <c r="CA939" s="125" t="s">
        <v>1907</v>
      </c>
      <c r="CB939" s="125" t="s">
        <v>544</v>
      </c>
      <c r="CC939" s="125">
        <v>0</v>
      </c>
      <c r="CD939" s="125" t="s">
        <v>357</v>
      </c>
    </row>
    <row r="940" spans="8:82" ht="87" customHeight="1" thickBot="1">
      <c r="H940" s="121"/>
      <c r="I940" s="121"/>
      <c r="J940" s="121"/>
      <c r="K940" s="121"/>
      <c r="L940" s="121"/>
      <c r="M940" s="121" t="s">
        <v>2005</v>
      </c>
      <c r="N940" s="121" t="s">
        <v>582</v>
      </c>
      <c r="O940" s="123" t="s">
        <v>2007</v>
      </c>
      <c r="P940" s="121" t="s">
        <v>357</v>
      </c>
      <c r="S940" s="117"/>
      <c r="T940" s="117"/>
      <c r="U940" s="117"/>
      <c r="V940" s="117"/>
      <c r="W940" s="117"/>
      <c r="X940" s="117" t="s">
        <v>2005</v>
      </c>
      <c r="Y940" s="117" t="s">
        <v>582</v>
      </c>
      <c r="Z940" s="120" t="s">
        <v>3864</v>
      </c>
      <c r="AA940" s="117" t="s">
        <v>357</v>
      </c>
      <c r="AD940" s="113"/>
      <c r="AE940" s="113"/>
      <c r="AF940" s="113"/>
      <c r="AG940" s="113"/>
      <c r="AH940" s="113"/>
      <c r="AI940" s="113" t="s">
        <v>2005</v>
      </c>
      <c r="AJ940" s="113" t="s">
        <v>582</v>
      </c>
      <c r="AK940" s="116" t="s">
        <v>489</v>
      </c>
      <c r="AL940" s="113" t="s">
        <v>357</v>
      </c>
      <c r="BP940" s="125" t="s">
        <v>2005</v>
      </c>
      <c r="BQ940" s="125" t="s">
        <v>582</v>
      </c>
      <c r="BR940" s="125" t="s">
        <v>1055</v>
      </c>
      <c r="CA940" s="125" t="s">
        <v>1907</v>
      </c>
      <c r="CB940" s="125" t="s">
        <v>355</v>
      </c>
      <c r="CC940" s="125">
        <v>0</v>
      </c>
      <c r="CD940" s="125" t="s">
        <v>357</v>
      </c>
    </row>
    <row r="941" spans="8:82" ht="87" customHeight="1" thickBot="1">
      <c r="H941" s="121"/>
      <c r="I941" s="121"/>
      <c r="J941" s="121"/>
      <c r="K941" s="121"/>
      <c r="L941" s="121"/>
      <c r="M941" s="121" t="s">
        <v>2005</v>
      </c>
      <c r="N941" s="121" t="s">
        <v>364</v>
      </c>
      <c r="O941" s="123" t="s">
        <v>2008</v>
      </c>
      <c r="P941" s="121" t="s">
        <v>357</v>
      </c>
      <c r="S941" s="117"/>
      <c r="T941" s="117"/>
      <c r="U941" s="117"/>
      <c r="V941" s="117"/>
      <c r="W941" s="117"/>
      <c r="X941" s="117" t="s">
        <v>2005</v>
      </c>
      <c r="Y941" s="117" t="s">
        <v>364</v>
      </c>
      <c r="Z941" s="120" t="s">
        <v>3865</v>
      </c>
      <c r="AA941" s="117" t="s">
        <v>357</v>
      </c>
      <c r="AD941" s="113"/>
      <c r="AE941" s="113"/>
      <c r="AF941" s="113"/>
      <c r="AG941" s="113"/>
      <c r="AH941" s="113"/>
      <c r="AI941" s="113" t="s">
        <v>2005</v>
      </c>
      <c r="AJ941" s="113" t="s">
        <v>364</v>
      </c>
      <c r="AK941" s="116" t="s">
        <v>5158</v>
      </c>
      <c r="AL941" s="113" t="s">
        <v>357</v>
      </c>
      <c r="BP941" s="125" t="s">
        <v>2005</v>
      </c>
      <c r="BQ941" s="125" t="s">
        <v>364</v>
      </c>
      <c r="BR941" s="125" t="s">
        <v>4838</v>
      </c>
      <c r="CA941" s="125" t="s">
        <v>6626</v>
      </c>
      <c r="CB941" s="125" t="s">
        <v>589</v>
      </c>
      <c r="CC941" s="125">
        <v>0</v>
      </c>
      <c r="CD941" s="125" t="s">
        <v>357</v>
      </c>
    </row>
    <row r="942" spans="8:82" ht="87" customHeight="1" thickBot="1">
      <c r="H942" s="121"/>
      <c r="I942" s="121"/>
      <c r="J942" s="121"/>
      <c r="K942" s="121"/>
      <c r="L942" s="121"/>
      <c r="M942" s="121" t="s">
        <v>2005</v>
      </c>
      <c r="N942" s="121" t="s">
        <v>468</v>
      </c>
      <c r="O942" s="123" t="s">
        <v>2009</v>
      </c>
      <c r="P942" s="121" t="s">
        <v>357</v>
      </c>
      <c r="S942" s="117"/>
      <c r="T942" s="117"/>
      <c r="U942" s="117"/>
      <c r="V942" s="117"/>
      <c r="W942" s="117"/>
      <c r="X942" s="117" t="s">
        <v>2005</v>
      </c>
      <c r="Y942" s="117" t="s">
        <v>468</v>
      </c>
      <c r="Z942" s="120" t="s">
        <v>1432</v>
      </c>
      <c r="AA942" s="117" t="s">
        <v>357</v>
      </c>
      <c r="AD942" s="113"/>
      <c r="AE942" s="113"/>
      <c r="AF942" s="113"/>
      <c r="AG942" s="113"/>
      <c r="AH942" s="113"/>
      <c r="AI942" s="113" t="s">
        <v>2005</v>
      </c>
      <c r="AJ942" s="113" t="s">
        <v>468</v>
      </c>
      <c r="AK942" s="116" t="s">
        <v>5159</v>
      </c>
      <c r="AL942" s="113" t="s">
        <v>357</v>
      </c>
      <c r="BP942" s="125" t="s">
        <v>2005</v>
      </c>
      <c r="BQ942" s="125" t="s">
        <v>468</v>
      </c>
      <c r="BR942" s="125" t="s">
        <v>2810</v>
      </c>
      <c r="CA942" s="125" t="s">
        <v>6627</v>
      </c>
      <c r="CB942" s="125" t="s">
        <v>589</v>
      </c>
      <c r="CC942" s="125">
        <v>0</v>
      </c>
      <c r="CD942" s="125" t="s">
        <v>357</v>
      </c>
    </row>
    <row r="943" spans="8:82" ht="87" customHeight="1" thickBot="1">
      <c r="H943" s="121"/>
      <c r="I943" s="121"/>
      <c r="J943" s="121"/>
      <c r="K943" s="121"/>
      <c r="L943" s="121"/>
      <c r="M943" s="121" t="s">
        <v>2005</v>
      </c>
      <c r="N943" s="121" t="s">
        <v>589</v>
      </c>
      <c r="O943" s="123" t="s">
        <v>2010</v>
      </c>
      <c r="P943" s="121" t="s">
        <v>357</v>
      </c>
      <c r="S943" s="117"/>
      <c r="T943" s="117"/>
      <c r="U943" s="117"/>
      <c r="V943" s="117"/>
      <c r="W943" s="117"/>
      <c r="X943" s="117" t="s">
        <v>2005</v>
      </c>
      <c r="Y943" s="117" t="s">
        <v>589</v>
      </c>
      <c r="Z943" s="120" t="s">
        <v>3866</v>
      </c>
      <c r="AA943" s="117" t="s">
        <v>357</v>
      </c>
      <c r="AD943" s="113"/>
      <c r="AE943" s="113"/>
      <c r="AF943" s="113"/>
      <c r="AG943" s="113"/>
      <c r="AH943" s="113"/>
      <c r="AI943" s="113" t="s">
        <v>2005</v>
      </c>
      <c r="AJ943" s="113" t="s">
        <v>589</v>
      </c>
      <c r="AK943" s="116" t="s">
        <v>2752</v>
      </c>
      <c r="AL943" s="113" t="s">
        <v>357</v>
      </c>
      <c r="BP943" s="125" t="s">
        <v>2005</v>
      </c>
      <c r="BQ943" s="125" t="s">
        <v>589</v>
      </c>
      <c r="BR943" s="125" t="s">
        <v>6225</v>
      </c>
      <c r="CA943" s="125" t="s">
        <v>1911</v>
      </c>
      <c r="CB943" s="125" t="s">
        <v>589</v>
      </c>
      <c r="CC943" s="125">
        <v>0</v>
      </c>
      <c r="CD943" s="125" t="s">
        <v>357</v>
      </c>
    </row>
    <row r="944" spans="8:82" ht="87" customHeight="1" thickBot="1">
      <c r="H944" s="121"/>
      <c r="I944" s="121"/>
      <c r="J944" s="121"/>
      <c r="K944" s="121"/>
      <c r="L944" s="121"/>
      <c r="M944" s="121" t="s">
        <v>457</v>
      </c>
      <c r="N944" s="121" t="s">
        <v>575</v>
      </c>
      <c r="O944" s="123" t="s">
        <v>2011</v>
      </c>
      <c r="P944" s="121" t="s">
        <v>357</v>
      </c>
      <c r="S944" s="117"/>
      <c r="T944" s="117"/>
      <c r="U944" s="117"/>
      <c r="V944" s="117"/>
      <c r="W944" s="117"/>
      <c r="X944" s="117" t="s">
        <v>457</v>
      </c>
      <c r="Y944" s="117" t="s">
        <v>575</v>
      </c>
      <c r="Z944" s="120" t="s">
        <v>3867</v>
      </c>
      <c r="AA944" s="117" t="s">
        <v>357</v>
      </c>
      <c r="AD944" s="113"/>
      <c r="AE944" s="113"/>
      <c r="AF944" s="113"/>
      <c r="AG944" s="113"/>
      <c r="AH944" s="113"/>
      <c r="AI944" s="113" t="s">
        <v>457</v>
      </c>
      <c r="AJ944" s="113" t="s">
        <v>575</v>
      </c>
      <c r="AK944" s="116" t="s">
        <v>5160</v>
      </c>
      <c r="AL944" s="113" t="s">
        <v>357</v>
      </c>
      <c r="BP944" s="125" t="s">
        <v>457</v>
      </c>
      <c r="BQ944" s="125" t="s">
        <v>575</v>
      </c>
      <c r="BR944" s="125" t="s">
        <v>1793</v>
      </c>
      <c r="CA944" s="125" t="s">
        <v>1911</v>
      </c>
      <c r="CB944" s="125" t="s">
        <v>703</v>
      </c>
      <c r="CC944" s="125">
        <v>0</v>
      </c>
      <c r="CD944" s="125" t="s">
        <v>357</v>
      </c>
    </row>
    <row r="945" spans="8:82" ht="101.4" customHeight="1" thickBot="1">
      <c r="H945" s="121"/>
      <c r="I945" s="121"/>
      <c r="J945" s="121"/>
      <c r="K945" s="121"/>
      <c r="L945" s="121"/>
      <c r="M945" s="121" t="s">
        <v>457</v>
      </c>
      <c r="N945" s="121" t="s">
        <v>355</v>
      </c>
      <c r="O945" s="123" t="s">
        <v>2012</v>
      </c>
      <c r="P945" s="121" t="s">
        <v>357</v>
      </c>
      <c r="S945" s="117"/>
      <c r="T945" s="117"/>
      <c r="U945" s="117"/>
      <c r="V945" s="117"/>
      <c r="W945" s="117"/>
      <c r="X945" s="117" t="s">
        <v>457</v>
      </c>
      <c r="Y945" s="117" t="s">
        <v>355</v>
      </c>
      <c r="Z945" s="120" t="s">
        <v>3868</v>
      </c>
      <c r="AA945" s="117" t="s">
        <v>357</v>
      </c>
      <c r="AD945" s="113"/>
      <c r="AE945" s="113"/>
      <c r="AF945" s="113"/>
      <c r="AG945" s="113"/>
      <c r="AH945" s="113"/>
      <c r="AI945" s="113" t="s">
        <v>457</v>
      </c>
      <c r="AJ945" s="113" t="s">
        <v>355</v>
      </c>
      <c r="AK945" s="116" t="s">
        <v>5161</v>
      </c>
      <c r="AL945" s="113" t="s">
        <v>357</v>
      </c>
      <c r="BP945" s="125" t="s">
        <v>457</v>
      </c>
      <c r="BQ945" s="125" t="s">
        <v>355</v>
      </c>
      <c r="BR945" s="125" t="s">
        <v>1496</v>
      </c>
      <c r="CA945" s="125" t="s">
        <v>1913</v>
      </c>
      <c r="CB945" s="125" t="s">
        <v>362</v>
      </c>
      <c r="CC945" s="125">
        <v>0</v>
      </c>
      <c r="CD945" s="125" t="s">
        <v>357</v>
      </c>
    </row>
    <row r="946" spans="8:82" ht="87" customHeight="1" thickBot="1">
      <c r="H946" s="121"/>
      <c r="I946" s="121"/>
      <c r="J946" s="121"/>
      <c r="K946" s="121"/>
      <c r="L946" s="121"/>
      <c r="M946" s="121" t="s">
        <v>2013</v>
      </c>
      <c r="N946" s="121" t="s">
        <v>589</v>
      </c>
      <c r="O946" s="123" t="s">
        <v>2014</v>
      </c>
      <c r="P946" s="121" t="s">
        <v>357</v>
      </c>
      <c r="S946" s="117"/>
      <c r="T946" s="117"/>
      <c r="U946" s="117"/>
      <c r="V946" s="117"/>
      <c r="W946" s="117"/>
      <c r="X946" s="117" t="s">
        <v>2013</v>
      </c>
      <c r="Y946" s="117" t="s">
        <v>589</v>
      </c>
      <c r="Z946" s="120" t="s">
        <v>3869</v>
      </c>
      <c r="AA946" s="117" t="s">
        <v>357</v>
      </c>
      <c r="AD946" s="113"/>
      <c r="AE946" s="113"/>
      <c r="AF946" s="113"/>
      <c r="AG946" s="113"/>
      <c r="AH946" s="113"/>
      <c r="AI946" s="113" t="s">
        <v>2013</v>
      </c>
      <c r="AJ946" s="113" t="s">
        <v>589</v>
      </c>
      <c r="AK946" s="116" t="s">
        <v>5162</v>
      </c>
      <c r="AL946" s="113" t="s">
        <v>357</v>
      </c>
      <c r="BP946" s="125" t="s">
        <v>2013</v>
      </c>
      <c r="BQ946" s="125" t="s">
        <v>589</v>
      </c>
      <c r="BR946" s="125" t="s">
        <v>6226</v>
      </c>
      <c r="CA946" s="125" t="s">
        <v>6628</v>
      </c>
      <c r="CB946" s="125" t="s">
        <v>589</v>
      </c>
      <c r="CC946" s="125">
        <v>0</v>
      </c>
      <c r="CD946" s="125" t="s">
        <v>357</v>
      </c>
    </row>
    <row r="947" spans="8:82" ht="101.4" customHeight="1" thickBot="1">
      <c r="H947" s="121"/>
      <c r="I947" s="121"/>
      <c r="J947" s="121"/>
      <c r="K947" s="121"/>
      <c r="L947" s="121"/>
      <c r="M947" s="121" t="s">
        <v>2013</v>
      </c>
      <c r="N947" s="121" t="s">
        <v>362</v>
      </c>
      <c r="O947" s="123" t="s">
        <v>2015</v>
      </c>
      <c r="P947" s="121" t="s">
        <v>357</v>
      </c>
      <c r="S947" s="117"/>
      <c r="T947" s="117"/>
      <c r="U947" s="117"/>
      <c r="V947" s="117"/>
      <c r="W947" s="117"/>
      <c r="X947" s="117" t="s">
        <v>2013</v>
      </c>
      <c r="Y947" s="117" t="s">
        <v>362</v>
      </c>
      <c r="Z947" s="120" t="s">
        <v>3870</v>
      </c>
      <c r="AA947" s="117" t="s">
        <v>357</v>
      </c>
      <c r="AD947" s="113"/>
      <c r="AE947" s="113"/>
      <c r="AF947" s="113"/>
      <c r="AG947" s="113"/>
      <c r="AH947" s="113"/>
      <c r="AI947" s="113" t="s">
        <v>2013</v>
      </c>
      <c r="AJ947" s="113" t="s">
        <v>362</v>
      </c>
      <c r="AK947" s="116" t="s">
        <v>5163</v>
      </c>
      <c r="AL947" s="113" t="s">
        <v>357</v>
      </c>
      <c r="BP947" s="125" t="s">
        <v>2013</v>
      </c>
      <c r="BQ947" s="125" t="s">
        <v>362</v>
      </c>
      <c r="BR947" s="125" t="s">
        <v>3211</v>
      </c>
      <c r="CA947" s="125" t="s">
        <v>6629</v>
      </c>
      <c r="CB947" s="125" t="s">
        <v>575</v>
      </c>
      <c r="CC947" s="125">
        <v>0</v>
      </c>
      <c r="CD947" s="125" t="s">
        <v>357</v>
      </c>
    </row>
    <row r="948" spans="8:82" ht="87" customHeight="1" thickBot="1">
      <c r="H948" s="121"/>
      <c r="I948" s="121"/>
      <c r="J948" s="121"/>
      <c r="K948" s="121"/>
      <c r="L948" s="121"/>
      <c r="M948" s="121" t="s">
        <v>2013</v>
      </c>
      <c r="N948" s="121" t="s">
        <v>582</v>
      </c>
      <c r="O948" s="123" t="s">
        <v>1513</v>
      </c>
      <c r="P948" s="121" t="s">
        <v>357</v>
      </c>
      <c r="S948" s="117"/>
      <c r="T948" s="117"/>
      <c r="U948" s="117"/>
      <c r="V948" s="117"/>
      <c r="W948" s="117"/>
      <c r="X948" s="117" t="s">
        <v>2013</v>
      </c>
      <c r="Y948" s="117" t="s">
        <v>582</v>
      </c>
      <c r="Z948" s="120" t="s">
        <v>3871</v>
      </c>
      <c r="AA948" s="117" t="s">
        <v>357</v>
      </c>
      <c r="AD948" s="113"/>
      <c r="AE948" s="113"/>
      <c r="AF948" s="113"/>
      <c r="AG948" s="113"/>
      <c r="AH948" s="113"/>
      <c r="AI948" s="113" t="s">
        <v>2013</v>
      </c>
      <c r="AJ948" s="113" t="s">
        <v>582</v>
      </c>
      <c r="AK948" s="116" t="s">
        <v>4134</v>
      </c>
      <c r="AL948" s="113" t="s">
        <v>357</v>
      </c>
      <c r="BP948" s="125" t="s">
        <v>2013</v>
      </c>
      <c r="BQ948" s="125" t="s">
        <v>582</v>
      </c>
      <c r="BR948" s="125" t="s">
        <v>2897</v>
      </c>
      <c r="CA948" s="125" t="s">
        <v>1915</v>
      </c>
      <c r="CB948" s="125" t="s">
        <v>362</v>
      </c>
      <c r="CC948" s="125">
        <v>0</v>
      </c>
      <c r="CD948" s="125" t="s">
        <v>357</v>
      </c>
    </row>
    <row r="949" spans="8:82" ht="87" customHeight="1" thickBot="1">
      <c r="H949" s="121"/>
      <c r="I949" s="121"/>
      <c r="J949" s="121"/>
      <c r="K949" s="121"/>
      <c r="L949" s="121"/>
      <c r="M949" s="121" t="s">
        <v>2016</v>
      </c>
      <c r="N949" s="121" t="s">
        <v>589</v>
      </c>
      <c r="O949" s="123" t="s">
        <v>2017</v>
      </c>
      <c r="P949" s="121" t="s">
        <v>357</v>
      </c>
      <c r="S949" s="117"/>
      <c r="T949" s="117"/>
      <c r="U949" s="117"/>
      <c r="V949" s="117"/>
      <c r="W949" s="117"/>
      <c r="X949" s="117" t="s">
        <v>2016</v>
      </c>
      <c r="Y949" s="117" t="s">
        <v>589</v>
      </c>
      <c r="Z949" s="120" t="s">
        <v>3872</v>
      </c>
      <c r="AA949" s="117" t="s">
        <v>357</v>
      </c>
      <c r="AD949" s="113"/>
      <c r="AE949" s="113"/>
      <c r="AF949" s="113"/>
      <c r="AG949" s="113"/>
      <c r="AH949" s="113"/>
      <c r="AI949" s="113" t="s">
        <v>2016</v>
      </c>
      <c r="AJ949" s="113" t="s">
        <v>589</v>
      </c>
      <c r="AK949" s="116" t="s">
        <v>4254</v>
      </c>
      <c r="AL949" s="113" t="s">
        <v>357</v>
      </c>
      <c r="BP949" s="125" t="s">
        <v>2016</v>
      </c>
      <c r="BQ949" s="125" t="s">
        <v>589</v>
      </c>
      <c r="BR949" s="125" t="s">
        <v>3802</v>
      </c>
      <c r="CA949" s="125" t="s">
        <v>1915</v>
      </c>
      <c r="CB949" s="125" t="s">
        <v>589</v>
      </c>
      <c r="CC949" s="125">
        <v>0</v>
      </c>
      <c r="CD949" s="125" t="s">
        <v>357</v>
      </c>
    </row>
    <row r="950" spans="8:82" ht="87" customHeight="1" thickBot="1">
      <c r="H950" s="121"/>
      <c r="I950" s="121"/>
      <c r="J950" s="121"/>
      <c r="K950" s="121"/>
      <c r="L950" s="121"/>
      <c r="M950" s="121" t="s">
        <v>2018</v>
      </c>
      <c r="N950" s="121" t="s">
        <v>446</v>
      </c>
      <c r="O950" s="123" t="s">
        <v>1686</v>
      </c>
      <c r="P950" s="121" t="s">
        <v>357</v>
      </c>
      <c r="S950" s="117"/>
      <c r="T950" s="117"/>
      <c r="U950" s="117"/>
      <c r="V950" s="117"/>
      <c r="W950" s="117"/>
      <c r="X950" s="117" t="s">
        <v>2018</v>
      </c>
      <c r="Y950" s="117" t="s">
        <v>446</v>
      </c>
      <c r="Z950" s="120" t="s">
        <v>3873</v>
      </c>
      <c r="AA950" s="117" t="s">
        <v>357</v>
      </c>
      <c r="AD950" s="113"/>
      <c r="AE950" s="113"/>
      <c r="AF950" s="113"/>
      <c r="AG950" s="113"/>
      <c r="AH950" s="113"/>
      <c r="AI950" s="113" t="s">
        <v>2018</v>
      </c>
      <c r="AJ950" s="113" t="s">
        <v>446</v>
      </c>
      <c r="AK950" s="116" t="s">
        <v>5164</v>
      </c>
      <c r="AL950" s="113" t="s">
        <v>357</v>
      </c>
      <c r="BP950" s="125" t="s">
        <v>2018</v>
      </c>
      <c r="BQ950" s="125" t="s">
        <v>446</v>
      </c>
      <c r="BR950" s="125" t="s">
        <v>6227</v>
      </c>
      <c r="CA950" s="125" t="s">
        <v>1915</v>
      </c>
      <c r="CB950" s="125" t="s">
        <v>582</v>
      </c>
      <c r="CC950" s="125">
        <v>0</v>
      </c>
      <c r="CD950" s="125" t="s">
        <v>357</v>
      </c>
    </row>
    <row r="951" spans="8:82" ht="115.8" customHeight="1" thickBot="1">
      <c r="H951" s="121"/>
      <c r="I951" s="121"/>
      <c r="J951" s="121"/>
      <c r="K951" s="121"/>
      <c r="L951" s="121"/>
      <c r="M951" s="121" t="s">
        <v>2018</v>
      </c>
      <c r="N951" s="121" t="s">
        <v>366</v>
      </c>
      <c r="O951" s="123" t="s">
        <v>2019</v>
      </c>
      <c r="P951" s="121" t="s">
        <v>357</v>
      </c>
      <c r="S951" s="117"/>
      <c r="T951" s="117"/>
      <c r="U951" s="117"/>
      <c r="V951" s="117"/>
      <c r="W951" s="117"/>
      <c r="X951" s="117" t="s">
        <v>2018</v>
      </c>
      <c r="Y951" s="117" t="s">
        <v>366</v>
      </c>
      <c r="Z951" s="120" t="s">
        <v>509</v>
      </c>
      <c r="AA951" s="117" t="s">
        <v>357</v>
      </c>
      <c r="AD951" s="113"/>
      <c r="AE951" s="113"/>
      <c r="AF951" s="113"/>
      <c r="AG951" s="113"/>
      <c r="AH951" s="113"/>
      <c r="AI951" s="113" t="s">
        <v>2018</v>
      </c>
      <c r="AJ951" s="113" t="s">
        <v>366</v>
      </c>
      <c r="AK951" s="116" t="s">
        <v>2096</v>
      </c>
      <c r="AL951" s="113" t="s">
        <v>357</v>
      </c>
      <c r="BP951" s="125" t="s">
        <v>2018</v>
      </c>
      <c r="BQ951" s="125" t="s">
        <v>366</v>
      </c>
      <c r="BR951" s="125" t="s">
        <v>6228</v>
      </c>
      <c r="CA951" s="125" t="s">
        <v>1915</v>
      </c>
      <c r="CB951" s="125" t="s">
        <v>468</v>
      </c>
      <c r="CC951" s="125">
        <v>0</v>
      </c>
      <c r="CD951" s="125" t="s">
        <v>357</v>
      </c>
    </row>
    <row r="952" spans="8:82" ht="101.4" customHeight="1" thickBot="1">
      <c r="H952" s="121"/>
      <c r="I952" s="121"/>
      <c r="J952" s="121"/>
      <c r="K952" s="121"/>
      <c r="L952" s="121"/>
      <c r="M952" s="121" t="s">
        <v>2018</v>
      </c>
      <c r="N952" s="121" t="s">
        <v>355</v>
      </c>
      <c r="O952" s="123" t="s">
        <v>2020</v>
      </c>
      <c r="P952" s="121" t="s">
        <v>357</v>
      </c>
      <c r="S952" s="117"/>
      <c r="T952" s="117"/>
      <c r="U952" s="117"/>
      <c r="V952" s="117"/>
      <c r="W952" s="117"/>
      <c r="X952" s="117" t="s">
        <v>2018</v>
      </c>
      <c r="Y952" s="117" t="s">
        <v>355</v>
      </c>
      <c r="Z952" s="120" t="s">
        <v>3874</v>
      </c>
      <c r="AA952" s="117" t="s">
        <v>357</v>
      </c>
      <c r="AD952" s="113"/>
      <c r="AE952" s="113"/>
      <c r="AF952" s="113"/>
      <c r="AG952" s="113"/>
      <c r="AH952" s="113"/>
      <c r="AI952" s="113" t="s">
        <v>2018</v>
      </c>
      <c r="AJ952" s="113" t="s">
        <v>355</v>
      </c>
      <c r="AK952" s="116" t="s">
        <v>5165</v>
      </c>
      <c r="AL952" s="113" t="s">
        <v>357</v>
      </c>
      <c r="BP952" s="125" t="s">
        <v>2018</v>
      </c>
      <c r="BQ952" s="125" t="s">
        <v>355</v>
      </c>
      <c r="BR952" s="129">
        <v>42822467</v>
      </c>
      <c r="CA952" s="125" t="s">
        <v>6630</v>
      </c>
      <c r="CB952" s="125" t="s">
        <v>468</v>
      </c>
      <c r="CC952" s="125">
        <v>0</v>
      </c>
      <c r="CD952" s="125" t="s">
        <v>357</v>
      </c>
    </row>
    <row r="953" spans="8:82" ht="87" customHeight="1" thickBot="1">
      <c r="H953" s="121"/>
      <c r="I953" s="121"/>
      <c r="J953" s="121"/>
      <c r="K953" s="121"/>
      <c r="L953" s="121"/>
      <c r="M953" s="121" t="s">
        <v>2018</v>
      </c>
      <c r="N953" s="121" t="s">
        <v>364</v>
      </c>
      <c r="O953" s="123" t="s">
        <v>2021</v>
      </c>
      <c r="P953" s="121" t="s">
        <v>357</v>
      </c>
      <c r="S953" s="117"/>
      <c r="T953" s="117"/>
      <c r="U953" s="117"/>
      <c r="V953" s="117"/>
      <c r="W953" s="117"/>
      <c r="X953" s="117" t="s">
        <v>2018</v>
      </c>
      <c r="Y953" s="117" t="s">
        <v>364</v>
      </c>
      <c r="Z953" s="120" t="s">
        <v>492</v>
      </c>
      <c r="AA953" s="117" t="s">
        <v>357</v>
      </c>
      <c r="AD953" s="113"/>
      <c r="AE953" s="113"/>
      <c r="AF953" s="113"/>
      <c r="AG953" s="113"/>
      <c r="AH953" s="113"/>
      <c r="AI953" s="113" t="s">
        <v>2018</v>
      </c>
      <c r="AJ953" s="113" t="s">
        <v>364</v>
      </c>
      <c r="AK953" s="116" t="s">
        <v>4290</v>
      </c>
      <c r="AL953" s="113" t="s">
        <v>357</v>
      </c>
      <c r="BP953" s="125" t="s">
        <v>2018</v>
      </c>
      <c r="BQ953" s="125" t="s">
        <v>364</v>
      </c>
      <c r="BR953" s="125" t="s">
        <v>6229</v>
      </c>
      <c r="CA953" s="125" t="s">
        <v>1920</v>
      </c>
      <c r="CB953" s="125" t="s">
        <v>589</v>
      </c>
      <c r="CC953" s="125">
        <v>0</v>
      </c>
      <c r="CD953" s="125" t="s">
        <v>357</v>
      </c>
    </row>
    <row r="954" spans="8:82" ht="87" customHeight="1" thickBot="1">
      <c r="H954" s="121"/>
      <c r="I954" s="121"/>
      <c r="J954" s="121"/>
      <c r="K954" s="121"/>
      <c r="L954" s="121"/>
      <c r="M954" s="121" t="s">
        <v>2018</v>
      </c>
      <c r="N954" s="121" t="s">
        <v>703</v>
      </c>
      <c r="O954" s="123" t="s">
        <v>2022</v>
      </c>
      <c r="P954" s="121" t="s">
        <v>357</v>
      </c>
      <c r="S954" s="117"/>
      <c r="T954" s="117"/>
      <c r="U954" s="117"/>
      <c r="V954" s="117"/>
      <c r="W954" s="117"/>
      <c r="X954" s="117" t="s">
        <v>2018</v>
      </c>
      <c r="Y954" s="117" t="s">
        <v>703</v>
      </c>
      <c r="Z954" s="120" t="s">
        <v>3875</v>
      </c>
      <c r="AA954" s="117" t="s">
        <v>357</v>
      </c>
      <c r="AD954" s="113"/>
      <c r="AE954" s="113"/>
      <c r="AF954" s="113"/>
      <c r="AG954" s="113"/>
      <c r="AH954" s="113"/>
      <c r="AI954" s="113" t="s">
        <v>2018</v>
      </c>
      <c r="AJ954" s="113" t="s">
        <v>703</v>
      </c>
      <c r="AK954" s="116" t="s">
        <v>4471</v>
      </c>
      <c r="AL954" s="113" t="s">
        <v>357</v>
      </c>
      <c r="BP954" s="125" t="s">
        <v>2018</v>
      </c>
      <c r="BQ954" s="125" t="s">
        <v>703</v>
      </c>
      <c r="BR954" s="129">
        <v>19788107</v>
      </c>
      <c r="CA954" s="125" t="s">
        <v>6631</v>
      </c>
      <c r="CB954" s="125" t="s">
        <v>885</v>
      </c>
      <c r="CC954" s="125">
        <v>0</v>
      </c>
      <c r="CD954" s="125" t="s">
        <v>357</v>
      </c>
    </row>
    <row r="955" spans="8:82" ht="101.4" customHeight="1" thickBot="1">
      <c r="H955" s="121"/>
      <c r="I955" s="121"/>
      <c r="J955" s="121"/>
      <c r="K955" s="121"/>
      <c r="L955" s="121"/>
      <c r="M955" s="121" t="s">
        <v>699</v>
      </c>
      <c r="N955" s="121" t="s">
        <v>362</v>
      </c>
      <c r="O955" s="123" t="s">
        <v>758</v>
      </c>
      <c r="P955" s="121" t="s">
        <v>357</v>
      </c>
      <c r="S955" s="117"/>
      <c r="T955" s="117"/>
      <c r="U955" s="117"/>
      <c r="V955" s="117"/>
      <c r="W955" s="117"/>
      <c r="X955" s="117" t="s">
        <v>699</v>
      </c>
      <c r="Y955" s="117" t="s">
        <v>362</v>
      </c>
      <c r="Z955" s="120" t="s">
        <v>3876</v>
      </c>
      <c r="AA955" s="117" t="s">
        <v>357</v>
      </c>
      <c r="AD955" s="113"/>
      <c r="AE955" s="113"/>
      <c r="AF955" s="113"/>
      <c r="AG955" s="113"/>
      <c r="AH955" s="113"/>
      <c r="AI955" s="113" t="s">
        <v>699</v>
      </c>
      <c r="AJ955" s="113" t="s">
        <v>362</v>
      </c>
      <c r="AK955" s="116" t="s">
        <v>5166</v>
      </c>
      <c r="AL955" s="113" t="s">
        <v>357</v>
      </c>
      <c r="BP955" s="125" t="s">
        <v>699</v>
      </c>
      <c r="BQ955" s="125" t="s">
        <v>362</v>
      </c>
      <c r="BR955" s="129">
        <v>1031863</v>
      </c>
      <c r="CA955" s="125" t="s">
        <v>6631</v>
      </c>
      <c r="CB955" s="125" t="s">
        <v>589</v>
      </c>
      <c r="CC955" s="125">
        <v>0</v>
      </c>
      <c r="CD955" s="125" t="s">
        <v>357</v>
      </c>
    </row>
    <row r="956" spans="8:82" ht="115.8" customHeight="1" thickBot="1">
      <c r="H956" s="121"/>
      <c r="I956" s="121"/>
      <c r="J956" s="121"/>
      <c r="K956" s="121"/>
      <c r="L956" s="121"/>
      <c r="M956" s="121" t="s">
        <v>699</v>
      </c>
      <c r="N956" s="121" t="s">
        <v>885</v>
      </c>
      <c r="O956" s="123" t="s">
        <v>2023</v>
      </c>
      <c r="P956" s="121" t="s">
        <v>357</v>
      </c>
      <c r="S956" s="117"/>
      <c r="T956" s="117"/>
      <c r="U956" s="117"/>
      <c r="V956" s="117"/>
      <c r="W956" s="117"/>
      <c r="X956" s="117" t="s">
        <v>699</v>
      </c>
      <c r="Y956" s="117" t="s">
        <v>885</v>
      </c>
      <c r="Z956" s="120" t="s">
        <v>3877</v>
      </c>
      <c r="AA956" s="117" t="s">
        <v>357</v>
      </c>
      <c r="AD956" s="113"/>
      <c r="AE956" s="113"/>
      <c r="AF956" s="113"/>
      <c r="AG956" s="113"/>
      <c r="AH956" s="113"/>
      <c r="AI956" s="113" t="s">
        <v>699</v>
      </c>
      <c r="AJ956" s="113" t="s">
        <v>885</v>
      </c>
      <c r="AK956" s="116" t="s">
        <v>4721</v>
      </c>
      <c r="AL956" s="113" t="s">
        <v>357</v>
      </c>
      <c r="BP956" s="125" t="s">
        <v>699</v>
      </c>
      <c r="BQ956" s="125" t="s">
        <v>885</v>
      </c>
      <c r="BR956" s="125" t="s">
        <v>3765</v>
      </c>
      <c r="CA956" s="125" t="s">
        <v>6631</v>
      </c>
      <c r="CB956" s="125" t="s">
        <v>364</v>
      </c>
      <c r="CC956" s="125">
        <v>0</v>
      </c>
      <c r="CD956" s="125" t="s">
        <v>357</v>
      </c>
    </row>
    <row r="957" spans="8:82" ht="87" customHeight="1" thickBot="1">
      <c r="H957" s="121"/>
      <c r="I957" s="121"/>
      <c r="J957" s="121"/>
      <c r="K957" s="121"/>
      <c r="L957" s="121"/>
      <c r="M957" s="121" t="s">
        <v>699</v>
      </c>
      <c r="N957" s="121" t="s">
        <v>575</v>
      </c>
      <c r="O957" s="123" t="s">
        <v>2024</v>
      </c>
      <c r="P957" s="121" t="s">
        <v>357</v>
      </c>
      <c r="S957" s="117"/>
      <c r="T957" s="117"/>
      <c r="U957" s="117"/>
      <c r="V957" s="117"/>
      <c r="W957" s="117"/>
      <c r="X957" s="117" t="s">
        <v>699</v>
      </c>
      <c r="Y957" s="117" t="s">
        <v>575</v>
      </c>
      <c r="Z957" s="120" t="s">
        <v>3878</v>
      </c>
      <c r="AA957" s="117" t="s">
        <v>357</v>
      </c>
      <c r="AD957" s="113"/>
      <c r="AE957" s="113"/>
      <c r="AF957" s="113"/>
      <c r="AG957" s="113"/>
      <c r="AH957" s="113"/>
      <c r="AI957" s="113" t="s">
        <v>699</v>
      </c>
      <c r="AJ957" s="113" t="s">
        <v>575</v>
      </c>
      <c r="AK957" s="116" t="s">
        <v>5167</v>
      </c>
      <c r="AL957" s="113" t="s">
        <v>357</v>
      </c>
      <c r="BP957" s="125" t="s">
        <v>699</v>
      </c>
      <c r="BQ957" s="125" t="s">
        <v>575</v>
      </c>
      <c r="BR957" s="125" t="s">
        <v>6230</v>
      </c>
      <c r="CA957" s="125" t="s">
        <v>1922</v>
      </c>
      <c r="CB957" s="125" t="s">
        <v>703</v>
      </c>
      <c r="CC957" s="125">
        <v>0</v>
      </c>
      <c r="CD957" s="125" t="s">
        <v>357</v>
      </c>
    </row>
    <row r="958" spans="8:82" ht="101.4" customHeight="1" thickBot="1">
      <c r="H958" s="121"/>
      <c r="I958" s="121"/>
      <c r="J958" s="121"/>
      <c r="K958" s="121"/>
      <c r="L958" s="121"/>
      <c r="M958" s="121" t="s">
        <v>699</v>
      </c>
      <c r="N958" s="121" t="s">
        <v>544</v>
      </c>
      <c r="O958" s="123" t="s">
        <v>736</v>
      </c>
      <c r="P958" s="121" t="s">
        <v>357</v>
      </c>
      <c r="S958" s="117"/>
      <c r="T958" s="117"/>
      <c r="U958" s="117"/>
      <c r="V958" s="117"/>
      <c r="W958" s="117"/>
      <c r="X958" s="117" t="s">
        <v>699</v>
      </c>
      <c r="Y958" s="117" t="s">
        <v>544</v>
      </c>
      <c r="Z958" s="120" t="s">
        <v>3879</v>
      </c>
      <c r="AA958" s="117" t="s">
        <v>357</v>
      </c>
      <c r="AD958" s="113"/>
      <c r="AE958" s="113"/>
      <c r="AF958" s="113"/>
      <c r="AG958" s="113"/>
      <c r="AH958" s="113"/>
      <c r="AI958" s="113" t="s">
        <v>699</v>
      </c>
      <c r="AJ958" s="113" t="s">
        <v>544</v>
      </c>
      <c r="AK958" s="116" t="s">
        <v>428</v>
      </c>
      <c r="AL958" s="113" t="s">
        <v>357</v>
      </c>
      <c r="BP958" s="125" t="s">
        <v>699</v>
      </c>
      <c r="BQ958" s="125" t="s">
        <v>544</v>
      </c>
      <c r="BR958" s="125" t="s">
        <v>6231</v>
      </c>
      <c r="CA958" s="125" t="s">
        <v>1923</v>
      </c>
      <c r="CB958" s="125" t="s">
        <v>582</v>
      </c>
      <c r="CC958" s="125">
        <v>0</v>
      </c>
      <c r="CD958" s="125" t="s">
        <v>357</v>
      </c>
    </row>
    <row r="959" spans="8:82" ht="101.4" customHeight="1" thickBot="1">
      <c r="H959" s="121"/>
      <c r="I959" s="121"/>
      <c r="J959" s="121"/>
      <c r="K959" s="121"/>
      <c r="L959" s="121"/>
      <c r="M959" s="121" t="s">
        <v>2025</v>
      </c>
      <c r="N959" s="121" t="s">
        <v>362</v>
      </c>
      <c r="O959" s="123" t="s">
        <v>2026</v>
      </c>
      <c r="P959" s="121" t="s">
        <v>826</v>
      </c>
      <c r="S959" s="117"/>
      <c r="T959" s="117"/>
      <c r="U959" s="117"/>
      <c r="V959" s="117"/>
      <c r="W959" s="117"/>
      <c r="X959" s="117" t="s">
        <v>2025</v>
      </c>
      <c r="Y959" s="117" t="s">
        <v>362</v>
      </c>
      <c r="Z959" s="120" t="s">
        <v>3880</v>
      </c>
      <c r="AA959" s="117" t="s">
        <v>826</v>
      </c>
      <c r="AD959" s="113"/>
      <c r="AE959" s="113"/>
      <c r="AF959" s="113"/>
      <c r="AG959" s="113"/>
      <c r="AH959" s="113"/>
      <c r="AI959" s="113" t="s">
        <v>2025</v>
      </c>
      <c r="AJ959" s="113" t="s">
        <v>362</v>
      </c>
      <c r="AK959" s="116" t="s">
        <v>760</v>
      </c>
      <c r="AL959" s="113" t="s">
        <v>826</v>
      </c>
      <c r="BP959" s="125" t="s">
        <v>2025</v>
      </c>
      <c r="BQ959" s="125" t="s">
        <v>362</v>
      </c>
      <c r="BR959" s="129">
        <v>4111678</v>
      </c>
      <c r="CA959" s="125" t="s">
        <v>1923</v>
      </c>
      <c r="CB959" s="125" t="s">
        <v>468</v>
      </c>
      <c r="CC959" s="125">
        <v>0</v>
      </c>
      <c r="CD959" s="125" t="s">
        <v>357</v>
      </c>
    </row>
    <row r="960" spans="8:82" ht="101.4" customHeight="1" thickBot="1">
      <c r="H960" s="121"/>
      <c r="I960" s="121"/>
      <c r="J960" s="121"/>
      <c r="K960" s="121"/>
      <c r="L960" s="121"/>
      <c r="M960" s="121" t="s">
        <v>2027</v>
      </c>
      <c r="N960" s="121" t="s">
        <v>362</v>
      </c>
      <c r="O960" s="123" t="s">
        <v>2028</v>
      </c>
      <c r="P960" s="121" t="s">
        <v>826</v>
      </c>
      <c r="S960" s="117"/>
      <c r="T960" s="117"/>
      <c r="U960" s="117"/>
      <c r="V960" s="117"/>
      <c r="W960" s="117"/>
      <c r="X960" s="117" t="s">
        <v>2027</v>
      </c>
      <c r="Y960" s="117" t="s">
        <v>362</v>
      </c>
      <c r="Z960" s="120" t="s">
        <v>2572</v>
      </c>
      <c r="AA960" s="117" t="s">
        <v>826</v>
      </c>
      <c r="AD960" s="113"/>
      <c r="AE960" s="113"/>
      <c r="AF960" s="113"/>
      <c r="AG960" s="113"/>
      <c r="AH960" s="113"/>
      <c r="AI960" s="113" t="s">
        <v>2027</v>
      </c>
      <c r="AJ960" s="113" t="s">
        <v>362</v>
      </c>
      <c r="AK960" s="116" t="s">
        <v>5168</v>
      </c>
      <c r="AL960" s="113" t="s">
        <v>826</v>
      </c>
      <c r="BP960" s="125" t="s">
        <v>2027</v>
      </c>
      <c r="BQ960" s="125" t="s">
        <v>362</v>
      </c>
      <c r="BR960" s="129">
        <v>148556797</v>
      </c>
      <c r="CA960" s="125" t="s">
        <v>1923</v>
      </c>
      <c r="CB960" s="125" t="s">
        <v>589</v>
      </c>
      <c r="CC960" s="125">
        <v>0</v>
      </c>
      <c r="CD960" s="125" t="s">
        <v>357</v>
      </c>
    </row>
    <row r="961" spans="8:82" ht="101.4" customHeight="1" thickBot="1">
      <c r="H961" s="121"/>
      <c r="I961" s="121"/>
      <c r="J961" s="121"/>
      <c r="K961" s="121"/>
      <c r="L961" s="121"/>
      <c r="M961" s="121" t="s">
        <v>2027</v>
      </c>
      <c r="N961" s="121" t="s">
        <v>355</v>
      </c>
      <c r="O961" s="123" t="s">
        <v>2029</v>
      </c>
      <c r="P961" s="121" t="s">
        <v>826</v>
      </c>
      <c r="S961" s="117"/>
      <c r="T961" s="117"/>
      <c r="U961" s="117"/>
      <c r="V961" s="117"/>
      <c r="W961" s="117"/>
      <c r="X961" s="117" t="s">
        <v>2027</v>
      </c>
      <c r="Y961" s="117" t="s">
        <v>355</v>
      </c>
      <c r="Z961" s="120" t="s">
        <v>854</v>
      </c>
      <c r="AA961" s="117" t="s">
        <v>826</v>
      </c>
      <c r="AD961" s="113"/>
      <c r="AE961" s="113"/>
      <c r="AF961" s="113"/>
      <c r="AG961" s="113"/>
      <c r="AH961" s="113"/>
      <c r="AI961" s="113" t="s">
        <v>2027</v>
      </c>
      <c r="AJ961" s="113" t="s">
        <v>355</v>
      </c>
      <c r="AK961" s="116" t="s">
        <v>5169</v>
      </c>
      <c r="AL961" s="113" t="s">
        <v>826</v>
      </c>
      <c r="BP961" s="125" t="s">
        <v>2027</v>
      </c>
      <c r="BQ961" s="125" t="s">
        <v>355</v>
      </c>
      <c r="BR961" s="129">
        <v>76675323</v>
      </c>
      <c r="CA961" s="125" t="s">
        <v>1923</v>
      </c>
      <c r="CB961" s="125" t="s">
        <v>362</v>
      </c>
      <c r="CC961" s="125">
        <v>0</v>
      </c>
      <c r="CD961" s="125" t="s">
        <v>357</v>
      </c>
    </row>
    <row r="962" spans="8:82" ht="101.4" customHeight="1" thickBot="1">
      <c r="H962" s="121"/>
      <c r="I962" s="121"/>
      <c r="J962" s="121"/>
      <c r="K962" s="121"/>
      <c r="L962" s="121"/>
      <c r="M962" s="121" t="s">
        <v>2030</v>
      </c>
      <c r="N962" s="121" t="s">
        <v>362</v>
      </c>
      <c r="O962" s="123" t="s">
        <v>903</v>
      </c>
      <c r="P962" s="121" t="s">
        <v>826</v>
      </c>
      <c r="S962" s="117"/>
      <c r="T962" s="117"/>
      <c r="U962" s="117"/>
      <c r="V962" s="117"/>
      <c r="W962" s="117"/>
      <c r="X962" s="117" t="s">
        <v>2030</v>
      </c>
      <c r="Y962" s="117" t="s">
        <v>362</v>
      </c>
      <c r="Z962" s="120" t="s">
        <v>3881</v>
      </c>
      <c r="AA962" s="117" t="s">
        <v>826</v>
      </c>
      <c r="AD962" s="113"/>
      <c r="AE962" s="113"/>
      <c r="AF962" s="113"/>
      <c r="AG962" s="113"/>
      <c r="AH962" s="113"/>
      <c r="AI962" s="113" t="s">
        <v>2030</v>
      </c>
      <c r="AJ962" s="113" t="s">
        <v>362</v>
      </c>
      <c r="AK962" s="116" t="s">
        <v>4869</v>
      </c>
      <c r="AL962" s="113" t="s">
        <v>826</v>
      </c>
      <c r="BP962" s="125" t="s">
        <v>2030</v>
      </c>
      <c r="BQ962" s="125" t="s">
        <v>362</v>
      </c>
      <c r="BR962" s="129">
        <v>324811</v>
      </c>
      <c r="CA962" s="125" t="s">
        <v>1923</v>
      </c>
      <c r="CB962" s="125" t="s">
        <v>364</v>
      </c>
      <c r="CC962" s="125">
        <v>0</v>
      </c>
      <c r="CD962" s="125" t="s">
        <v>357</v>
      </c>
    </row>
    <row r="963" spans="8:82" ht="101.4" customHeight="1" thickBot="1">
      <c r="H963" s="121"/>
      <c r="I963" s="121"/>
      <c r="J963" s="121"/>
      <c r="K963" s="121"/>
      <c r="L963" s="121"/>
      <c r="M963" s="121" t="s">
        <v>2030</v>
      </c>
      <c r="N963" s="121" t="s">
        <v>355</v>
      </c>
      <c r="O963" s="123" t="s">
        <v>1865</v>
      </c>
      <c r="P963" s="121" t="s">
        <v>826</v>
      </c>
      <c r="S963" s="117"/>
      <c r="T963" s="117"/>
      <c r="U963" s="117"/>
      <c r="V963" s="117"/>
      <c r="W963" s="117"/>
      <c r="X963" s="117" t="s">
        <v>2030</v>
      </c>
      <c r="Y963" s="117" t="s">
        <v>355</v>
      </c>
      <c r="Z963" s="120" t="s">
        <v>3882</v>
      </c>
      <c r="AA963" s="117" t="s">
        <v>826</v>
      </c>
      <c r="AD963" s="113"/>
      <c r="AE963" s="113"/>
      <c r="AF963" s="113"/>
      <c r="AG963" s="113"/>
      <c r="AH963" s="113"/>
      <c r="AI963" s="113" t="s">
        <v>2030</v>
      </c>
      <c r="AJ963" s="113" t="s">
        <v>355</v>
      </c>
      <c r="AK963" s="116" t="s">
        <v>726</v>
      </c>
      <c r="AL963" s="113" t="s">
        <v>826</v>
      </c>
      <c r="BP963" s="125" t="s">
        <v>2030</v>
      </c>
      <c r="BQ963" s="125" t="s">
        <v>355</v>
      </c>
      <c r="BR963" s="129">
        <v>234289</v>
      </c>
      <c r="CA963" s="125" t="s">
        <v>1923</v>
      </c>
      <c r="CB963" s="125" t="s">
        <v>446</v>
      </c>
      <c r="CC963" s="125">
        <v>0</v>
      </c>
      <c r="CD963" s="125" t="s">
        <v>357</v>
      </c>
    </row>
    <row r="964" spans="8:82" ht="87" customHeight="1" thickBot="1">
      <c r="H964" s="121"/>
      <c r="I964" s="121"/>
      <c r="J964" s="121"/>
      <c r="K964" s="121"/>
      <c r="L964" s="121"/>
      <c r="M964" s="121" t="s">
        <v>2031</v>
      </c>
      <c r="N964" s="121" t="s">
        <v>589</v>
      </c>
      <c r="O964" s="123" t="s">
        <v>2032</v>
      </c>
      <c r="P964" s="121" t="s">
        <v>357</v>
      </c>
      <c r="S964" s="117"/>
      <c r="T964" s="117"/>
      <c r="U964" s="117"/>
      <c r="V964" s="117"/>
      <c r="W964" s="117"/>
      <c r="X964" s="117" t="s">
        <v>2031</v>
      </c>
      <c r="Y964" s="117" t="s">
        <v>589</v>
      </c>
      <c r="Z964" s="120" t="s">
        <v>3883</v>
      </c>
      <c r="AA964" s="117" t="s">
        <v>357</v>
      </c>
      <c r="AD964" s="113"/>
      <c r="AE964" s="113"/>
      <c r="AF964" s="113"/>
      <c r="AG964" s="113"/>
      <c r="AH964" s="113"/>
      <c r="AI964" s="113" t="s">
        <v>2031</v>
      </c>
      <c r="AJ964" s="113" t="s">
        <v>589</v>
      </c>
      <c r="AK964" s="116" t="s">
        <v>5170</v>
      </c>
      <c r="AL964" s="113" t="s">
        <v>357</v>
      </c>
      <c r="BP964" s="125" t="s">
        <v>2031</v>
      </c>
      <c r="BQ964" s="125" t="s">
        <v>589</v>
      </c>
      <c r="BR964" s="125" t="s">
        <v>1251</v>
      </c>
      <c r="CA964" s="125" t="s">
        <v>1923</v>
      </c>
      <c r="CB964" s="125" t="s">
        <v>355</v>
      </c>
      <c r="CC964" s="125">
        <v>0</v>
      </c>
      <c r="CD964" s="125" t="s">
        <v>357</v>
      </c>
    </row>
    <row r="965" spans="8:82" ht="87" customHeight="1" thickBot="1">
      <c r="H965" s="121"/>
      <c r="I965" s="121"/>
      <c r="J965" s="121"/>
      <c r="K965" s="121"/>
      <c r="L965" s="121"/>
      <c r="M965" s="121" t="s">
        <v>2033</v>
      </c>
      <c r="N965" s="121" t="s">
        <v>589</v>
      </c>
      <c r="O965" s="123" t="s">
        <v>2034</v>
      </c>
      <c r="P965" s="121" t="s">
        <v>357</v>
      </c>
      <c r="S965" s="117"/>
      <c r="T965" s="117"/>
      <c r="U965" s="117"/>
      <c r="V965" s="117"/>
      <c r="W965" s="117"/>
      <c r="X965" s="117" t="s">
        <v>2033</v>
      </c>
      <c r="Y965" s="117" t="s">
        <v>589</v>
      </c>
      <c r="Z965" s="120" t="s">
        <v>3884</v>
      </c>
      <c r="AA965" s="117" t="s">
        <v>357</v>
      </c>
      <c r="AD965" s="113"/>
      <c r="AE965" s="113"/>
      <c r="AF965" s="113"/>
      <c r="AG965" s="113"/>
      <c r="AH965" s="113"/>
      <c r="AI965" s="113" t="s">
        <v>2033</v>
      </c>
      <c r="AJ965" s="113" t="s">
        <v>589</v>
      </c>
      <c r="AK965" s="116" t="s">
        <v>5171</v>
      </c>
      <c r="AL965" s="113" t="s">
        <v>357</v>
      </c>
      <c r="BP965" s="125" t="s">
        <v>2033</v>
      </c>
      <c r="BQ965" s="125" t="s">
        <v>589</v>
      </c>
      <c r="BR965" s="125" t="s">
        <v>6232</v>
      </c>
      <c r="CA965" s="125" t="s">
        <v>6632</v>
      </c>
      <c r="CB965" s="125" t="s">
        <v>575</v>
      </c>
      <c r="CC965" s="125">
        <v>0</v>
      </c>
      <c r="CD965" s="125" t="s">
        <v>357</v>
      </c>
    </row>
    <row r="966" spans="8:82" ht="87" customHeight="1" thickBot="1">
      <c r="H966" s="121"/>
      <c r="I966" s="121"/>
      <c r="J966" s="121"/>
      <c r="K966" s="121"/>
      <c r="L966" s="121"/>
      <c r="M966" s="121" t="s">
        <v>2035</v>
      </c>
      <c r="N966" s="121" t="s">
        <v>589</v>
      </c>
      <c r="O966" s="123" t="s">
        <v>2036</v>
      </c>
      <c r="P966" s="121" t="s">
        <v>357</v>
      </c>
      <c r="S966" s="117"/>
      <c r="T966" s="117"/>
      <c r="U966" s="117"/>
      <c r="V966" s="117"/>
      <c r="W966" s="117"/>
      <c r="X966" s="117" t="s">
        <v>2035</v>
      </c>
      <c r="Y966" s="117" t="s">
        <v>589</v>
      </c>
      <c r="Z966" s="120" t="s">
        <v>3885</v>
      </c>
      <c r="AA966" s="117" t="s">
        <v>357</v>
      </c>
      <c r="AD966" s="113"/>
      <c r="AE966" s="113"/>
      <c r="AF966" s="113"/>
      <c r="AG966" s="113"/>
      <c r="AH966" s="113"/>
      <c r="AI966" s="113" t="s">
        <v>2035</v>
      </c>
      <c r="AJ966" s="113" t="s">
        <v>589</v>
      </c>
      <c r="AK966" s="116" t="s">
        <v>5172</v>
      </c>
      <c r="AL966" s="113" t="s">
        <v>357</v>
      </c>
      <c r="BP966" s="125" t="s">
        <v>2035</v>
      </c>
      <c r="BQ966" s="125" t="s">
        <v>589</v>
      </c>
      <c r="BR966" s="125" t="s">
        <v>4087</v>
      </c>
      <c r="CA966" s="125" t="s">
        <v>6632</v>
      </c>
      <c r="CB966" s="125" t="s">
        <v>355</v>
      </c>
      <c r="CC966" s="125">
        <v>0</v>
      </c>
      <c r="CD966" s="125" t="s">
        <v>357</v>
      </c>
    </row>
    <row r="967" spans="8:82" ht="87" customHeight="1" thickBot="1">
      <c r="H967" s="121"/>
      <c r="I967" s="121"/>
      <c r="J967" s="121"/>
      <c r="K967" s="121"/>
      <c r="L967" s="121"/>
      <c r="M967" s="121" t="s">
        <v>2037</v>
      </c>
      <c r="N967" s="121" t="s">
        <v>589</v>
      </c>
      <c r="O967" s="123" t="s">
        <v>2038</v>
      </c>
      <c r="P967" s="121" t="s">
        <v>357</v>
      </c>
      <c r="S967" s="117"/>
      <c r="T967" s="117"/>
      <c r="U967" s="117"/>
      <c r="V967" s="117"/>
      <c r="W967" s="117"/>
      <c r="X967" s="117" t="s">
        <v>2037</v>
      </c>
      <c r="Y967" s="117" t="s">
        <v>589</v>
      </c>
      <c r="Z967" s="120" t="s">
        <v>386</v>
      </c>
      <c r="AA967" s="117" t="s">
        <v>357</v>
      </c>
      <c r="AD967" s="113"/>
      <c r="AE967" s="113"/>
      <c r="AF967" s="113"/>
      <c r="AG967" s="113"/>
      <c r="AH967" s="113"/>
      <c r="AI967" s="113" t="s">
        <v>2037</v>
      </c>
      <c r="AJ967" s="113" t="s">
        <v>589</v>
      </c>
      <c r="AK967" s="116" t="s">
        <v>1663</v>
      </c>
      <c r="AL967" s="113" t="s">
        <v>357</v>
      </c>
      <c r="BP967" s="125" t="s">
        <v>2037</v>
      </c>
      <c r="BQ967" s="125" t="s">
        <v>589</v>
      </c>
      <c r="BR967" s="125" t="s">
        <v>2091</v>
      </c>
      <c r="CA967" s="125" t="s">
        <v>1929</v>
      </c>
      <c r="CB967" s="125" t="s">
        <v>589</v>
      </c>
      <c r="CC967" s="125">
        <v>0</v>
      </c>
      <c r="CD967" s="125" t="s">
        <v>357</v>
      </c>
    </row>
    <row r="968" spans="8:82" ht="115.8" customHeight="1" thickBot="1">
      <c r="H968" s="121"/>
      <c r="I968" s="121"/>
      <c r="J968" s="121"/>
      <c r="K968" s="121"/>
      <c r="L968" s="121"/>
      <c r="M968" s="121" t="s">
        <v>458</v>
      </c>
      <c r="N968" s="121" t="s">
        <v>885</v>
      </c>
      <c r="O968" s="123" t="s">
        <v>2039</v>
      </c>
      <c r="P968" s="121" t="s">
        <v>357</v>
      </c>
      <c r="S968" s="117"/>
      <c r="T968" s="117"/>
      <c r="U968" s="117"/>
      <c r="V968" s="117"/>
      <c r="W968" s="117"/>
      <c r="X968" s="117" t="s">
        <v>458</v>
      </c>
      <c r="Y968" s="117" t="s">
        <v>885</v>
      </c>
      <c r="Z968" s="120" t="s">
        <v>1713</v>
      </c>
      <c r="AA968" s="117" t="s">
        <v>357</v>
      </c>
      <c r="AD968" s="113"/>
      <c r="AE968" s="113"/>
      <c r="AF968" s="113"/>
      <c r="AG968" s="113"/>
      <c r="AH968" s="113"/>
      <c r="AI968" s="113" t="s">
        <v>458</v>
      </c>
      <c r="AJ968" s="113" t="s">
        <v>885</v>
      </c>
      <c r="AK968" s="116" t="s">
        <v>5173</v>
      </c>
      <c r="AL968" s="113" t="s">
        <v>357</v>
      </c>
      <c r="BP968" s="125" t="s">
        <v>458</v>
      </c>
      <c r="BQ968" s="125" t="s">
        <v>885</v>
      </c>
      <c r="BR968" s="129">
        <v>4879878</v>
      </c>
      <c r="CA968" s="125" t="s">
        <v>1931</v>
      </c>
      <c r="CB968" s="125" t="s">
        <v>362</v>
      </c>
      <c r="CC968" s="125">
        <v>0</v>
      </c>
      <c r="CD968" s="125" t="s">
        <v>357</v>
      </c>
    </row>
    <row r="969" spans="8:82" ht="87" customHeight="1" thickBot="1">
      <c r="H969" s="121"/>
      <c r="I969" s="121"/>
      <c r="J969" s="121"/>
      <c r="K969" s="121"/>
      <c r="L969" s="121"/>
      <c r="M969" s="121" t="s">
        <v>458</v>
      </c>
      <c r="N969" s="121" t="s">
        <v>446</v>
      </c>
      <c r="O969" s="122">
        <v>1634446</v>
      </c>
      <c r="P969" s="121" t="s">
        <v>357</v>
      </c>
      <c r="S969" s="117"/>
      <c r="T969" s="117"/>
      <c r="U969" s="117"/>
      <c r="V969" s="117"/>
      <c r="W969" s="117"/>
      <c r="X969" s="117" t="s">
        <v>458</v>
      </c>
      <c r="Y969" s="117" t="s">
        <v>446</v>
      </c>
      <c r="Z969" s="120" t="s">
        <v>3886</v>
      </c>
      <c r="AA969" s="117" t="s">
        <v>357</v>
      </c>
      <c r="AD969" s="113"/>
      <c r="AE969" s="113"/>
      <c r="AF969" s="113"/>
      <c r="AG969" s="113"/>
      <c r="AH969" s="113"/>
      <c r="AI969" s="113" t="s">
        <v>458</v>
      </c>
      <c r="AJ969" s="113" t="s">
        <v>446</v>
      </c>
      <c r="AK969" s="115">
        <v>224037</v>
      </c>
      <c r="AL969" s="113" t="s">
        <v>357</v>
      </c>
      <c r="BP969" s="125" t="s">
        <v>458</v>
      </c>
      <c r="BQ969" s="125" t="s">
        <v>446</v>
      </c>
      <c r="BR969" s="129">
        <v>132682924</v>
      </c>
      <c r="CA969" s="125" t="s">
        <v>1931</v>
      </c>
      <c r="CB969" s="125" t="s">
        <v>364</v>
      </c>
      <c r="CC969" s="125">
        <v>0</v>
      </c>
      <c r="CD969" s="125" t="s">
        <v>357</v>
      </c>
    </row>
    <row r="970" spans="8:82" ht="87" customHeight="1" thickBot="1">
      <c r="H970" s="121"/>
      <c r="I970" s="121"/>
      <c r="J970" s="121"/>
      <c r="K970" s="121"/>
      <c r="L970" s="121"/>
      <c r="M970" s="121" t="s">
        <v>458</v>
      </c>
      <c r="N970" s="121" t="s">
        <v>468</v>
      </c>
      <c r="O970" s="123" t="s">
        <v>2040</v>
      </c>
      <c r="P970" s="121" t="s">
        <v>357</v>
      </c>
      <c r="S970" s="117"/>
      <c r="T970" s="117"/>
      <c r="U970" s="117"/>
      <c r="V970" s="117"/>
      <c r="W970" s="117"/>
      <c r="X970" s="117" t="s">
        <v>458</v>
      </c>
      <c r="Y970" s="117" t="s">
        <v>468</v>
      </c>
      <c r="Z970" s="120" t="s">
        <v>3887</v>
      </c>
      <c r="AA970" s="117" t="s">
        <v>357</v>
      </c>
      <c r="AD970" s="113"/>
      <c r="AE970" s="113"/>
      <c r="AF970" s="113"/>
      <c r="AG970" s="113"/>
      <c r="AH970" s="113"/>
      <c r="AI970" s="113" t="s">
        <v>458</v>
      </c>
      <c r="AJ970" s="113" t="s">
        <v>468</v>
      </c>
      <c r="AK970" s="116" t="s">
        <v>5174</v>
      </c>
      <c r="AL970" s="113" t="s">
        <v>357</v>
      </c>
      <c r="BP970" s="125" t="s">
        <v>458</v>
      </c>
      <c r="BQ970" s="125" t="s">
        <v>468</v>
      </c>
      <c r="BR970" s="129">
        <v>292283971</v>
      </c>
      <c r="CA970" s="125" t="s">
        <v>1931</v>
      </c>
      <c r="CB970" s="125" t="s">
        <v>468</v>
      </c>
      <c r="CC970" s="125">
        <v>0</v>
      </c>
      <c r="CD970" s="125" t="s">
        <v>357</v>
      </c>
    </row>
    <row r="971" spans="8:82" ht="87" customHeight="1" thickBot="1">
      <c r="H971" s="121"/>
      <c r="I971" s="121"/>
      <c r="J971" s="121"/>
      <c r="K971" s="121"/>
      <c r="L971" s="121"/>
      <c r="M971" s="121" t="s">
        <v>458</v>
      </c>
      <c r="N971" s="121" t="s">
        <v>575</v>
      </c>
      <c r="O971" s="123" t="s">
        <v>2041</v>
      </c>
      <c r="P971" s="121" t="s">
        <v>357</v>
      </c>
      <c r="S971" s="117"/>
      <c r="T971" s="117"/>
      <c r="U971" s="117"/>
      <c r="V971" s="117"/>
      <c r="W971" s="117"/>
      <c r="X971" s="117" t="s">
        <v>458</v>
      </c>
      <c r="Y971" s="117" t="s">
        <v>575</v>
      </c>
      <c r="Z971" s="120" t="s">
        <v>3888</v>
      </c>
      <c r="AA971" s="117" t="s">
        <v>357</v>
      </c>
      <c r="AD971" s="113"/>
      <c r="AE971" s="113"/>
      <c r="AF971" s="113"/>
      <c r="AG971" s="113"/>
      <c r="AH971" s="113"/>
      <c r="AI971" s="113" t="s">
        <v>458</v>
      </c>
      <c r="AJ971" s="113" t="s">
        <v>575</v>
      </c>
      <c r="AK971" s="116" t="s">
        <v>4554</v>
      </c>
      <c r="AL971" s="113" t="s">
        <v>357</v>
      </c>
      <c r="BP971" s="125" t="s">
        <v>458</v>
      </c>
      <c r="BQ971" s="125" t="s">
        <v>575</v>
      </c>
      <c r="BR971" s="129">
        <v>53298648</v>
      </c>
      <c r="CA971" s="125" t="s">
        <v>1934</v>
      </c>
      <c r="CB971" s="125" t="s">
        <v>851</v>
      </c>
      <c r="CC971" s="125">
        <v>0</v>
      </c>
      <c r="CD971" s="125" t="s">
        <v>357</v>
      </c>
    </row>
    <row r="972" spans="8:82" ht="115.8" customHeight="1" thickBot="1">
      <c r="H972" s="121"/>
      <c r="I972" s="121"/>
      <c r="J972" s="121"/>
      <c r="K972" s="121"/>
      <c r="L972" s="121"/>
      <c r="M972" s="121" t="s">
        <v>458</v>
      </c>
      <c r="N972" s="121" t="s">
        <v>366</v>
      </c>
      <c r="O972" s="122">
        <v>112417508</v>
      </c>
      <c r="P972" s="121" t="s">
        <v>357</v>
      </c>
      <c r="S972" s="117"/>
      <c r="T972" s="117"/>
      <c r="U972" s="117"/>
      <c r="V972" s="117"/>
      <c r="W972" s="117"/>
      <c r="X972" s="117" t="s">
        <v>458</v>
      </c>
      <c r="Y972" s="117" t="s">
        <v>366</v>
      </c>
      <c r="Z972" s="120" t="s">
        <v>3889</v>
      </c>
      <c r="AA972" s="117" t="s">
        <v>357</v>
      </c>
      <c r="AD972" s="113"/>
      <c r="AE972" s="113"/>
      <c r="AF972" s="113"/>
      <c r="AG972" s="113"/>
      <c r="AH972" s="113"/>
      <c r="AI972" s="113" t="s">
        <v>458</v>
      </c>
      <c r="AJ972" s="113" t="s">
        <v>366</v>
      </c>
      <c r="AK972" s="115">
        <v>19921799</v>
      </c>
      <c r="AL972" s="113" t="s">
        <v>357</v>
      </c>
      <c r="BP972" s="125" t="s">
        <v>458</v>
      </c>
      <c r="BQ972" s="125" t="s">
        <v>366</v>
      </c>
      <c r="BR972" s="125" t="s">
        <v>6233</v>
      </c>
      <c r="CA972" s="125" t="s">
        <v>445</v>
      </c>
      <c r="CB972" s="125" t="s">
        <v>362</v>
      </c>
      <c r="CC972" s="125">
        <v>0</v>
      </c>
      <c r="CD972" s="125" t="s">
        <v>448</v>
      </c>
    </row>
    <row r="973" spans="8:82" ht="101.4" customHeight="1" thickBot="1">
      <c r="H973" s="121"/>
      <c r="I973" s="121"/>
      <c r="J973" s="121"/>
      <c r="K973" s="121"/>
      <c r="L973" s="121"/>
      <c r="M973" s="121" t="s">
        <v>458</v>
      </c>
      <c r="N973" s="121" t="s">
        <v>355</v>
      </c>
      <c r="O973" s="123" t="s">
        <v>2042</v>
      </c>
      <c r="P973" s="121" t="s">
        <v>357</v>
      </c>
      <c r="S973" s="117"/>
      <c r="T973" s="117"/>
      <c r="U973" s="117"/>
      <c r="V973" s="117"/>
      <c r="W973" s="117"/>
      <c r="X973" s="117" t="s">
        <v>458</v>
      </c>
      <c r="Y973" s="117" t="s">
        <v>355</v>
      </c>
      <c r="Z973" s="120" t="s">
        <v>1348</v>
      </c>
      <c r="AA973" s="117" t="s">
        <v>357</v>
      </c>
      <c r="AD973" s="113"/>
      <c r="AE973" s="113"/>
      <c r="AF973" s="113"/>
      <c r="AG973" s="113"/>
      <c r="AH973" s="113"/>
      <c r="AI973" s="113" t="s">
        <v>458</v>
      </c>
      <c r="AJ973" s="113" t="s">
        <v>355</v>
      </c>
      <c r="AK973" s="116" t="s">
        <v>5175</v>
      </c>
      <c r="AL973" s="113" t="s">
        <v>357</v>
      </c>
      <c r="BP973" s="125" t="s">
        <v>458</v>
      </c>
      <c r="BQ973" s="125" t="s">
        <v>355</v>
      </c>
      <c r="BR973" s="129">
        <v>144837878</v>
      </c>
      <c r="CA973" s="125" t="s">
        <v>445</v>
      </c>
      <c r="CB973" s="125" t="s">
        <v>544</v>
      </c>
      <c r="CC973" s="125">
        <v>0</v>
      </c>
      <c r="CD973" s="125" t="s">
        <v>448</v>
      </c>
    </row>
    <row r="974" spans="8:82" ht="87" customHeight="1" thickBot="1">
      <c r="H974" s="121"/>
      <c r="I974" s="121"/>
      <c r="J974" s="121"/>
      <c r="K974" s="121"/>
      <c r="L974" s="121"/>
      <c r="M974" s="121" t="s">
        <v>458</v>
      </c>
      <c r="N974" s="121" t="s">
        <v>364</v>
      </c>
      <c r="O974" s="122">
        <v>181611</v>
      </c>
      <c r="P974" s="121" t="s">
        <v>357</v>
      </c>
      <c r="S974" s="117"/>
      <c r="T974" s="117"/>
      <c r="U974" s="117"/>
      <c r="V974" s="117"/>
      <c r="W974" s="117"/>
      <c r="X974" s="117" t="s">
        <v>458</v>
      </c>
      <c r="Y974" s="117" t="s">
        <v>364</v>
      </c>
      <c r="Z974" s="120" t="s">
        <v>1051</v>
      </c>
      <c r="AA974" s="117" t="s">
        <v>357</v>
      </c>
      <c r="AD974" s="113"/>
      <c r="AE974" s="113"/>
      <c r="AF974" s="113"/>
      <c r="AG974" s="113"/>
      <c r="AH974" s="113"/>
      <c r="AI974" s="113" t="s">
        <v>458</v>
      </c>
      <c r="AJ974" s="113" t="s">
        <v>364</v>
      </c>
      <c r="AK974" s="116" t="s">
        <v>5176</v>
      </c>
      <c r="AL974" s="113" t="s">
        <v>357</v>
      </c>
      <c r="BP974" s="125" t="s">
        <v>458</v>
      </c>
      <c r="BQ974" s="125" t="s">
        <v>364</v>
      </c>
      <c r="BR974" s="129">
        <v>309885028</v>
      </c>
      <c r="CA974" s="125" t="s">
        <v>445</v>
      </c>
      <c r="CB974" s="125" t="s">
        <v>355</v>
      </c>
      <c r="CC974" s="125">
        <v>0</v>
      </c>
      <c r="CD974" s="125" t="s">
        <v>448</v>
      </c>
    </row>
    <row r="975" spans="8:82" ht="87" customHeight="1" thickBot="1">
      <c r="H975" s="121"/>
      <c r="I975" s="121"/>
      <c r="J975" s="121"/>
      <c r="K975" s="121"/>
      <c r="L975" s="121"/>
      <c r="M975" s="121" t="s">
        <v>458</v>
      </c>
      <c r="N975" s="121" t="s">
        <v>589</v>
      </c>
      <c r="O975" s="123" t="s">
        <v>2043</v>
      </c>
      <c r="P975" s="121" t="s">
        <v>357</v>
      </c>
      <c r="S975" s="117"/>
      <c r="T975" s="117"/>
      <c r="U975" s="117"/>
      <c r="V975" s="117"/>
      <c r="W975" s="117"/>
      <c r="X975" s="117" t="s">
        <v>458</v>
      </c>
      <c r="Y975" s="117" t="s">
        <v>589</v>
      </c>
      <c r="Z975" s="120" t="s">
        <v>1773</v>
      </c>
      <c r="AA975" s="117" t="s">
        <v>357</v>
      </c>
      <c r="AD975" s="113"/>
      <c r="AE975" s="113"/>
      <c r="AF975" s="113"/>
      <c r="AG975" s="113"/>
      <c r="AH975" s="113"/>
      <c r="AI975" s="113" t="s">
        <v>458</v>
      </c>
      <c r="AJ975" s="113" t="s">
        <v>589</v>
      </c>
      <c r="AK975" s="116" t="s">
        <v>5177</v>
      </c>
      <c r="AL975" s="113" t="s">
        <v>357</v>
      </c>
      <c r="BP975" s="125" t="s">
        <v>458</v>
      </c>
      <c r="BQ975" s="125" t="s">
        <v>589</v>
      </c>
      <c r="BR975" s="129">
        <v>12444538</v>
      </c>
      <c r="CA975" s="125" t="s">
        <v>445</v>
      </c>
      <c r="CB975" s="125" t="s">
        <v>575</v>
      </c>
      <c r="CC975" s="125">
        <v>0</v>
      </c>
      <c r="CD975" s="125" t="s">
        <v>448</v>
      </c>
    </row>
    <row r="976" spans="8:82" ht="101.4" customHeight="1" thickBot="1">
      <c r="H976" s="121"/>
      <c r="I976" s="121"/>
      <c r="J976" s="121"/>
      <c r="K976" s="121"/>
      <c r="L976" s="121"/>
      <c r="M976" s="121" t="s">
        <v>458</v>
      </c>
      <c r="N976" s="121" t="s">
        <v>362</v>
      </c>
      <c r="O976" s="123" t="s">
        <v>2044</v>
      </c>
      <c r="P976" s="121" t="s">
        <v>357</v>
      </c>
      <c r="S976" s="117"/>
      <c r="T976" s="117"/>
      <c r="U976" s="117"/>
      <c r="V976" s="117"/>
      <c r="W976" s="117"/>
      <c r="X976" s="117" t="s">
        <v>458</v>
      </c>
      <c r="Y976" s="117" t="s">
        <v>362</v>
      </c>
      <c r="Z976" s="120" t="s">
        <v>1840</v>
      </c>
      <c r="AA976" s="117" t="s">
        <v>357</v>
      </c>
      <c r="AD976" s="113"/>
      <c r="AE976" s="113"/>
      <c r="AF976" s="113"/>
      <c r="AG976" s="113"/>
      <c r="AH976" s="113"/>
      <c r="AI976" s="113" t="s">
        <v>458</v>
      </c>
      <c r="AJ976" s="113" t="s">
        <v>362</v>
      </c>
      <c r="AK976" s="116" t="s">
        <v>1020</v>
      </c>
      <c r="AL976" s="113" t="s">
        <v>357</v>
      </c>
      <c r="BP976" s="125" t="s">
        <v>458</v>
      </c>
      <c r="BQ976" s="125" t="s">
        <v>362</v>
      </c>
      <c r="BR976" s="129">
        <v>304934</v>
      </c>
      <c r="CA976" s="125" t="s">
        <v>445</v>
      </c>
      <c r="CB976" s="125" t="s">
        <v>446</v>
      </c>
      <c r="CC976" s="125">
        <v>0</v>
      </c>
      <c r="CD976" s="125" t="s">
        <v>448</v>
      </c>
    </row>
    <row r="977" spans="8:82" ht="101.4" customHeight="1" thickBot="1">
      <c r="H977" s="121"/>
      <c r="I977" s="121"/>
      <c r="J977" s="121"/>
      <c r="K977" s="121"/>
      <c r="L977" s="121"/>
      <c r="M977" s="121" t="s">
        <v>458</v>
      </c>
      <c r="N977" s="121" t="s">
        <v>544</v>
      </c>
      <c r="O977" s="123" t="s">
        <v>2045</v>
      </c>
      <c r="P977" s="121" t="s">
        <v>357</v>
      </c>
      <c r="S977" s="117"/>
      <c r="T977" s="117"/>
      <c r="U977" s="117"/>
      <c r="V977" s="117"/>
      <c r="W977" s="117"/>
      <c r="X977" s="117" t="s">
        <v>458</v>
      </c>
      <c r="Y977" s="117" t="s">
        <v>544</v>
      </c>
      <c r="Z977" s="120" t="s">
        <v>813</v>
      </c>
      <c r="AA977" s="117" t="s">
        <v>357</v>
      </c>
      <c r="AD977" s="113"/>
      <c r="AE977" s="113"/>
      <c r="AF977" s="113"/>
      <c r="AG977" s="113"/>
      <c r="AH977" s="113"/>
      <c r="AI977" s="113" t="s">
        <v>458</v>
      </c>
      <c r="AJ977" s="113" t="s">
        <v>544</v>
      </c>
      <c r="AK977" s="116" t="s">
        <v>4004</v>
      </c>
      <c r="AL977" s="113" t="s">
        <v>357</v>
      </c>
      <c r="BP977" s="125" t="s">
        <v>458</v>
      </c>
      <c r="BQ977" s="125" t="s">
        <v>544</v>
      </c>
      <c r="BR977" s="129">
        <v>11127651</v>
      </c>
      <c r="CA977" s="125" t="s">
        <v>445</v>
      </c>
      <c r="CB977" s="125" t="s">
        <v>366</v>
      </c>
      <c r="CC977" s="125">
        <v>0</v>
      </c>
      <c r="CD977" s="125" t="s">
        <v>448</v>
      </c>
    </row>
    <row r="978" spans="8:82" ht="87" customHeight="1" thickBot="1">
      <c r="H978" s="121"/>
      <c r="I978" s="121"/>
      <c r="J978" s="121"/>
      <c r="K978" s="121"/>
      <c r="L978" s="121"/>
      <c r="M978" s="121" t="s">
        <v>458</v>
      </c>
      <c r="N978" s="121" t="s">
        <v>703</v>
      </c>
      <c r="O978" s="123" t="s">
        <v>2046</v>
      </c>
      <c r="P978" s="121" t="s">
        <v>357</v>
      </c>
      <c r="S978" s="117"/>
      <c r="T978" s="117"/>
      <c r="U978" s="117"/>
      <c r="V978" s="117"/>
      <c r="W978" s="117"/>
      <c r="X978" s="117" t="s">
        <v>458</v>
      </c>
      <c r="Y978" s="117" t="s">
        <v>703</v>
      </c>
      <c r="Z978" s="120" t="s">
        <v>3890</v>
      </c>
      <c r="AA978" s="117" t="s">
        <v>357</v>
      </c>
      <c r="AD978" s="113"/>
      <c r="AE978" s="113"/>
      <c r="AF978" s="113"/>
      <c r="AG978" s="113"/>
      <c r="AH978" s="113"/>
      <c r="AI978" s="113" t="s">
        <v>458</v>
      </c>
      <c r="AJ978" s="113" t="s">
        <v>703</v>
      </c>
      <c r="AK978" s="116" t="s">
        <v>3326</v>
      </c>
      <c r="AL978" s="113" t="s">
        <v>357</v>
      </c>
      <c r="BP978" s="125" t="s">
        <v>458</v>
      </c>
      <c r="BQ978" s="125" t="s">
        <v>703</v>
      </c>
      <c r="BR978" s="129">
        <v>4086937</v>
      </c>
      <c r="CA978" s="125" t="s">
        <v>445</v>
      </c>
      <c r="CB978" s="125" t="s">
        <v>468</v>
      </c>
      <c r="CC978" s="125">
        <v>0</v>
      </c>
      <c r="CD978" s="125" t="s">
        <v>448</v>
      </c>
    </row>
    <row r="979" spans="8:82" ht="87" customHeight="1" thickBot="1">
      <c r="H979" s="121"/>
      <c r="I979" s="121"/>
      <c r="J979" s="121"/>
      <c r="K979" s="121"/>
      <c r="L979" s="121"/>
      <c r="M979" s="121" t="s">
        <v>458</v>
      </c>
      <c r="N979" s="121" t="s">
        <v>897</v>
      </c>
      <c r="O979" s="123" t="s">
        <v>2047</v>
      </c>
      <c r="P979" s="121" t="s">
        <v>357</v>
      </c>
      <c r="S979" s="117"/>
      <c r="T979" s="117"/>
      <c r="U979" s="117"/>
      <c r="V979" s="117"/>
      <c r="W979" s="117"/>
      <c r="X979" s="117" t="s">
        <v>458</v>
      </c>
      <c r="Y979" s="117" t="s">
        <v>897</v>
      </c>
      <c r="Z979" s="120" t="s">
        <v>3891</v>
      </c>
      <c r="AA979" s="117" t="s">
        <v>357</v>
      </c>
      <c r="AD979" s="113"/>
      <c r="AE979" s="113"/>
      <c r="AF979" s="113"/>
      <c r="AG979" s="113"/>
      <c r="AH979" s="113"/>
      <c r="AI979" s="113" t="s">
        <v>458</v>
      </c>
      <c r="AJ979" s="113" t="s">
        <v>897</v>
      </c>
      <c r="AK979" s="116" t="s">
        <v>5178</v>
      </c>
      <c r="AL979" s="113" t="s">
        <v>357</v>
      </c>
      <c r="BP979" s="125" t="s">
        <v>458</v>
      </c>
      <c r="BQ979" s="125" t="s">
        <v>897</v>
      </c>
      <c r="BR979" s="129">
        <v>96652196</v>
      </c>
      <c r="CA979" s="125" t="s">
        <v>445</v>
      </c>
      <c r="CB979" s="125" t="s">
        <v>589</v>
      </c>
      <c r="CC979" s="125">
        <v>0</v>
      </c>
      <c r="CD979" s="125" t="s">
        <v>448</v>
      </c>
    </row>
    <row r="980" spans="8:82" ht="101.4" customHeight="1" thickBot="1">
      <c r="H980" s="121"/>
      <c r="I980" s="121"/>
      <c r="J980" s="121"/>
      <c r="K980" s="121"/>
      <c r="L980" s="121"/>
      <c r="M980" s="121" t="s">
        <v>2048</v>
      </c>
      <c r="N980" s="121" t="s">
        <v>355</v>
      </c>
      <c r="O980" s="122">
        <v>271347</v>
      </c>
      <c r="P980" s="121" t="s">
        <v>826</v>
      </c>
      <c r="S980" s="117"/>
      <c r="T980" s="117"/>
      <c r="U980" s="117"/>
      <c r="V980" s="117"/>
      <c r="W980" s="117"/>
      <c r="X980" s="117" t="s">
        <v>2048</v>
      </c>
      <c r="Y980" s="117" t="s">
        <v>355</v>
      </c>
      <c r="Z980" s="120" t="s">
        <v>912</v>
      </c>
      <c r="AA980" s="117" t="s">
        <v>826</v>
      </c>
      <c r="AD980" s="113"/>
      <c r="AE980" s="113"/>
      <c r="AF980" s="113"/>
      <c r="AG980" s="113"/>
      <c r="AH980" s="113"/>
      <c r="AI980" s="113" t="s">
        <v>2048</v>
      </c>
      <c r="AJ980" s="113" t="s">
        <v>355</v>
      </c>
      <c r="AK980" s="116" t="s">
        <v>5179</v>
      </c>
      <c r="AL980" s="113" t="s">
        <v>826</v>
      </c>
      <c r="BP980" s="125" t="s">
        <v>2048</v>
      </c>
      <c r="BQ980" s="125" t="s">
        <v>355</v>
      </c>
      <c r="BR980" s="129">
        <v>349484902</v>
      </c>
      <c r="CA980" s="125" t="s">
        <v>1936</v>
      </c>
      <c r="CB980" s="125" t="s">
        <v>575</v>
      </c>
      <c r="CC980" s="125">
        <v>0</v>
      </c>
      <c r="CD980" s="125" t="s">
        <v>357</v>
      </c>
    </row>
    <row r="981" spans="8:82" ht="101.4" customHeight="1" thickBot="1">
      <c r="H981" s="121"/>
      <c r="I981" s="121"/>
      <c r="J981" s="121"/>
      <c r="K981" s="121"/>
      <c r="L981" s="121"/>
      <c r="M981" s="121" t="s">
        <v>2049</v>
      </c>
      <c r="N981" s="121" t="s">
        <v>544</v>
      </c>
      <c r="O981" s="123" t="s">
        <v>1051</v>
      </c>
      <c r="P981" s="121" t="s">
        <v>357</v>
      </c>
      <c r="S981" s="117"/>
      <c r="T981" s="117"/>
      <c r="U981" s="117"/>
      <c r="V981" s="117"/>
      <c r="W981" s="117"/>
      <c r="X981" s="117" t="s">
        <v>2049</v>
      </c>
      <c r="Y981" s="117" t="s">
        <v>544</v>
      </c>
      <c r="Z981" s="120" t="s">
        <v>1416</v>
      </c>
      <c r="AA981" s="117" t="s">
        <v>357</v>
      </c>
      <c r="AD981" s="113"/>
      <c r="AE981" s="113"/>
      <c r="AF981" s="113"/>
      <c r="AG981" s="113"/>
      <c r="AH981" s="113"/>
      <c r="AI981" s="113" t="s">
        <v>2049</v>
      </c>
      <c r="AJ981" s="113" t="s">
        <v>544</v>
      </c>
      <c r="AK981" s="116" t="s">
        <v>5180</v>
      </c>
      <c r="AL981" s="113" t="s">
        <v>357</v>
      </c>
      <c r="BP981" s="125" t="s">
        <v>2049</v>
      </c>
      <c r="BQ981" s="125" t="s">
        <v>544</v>
      </c>
      <c r="BR981" s="125" t="s">
        <v>6234</v>
      </c>
      <c r="CA981" s="125" t="s">
        <v>1936</v>
      </c>
      <c r="CB981" s="125" t="s">
        <v>362</v>
      </c>
      <c r="CC981" s="125">
        <v>0</v>
      </c>
      <c r="CD981" s="125" t="s">
        <v>357</v>
      </c>
    </row>
    <row r="982" spans="8:82" ht="101.4" customHeight="1" thickBot="1">
      <c r="H982" s="121"/>
      <c r="I982" s="121"/>
      <c r="J982" s="121"/>
      <c r="K982" s="121"/>
      <c r="L982" s="121"/>
      <c r="M982" s="121" t="s">
        <v>2050</v>
      </c>
      <c r="N982" s="121" t="s">
        <v>362</v>
      </c>
      <c r="O982" s="123" t="s">
        <v>2051</v>
      </c>
      <c r="P982" s="121" t="s">
        <v>357</v>
      </c>
      <c r="S982" s="117"/>
      <c r="T982" s="117"/>
      <c r="U982" s="117"/>
      <c r="V982" s="117"/>
      <c r="W982" s="117"/>
      <c r="X982" s="117" t="s">
        <v>2050</v>
      </c>
      <c r="Y982" s="117" t="s">
        <v>362</v>
      </c>
      <c r="Z982" s="120" t="s">
        <v>3140</v>
      </c>
      <c r="AA982" s="117" t="s">
        <v>357</v>
      </c>
      <c r="AD982" s="113"/>
      <c r="AE982" s="113"/>
      <c r="AF982" s="113"/>
      <c r="AG982" s="113"/>
      <c r="AH982" s="113"/>
      <c r="AI982" s="113" t="s">
        <v>2050</v>
      </c>
      <c r="AJ982" s="113" t="s">
        <v>362</v>
      </c>
      <c r="AK982" s="116" t="s">
        <v>4350</v>
      </c>
      <c r="AL982" s="113" t="s">
        <v>357</v>
      </c>
      <c r="BP982" s="125" t="s">
        <v>2050</v>
      </c>
      <c r="BQ982" s="125" t="s">
        <v>362</v>
      </c>
      <c r="BR982" s="125" t="s">
        <v>6235</v>
      </c>
      <c r="CA982" s="125" t="s">
        <v>1936</v>
      </c>
      <c r="CB982" s="125" t="s">
        <v>544</v>
      </c>
      <c r="CC982" s="125">
        <v>0</v>
      </c>
      <c r="CD982" s="125" t="s">
        <v>357</v>
      </c>
    </row>
    <row r="983" spans="8:82" ht="101.4" customHeight="1" thickBot="1">
      <c r="H983" s="121"/>
      <c r="I983" s="121"/>
      <c r="J983" s="121"/>
      <c r="K983" s="121"/>
      <c r="L983" s="121"/>
      <c r="M983" s="121" t="s">
        <v>2052</v>
      </c>
      <c r="N983" s="121" t="s">
        <v>544</v>
      </c>
      <c r="O983" s="123" t="s">
        <v>2053</v>
      </c>
      <c r="P983" s="121" t="s">
        <v>357</v>
      </c>
      <c r="S983" s="117"/>
      <c r="T983" s="117"/>
      <c r="U983" s="117"/>
      <c r="V983" s="117"/>
      <c r="W983" s="117"/>
      <c r="X983" s="117" t="s">
        <v>2052</v>
      </c>
      <c r="Y983" s="117" t="s">
        <v>544</v>
      </c>
      <c r="Z983" s="120" t="s">
        <v>3892</v>
      </c>
      <c r="AA983" s="117" t="s">
        <v>357</v>
      </c>
      <c r="AD983" s="113"/>
      <c r="AE983" s="113"/>
      <c r="AF983" s="113"/>
      <c r="AG983" s="113"/>
      <c r="AH983" s="113"/>
      <c r="AI983" s="113" t="s">
        <v>2052</v>
      </c>
      <c r="AJ983" s="113" t="s">
        <v>544</v>
      </c>
      <c r="AK983" s="116" t="s">
        <v>3405</v>
      </c>
      <c r="AL983" s="113" t="s">
        <v>357</v>
      </c>
      <c r="BP983" s="125" t="s">
        <v>2052</v>
      </c>
      <c r="BQ983" s="125" t="s">
        <v>544</v>
      </c>
      <c r="BR983" s="125" t="s">
        <v>764</v>
      </c>
      <c r="CA983" s="125" t="s">
        <v>1938</v>
      </c>
      <c r="CB983" s="125" t="s">
        <v>575</v>
      </c>
      <c r="CC983" s="125">
        <v>0</v>
      </c>
      <c r="CD983" s="125" t="s">
        <v>357</v>
      </c>
    </row>
    <row r="984" spans="8:82" ht="101.4" customHeight="1" thickBot="1">
      <c r="H984" s="121"/>
      <c r="I984" s="121"/>
      <c r="J984" s="121"/>
      <c r="K984" s="121"/>
      <c r="L984" s="121"/>
      <c r="M984" s="121" t="s">
        <v>2052</v>
      </c>
      <c r="N984" s="121" t="s">
        <v>355</v>
      </c>
      <c r="O984" s="123" t="s">
        <v>2054</v>
      </c>
      <c r="P984" s="121" t="s">
        <v>357</v>
      </c>
      <c r="S984" s="117"/>
      <c r="T984" s="117"/>
      <c r="U984" s="117"/>
      <c r="V984" s="117"/>
      <c r="W984" s="117"/>
      <c r="X984" s="117" t="s">
        <v>2052</v>
      </c>
      <c r="Y984" s="117" t="s">
        <v>355</v>
      </c>
      <c r="Z984" s="120" t="s">
        <v>3893</v>
      </c>
      <c r="AA984" s="117" t="s">
        <v>357</v>
      </c>
      <c r="AD984" s="113"/>
      <c r="AE984" s="113"/>
      <c r="AF984" s="113"/>
      <c r="AG984" s="113"/>
      <c r="AH984" s="113"/>
      <c r="AI984" s="113" t="s">
        <v>2052</v>
      </c>
      <c r="AJ984" s="113" t="s">
        <v>355</v>
      </c>
      <c r="AK984" s="116" t="s">
        <v>5181</v>
      </c>
      <c r="AL984" s="113" t="s">
        <v>357</v>
      </c>
      <c r="BP984" s="125" t="s">
        <v>2052</v>
      </c>
      <c r="BQ984" s="125" t="s">
        <v>355</v>
      </c>
      <c r="BR984" s="125" t="s">
        <v>1985</v>
      </c>
      <c r="CA984" s="125" t="s">
        <v>1938</v>
      </c>
      <c r="CB984" s="125" t="s">
        <v>544</v>
      </c>
      <c r="CC984" s="125">
        <v>0</v>
      </c>
      <c r="CD984" s="125" t="s">
        <v>357</v>
      </c>
    </row>
    <row r="985" spans="8:82" ht="87" customHeight="1" thickBot="1">
      <c r="H985" s="121"/>
      <c r="I985" s="121"/>
      <c r="J985" s="121"/>
      <c r="K985" s="121"/>
      <c r="L985" s="121"/>
      <c r="M985" s="121" t="s">
        <v>2055</v>
      </c>
      <c r="N985" s="121" t="s">
        <v>589</v>
      </c>
      <c r="O985" s="123" t="s">
        <v>2056</v>
      </c>
      <c r="P985" s="121" t="s">
        <v>357</v>
      </c>
      <c r="S985" s="117"/>
      <c r="T985" s="117"/>
      <c r="U985" s="117"/>
      <c r="V985" s="117"/>
      <c r="W985" s="117"/>
      <c r="X985" s="117" t="s">
        <v>2055</v>
      </c>
      <c r="Y985" s="117" t="s">
        <v>589</v>
      </c>
      <c r="Z985" s="120" t="s">
        <v>3894</v>
      </c>
      <c r="AA985" s="117" t="s">
        <v>357</v>
      </c>
      <c r="AD985" s="113"/>
      <c r="AE985" s="113"/>
      <c r="AF985" s="113"/>
      <c r="AG985" s="113"/>
      <c r="AH985" s="113"/>
      <c r="AI985" s="113" t="s">
        <v>2055</v>
      </c>
      <c r="AJ985" s="113" t="s">
        <v>589</v>
      </c>
      <c r="AK985" s="116" t="s">
        <v>1392</v>
      </c>
      <c r="AL985" s="113" t="s">
        <v>357</v>
      </c>
      <c r="BP985" s="125" t="s">
        <v>2055</v>
      </c>
      <c r="BQ985" s="125" t="s">
        <v>589</v>
      </c>
      <c r="BR985" s="125" t="s">
        <v>2385</v>
      </c>
      <c r="CA985" s="125" t="s">
        <v>1940</v>
      </c>
      <c r="CB985" s="125" t="s">
        <v>589</v>
      </c>
      <c r="CC985" s="125">
        <v>0</v>
      </c>
      <c r="CD985" s="125" t="s">
        <v>357</v>
      </c>
    </row>
    <row r="986" spans="8:82" ht="87" customHeight="1" thickBot="1">
      <c r="H986" s="121"/>
      <c r="I986" s="121"/>
      <c r="J986" s="121"/>
      <c r="K986" s="121"/>
      <c r="L986" s="121"/>
      <c r="M986" s="121" t="s">
        <v>2057</v>
      </c>
      <c r="N986" s="121" t="s">
        <v>589</v>
      </c>
      <c r="O986" s="123" t="s">
        <v>2058</v>
      </c>
      <c r="P986" s="121" t="s">
        <v>357</v>
      </c>
      <c r="S986" s="117"/>
      <c r="T986" s="117"/>
      <c r="U986" s="117"/>
      <c r="V986" s="117"/>
      <c r="W986" s="117"/>
      <c r="X986" s="117" t="s">
        <v>2057</v>
      </c>
      <c r="Y986" s="117" t="s">
        <v>589</v>
      </c>
      <c r="Z986" s="120" t="s">
        <v>3895</v>
      </c>
      <c r="AA986" s="117" t="s">
        <v>357</v>
      </c>
      <c r="AD986" s="113"/>
      <c r="AE986" s="113"/>
      <c r="AF986" s="113"/>
      <c r="AG986" s="113"/>
      <c r="AH986" s="113"/>
      <c r="AI986" s="113" t="s">
        <v>2057</v>
      </c>
      <c r="AJ986" s="113" t="s">
        <v>589</v>
      </c>
      <c r="AK986" s="116" t="s">
        <v>5182</v>
      </c>
      <c r="AL986" s="113" t="s">
        <v>357</v>
      </c>
      <c r="BP986" s="125" t="s">
        <v>2057</v>
      </c>
      <c r="BQ986" s="125" t="s">
        <v>589</v>
      </c>
      <c r="BR986" s="125" t="s">
        <v>1137</v>
      </c>
      <c r="CA986" s="125" t="s">
        <v>6633</v>
      </c>
      <c r="CB986" s="125" t="s">
        <v>589</v>
      </c>
      <c r="CC986" s="125">
        <v>0</v>
      </c>
      <c r="CD986" s="125" t="s">
        <v>357</v>
      </c>
    </row>
    <row r="987" spans="8:82" ht="87" customHeight="1" thickBot="1">
      <c r="H987" s="121"/>
      <c r="I987" s="121"/>
      <c r="J987" s="121"/>
      <c r="K987" s="121"/>
      <c r="L987" s="121"/>
      <c r="M987" s="121" t="s">
        <v>2059</v>
      </c>
      <c r="N987" s="121" t="s">
        <v>589</v>
      </c>
      <c r="O987" s="123" t="s">
        <v>404</v>
      </c>
      <c r="P987" s="121" t="s">
        <v>357</v>
      </c>
      <c r="S987" s="117"/>
      <c r="T987" s="117"/>
      <c r="U987" s="117"/>
      <c r="V987" s="117"/>
      <c r="W987" s="117"/>
      <c r="X987" s="117" t="s">
        <v>2059</v>
      </c>
      <c r="Y987" s="117" t="s">
        <v>589</v>
      </c>
      <c r="Z987" s="120" t="s">
        <v>3896</v>
      </c>
      <c r="AA987" s="117" t="s">
        <v>357</v>
      </c>
      <c r="AD987" s="113"/>
      <c r="AE987" s="113"/>
      <c r="AF987" s="113"/>
      <c r="AG987" s="113"/>
      <c r="AH987" s="113"/>
      <c r="AI987" s="113" t="s">
        <v>2059</v>
      </c>
      <c r="AJ987" s="113" t="s">
        <v>589</v>
      </c>
      <c r="AK987" s="116" t="s">
        <v>5183</v>
      </c>
      <c r="AL987" s="113" t="s">
        <v>357</v>
      </c>
      <c r="BP987" s="125" t="s">
        <v>2059</v>
      </c>
      <c r="BQ987" s="125" t="s">
        <v>589</v>
      </c>
      <c r="BR987" s="125" t="s">
        <v>1293</v>
      </c>
      <c r="CA987" s="125" t="s">
        <v>1942</v>
      </c>
      <c r="CB987" s="125" t="s">
        <v>355</v>
      </c>
      <c r="CC987" s="125">
        <v>0</v>
      </c>
      <c r="CD987" s="125" t="s">
        <v>357</v>
      </c>
    </row>
    <row r="988" spans="8:82" ht="101.4" customHeight="1" thickBot="1">
      <c r="H988" s="121"/>
      <c r="I988" s="121"/>
      <c r="J988" s="121"/>
      <c r="K988" s="121"/>
      <c r="L988" s="121"/>
      <c r="M988" s="121" t="s">
        <v>2060</v>
      </c>
      <c r="N988" s="121" t="s">
        <v>362</v>
      </c>
      <c r="O988" s="122">
        <v>417251</v>
      </c>
      <c r="P988" s="121" t="s">
        <v>826</v>
      </c>
      <c r="S988" s="117"/>
      <c r="T988" s="117"/>
      <c r="U988" s="117"/>
      <c r="V988" s="117"/>
      <c r="W988" s="117"/>
      <c r="X988" s="117" t="s">
        <v>2060</v>
      </c>
      <c r="Y988" s="117" t="s">
        <v>362</v>
      </c>
      <c r="Z988" s="120" t="s">
        <v>3897</v>
      </c>
      <c r="AA988" s="117" t="s">
        <v>826</v>
      </c>
      <c r="AD988" s="113"/>
      <c r="AE988" s="113"/>
      <c r="AF988" s="113"/>
      <c r="AG988" s="113"/>
      <c r="AH988" s="113"/>
      <c r="AI988" s="113" t="s">
        <v>2060</v>
      </c>
      <c r="AJ988" s="113" t="s">
        <v>362</v>
      </c>
      <c r="AK988" s="115">
        <v>116359</v>
      </c>
      <c r="AL988" s="113" t="s">
        <v>826</v>
      </c>
      <c r="BP988" s="125" t="s">
        <v>2060</v>
      </c>
      <c r="BQ988" s="125" t="s">
        <v>362</v>
      </c>
      <c r="BR988" s="125" t="s">
        <v>6236</v>
      </c>
      <c r="CA988" s="125" t="s">
        <v>1942</v>
      </c>
      <c r="CB988" s="125" t="s">
        <v>362</v>
      </c>
      <c r="CC988" s="125">
        <v>0</v>
      </c>
      <c r="CD988" s="125" t="s">
        <v>357</v>
      </c>
    </row>
    <row r="989" spans="8:82" ht="101.4" customHeight="1" thickBot="1">
      <c r="H989" s="121"/>
      <c r="I989" s="121"/>
      <c r="J989" s="121"/>
      <c r="K989" s="121"/>
      <c r="L989" s="121"/>
      <c r="M989" s="121" t="s">
        <v>2061</v>
      </c>
      <c r="N989" s="121" t="s">
        <v>362</v>
      </c>
      <c r="O989" s="122">
        <v>893157</v>
      </c>
      <c r="P989" s="121" t="s">
        <v>826</v>
      </c>
      <c r="S989" s="117"/>
      <c r="T989" s="117"/>
      <c r="U989" s="117"/>
      <c r="V989" s="117"/>
      <c r="W989" s="117"/>
      <c r="X989" s="117" t="s">
        <v>2061</v>
      </c>
      <c r="Y989" s="117" t="s">
        <v>362</v>
      </c>
      <c r="Z989" s="120" t="s">
        <v>3898</v>
      </c>
      <c r="AA989" s="117" t="s">
        <v>826</v>
      </c>
      <c r="AD989" s="113"/>
      <c r="AE989" s="113"/>
      <c r="AF989" s="113"/>
      <c r="AG989" s="113"/>
      <c r="AH989" s="113"/>
      <c r="AI989" s="113" t="s">
        <v>2061</v>
      </c>
      <c r="AJ989" s="113" t="s">
        <v>362</v>
      </c>
      <c r="AK989" s="115">
        <v>278408</v>
      </c>
      <c r="AL989" s="113" t="s">
        <v>826</v>
      </c>
      <c r="BP989" s="125" t="s">
        <v>2061</v>
      </c>
      <c r="BQ989" s="125" t="s">
        <v>362</v>
      </c>
      <c r="BR989" s="125" t="s">
        <v>6237</v>
      </c>
      <c r="CA989" s="125" t="s">
        <v>1942</v>
      </c>
      <c r="CB989" s="125" t="s">
        <v>544</v>
      </c>
      <c r="CC989" s="125">
        <v>0</v>
      </c>
      <c r="CD989" s="125" t="s">
        <v>357</v>
      </c>
    </row>
    <row r="990" spans="8:82" ht="101.4" customHeight="1" thickBot="1">
      <c r="H990" s="121"/>
      <c r="I990" s="121"/>
      <c r="J990" s="121"/>
      <c r="K990" s="121"/>
      <c r="L990" s="121"/>
      <c r="M990" s="121" t="s">
        <v>2062</v>
      </c>
      <c r="N990" s="121" t="s">
        <v>362</v>
      </c>
      <c r="O990" s="122">
        <v>12115</v>
      </c>
      <c r="P990" s="121" t="s">
        <v>826</v>
      </c>
      <c r="S990" s="117"/>
      <c r="T990" s="117"/>
      <c r="U990" s="117"/>
      <c r="V990" s="117"/>
      <c r="W990" s="117"/>
      <c r="X990" s="117" t="s">
        <v>2062</v>
      </c>
      <c r="Y990" s="117" t="s">
        <v>362</v>
      </c>
      <c r="Z990" s="120" t="s">
        <v>645</v>
      </c>
      <c r="AA990" s="117" t="s">
        <v>826</v>
      </c>
      <c r="AD990" s="113"/>
      <c r="AE990" s="113"/>
      <c r="AF990" s="113"/>
      <c r="AG990" s="113"/>
      <c r="AH990" s="113"/>
      <c r="AI990" s="113" t="s">
        <v>2062</v>
      </c>
      <c r="AJ990" s="113" t="s">
        <v>362</v>
      </c>
      <c r="AK990" s="116" t="s">
        <v>5184</v>
      </c>
      <c r="AL990" s="113" t="s">
        <v>826</v>
      </c>
      <c r="BP990" s="125" t="s">
        <v>2062</v>
      </c>
      <c r="BQ990" s="125" t="s">
        <v>362</v>
      </c>
      <c r="BR990" s="129">
        <v>39049006</v>
      </c>
      <c r="CA990" s="125" t="s">
        <v>1942</v>
      </c>
      <c r="CB990" s="125" t="s">
        <v>575</v>
      </c>
      <c r="CC990" s="125">
        <v>0</v>
      </c>
      <c r="CD990" s="125" t="s">
        <v>357</v>
      </c>
    </row>
    <row r="991" spans="8:82" ht="101.4" customHeight="1" thickBot="1">
      <c r="H991" s="121"/>
      <c r="I991" s="121"/>
      <c r="J991" s="121"/>
      <c r="K991" s="121"/>
      <c r="L991" s="121"/>
      <c r="M991" s="121" t="s">
        <v>2063</v>
      </c>
      <c r="N991" s="121" t="s">
        <v>362</v>
      </c>
      <c r="O991" s="122">
        <v>159132</v>
      </c>
      <c r="P991" s="121" t="s">
        <v>826</v>
      </c>
      <c r="S991" s="117"/>
      <c r="T991" s="117"/>
      <c r="U991" s="117"/>
      <c r="V991" s="117"/>
      <c r="W991" s="117"/>
      <c r="X991" s="117" t="s">
        <v>2063</v>
      </c>
      <c r="Y991" s="117" t="s">
        <v>362</v>
      </c>
      <c r="Z991" s="120" t="s">
        <v>1139</v>
      </c>
      <c r="AA991" s="117" t="s">
        <v>826</v>
      </c>
      <c r="AD991" s="113"/>
      <c r="AE991" s="113"/>
      <c r="AF991" s="113"/>
      <c r="AG991" s="113"/>
      <c r="AH991" s="113"/>
      <c r="AI991" s="113" t="s">
        <v>2063</v>
      </c>
      <c r="AJ991" s="113" t="s">
        <v>362</v>
      </c>
      <c r="AK991" s="116" t="s">
        <v>5185</v>
      </c>
      <c r="AL991" s="113" t="s">
        <v>826</v>
      </c>
      <c r="BP991" s="125" t="s">
        <v>2063</v>
      </c>
      <c r="BQ991" s="125" t="s">
        <v>362</v>
      </c>
      <c r="BR991" s="129">
        <v>510619095</v>
      </c>
      <c r="CA991" s="125" t="s">
        <v>6634</v>
      </c>
      <c r="CB991" s="125" t="s">
        <v>589</v>
      </c>
      <c r="CC991" s="125">
        <v>0</v>
      </c>
      <c r="CD991" s="125" t="s">
        <v>357</v>
      </c>
    </row>
    <row r="992" spans="8:82" ht="101.4" customHeight="1" thickBot="1">
      <c r="H992" s="121"/>
      <c r="I992" s="121"/>
      <c r="J992" s="121"/>
      <c r="K992" s="121"/>
      <c r="L992" s="121"/>
      <c r="M992" s="121" t="s">
        <v>2064</v>
      </c>
      <c r="N992" s="121" t="s">
        <v>362</v>
      </c>
      <c r="O992" s="123" t="s">
        <v>2065</v>
      </c>
      <c r="P992" s="121" t="s">
        <v>826</v>
      </c>
      <c r="S992" s="117"/>
      <c r="T992" s="117"/>
      <c r="U992" s="117"/>
      <c r="V992" s="117"/>
      <c r="W992" s="117"/>
      <c r="X992" s="117" t="s">
        <v>2064</v>
      </c>
      <c r="Y992" s="117" t="s">
        <v>362</v>
      </c>
      <c r="Z992" s="120" t="s">
        <v>1927</v>
      </c>
      <c r="AA992" s="117" t="s">
        <v>826</v>
      </c>
      <c r="AD992" s="113"/>
      <c r="AE992" s="113"/>
      <c r="AF992" s="113"/>
      <c r="AG992" s="113"/>
      <c r="AH992" s="113"/>
      <c r="AI992" s="113" t="s">
        <v>2064</v>
      </c>
      <c r="AJ992" s="113" t="s">
        <v>362</v>
      </c>
      <c r="AK992" s="116" t="s">
        <v>5186</v>
      </c>
      <c r="AL992" s="113" t="s">
        <v>826</v>
      </c>
      <c r="BP992" s="125" t="s">
        <v>2064</v>
      </c>
      <c r="BQ992" s="125" t="s">
        <v>362</v>
      </c>
      <c r="BR992" s="129">
        <v>213062463</v>
      </c>
      <c r="CA992" s="125" t="s">
        <v>6635</v>
      </c>
      <c r="CB992" s="125" t="s">
        <v>589</v>
      </c>
      <c r="CC992" s="125">
        <v>0</v>
      </c>
      <c r="CD992" s="125" t="s">
        <v>357</v>
      </c>
    </row>
    <row r="993" spans="8:82" ht="101.4" customHeight="1" thickBot="1">
      <c r="H993" s="121"/>
      <c r="I993" s="121"/>
      <c r="J993" s="121"/>
      <c r="K993" s="121"/>
      <c r="L993" s="121"/>
      <c r="M993" s="121" t="s">
        <v>2066</v>
      </c>
      <c r="N993" s="121" t="s">
        <v>544</v>
      </c>
      <c r="O993" s="123" t="s">
        <v>372</v>
      </c>
      <c r="P993" s="121" t="s">
        <v>357</v>
      </c>
      <c r="S993" s="117"/>
      <c r="T993" s="117"/>
      <c r="U993" s="117"/>
      <c r="V993" s="117"/>
      <c r="W993" s="117"/>
      <c r="X993" s="117" t="s">
        <v>2066</v>
      </c>
      <c r="Y993" s="117" t="s">
        <v>544</v>
      </c>
      <c r="Z993" s="120" t="s">
        <v>3899</v>
      </c>
      <c r="AA993" s="117" t="s">
        <v>357</v>
      </c>
      <c r="AD993" s="113"/>
      <c r="AE993" s="113"/>
      <c r="AF993" s="113"/>
      <c r="AG993" s="113"/>
      <c r="AH993" s="113"/>
      <c r="AI993" s="113" t="s">
        <v>2066</v>
      </c>
      <c r="AJ993" s="113" t="s">
        <v>544</v>
      </c>
      <c r="AK993" s="116" t="s">
        <v>4543</v>
      </c>
      <c r="AL993" s="113" t="s">
        <v>357</v>
      </c>
      <c r="BP993" s="125" t="s">
        <v>2066</v>
      </c>
      <c r="BQ993" s="125" t="s">
        <v>544</v>
      </c>
      <c r="BR993" s="125" t="s">
        <v>871</v>
      </c>
      <c r="CA993" s="125" t="s">
        <v>6636</v>
      </c>
      <c r="CB993" s="125" t="s">
        <v>468</v>
      </c>
      <c r="CC993" s="125">
        <v>0</v>
      </c>
      <c r="CD993" s="125" t="s">
        <v>357</v>
      </c>
    </row>
    <row r="994" spans="8:82" ht="101.4" customHeight="1" thickBot="1">
      <c r="H994" s="121"/>
      <c r="I994" s="121"/>
      <c r="J994" s="121"/>
      <c r="K994" s="121"/>
      <c r="L994" s="121"/>
      <c r="M994" s="121" t="s">
        <v>2066</v>
      </c>
      <c r="N994" s="121" t="s">
        <v>355</v>
      </c>
      <c r="O994" s="123" t="s">
        <v>2067</v>
      </c>
      <c r="P994" s="121" t="s">
        <v>357</v>
      </c>
      <c r="S994" s="117"/>
      <c r="T994" s="117"/>
      <c r="U994" s="117"/>
      <c r="V994" s="117"/>
      <c r="W994" s="117"/>
      <c r="X994" s="117" t="s">
        <v>2066</v>
      </c>
      <c r="Y994" s="117" t="s">
        <v>355</v>
      </c>
      <c r="Z994" s="120" t="s">
        <v>3900</v>
      </c>
      <c r="AA994" s="117" t="s">
        <v>357</v>
      </c>
      <c r="AD994" s="113"/>
      <c r="AE994" s="113"/>
      <c r="AF994" s="113"/>
      <c r="AG994" s="113"/>
      <c r="AH994" s="113"/>
      <c r="AI994" s="113" t="s">
        <v>2066</v>
      </c>
      <c r="AJ994" s="113" t="s">
        <v>355</v>
      </c>
      <c r="AK994" s="116" t="s">
        <v>5187</v>
      </c>
      <c r="AL994" s="113" t="s">
        <v>357</v>
      </c>
      <c r="BP994" s="125" t="s">
        <v>2066</v>
      </c>
      <c r="BQ994" s="125" t="s">
        <v>355</v>
      </c>
      <c r="BR994" s="125" t="s">
        <v>2201</v>
      </c>
      <c r="CA994" s="125" t="s">
        <v>1945</v>
      </c>
      <c r="CB994" s="125" t="s">
        <v>544</v>
      </c>
      <c r="CC994" s="125">
        <v>0</v>
      </c>
      <c r="CD994" s="125" t="s">
        <v>357</v>
      </c>
    </row>
    <row r="995" spans="8:82" ht="101.4" customHeight="1" thickBot="1">
      <c r="H995" s="121"/>
      <c r="I995" s="121"/>
      <c r="J995" s="121"/>
      <c r="K995" s="121"/>
      <c r="L995" s="121"/>
      <c r="M995" s="121" t="s">
        <v>2068</v>
      </c>
      <c r="N995" s="121" t="s">
        <v>362</v>
      </c>
      <c r="O995" s="123" t="s">
        <v>2069</v>
      </c>
      <c r="P995" s="121" t="s">
        <v>357</v>
      </c>
      <c r="S995" s="117"/>
      <c r="T995" s="117"/>
      <c r="U995" s="117"/>
      <c r="V995" s="117"/>
      <c r="W995" s="117"/>
      <c r="X995" s="117" t="s">
        <v>2068</v>
      </c>
      <c r="Y995" s="117" t="s">
        <v>362</v>
      </c>
      <c r="Z995" s="120" t="s">
        <v>3901</v>
      </c>
      <c r="AA995" s="117" t="s">
        <v>357</v>
      </c>
      <c r="AD995" s="113"/>
      <c r="AE995" s="113"/>
      <c r="AF995" s="113"/>
      <c r="AG995" s="113"/>
      <c r="AH995" s="113"/>
      <c r="AI995" s="113" t="s">
        <v>2068</v>
      </c>
      <c r="AJ995" s="113" t="s">
        <v>362</v>
      </c>
      <c r="AK995" s="116" t="s">
        <v>5188</v>
      </c>
      <c r="AL995" s="113" t="s">
        <v>357</v>
      </c>
      <c r="BP995" s="125" t="s">
        <v>2068</v>
      </c>
      <c r="BQ995" s="125" t="s">
        <v>362</v>
      </c>
      <c r="BR995" s="125" t="s">
        <v>6238</v>
      </c>
      <c r="CA995" s="125" t="s">
        <v>1945</v>
      </c>
      <c r="CB995" s="125" t="s">
        <v>362</v>
      </c>
      <c r="CC995" s="125">
        <v>0</v>
      </c>
      <c r="CD995" s="125" t="s">
        <v>357</v>
      </c>
    </row>
    <row r="996" spans="8:82" ht="87" customHeight="1" thickBot="1">
      <c r="H996" s="121"/>
      <c r="I996" s="121"/>
      <c r="J996" s="121"/>
      <c r="K996" s="121"/>
      <c r="L996" s="121"/>
      <c r="M996" s="121" t="s">
        <v>2068</v>
      </c>
      <c r="N996" s="121" t="s">
        <v>589</v>
      </c>
      <c r="O996" s="123" t="s">
        <v>1241</v>
      </c>
      <c r="P996" s="121" t="s">
        <v>357</v>
      </c>
      <c r="S996" s="117"/>
      <c r="T996" s="117"/>
      <c r="U996" s="117"/>
      <c r="V996" s="117"/>
      <c r="W996" s="117"/>
      <c r="X996" s="117" t="s">
        <v>2068</v>
      </c>
      <c r="Y996" s="117" t="s">
        <v>589</v>
      </c>
      <c r="Z996" s="120" t="s">
        <v>3902</v>
      </c>
      <c r="AA996" s="117" t="s">
        <v>357</v>
      </c>
      <c r="AD996" s="113"/>
      <c r="AE996" s="113"/>
      <c r="AF996" s="113"/>
      <c r="AG996" s="113"/>
      <c r="AH996" s="113"/>
      <c r="AI996" s="113" t="s">
        <v>2068</v>
      </c>
      <c r="AJ996" s="113" t="s">
        <v>589</v>
      </c>
      <c r="AK996" s="116" t="s">
        <v>5189</v>
      </c>
      <c r="AL996" s="113" t="s">
        <v>357</v>
      </c>
      <c r="BP996" s="125" t="s">
        <v>2068</v>
      </c>
      <c r="BQ996" s="125" t="s">
        <v>589</v>
      </c>
      <c r="BR996" s="125" t="s">
        <v>1392</v>
      </c>
      <c r="CA996" s="125" t="s">
        <v>1947</v>
      </c>
      <c r="CB996" s="125" t="s">
        <v>362</v>
      </c>
      <c r="CC996" s="125">
        <v>0</v>
      </c>
      <c r="CD996" s="125" t="s">
        <v>357</v>
      </c>
    </row>
    <row r="997" spans="8:82" ht="87" customHeight="1" thickBot="1">
      <c r="H997" s="121"/>
      <c r="I997" s="121"/>
      <c r="J997" s="121"/>
      <c r="K997" s="121"/>
      <c r="L997" s="121"/>
      <c r="M997" s="121" t="s">
        <v>2070</v>
      </c>
      <c r="N997" s="121" t="s">
        <v>582</v>
      </c>
      <c r="O997" s="123" t="s">
        <v>2071</v>
      </c>
      <c r="P997" s="121" t="s">
        <v>357</v>
      </c>
      <c r="S997" s="117"/>
      <c r="T997" s="117"/>
      <c r="U997" s="117"/>
      <c r="V997" s="117"/>
      <c r="W997" s="117"/>
      <c r="X997" s="117" t="s">
        <v>2070</v>
      </c>
      <c r="Y997" s="117" t="s">
        <v>582</v>
      </c>
      <c r="Z997" s="120" t="s">
        <v>3903</v>
      </c>
      <c r="AA997" s="117" t="s">
        <v>357</v>
      </c>
      <c r="AD997" s="113"/>
      <c r="AE997" s="113"/>
      <c r="AF997" s="113"/>
      <c r="AG997" s="113"/>
      <c r="AH997" s="113"/>
      <c r="AI997" s="113" t="s">
        <v>2070</v>
      </c>
      <c r="AJ997" s="113" t="s">
        <v>582</v>
      </c>
      <c r="AK997" s="116" t="s">
        <v>5190</v>
      </c>
      <c r="AL997" s="113" t="s">
        <v>357</v>
      </c>
      <c r="BP997" s="125" t="s">
        <v>2070</v>
      </c>
      <c r="BQ997" s="125" t="s">
        <v>582</v>
      </c>
      <c r="BR997" s="125" t="s">
        <v>815</v>
      </c>
      <c r="CA997" s="125" t="s">
        <v>1947</v>
      </c>
      <c r="CB997" s="125" t="s">
        <v>575</v>
      </c>
      <c r="CC997" s="125">
        <v>0</v>
      </c>
      <c r="CD997" s="125" t="s">
        <v>357</v>
      </c>
    </row>
    <row r="998" spans="8:82" ht="87" customHeight="1" thickBot="1">
      <c r="H998" s="121"/>
      <c r="I998" s="121"/>
      <c r="J998" s="121"/>
      <c r="K998" s="121"/>
      <c r="L998" s="121"/>
      <c r="M998" s="121" t="s">
        <v>2070</v>
      </c>
      <c r="N998" s="121" t="s">
        <v>468</v>
      </c>
      <c r="O998" s="123" t="s">
        <v>2072</v>
      </c>
      <c r="P998" s="121" t="s">
        <v>357</v>
      </c>
      <c r="S998" s="117"/>
      <c r="T998" s="117"/>
      <c r="U998" s="117"/>
      <c r="V998" s="117"/>
      <c r="W998" s="117"/>
      <c r="X998" s="117" t="s">
        <v>2070</v>
      </c>
      <c r="Y998" s="117" t="s">
        <v>468</v>
      </c>
      <c r="Z998" s="120" t="s">
        <v>3904</v>
      </c>
      <c r="AA998" s="117" t="s">
        <v>357</v>
      </c>
      <c r="AD998" s="113"/>
      <c r="AE998" s="113"/>
      <c r="AF998" s="113"/>
      <c r="AG998" s="113"/>
      <c r="AH998" s="113"/>
      <c r="AI998" s="113" t="s">
        <v>2070</v>
      </c>
      <c r="AJ998" s="113" t="s">
        <v>468</v>
      </c>
      <c r="AK998" s="116" t="s">
        <v>3011</v>
      </c>
      <c r="AL998" s="113" t="s">
        <v>357</v>
      </c>
      <c r="BP998" s="125" t="s">
        <v>2070</v>
      </c>
      <c r="BQ998" s="125" t="s">
        <v>468</v>
      </c>
      <c r="BR998" s="125" t="s">
        <v>6239</v>
      </c>
      <c r="CA998" s="125" t="s">
        <v>1947</v>
      </c>
      <c r="CB998" s="125" t="s">
        <v>544</v>
      </c>
      <c r="CC998" s="125">
        <v>0</v>
      </c>
      <c r="CD998" s="125" t="s">
        <v>357</v>
      </c>
    </row>
    <row r="999" spans="8:82" ht="101.4" customHeight="1" thickBot="1">
      <c r="H999" s="121"/>
      <c r="I999" s="121"/>
      <c r="J999" s="121"/>
      <c r="K999" s="121"/>
      <c r="L999" s="121"/>
      <c r="M999" s="121" t="s">
        <v>2070</v>
      </c>
      <c r="N999" s="121" t="s">
        <v>362</v>
      </c>
      <c r="O999" s="123" t="s">
        <v>2073</v>
      </c>
      <c r="P999" s="121" t="s">
        <v>357</v>
      </c>
      <c r="S999" s="117"/>
      <c r="T999" s="117"/>
      <c r="U999" s="117"/>
      <c r="V999" s="117"/>
      <c r="W999" s="117"/>
      <c r="X999" s="117" t="s">
        <v>2070</v>
      </c>
      <c r="Y999" s="117" t="s">
        <v>362</v>
      </c>
      <c r="Z999" s="120" t="s">
        <v>3905</v>
      </c>
      <c r="AA999" s="117" t="s">
        <v>357</v>
      </c>
      <c r="AD999" s="113"/>
      <c r="AE999" s="113"/>
      <c r="AF999" s="113"/>
      <c r="AG999" s="113"/>
      <c r="AH999" s="113"/>
      <c r="AI999" s="113" t="s">
        <v>2070</v>
      </c>
      <c r="AJ999" s="113" t="s">
        <v>362</v>
      </c>
      <c r="AK999" s="116" t="s">
        <v>394</v>
      </c>
      <c r="AL999" s="113" t="s">
        <v>357</v>
      </c>
      <c r="BP999" s="125" t="s">
        <v>2070</v>
      </c>
      <c r="BQ999" s="125" t="s">
        <v>362</v>
      </c>
      <c r="BR999" s="125" t="s">
        <v>2952</v>
      </c>
      <c r="CA999" s="125" t="s">
        <v>1947</v>
      </c>
      <c r="CB999" s="125" t="s">
        <v>703</v>
      </c>
      <c r="CC999" s="125">
        <v>0</v>
      </c>
      <c r="CD999" s="125" t="s">
        <v>357</v>
      </c>
    </row>
    <row r="1000" spans="8:82" ht="87" customHeight="1" thickBot="1">
      <c r="H1000" s="121"/>
      <c r="I1000" s="121"/>
      <c r="J1000" s="121"/>
      <c r="K1000" s="121"/>
      <c r="L1000" s="121"/>
      <c r="M1000" s="121" t="s">
        <v>2070</v>
      </c>
      <c r="N1000" s="121" t="s">
        <v>589</v>
      </c>
      <c r="O1000" s="123" t="s">
        <v>2074</v>
      </c>
      <c r="P1000" s="121" t="s">
        <v>357</v>
      </c>
      <c r="S1000" s="117"/>
      <c r="T1000" s="117"/>
      <c r="U1000" s="117"/>
      <c r="V1000" s="117"/>
      <c r="W1000" s="117"/>
      <c r="X1000" s="117" t="s">
        <v>2070</v>
      </c>
      <c r="Y1000" s="117" t="s">
        <v>589</v>
      </c>
      <c r="Z1000" s="120" t="s">
        <v>3906</v>
      </c>
      <c r="AA1000" s="117" t="s">
        <v>357</v>
      </c>
      <c r="AD1000" s="113"/>
      <c r="AE1000" s="113"/>
      <c r="AF1000" s="113"/>
      <c r="AG1000" s="113"/>
      <c r="AH1000" s="113"/>
      <c r="AI1000" s="113" t="s">
        <v>2070</v>
      </c>
      <c r="AJ1000" s="113" t="s">
        <v>589</v>
      </c>
      <c r="AK1000" s="116" t="s">
        <v>1588</v>
      </c>
      <c r="AL1000" s="113" t="s">
        <v>357</v>
      </c>
      <c r="BP1000" s="125" t="s">
        <v>2070</v>
      </c>
      <c r="BQ1000" s="125" t="s">
        <v>589</v>
      </c>
      <c r="BR1000" s="125" t="s">
        <v>6240</v>
      </c>
      <c r="CA1000" s="125" t="s">
        <v>1947</v>
      </c>
      <c r="CB1000" s="125" t="s">
        <v>355</v>
      </c>
      <c r="CC1000" s="125">
        <v>0</v>
      </c>
      <c r="CD1000" s="125" t="s">
        <v>357</v>
      </c>
    </row>
    <row r="1001" spans="8:82" ht="87" customHeight="1" thickBot="1">
      <c r="H1001" s="121"/>
      <c r="I1001" s="121"/>
      <c r="J1001" s="121"/>
      <c r="K1001" s="121"/>
      <c r="L1001" s="121"/>
      <c r="M1001" s="121" t="s">
        <v>2070</v>
      </c>
      <c r="N1001" s="121" t="s">
        <v>364</v>
      </c>
      <c r="O1001" s="123" t="s">
        <v>2075</v>
      </c>
      <c r="P1001" s="121" t="s">
        <v>357</v>
      </c>
      <c r="S1001" s="117"/>
      <c r="T1001" s="117"/>
      <c r="U1001" s="117"/>
      <c r="V1001" s="117"/>
      <c r="W1001" s="117"/>
      <c r="X1001" s="117" t="s">
        <v>2070</v>
      </c>
      <c r="Y1001" s="117" t="s">
        <v>364</v>
      </c>
      <c r="Z1001" s="120" t="s">
        <v>3907</v>
      </c>
      <c r="AA1001" s="117" t="s">
        <v>357</v>
      </c>
      <c r="AD1001" s="113"/>
      <c r="AE1001" s="113"/>
      <c r="AF1001" s="113"/>
      <c r="AG1001" s="113"/>
      <c r="AH1001" s="113"/>
      <c r="AI1001" s="113" t="s">
        <v>2070</v>
      </c>
      <c r="AJ1001" s="113" t="s">
        <v>364</v>
      </c>
      <c r="AK1001" s="116" t="s">
        <v>5191</v>
      </c>
      <c r="AL1001" s="113" t="s">
        <v>357</v>
      </c>
      <c r="BP1001" s="125" t="s">
        <v>2070</v>
      </c>
      <c r="BQ1001" s="125" t="s">
        <v>364</v>
      </c>
      <c r="BR1001" s="125" t="s">
        <v>1329</v>
      </c>
      <c r="CA1001" s="125" t="s">
        <v>1953</v>
      </c>
      <c r="CB1001" s="125" t="s">
        <v>362</v>
      </c>
      <c r="CC1001" s="125">
        <v>0</v>
      </c>
      <c r="CD1001" s="125" t="s">
        <v>357</v>
      </c>
    </row>
    <row r="1002" spans="8:82" ht="101.4" customHeight="1" thickBot="1">
      <c r="H1002" s="121"/>
      <c r="I1002" s="121"/>
      <c r="J1002" s="121"/>
      <c r="K1002" s="121"/>
      <c r="L1002" s="121"/>
      <c r="M1002" s="121" t="s">
        <v>2070</v>
      </c>
      <c r="N1002" s="121" t="s">
        <v>355</v>
      </c>
      <c r="O1002" s="123" t="s">
        <v>2076</v>
      </c>
      <c r="P1002" s="121" t="s">
        <v>357</v>
      </c>
      <c r="S1002" s="117"/>
      <c r="T1002" s="117"/>
      <c r="U1002" s="117"/>
      <c r="V1002" s="117"/>
      <c r="W1002" s="117"/>
      <c r="X1002" s="117" t="s">
        <v>2070</v>
      </c>
      <c r="Y1002" s="117" t="s">
        <v>355</v>
      </c>
      <c r="Z1002" s="120" t="s">
        <v>3908</v>
      </c>
      <c r="AA1002" s="117" t="s">
        <v>357</v>
      </c>
      <c r="AD1002" s="113"/>
      <c r="AE1002" s="113"/>
      <c r="AF1002" s="113"/>
      <c r="AG1002" s="113"/>
      <c r="AH1002" s="113"/>
      <c r="AI1002" s="113" t="s">
        <v>2070</v>
      </c>
      <c r="AJ1002" s="113" t="s">
        <v>355</v>
      </c>
      <c r="AK1002" s="116" t="s">
        <v>5192</v>
      </c>
      <c r="AL1002" s="113" t="s">
        <v>357</v>
      </c>
      <c r="BP1002" s="125" t="s">
        <v>2070</v>
      </c>
      <c r="BQ1002" s="125" t="s">
        <v>355</v>
      </c>
      <c r="BR1002" s="125" t="s">
        <v>6241</v>
      </c>
      <c r="CA1002" s="125" t="s">
        <v>1953</v>
      </c>
      <c r="CB1002" s="125" t="s">
        <v>544</v>
      </c>
      <c r="CC1002" s="125">
        <v>0</v>
      </c>
      <c r="CD1002" s="125" t="s">
        <v>357</v>
      </c>
    </row>
    <row r="1003" spans="8:82" ht="101.4" customHeight="1" thickBot="1">
      <c r="H1003" s="121"/>
      <c r="I1003" s="121"/>
      <c r="J1003" s="121"/>
      <c r="K1003" s="121"/>
      <c r="L1003" s="121"/>
      <c r="M1003" s="121" t="s">
        <v>2077</v>
      </c>
      <c r="N1003" s="121" t="s">
        <v>355</v>
      </c>
      <c r="O1003" s="123" t="s">
        <v>1939</v>
      </c>
      <c r="P1003" s="121" t="s">
        <v>826</v>
      </c>
      <c r="S1003" s="117"/>
      <c r="T1003" s="117"/>
      <c r="U1003" s="117"/>
      <c r="V1003" s="117"/>
      <c r="W1003" s="117"/>
      <c r="X1003" s="117" t="s">
        <v>2077</v>
      </c>
      <c r="Y1003" s="117" t="s">
        <v>355</v>
      </c>
      <c r="Z1003" s="120" t="s">
        <v>3909</v>
      </c>
      <c r="AA1003" s="117" t="s">
        <v>826</v>
      </c>
      <c r="AD1003" s="113"/>
      <c r="AE1003" s="113"/>
      <c r="AF1003" s="113"/>
      <c r="AG1003" s="113"/>
      <c r="AH1003" s="113"/>
      <c r="AI1003" s="113" t="s">
        <v>2077</v>
      </c>
      <c r="AJ1003" s="113" t="s">
        <v>355</v>
      </c>
      <c r="AK1003" s="116" t="s">
        <v>1020</v>
      </c>
      <c r="AL1003" s="113" t="s">
        <v>826</v>
      </c>
      <c r="BP1003" s="125" t="s">
        <v>2077</v>
      </c>
      <c r="BQ1003" s="125" t="s">
        <v>355</v>
      </c>
      <c r="BR1003" s="129">
        <v>376171</v>
      </c>
      <c r="CA1003" s="125" t="s">
        <v>1953</v>
      </c>
      <c r="CB1003" s="125" t="s">
        <v>575</v>
      </c>
      <c r="CC1003" s="125">
        <v>0</v>
      </c>
      <c r="CD1003" s="125" t="s">
        <v>357</v>
      </c>
    </row>
    <row r="1004" spans="8:82" ht="101.4" customHeight="1" thickBot="1">
      <c r="H1004" s="121"/>
      <c r="I1004" s="121"/>
      <c r="J1004" s="121"/>
      <c r="K1004" s="121"/>
      <c r="L1004" s="121"/>
      <c r="M1004" s="121" t="s">
        <v>2077</v>
      </c>
      <c r="N1004" s="121" t="s">
        <v>362</v>
      </c>
      <c r="O1004" s="123" t="s">
        <v>2078</v>
      </c>
      <c r="P1004" s="121" t="s">
        <v>826</v>
      </c>
      <c r="S1004" s="117"/>
      <c r="T1004" s="117"/>
      <c r="U1004" s="117"/>
      <c r="V1004" s="117"/>
      <c r="W1004" s="117"/>
      <c r="X1004" s="117" t="s">
        <v>2077</v>
      </c>
      <c r="Y1004" s="117" t="s">
        <v>362</v>
      </c>
      <c r="Z1004" s="120" t="s">
        <v>3910</v>
      </c>
      <c r="AA1004" s="117" t="s">
        <v>826</v>
      </c>
      <c r="AD1004" s="113"/>
      <c r="AE1004" s="113"/>
      <c r="AF1004" s="113"/>
      <c r="AG1004" s="113"/>
      <c r="AH1004" s="113"/>
      <c r="AI1004" s="113" t="s">
        <v>2077</v>
      </c>
      <c r="AJ1004" s="113" t="s">
        <v>362</v>
      </c>
      <c r="AK1004" s="116" t="s">
        <v>5193</v>
      </c>
      <c r="AL1004" s="113" t="s">
        <v>826</v>
      </c>
      <c r="BP1004" s="125" t="s">
        <v>2077</v>
      </c>
      <c r="BQ1004" s="125" t="s">
        <v>362</v>
      </c>
      <c r="BR1004" s="125" t="s">
        <v>6242</v>
      </c>
      <c r="CA1004" s="125" t="s">
        <v>1953</v>
      </c>
      <c r="CB1004" s="125" t="s">
        <v>703</v>
      </c>
      <c r="CC1004" s="125">
        <v>0</v>
      </c>
      <c r="CD1004" s="125" t="s">
        <v>357</v>
      </c>
    </row>
    <row r="1005" spans="8:82" ht="87" customHeight="1" thickBot="1">
      <c r="H1005" s="121"/>
      <c r="I1005" s="121"/>
      <c r="J1005" s="121"/>
      <c r="K1005" s="121"/>
      <c r="L1005" s="121"/>
      <c r="M1005" s="121" t="s">
        <v>2079</v>
      </c>
      <c r="N1005" s="121" t="s">
        <v>468</v>
      </c>
      <c r="O1005" s="123" t="s">
        <v>2080</v>
      </c>
      <c r="P1005" s="121" t="s">
        <v>357</v>
      </c>
      <c r="S1005" s="117"/>
      <c r="T1005" s="117"/>
      <c r="U1005" s="117"/>
      <c r="V1005" s="117"/>
      <c r="W1005" s="117"/>
      <c r="X1005" s="117" t="s">
        <v>2079</v>
      </c>
      <c r="Y1005" s="117" t="s">
        <v>468</v>
      </c>
      <c r="Z1005" s="120" t="s">
        <v>3911</v>
      </c>
      <c r="AA1005" s="117" t="s">
        <v>357</v>
      </c>
      <c r="AD1005" s="113"/>
      <c r="AE1005" s="113"/>
      <c r="AF1005" s="113"/>
      <c r="AG1005" s="113"/>
      <c r="AH1005" s="113"/>
      <c r="AI1005" s="113" t="s">
        <v>2079</v>
      </c>
      <c r="AJ1005" s="113" t="s">
        <v>468</v>
      </c>
      <c r="AK1005" s="116" t="s">
        <v>5194</v>
      </c>
      <c r="AL1005" s="113" t="s">
        <v>357</v>
      </c>
      <c r="BP1005" s="125" t="s">
        <v>2079</v>
      </c>
      <c r="BQ1005" s="125" t="s">
        <v>468</v>
      </c>
      <c r="BR1005" s="125" t="s">
        <v>6243</v>
      </c>
      <c r="CA1005" s="125" t="s">
        <v>1953</v>
      </c>
      <c r="CB1005" s="125" t="s">
        <v>355</v>
      </c>
      <c r="CC1005" s="125">
        <v>0</v>
      </c>
      <c r="CD1005" s="125" t="s">
        <v>357</v>
      </c>
    </row>
    <row r="1006" spans="8:82" ht="115.8" customHeight="1" thickBot="1">
      <c r="H1006" s="121"/>
      <c r="I1006" s="121"/>
      <c r="J1006" s="121"/>
      <c r="K1006" s="121"/>
      <c r="L1006" s="121"/>
      <c r="M1006" s="121" t="s">
        <v>463</v>
      </c>
      <c r="N1006" s="121" t="s">
        <v>885</v>
      </c>
      <c r="O1006" s="123" t="s">
        <v>428</v>
      </c>
      <c r="P1006" s="121" t="s">
        <v>357</v>
      </c>
      <c r="S1006" s="117"/>
      <c r="T1006" s="117"/>
      <c r="U1006" s="117"/>
      <c r="V1006" s="117"/>
      <c r="W1006" s="117"/>
      <c r="X1006" s="117" t="s">
        <v>463</v>
      </c>
      <c r="Y1006" s="117" t="s">
        <v>885</v>
      </c>
      <c r="Z1006" s="120" t="s">
        <v>3912</v>
      </c>
      <c r="AA1006" s="117" t="s">
        <v>357</v>
      </c>
      <c r="AD1006" s="113"/>
      <c r="AE1006" s="113"/>
      <c r="AF1006" s="113"/>
      <c r="AG1006" s="113"/>
      <c r="AH1006" s="113"/>
      <c r="AI1006" s="113" t="s">
        <v>463</v>
      </c>
      <c r="AJ1006" s="113" t="s">
        <v>885</v>
      </c>
      <c r="AK1006" s="116" t="s">
        <v>3887</v>
      </c>
      <c r="AL1006" s="113" t="s">
        <v>357</v>
      </c>
      <c r="BP1006" s="125" t="s">
        <v>463</v>
      </c>
      <c r="BQ1006" s="125" t="s">
        <v>885</v>
      </c>
      <c r="BR1006" s="125" t="s">
        <v>6244</v>
      </c>
      <c r="CA1006" s="125" t="s">
        <v>1953</v>
      </c>
      <c r="CB1006" s="125" t="s">
        <v>468</v>
      </c>
      <c r="CC1006" s="125">
        <v>0</v>
      </c>
      <c r="CD1006" s="125" t="s">
        <v>357</v>
      </c>
    </row>
    <row r="1007" spans="8:82" ht="87" customHeight="1" thickBot="1">
      <c r="H1007" s="121"/>
      <c r="I1007" s="121"/>
      <c r="J1007" s="121"/>
      <c r="K1007" s="121"/>
      <c r="L1007" s="121"/>
      <c r="M1007" s="121" t="s">
        <v>463</v>
      </c>
      <c r="N1007" s="121" t="s">
        <v>446</v>
      </c>
      <c r="O1007" s="123" t="s">
        <v>2081</v>
      </c>
      <c r="P1007" s="121" t="s">
        <v>357</v>
      </c>
      <c r="S1007" s="117"/>
      <c r="T1007" s="117"/>
      <c r="U1007" s="117"/>
      <c r="V1007" s="117"/>
      <c r="W1007" s="117"/>
      <c r="X1007" s="117" t="s">
        <v>463</v>
      </c>
      <c r="Y1007" s="117" t="s">
        <v>446</v>
      </c>
      <c r="Z1007" s="120" t="s">
        <v>3913</v>
      </c>
      <c r="AA1007" s="117" t="s">
        <v>357</v>
      </c>
      <c r="AD1007" s="113"/>
      <c r="AE1007" s="113"/>
      <c r="AF1007" s="113"/>
      <c r="AG1007" s="113"/>
      <c r="AH1007" s="113"/>
      <c r="AI1007" s="113" t="s">
        <v>463</v>
      </c>
      <c r="AJ1007" s="113" t="s">
        <v>446</v>
      </c>
      <c r="AK1007" s="116" t="s">
        <v>5195</v>
      </c>
      <c r="AL1007" s="113" t="s">
        <v>357</v>
      </c>
      <c r="BP1007" s="125" t="s">
        <v>463</v>
      </c>
      <c r="BQ1007" s="125" t="s">
        <v>446</v>
      </c>
      <c r="BR1007" s="129">
        <v>209388</v>
      </c>
      <c r="CA1007" s="125" t="s">
        <v>1959</v>
      </c>
      <c r="CB1007" s="125" t="s">
        <v>575</v>
      </c>
      <c r="CC1007" s="125">
        <v>0</v>
      </c>
      <c r="CD1007" s="125" t="s">
        <v>357</v>
      </c>
    </row>
    <row r="1008" spans="8:82" ht="101.4" customHeight="1" thickBot="1">
      <c r="H1008" s="121"/>
      <c r="I1008" s="121"/>
      <c r="J1008" s="121"/>
      <c r="K1008" s="121"/>
      <c r="L1008" s="121"/>
      <c r="M1008" s="121" t="s">
        <v>463</v>
      </c>
      <c r="N1008" s="121" t="s">
        <v>362</v>
      </c>
      <c r="O1008" s="123" t="s">
        <v>2082</v>
      </c>
      <c r="P1008" s="121" t="s">
        <v>357</v>
      </c>
      <c r="S1008" s="117"/>
      <c r="T1008" s="117"/>
      <c r="U1008" s="117"/>
      <c r="V1008" s="117"/>
      <c r="W1008" s="117"/>
      <c r="X1008" s="117" t="s">
        <v>463</v>
      </c>
      <c r="Y1008" s="117" t="s">
        <v>362</v>
      </c>
      <c r="Z1008" s="120" t="s">
        <v>3247</v>
      </c>
      <c r="AA1008" s="117" t="s">
        <v>357</v>
      </c>
      <c r="AD1008" s="113"/>
      <c r="AE1008" s="113"/>
      <c r="AF1008" s="113"/>
      <c r="AG1008" s="113"/>
      <c r="AH1008" s="113"/>
      <c r="AI1008" s="113" t="s">
        <v>463</v>
      </c>
      <c r="AJ1008" s="113" t="s">
        <v>362</v>
      </c>
      <c r="AK1008" s="116" t="s">
        <v>5196</v>
      </c>
      <c r="AL1008" s="113" t="s">
        <v>357</v>
      </c>
      <c r="BP1008" s="125" t="s">
        <v>463</v>
      </c>
      <c r="BQ1008" s="125" t="s">
        <v>362</v>
      </c>
      <c r="BR1008" s="129">
        <v>38326</v>
      </c>
      <c r="CA1008" s="125" t="s">
        <v>1959</v>
      </c>
      <c r="CB1008" s="125" t="s">
        <v>544</v>
      </c>
      <c r="CC1008" s="125">
        <v>0</v>
      </c>
      <c r="CD1008" s="125" t="s">
        <v>357</v>
      </c>
    </row>
    <row r="1009" spans="8:82" ht="87" customHeight="1" thickBot="1">
      <c r="H1009" s="121"/>
      <c r="I1009" s="121"/>
      <c r="J1009" s="121"/>
      <c r="K1009" s="121"/>
      <c r="L1009" s="121"/>
      <c r="M1009" s="121" t="s">
        <v>463</v>
      </c>
      <c r="N1009" s="121" t="s">
        <v>589</v>
      </c>
      <c r="O1009" s="123" t="s">
        <v>437</v>
      </c>
      <c r="P1009" s="121" t="s">
        <v>357</v>
      </c>
      <c r="S1009" s="117"/>
      <c r="T1009" s="117"/>
      <c r="U1009" s="117"/>
      <c r="V1009" s="117"/>
      <c r="W1009" s="117"/>
      <c r="X1009" s="117" t="s">
        <v>463</v>
      </c>
      <c r="Y1009" s="117" t="s">
        <v>589</v>
      </c>
      <c r="Z1009" s="120" t="s">
        <v>2151</v>
      </c>
      <c r="AA1009" s="117" t="s">
        <v>357</v>
      </c>
      <c r="AD1009" s="113"/>
      <c r="AE1009" s="113"/>
      <c r="AF1009" s="113"/>
      <c r="AG1009" s="113"/>
      <c r="AH1009" s="113"/>
      <c r="AI1009" s="113" t="s">
        <v>463</v>
      </c>
      <c r="AJ1009" s="113" t="s">
        <v>589</v>
      </c>
      <c r="AK1009" s="116" t="s">
        <v>5197</v>
      </c>
      <c r="AL1009" s="113" t="s">
        <v>357</v>
      </c>
      <c r="BP1009" s="125" t="s">
        <v>463</v>
      </c>
      <c r="BQ1009" s="125" t="s">
        <v>589</v>
      </c>
      <c r="BR1009" s="125" t="s">
        <v>6245</v>
      </c>
      <c r="CA1009" s="125" t="s">
        <v>1959</v>
      </c>
      <c r="CB1009" s="125" t="s">
        <v>362</v>
      </c>
      <c r="CC1009" s="125">
        <v>0</v>
      </c>
      <c r="CD1009" s="125" t="s">
        <v>357</v>
      </c>
    </row>
    <row r="1010" spans="8:82" ht="87" customHeight="1" thickBot="1">
      <c r="H1010" s="121"/>
      <c r="I1010" s="121"/>
      <c r="J1010" s="121"/>
      <c r="K1010" s="121"/>
      <c r="L1010" s="121"/>
      <c r="M1010" s="121" t="s">
        <v>463</v>
      </c>
      <c r="N1010" s="121" t="s">
        <v>364</v>
      </c>
      <c r="O1010" s="123" t="s">
        <v>2083</v>
      </c>
      <c r="P1010" s="121" t="s">
        <v>357</v>
      </c>
      <c r="S1010" s="117"/>
      <c r="T1010" s="117"/>
      <c r="U1010" s="117"/>
      <c r="V1010" s="117"/>
      <c r="W1010" s="117"/>
      <c r="X1010" s="117" t="s">
        <v>463</v>
      </c>
      <c r="Y1010" s="117" t="s">
        <v>364</v>
      </c>
      <c r="Z1010" s="120" t="s">
        <v>3914</v>
      </c>
      <c r="AA1010" s="117" t="s">
        <v>357</v>
      </c>
      <c r="AD1010" s="113"/>
      <c r="AE1010" s="113"/>
      <c r="AF1010" s="113"/>
      <c r="AG1010" s="113"/>
      <c r="AH1010" s="113"/>
      <c r="AI1010" s="113" t="s">
        <v>463</v>
      </c>
      <c r="AJ1010" s="113" t="s">
        <v>364</v>
      </c>
      <c r="AK1010" s="116" t="s">
        <v>5198</v>
      </c>
      <c r="AL1010" s="113" t="s">
        <v>357</v>
      </c>
      <c r="BP1010" s="125" t="s">
        <v>463</v>
      </c>
      <c r="BQ1010" s="125" t="s">
        <v>364</v>
      </c>
      <c r="BR1010" s="129">
        <v>169481</v>
      </c>
      <c r="CA1010" s="125" t="s">
        <v>1959</v>
      </c>
      <c r="CB1010" s="125" t="s">
        <v>703</v>
      </c>
      <c r="CC1010" s="125">
        <v>0</v>
      </c>
      <c r="CD1010" s="125" t="s">
        <v>357</v>
      </c>
    </row>
    <row r="1011" spans="8:82" ht="101.4" customHeight="1" thickBot="1">
      <c r="H1011" s="121"/>
      <c r="I1011" s="121"/>
      <c r="J1011" s="121"/>
      <c r="K1011" s="121"/>
      <c r="L1011" s="121"/>
      <c r="M1011" s="121" t="s">
        <v>463</v>
      </c>
      <c r="N1011" s="121" t="s">
        <v>355</v>
      </c>
      <c r="O1011" s="123" t="s">
        <v>1055</v>
      </c>
      <c r="P1011" s="121" t="s">
        <v>357</v>
      </c>
      <c r="S1011" s="117"/>
      <c r="T1011" s="117"/>
      <c r="U1011" s="117"/>
      <c r="V1011" s="117"/>
      <c r="W1011" s="117"/>
      <c r="X1011" s="117" t="s">
        <v>463</v>
      </c>
      <c r="Y1011" s="117" t="s">
        <v>355</v>
      </c>
      <c r="Z1011" s="120" t="s">
        <v>3915</v>
      </c>
      <c r="AA1011" s="117" t="s">
        <v>357</v>
      </c>
      <c r="AD1011" s="113"/>
      <c r="AE1011" s="113"/>
      <c r="AF1011" s="113"/>
      <c r="AG1011" s="113"/>
      <c r="AH1011" s="113"/>
      <c r="AI1011" s="113" t="s">
        <v>463</v>
      </c>
      <c r="AJ1011" s="113" t="s">
        <v>355</v>
      </c>
      <c r="AK1011" s="116" t="s">
        <v>4963</v>
      </c>
      <c r="AL1011" s="113" t="s">
        <v>357</v>
      </c>
      <c r="BP1011" s="125" t="s">
        <v>463</v>
      </c>
      <c r="BQ1011" s="125" t="s">
        <v>355</v>
      </c>
      <c r="BR1011" s="129">
        <v>10299586</v>
      </c>
      <c r="CA1011" s="125" t="s">
        <v>1959</v>
      </c>
      <c r="CB1011" s="125" t="s">
        <v>355</v>
      </c>
      <c r="CC1011" s="125">
        <v>0</v>
      </c>
      <c r="CD1011" s="125" t="s">
        <v>357</v>
      </c>
    </row>
    <row r="1012" spans="8:82" ht="87" customHeight="1" thickBot="1">
      <c r="H1012" s="121"/>
      <c r="I1012" s="121"/>
      <c r="J1012" s="121"/>
      <c r="K1012" s="121"/>
      <c r="L1012" s="121"/>
      <c r="M1012" s="121" t="s">
        <v>463</v>
      </c>
      <c r="N1012" s="121" t="s">
        <v>468</v>
      </c>
      <c r="O1012" s="123" t="s">
        <v>1188</v>
      </c>
      <c r="P1012" s="121" t="s">
        <v>357</v>
      </c>
      <c r="S1012" s="117"/>
      <c r="T1012" s="117"/>
      <c r="U1012" s="117"/>
      <c r="V1012" s="117"/>
      <c r="W1012" s="117"/>
      <c r="X1012" s="117" t="s">
        <v>463</v>
      </c>
      <c r="Y1012" s="117" t="s">
        <v>468</v>
      </c>
      <c r="Z1012" s="120" t="s">
        <v>390</v>
      </c>
      <c r="AA1012" s="117" t="s">
        <v>357</v>
      </c>
      <c r="AD1012" s="113"/>
      <c r="AE1012" s="113"/>
      <c r="AF1012" s="113"/>
      <c r="AG1012" s="113"/>
      <c r="AH1012" s="113"/>
      <c r="AI1012" s="113" t="s">
        <v>463</v>
      </c>
      <c r="AJ1012" s="113" t="s">
        <v>468</v>
      </c>
      <c r="AK1012" s="116" t="s">
        <v>552</v>
      </c>
      <c r="AL1012" s="113" t="s">
        <v>357</v>
      </c>
      <c r="BP1012" s="125" t="s">
        <v>463</v>
      </c>
      <c r="BQ1012" s="125" t="s">
        <v>468</v>
      </c>
      <c r="BR1012" s="129">
        <v>5360405</v>
      </c>
      <c r="CA1012" s="125" t="s">
        <v>1964</v>
      </c>
      <c r="CB1012" s="125" t="s">
        <v>575</v>
      </c>
      <c r="CC1012" s="125">
        <v>0</v>
      </c>
      <c r="CD1012" s="125" t="s">
        <v>357</v>
      </c>
    </row>
    <row r="1013" spans="8:82" ht="101.4" customHeight="1" thickBot="1">
      <c r="H1013" s="121"/>
      <c r="I1013" s="121"/>
      <c r="J1013" s="121"/>
      <c r="K1013" s="121"/>
      <c r="L1013" s="121"/>
      <c r="M1013" s="121" t="s">
        <v>463</v>
      </c>
      <c r="N1013" s="121" t="s">
        <v>544</v>
      </c>
      <c r="O1013" s="123" t="s">
        <v>2084</v>
      </c>
      <c r="P1013" s="121" t="s">
        <v>357</v>
      </c>
      <c r="S1013" s="117"/>
      <c r="T1013" s="117"/>
      <c r="U1013" s="117"/>
      <c r="V1013" s="117"/>
      <c r="W1013" s="117"/>
      <c r="X1013" s="117" t="s">
        <v>463</v>
      </c>
      <c r="Y1013" s="117" t="s">
        <v>544</v>
      </c>
      <c r="Z1013" s="120" t="s">
        <v>2983</v>
      </c>
      <c r="AA1013" s="117" t="s">
        <v>357</v>
      </c>
      <c r="AD1013" s="113"/>
      <c r="AE1013" s="113"/>
      <c r="AF1013" s="113"/>
      <c r="AG1013" s="113"/>
      <c r="AH1013" s="113"/>
      <c r="AI1013" s="113" t="s">
        <v>463</v>
      </c>
      <c r="AJ1013" s="113" t="s">
        <v>544</v>
      </c>
      <c r="AK1013" s="116" t="s">
        <v>1301</v>
      </c>
      <c r="AL1013" s="113" t="s">
        <v>357</v>
      </c>
      <c r="BP1013" s="125" t="s">
        <v>463</v>
      </c>
      <c r="BQ1013" s="125" t="s">
        <v>544</v>
      </c>
      <c r="BR1013" s="129">
        <v>7842473</v>
      </c>
      <c r="CA1013" s="125" t="s">
        <v>1964</v>
      </c>
      <c r="CB1013" s="125" t="s">
        <v>544</v>
      </c>
      <c r="CC1013" s="125">
        <v>0</v>
      </c>
      <c r="CD1013" s="125" t="s">
        <v>357</v>
      </c>
    </row>
    <row r="1014" spans="8:82" ht="144.6" customHeight="1" thickBot="1">
      <c r="H1014" s="121"/>
      <c r="I1014" s="121"/>
      <c r="J1014" s="121"/>
      <c r="K1014" s="121"/>
      <c r="L1014" s="121"/>
      <c r="M1014" s="121" t="s">
        <v>463</v>
      </c>
      <c r="N1014" s="121" t="s">
        <v>1340</v>
      </c>
      <c r="O1014" s="123" t="s">
        <v>2085</v>
      </c>
      <c r="P1014" s="121" t="s">
        <v>357</v>
      </c>
      <c r="S1014" s="117"/>
      <c r="T1014" s="117"/>
      <c r="U1014" s="117"/>
      <c r="V1014" s="117"/>
      <c r="W1014" s="117"/>
      <c r="X1014" s="117" t="s">
        <v>463</v>
      </c>
      <c r="Y1014" s="117" t="s">
        <v>1340</v>
      </c>
      <c r="Z1014" s="120" t="s">
        <v>3916</v>
      </c>
      <c r="AA1014" s="117" t="s">
        <v>357</v>
      </c>
      <c r="AD1014" s="113"/>
      <c r="AE1014" s="113"/>
      <c r="AF1014" s="113"/>
      <c r="AG1014" s="113"/>
      <c r="AH1014" s="113"/>
      <c r="AI1014" s="113" t="s">
        <v>463</v>
      </c>
      <c r="AJ1014" s="113" t="s">
        <v>1340</v>
      </c>
      <c r="AK1014" s="116" t="s">
        <v>3496</v>
      </c>
      <c r="AL1014" s="113" t="s">
        <v>357</v>
      </c>
      <c r="BP1014" s="125" t="s">
        <v>463</v>
      </c>
      <c r="BQ1014" s="125" t="s">
        <v>1340</v>
      </c>
      <c r="BR1014" s="125" t="s">
        <v>1806</v>
      </c>
      <c r="CA1014" s="125" t="s">
        <v>1964</v>
      </c>
      <c r="CB1014" s="125" t="s">
        <v>362</v>
      </c>
      <c r="CC1014" s="125">
        <v>0</v>
      </c>
      <c r="CD1014" s="125" t="s">
        <v>357</v>
      </c>
    </row>
    <row r="1015" spans="8:82" ht="87" customHeight="1" thickBot="1">
      <c r="H1015" s="121"/>
      <c r="I1015" s="121"/>
      <c r="J1015" s="121"/>
      <c r="K1015" s="121"/>
      <c r="L1015" s="121"/>
      <c r="M1015" s="121" t="s">
        <v>463</v>
      </c>
      <c r="N1015" s="121" t="s">
        <v>575</v>
      </c>
      <c r="O1015" s="123" t="s">
        <v>2086</v>
      </c>
      <c r="P1015" s="121" t="s">
        <v>357</v>
      </c>
      <c r="S1015" s="117"/>
      <c r="T1015" s="117"/>
      <c r="U1015" s="117"/>
      <c r="V1015" s="117"/>
      <c r="W1015" s="117"/>
      <c r="X1015" s="117" t="s">
        <v>463</v>
      </c>
      <c r="Y1015" s="117" t="s">
        <v>575</v>
      </c>
      <c r="Z1015" s="120" t="s">
        <v>3917</v>
      </c>
      <c r="AA1015" s="117" t="s">
        <v>357</v>
      </c>
      <c r="AD1015" s="113"/>
      <c r="AE1015" s="113"/>
      <c r="AF1015" s="113"/>
      <c r="AG1015" s="113"/>
      <c r="AH1015" s="113"/>
      <c r="AI1015" s="113" t="s">
        <v>463</v>
      </c>
      <c r="AJ1015" s="113" t="s">
        <v>575</v>
      </c>
      <c r="AK1015" s="116" t="s">
        <v>5199</v>
      </c>
      <c r="AL1015" s="113" t="s">
        <v>357</v>
      </c>
      <c r="BP1015" s="125" t="s">
        <v>463</v>
      </c>
      <c r="BQ1015" s="125" t="s">
        <v>575</v>
      </c>
      <c r="BR1015" s="129">
        <v>1990807</v>
      </c>
      <c r="CA1015" s="125" t="s">
        <v>1967</v>
      </c>
      <c r="CB1015" s="125" t="s">
        <v>362</v>
      </c>
      <c r="CC1015" s="125">
        <v>0</v>
      </c>
      <c r="CD1015" s="125" t="s">
        <v>357</v>
      </c>
    </row>
    <row r="1016" spans="8:82" ht="87" customHeight="1" thickBot="1">
      <c r="H1016" s="121"/>
      <c r="I1016" s="121"/>
      <c r="J1016" s="121"/>
      <c r="K1016" s="121"/>
      <c r="L1016" s="121"/>
      <c r="M1016" s="121" t="s">
        <v>463</v>
      </c>
      <c r="N1016" s="121" t="s">
        <v>582</v>
      </c>
      <c r="O1016" s="123" t="s">
        <v>2087</v>
      </c>
      <c r="P1016" s="121" t="s">
        <v>357</v>
      </c>
      <c r="S1016" s="117"/>
      <c r="T1016" s="117"/>
      <c r="U1016" s="117"/>
      <c r="V1016" s="117"/>
      <c r="W1016" s="117"/>
      <c r="X1016" s="117" t="s">
        <v>463</v>
      </c>
      <c r="Y1016" s="117" t="s">
        <v>582</v>
      </c>
      <c r="Z1016" s="120" t="s">
        <v>3440</v>
      </c>
      <c r="AA1016" s="117" t="s">
        <v>357</v>
      </c>
      <c r="AD1016" s="113"/>
      <c r="AE1016" s="113"/>
      <c r="AF1016" s="113"/>
      <c r="AG1016" s="113"/>
      <c r="AH1016" s="113"/>
      <c r="AI1016" s="113" t="s">
        <v>463</v>
      </c>
      <c r="AJ1016" s="113" t="s">
        <v>582</v>
      </c>
      <c r="AK1016" s="116" t="s">
        <v>5200</v>
      </c>
      <c r="AL1016" s="113" t="s">
        <v>357</v>
      </c>
      <c r="BP1016" s="125" t="s">
        <v>463</v>
      </c>
      <c r="BQ1016" s="125" t="s">
        <v>582</v>
      </c>
      <c r="BR1016" s="125" t="s">
        <v>1908</v>
      </c>
      <c r="CA1016" s="125" t="s">
        <v>1967</v>
      </c>
      <c r="CB1016" s="125" t="s">
        <v>468</v>
      </c>
      <c r="CC1016" s="125">
        <v>0</v>
      </c>
      <c r="CD1016" s="125" t="s">
        <v>357</v>
      </c>
    </row>
    <row r="1017" spans="8:82" ht="87" customHeight="1" thickBot="1">
      <c r="H1017" s="121"/>
      <c r="I1017" s="121"/>
      <c r="J1017" s="121"/>
      <c r="K1017" s="121"/>
      <c r="L1017" s="121"/>
      <c r="M1017" s="121" t="s">
        <v>463</v>
      </c>
      <c r="N1017" s="121" t="s">
        <v>897</v>
      </c>
      <c r="O1017" s="123" t="s">
        <v>1780</v>
      </c>
      <c r="P1017" s="121" t="s">
        <v>357</v>
      </c>
      <c r="S1017" s="117"/>
      <c r="T1017" s="117"/>
      <c r="U1017" s="117"/>
      <c r="V1017" s="117"/>
      <c r="W1017" s="117"/>
      <c r="X1017" s="117" t="s">
        <v>463</v>
      </c>
      <c r="Y1017" s="117" t="s">
        <v>897</v>
      </c>
      <c r="Z1017" s="120" t="s">
        <v>3553</v>
      </c>
      <c r="AA1017" s="117" t="s">
        <v>357</v>
      </c>
      <c r="AD1017" s="113"/>
      <c r="AE1017" s="113"/>
      <c r="AF1017" s="113"/>
      <c r="AG1017" s="113"/>
      <c r="AH1017" s="113"/>
      <c r="AI1017" s="113" t="s">
        <v>463</v>
      </c>
      <c r="AJ1017" s="113" t="s">
        <v>897</v>
      </c>
      <c r="AK1017" s="116" t="s">
        <v>5201</v>
      </c>
      <c r="AL1017" s="113" t="s">
        <v>357</v>
      </c>
      <c r="BP1017" s="125" t="s">
        <v>463</v>
      </c>
      <c r="BQ1017" s="125" t="s">
        <v>897</v>
      </c>
      <c r="BR1017" s="129">
        <v>182609</v>
      </c>
      <c r="CA1017" s="125" t="s">
        <v>1967</v>
      </c>
      <c r="CB1017" s="125" t="s">
        <v>589</v>
      </c>
      <c r="CC1017" s="125">
        <v>0</v>
      </c>
      <c r="CD1017" s="125" t="s">
        <v>357</v>
      </c>
    </row>
    <row r="1018" spans="8:82" ht="115.8" customHeight="1" thickBot="1">
      <c r="H1018" s="121"/>
      <c r="I1018" s="121"/>
      <c r="J1018" s="121"/>
      <c r="K1018" s="121"/>
      <c r="L1018" s="121"/>
      <c r="M1018" s="121" t="s">
        <v>463</v>
      </c>
      <c r="N1018" s="121" t="s">
        <v>366</v>
      </c>
      <c r="O1018" s="122">
        <v>1466314</v>
      </c>
      <c r="P1018" s="121" t="s">
        <v>357</v>
      </c>
      <c r="S1018" s="117"/>
      <c r="T1018" s="117"/>
      <c r="U1018" s="117"/>
      <c r="V1018" s="117"/>
      <c r="W1018" s="117"/>
      <c r="X1018" s="117" t="s">
        <v>463</v>
      </c>
      <c r="Y1018" s="117" t="s">
        <v>366</v>
      </c>
      <c r="Z1018" s="120" t="s">
        <v>3918</v>
      </c>
      <c r="AA1018" s="117" t="s">
        <v>357</v>
      </c>
      <c r="AD1018" s="113"/>
      <c r="AE1018" s="113"/>
      <c r="AF1018" s="113"/>
      <c r="AG1018" s="113"/>
      <c r="AH1018" s="113"/>
      <c r="AI1018" s="113" t="s">
        <v>463</v>
      </c>
      <c r="AJ1018" s="113" t="s">
        <v>366</v>
      </c>
      <c r="AK1018" s="115">
        <v>1133641</v>
      </c>
      <c r="AL1018" s="113" t="s">
        <v>357</v>
      </c>
      <c r="BP1018" s="125" t="s">
        <v>463</v>
      </c>
      <c r="BQ1018" s="125" t="s">
        <v>366</v>
      </c>
      <c r="BR1018" s="125" t="s">
        <v>6246</v>
      </c>
      <c r="CA1018" s="125" t="s">
        <v>1967</v>
      </c>
      <c r="CB1018" s="125" t="s">
        <v>364</v>
      </c>
      <c r="CC1018" s="125">
        <v>0</v>
      </c>
      <c r="CD1018" s="125" t="s">
        <v>357</v>
      </c>
    </row>
    <row r="1019" spans="8:82" ht="87" customHeight="1" thickBot="1">
      <c r="H1019" s="121"/>
      <c r="I1019" s="121"/>
      <c r="J1019" s="121"/>
      <c r="K1019" s="121"/>
      <c r="L1019" s="121"/>
      <c r="M1019" s="121" t="s">
        <v>463</v>
      </c>
      <c r="N1019" s="121" t="s">
        <v>703</v>
      </c>
      <c r="O1019" s="123" t="s">
        <v>701</v>
      </c>
      <c r="P1019" s="121" t="s">
        <v>357</v>
      </c>
      <c r="S1019" s="117"/>
      <c r="T1019" s="117"/>
      <c r="U1019" s="117"/>
      <c r="V1019" s="117"/>
      <c r="W1019" s="117"/>
      <c r="X1019" s="117" t="s">
        <v>463</v>
      </c>
      <c r="Y1019" s="117" t="s">
        <v>703</v>
      </c>
      <c r="Z1019" s="120" t="s">
        <v>3919</v>
      </c>
      <c r="AA1019" s="117" t="s">
        <v>357</v>
      </c>
      <c r="AD1019" s="113"/>
      <c r="AE1019" s="113"/>
      <c r="AF1019" s="113"/>
      <c r="AG1019" s="113"/>
      <c r="AH1019" s="113"/>
      <c r="AI1019" s="113" t="s">
        <v>463</v>
      </c>
      <c r="AJ1019" s="113" t="s">
        <v>703</v>
      </c>
      <c r="AK1019" s="116" t="s">
        <v>5202</v>
      </c>
      <c r="AL1019" s="113" t="s">
        <v>357</v>
      </c>
      <c r="BP1019" s="125" t="s">
        <v>463</v>
      </c>
      <c r="BQ1019" s="125" t="s">
        <v>703</v>
      </c>
      <c r="BR1019" s="129">
        <v>137656</v>
      </c>
      <c r="CA1019" s="125" t="s">
        <v>1967</v>
      </c>
      <c r="CB1019" s="125" t="s">
        <v>355</v>
      </c>
      <c r="CC1019" s="125">
        <v>0</v>
      </c>
      <c r="CD1019" s="125" t="s">
        <v>357</v>
      </c>
    </row>
    <row r="1020" spans="8:82" ht="101.4" customHeight="1" thickBot="1">
      <c r="H1020" s="121"/>
      <c r="I1020" s="121"/>
      <c r="J1020" s="121"/>
      <c r="K1020" s="121"/>
      <c r="L1020" s="121"/>
      <c r="M1020" s="121" t="s">
        <v>2088</v>
      </c>
      <c r="N1020" s="121" t="s">
        <v>362</v>
      </c>
      <c r="O1020" s="122">
        <v>407135</v>
      </c>
      <c r="P1020" s="121" t="s">
        <v>826</v>
      </c>
      <c r="S1020" s="117"/>
      <c r="T1020" s="117"/>
      <c r="U1020" s="117"/>
      <c r="V1020" s="117"/>
      <c r="W1020" s="117"/>
      <c r="X1020" s="117" t="s">
        <v>2088</v>
      </c>
      <c r="Y1020" s="117" t="s">
        <v>362</v>
      </c>
      <c r="Z1020" s="120" t="s">
        <v>1339</v>
      </c>
      <c r="AA1020" s="117" t="s">
        <v>826</v>
      </c>
      <c r="AD1020" s="113"/>
      <c r="AE1020" s="113"/>
      <c r="AF1020" s="113"/>
      <c r="AG1020" s="113"/>
      <c r="AH1020" s="113"/>
      <c r="AI1020" s="113" t="s">
        <v>2088</v>
      </c>
      <c r="AJ1020" s="113" t="s">
        <v>362</v>
      </c>
      <c r="AK1020" s="116" t="s">
        <v>5203</v>
      </c>
      <c r="AL1020" s="113" t="s">
        <v>826</v>
      </c>
      <c r="BP1020" s="125" t="s">
        <v>2088</v>
      </c>
      <c r="BQ1020" s="125" t="s">
        <v>362</v>
      </c>
      <c r="BR1020" s="129">
        <v>421499876</v>
      </c>
      <c r="CA1020" s="125" t="s">
        <v>1967</v>
      </c>
      <c r="CB1020" s="125" t="s">
        <v>897</v>
      </c>
      <c r="CC1020" s="125">
        <v>0</v>
      </c>
      <c r="CD1020" s="125" t="s">
        <v>357</v>
      </c>
    </row>
    <row r="1021" spans="8:82" ht="87" customHeight="1" thickBot="1">
      <c r="H1021" s="121"/>
      <c r="I1021" s="121"/>
      <c r="J1021" s="121"/>
      <c r="K1021" s="121"/>
      <c r="L1021" s="121"/>
      <c r="M1021" s="121" t="s">
        <v>2088</v>
      </c>
      <c r="N1021" s="121" t="s">
        <v>575</v>
      </c>
      <c r="O1021" s="123" t="s">
        <v>2089</v>
      </c>
      <c r="P1021" s="121" t="s">
        <v>826</v>
      </c>
      <c r="S1021" s="117"/>
      <c r="T1021" s="117"/>
      <c r="U1021" s="117"/>
      <c r="V1021" s="117"/>
      <c r="W1021" s="117"/>
      <c r="X1021" s="117" t="s">
        <v>2088</v>
      </c>
      <c r="Y1021" s="117" t="s">
        <v>575</v>
      </c>
      <c r="Z1021" s="120" t="s">
        <v>3920</v>
      </c>
      <c r="AA1021" s="117" t="s">
        <v>826</v>
      </c>
      <c r="AD1021" s="113"/>
      <c r="AE1021" s="113"/>
      <c r="AF1021" s="113"/>
      <c r="AG1021" s="113"/>
      <c r="AH1021" s="113"/>
      <c r="AI1021" s="113" t="s">
        <v>2088</v>
      </c>
      <c r="AJ1021" s="113" t="s">
        <v>575</v>
      </c>
      <c r="AK1021" s="116" t="s">
        <v>1951</v>
      </c>
      <c r="AL1021" s="113" t="s">
        <v>826</v>
      </c>
      <c r="BP1021" s="125" t="s">
        <v>2088</v>
      </c>
      <c r="BQ1021" s="125" t="s">
        <v>575</v>
      </c>
      <c r="BR1021" s="129">
        <v>2767119</v>
      </c>
      <c r="CA1021" s="125" t="s">
        <v>1967</v>
      </c>
      <c r="CB1021" s="125" t="s">
        <v>703</v>
      </c>
      <c r="CC1021" s="125">
        <v>0</v>
      </c>
      <c r="CD1021" s="125" t="s">
        <v>357</v>
      </c>
    </row>
    <row r="1022" spans="8:82" ht="101.4" customHeight="1" thickBot="1">
      <c r="H1022" s="121"/>
      <c r="I1022" s="121"/>
      <c r="J1022" s="121"/>
      <c r="K1022" s="121"/>
      <c r="L1022" s="121"/>
      <c r="M1022" s="121" t="s">
        <v>2088</v>
      </c>
      <c r="N1022" s="121" t="s">
        <v>544</v>
      </c>
      <c r="O1022" s="123" t="s">
        <v>2090</v>
      </c>
      <c r="P1022" s="121" t="s">
        <v>826</v>
      </c>
      <c r="S1022" s="117"/>
      <c r="T1022" s="117"/>
      <c r="U1022" s="117"/>
      <c r="V1022" s="117"/>
      <c r="W1022" s="117"/>
      <c r="X1022" s="117" t="s">
        <v>2088</v>
      </c>
      <c r="Y1022" s="117" t="s">
        <v>544</v>
      </c>
      <c r="Z1022" s="120" t="s">
        <v>3921</v>
      </c>
      <c r="AA1022" s="117" t="s">
        <v>826</v>
      </c>
      <c r="AD1022" s="113"/>
      <c r="AE1022" s="113"/>
      <c r="AF1022" s="113"/>
      <c r="AG1022" s="113"/>
      <c r="AH1022" s="113"/>
      <c r="AI1022" s="113" t="s">
        <v>2088</v>
      </c>
      <c r="AJ1022" s="113" t="s">
        <v>544</v>
      </c>
      <c r="AK1022" s="116" t="s">
        <v>5204</v>
      </c>
      <c r="AL1022" s="113" t="s">
        <v>826</v>
      </c>
      <c r="BP1022" s="125" t="s">
        <v>2088</v>
      </c>
      <c r="BQ1022" s="125" t="s">
        <v>544</v>
      </c>
      <c r="BR1022" s="129">
        <v>91504353</v>
      </c>
      <c r="CA1022" s="125" t="s">
        <v>450</v>
      </c>
      <c r="CB1022" s="125" t="s">
        <v>885</v>
      </c>
      <c r="CC1022" s="125">
        <v>0</v>
      </c>
      <c r="CD1022" s="125" t="s">
        <v>357</v>
      </c>
    </row>
    <row r="1023" spans="8:82" ht="87" customHeight="1" thickBot="1">
      <c r="H1023" s="121"/>
      <c r="I1023" s="121"/>
      <c r="J1023" s="121"/>
      <c r="K1023" s="121"/>
      <c r="L1023" s="121"/>
      <c r="M1023" s="121" t="s">
        <v>2088</v>
      </c>
      <c r="N1023" s="121" t="s">
        <v>364</v>
      </c>
      <c r="O1023" s="123" t="s">
        <v>2091</v>
      </c>
      <c r="P1023" s="121" t="s">
        <v>826</v>
      </c>
      <c r="S1023" s="117"/>
      <c r="T1023" s="117"/>
      <c r="U1023" s="117"/>
      <c r="V1023" s="117"/>
      <c r="W1023" s="117"/>
      <c r="X1023" s="117" t="s">
        <v>2088</v>
      </c>
      <c r="Y1023" s="117" t="s">
        <v>364</v>
      </c>
      <c r="Z1023" s="120" t="s">
        <v>1759</v>
      </c>
      <c r="AA1023" s="117" t="s">
        <v>826</v>
      </c>
      <c r="AD1023" s="113"/>
      <c r="AE1023" s="113"/>
      <c r="AF1023" s="113"/>
      <c r="AG1023" s="113"/>
      <c r="AH1023" s="113"/>
      <c r="AI1023" s="113" t="s">
        <v>2088</v>
      </c>
      <c r="AJ1023" s="113" t="s">
        <v>364</v>
      </c>
      <c r="AK1023" s="116" t="s">
        <v>1423</v>
      </c>
      <c r="AL1023" s="113" t="s">
        <v>826</v>
      </c>
      <c r="BP1023" s="125" t="s">
        <v>2088</v>
      </c>
      <c r="BQ1023" s="125" t="s">
        <v>364</v>
      </c>
      <c r="BR1023" s="129">
        <v>3869043</v>
      </c>
      <c r="CA1023" s="125" t="s">
        <v>450</v>
      </c>
      <c r="CB1023" s="125" t="s">
        <v>362</v>
      </c>
      <c r="CC1023" s="125">
        <v>0</v>
      </c>
      <c r="CD1023" s="125" t="s">
        <v>357</v>
      </c>
    </row>
    <row r="1024" spans="8:82" ht="87" customHeight="1" thickBot="1">
      <c r="H1024" s="121"/>
      <c r="I1024" s="121"/>
      <c r="J1024" s="121"/>
      <c r="K1024" s="121"/>
      <c r="L1024" s="121"/>
      <c r="M1024" s="121" t="s">
        <v>2088</v>
      </c>
      <c r="N1024" s="121" t="s">
        <v>703</v>
      </c>
      <c r="O1024" s="122">
        <v>2018435</v>
      </c>
      <c r="P1024" s="121" t="s">
        <v>826</v>
      </c>
      <c r="S1024" s="117"/>
      <c r="T1024" s="117"/>
      <c r="U1024" s="117"/>
      <c r="V1024" s="117"/>
      <c r="W1024" s="117"/>
      <c r="X1024" s="117" t="s">
        <v>2088</v>
      </c>
      <c r="Y1024" s="117" t="s">
        <v>703</v>
      </c>
      <c r="Z1024" s="120" t="s">
        <v>3922</v>
      </c>
      <c r="AA1024" s="117" t="s">
        <v>826</v>
      </c>
      <c r="AD1024" s="113"/>
      <c r="AE1024" s="113"/>
      <c r="AF1024" s="113"/>
      <c r="AG1024" s="113"/>
      <c r="AH1024" s="113"/>
      <c r="AI1024" s="113" t="s">
        <v>2088</v>
      </c>
      <c r="AJ1024" s="113" t="s">
        <v>703</v>
      </c>
      <c r="AK1024" s="115">
        <v>265934</v>
      </c>
      <c r="AL1024" s="113" t="s">
        <v>826</v>
      </c>
      <c r="BP1024" s="125" t="s">
        <v>2088</v>
      </c>
      <c r="BQ1024" s="125" t="s">
        <v>703</v>
      </c>
      <c r="BR1024" s="125" t="s">
        <v>6247</v>
      </c>
      <c r="CA1024" s="125" t="s">
        <v>450</v>
      </c>
      <c r="CB1024" s="125" t="s">
        <v>575</v>
      </c>
      <c r="CC1024" s="125">
        <v>0</v>
      </c>
      <c r="CD1024" s="125" t="s">
        <v>357</v>
      </c>
    </row>
    <row r="1025" spans="8:82" ht="101.4" customHeight="1" thickBot="1">
      <c r="H1025" s="121"/>
      <c r="I1025" s="121"/>
      <c r="J1025" s="121"/>
      <c r="K1025" s="121"/>
      <c r="L1025" s="121"/>
      <c r="M1025" s="121" t="s">
        <v>2088</v>
      </c>
      <c r="N1025" s="121" t="s">
        <v>355</v>
      </c>
      <c r="O1025" s="122">
        <v>4282269</v>
      </c>
      <c r="P1025" s="121" t="s">
        <v>826</v>
      </c>
      <c r="S1025" s="117"/>
      <c r="T1025" s="117"/>
      <c r="U1025" s="117"/>
      <c r="V1025" s="117"/>
      <c r="W1025" s="117"/>
      <c r="X1025" s="117" t="s">
        <v>2088</v>
      </c>
      <c r="Y1025" s="117" t="s">
        <v>355</v>
      </c>
      <c r="Z1025" s="120" t="s">
        <v>3923</v>
      </c>
      <c r="AA1025" s="117" t="s">
        <v>826</v>
      </c>
      <c r="AD1025" s="113"/>
      <c r="AE1025" s="113"/>
      <c r="AF1025" s="113"/>
      <c r="AG1025" s="113"/>
      <c r="AH1025" s="113"/>
      <c r="AI1025" s="113" t="s">
        <v>2088</v>
      </c>
      <c r="AJ1025" s="113" t="s">
        <v>355</v>
      </c>
      <c r="AK1025" s="115">
        <v>59263</v>
      </c>
      <c r="AL1025" s="113" t="s">
        <v>826</v>
      </c>
      <c r="BP1025" s="125" t="s">
        <v>2088</v>
      </c>
      <c r="BQ1025" s="125" t="s">
        <v>355</v>
      </c>
      <c r="BR1025" s="125" t="s">
        <v>6248</v>
      </c>
      <c r="CA1025" s="125" t="s">
        <v>450</v>
      </c>
      <c r="CB1025" s="125" t="s">
        <v>544</v>
      </c>
      <c r="CC1025" s="125">
        <v>0</v>
      </c>
      <c r="CD1025" s="125" t="s">
        <v>357</v>
      </c>
    </row>
    <row r="1026" spans="8:82" ht="87" customHeight="1" thickBot="1">
      <c r="H1026" s="121"/>
      <c r="I1026" s="121"/>
      <c r="J1026" s="121"/>
      <c r="K1026" s="121"/>
      <c r="L1026" s="121"/>
      <c r="M1026" s="121" t="s">
        <v>2088</v>
      </c>
      <c r="N1026" s="121" t="s">
        <v>468</v>
      </c>
      <c r="O1026" s="123" t="s">
        <v>2092</v>
      </c>
      <c r="P1026" s="121" t="s">
        <v>826</v>
      </c>
      <c r="S1026" s="117"/>
      <c r="T1026" s="117"/>
      <c r="U1026" s="117"/>
      <c r="V1026" s="117"/>
      <c r="W1026" s="117"/>
      <c r="X1026" s="117" t="s">
        <v>2088</v>
      </c>
      <c r="Y1026" s="117" t="s">
        <v>468</v>
      </c>
      <c r="Z1026" s="120" t="s">
        <v>3924</v>
      </c>
      <c r="AA1026" s="117" t="s">
        <v>826</v>
      </c>
      <c r="AD1026" s="113"/>
      <c r="AE1026" s="113"/>
      <c r="AF1026" s="113"/>
      <c r="AG1026" s="113"/>
      <c r="AH1026" s="113"/>
      <c r="AI1026" s="113" t="s">
        <v>2088</v>
      </c>
      <c r="AJ1026" s="113" t="s">
        <v>468</v>
      </c>
      <c r="AK1026" s="116" t="s">
        <v>5205</v>
      </c>
      <c r="AL1026" s="113" t="s">
        <v>826</v>
      </c>
      <c r="BP1026" s="125" t="s">
        <v>2088</v>
      </c>
      <c r="BQ1026" s="125" t="s">
        <v>468</v>
      </c>
      <c r="BR1026" s="125" t="s">
        <v>6249</v>
      </c>
      <c r="CA1026" s="125" t="s">
        <v>450</v>
      </c>
      <c r="CB1026" s="125" t="s">
        <v>468</v>
      </c>
      <c r="CC1026" s="125">
        <v>0</v>
      </c>
      <c r="CD1026" s="125" t="s">
        <v>357</v>
      </c>
    </row>
    <row r="1027" spans="8:82" ht="87" customHeight="1" thickBot="1">
      <c r="H1027" s="121"/>
      <c r="I1027" s="121"/>
      <c r="J1027" s="121"/>
      <c r="K1027" s="121"/>
      <c r="L1027" s="121"/>
      <c r="M1027" s="121" t="s">
        <v>2093</v>
      </c>
      <c r="N1027" s="121" t="s">
        <v>589</v>
      </c>
      <c r="O1027" s="123" t="s">
        <v>2094</v>
      </c>
      <c r="P1027" s="121" t="s">
        <v>357</v>
      </c>
      <c r="S1027" s="117"/>
      <c r="T1027" s="117"/>
      <c r="U1027" s="117"/>
      <c r="V1027" s="117"/>
      <c r="W1027" s="117"/>
      <c r="X1027" s="117" t="s">
        <v>2093</v>
      </c>
      <c r="Y1027" s="117" t="s">
        <v>589</v>
      </c>
      <c r="Z1027" s="120" t="s">
        <v>3925</v>
      </c>
      <c r="AA1027" s="117" t="s">
        <v>357</v>
      </c>
      <c r="AD1027" s="113"/>
      <c r="AE1027" s="113"/>
      <c r="AF1027" s="113"/>
      <c r="AG1027" s="113"/>
      <c r="AH1027" s="113"/>
      <c r="AI1027" s="113" t="s">
        <v>2093</v>
      </c>
      <c r="AJ1027" s="113" t="s">
        <v>589</v>
      </c>
      <c r="AK1027" s="116" t="s">
        <v>5206</v>
      </c>
      <c r="AL1027" s="113" t="s">
        <v>357</v>
      </c>
      <c r="BP1027" s="125" t="s">
        <v>2093</v>
      </c>
      <c r="BQ1027" s="125" t="s">
        <v>589</v>
      </c>
      <c r="BR1027" s="125" t="s">
        <v>6250</v>
      </c>
      <c r="CA1027" s="125" t="s">
        <v>1975</v>
      </c>
      <c r="CB1027" s="125" t="s">
        <v>362</v>
      </c>
      <c r="CC1027" s="125">
        <v>0</v>
      </c>
      <c r="CD1027" s="125" t="s">
        <v>357</v>
      </c>
    </row>
    <row r="1028" spans="8:82" ht="87" customHeight="1" thickBot="1">
      <c r="H1028" s="121"/>
      <c r="I1028" s="121"/>
      <c r="J1028" s="121"/>
      <c r="K1028" s="121"/>
      <c r="L1028" s="121"/>
      <c r="M1028" s="121" t="s">
        <v>2095</v>
      </c>
      <c r="N1028" s="121" t="s">
        <v>589</v>
      </c>
      <c r="O1028" s="123" t="s">
        <v>2096</v>
      </c>
      <c r="P1028" s="121" t="s">
        <v>357</v>
      </c>
      <c r="S1028" s="117"/>
      <c r="T1028" s="117"/>
      <c r="U1028" s="117"/>
      <c r="V1028" s="117"/>
      <c r="W1028" s="117"/>
      <c r="X1028" s="117" t="s">
        <v>2095</v>
      </c>
      <c r="Y1028" s="117" t="s">
        <v>589</v>
      </c>
      <c r="Z1028" s="120" t="s">
        <v>1645</v>
      </c>
      <c r="AA1028" s="117" t="s">
        <v>357</v>
      </c>
      <c r="AD1028" s="113"/>
      <c r="AE1028" s="113"/>
      <c r="AF1028" s="113"/>
      <c r="AG1028" s="113"/>
      <c r="AH1028" s="113"/>
      <c r="AI1028" s="113" t="s">
        <v>2095</v>
      </c>
      <c r="AJ1028" s="113" t="s">
        <v>589</v>
      </c>
      <c r="AK1028" s="116" t="s">
        <v>5207</v>
      </c>
      <c r="AL1028" s="113" t="s">
        <v>357</v>
      </c>
      <c r="BP1028" s="125" t="s">
        <v>2095</v>
      </c>
      <c r="BQ1028" s="125" t="s">
        <v>589</v>
      </c>
      <c r="BR1028" s="125" t="s">
        <v>6251</v>
      </c>
      <c r="CA1028" s="125" t="s">
        <v>1975</v>
      </c>
      <c r="CB1028" s="125" t="s">
        <v>544</v>
      </c>
      <c r="CC1028" s="125">
        <v>0</v>
      </c>
      <c r="CD1028" s="125" t="s">
        <v>357</v>
      </c>
    </row>
    <row r="1029" spans="8:82" ht="101.4" customHeight="1" thickBot="1">
      <c r="H1029" s="121"/>
      <c r="I1029" s="121"/>
      <c r="J1029" s="121"/>
      <c r="K1029" s="121"/>
      <c r="L1029" s="121"/>
      <c r="M1029" s="121" t="s">
        <v>2097</v>
      </c>
      <c r="N1029" s="121" t="s">
        <v>544</v>
      </c>
      <c r="O1029" s="123" t="s">
        <v>2098</v>
      </c>
      <c r="P1029" s="121" t="s">
        <v>357</v>
      </c>
      <c r="S1029" s="117"/>
      <c r="T1029" s="117"/>
      <c r="U1029" s="117"/>
      <c r="V1029" s="117"/>
      <c r="W1029" s="117"/>
      <c r="X1029" s="117" t="s">
        <v>2097</v>
      </c>
      <c r="Y1029" s="117" t="s">
        <v>544</v>
      </c>
      <c r="Z1029" s="120" t="s">
        <v>3926</v>
      </c>
      <c r="AA1029" s="117" t="s">
        <v>357</v>
      </c>
      <c r="AD1029" s="113"/>
      <c r="AE1029" s="113"/>
      <c r="AF1029" s="113"/>
      <c r="AG1029" s="113"/>
      <c r="AH1029" s="113"/>
      <c r="AI1029" s="113" t="s">
        <v>2097</v>
      </c>
      <c r="AJ1029" s="113" t="s">
        <v>544</v>
      </c>
      <c r="AK1029" s="116" t="s">
        <v>5208</v>
      </c>
      <c r="AL1029" s="113" t="s">
        <v>357</v>
      </c>
      <c r="BP1029" s="125" t="s">
        <v>2097</v>
      </c>
      <c r="BQ1029" s="125" t="s">
        <v>544</v>
      </c>
      <c r="BR1029" s="125" t="s">
        <v>6252</v>
      </c>
      <c r="CA1029" s="125" t="s">
        <v>1975</v>
      </c>
      <c r="CB1029" s="125" t="s">
        <v>575</v>
      </c>
      <c r="CC1029" s="125">
        <v>0</v>
      </c>
      <c r="CD1029" s="125" t="s">
        <v>357</v>
      </c>
    </row>
    <row r="1030" spans="8:82" ht="87" customHeight="1" thickBot="1">
      <c r="H1030" s="121"/>
      <c r="I1030" s="121"/>
      <c r="J1030" s="121"/>
      <c r="K1030" s="121"/>
      <c r="L1030" s="121"/>
      <c r="M1030" s="121" t="s">
        <v>2097</v>
      </c>
      <c r="N1030" s="121" t="s">
        <v>897</v>
      </c>
      <c r="O1030" s="123" t="s">
        <v>2099</v>
      </c>
      <c r="P1030" s="121" t="s">
        <v>357</v>
      </c>
      <c r="S1030" s="117"/>
      <c r="T1030" s="117"/>
      <c r="U1030" s="117"/>
      <c r="V1030" s="117"/>
      <c r="W1030" s="117"/>
      <c r="X1030" s="117" t="s">
        <v>2097</v>
      </c>
      <c r="Y1030" s="117" t="s">
        <v>897</v>
      </c>
      <c r="Z1030" s="120" t="s">
        <v>3927</v>
      </c>
      <c r="AA1030" s="117" t="s">
        <v>357</v>
      </c>
      <c r="AD1030" s="113"/>
      <c r="AE1030" s="113"/>
      <c r="AF1030" s="113"/>
      <c r="AG1030" s="113"/>
      <c r="AH1030" s="113"/>
      <c r="AI1030" s="113" t="s">
        <v>2097</v>
      </c>
      <c r="AJ1030" s="113" t="s">
        <v>897</v>
      </c>
      <c r="AK1030" s="116" t="s">
        <v>3930</v>
      </c>
      <c r="AL1030" s="113" t="s">
        <v>357</v>
      </c>
      <c r="BP1030" s="125" t="s">
        <v>2097</v>
      </c>
      <c r="BQ1030" s="125" t="s">
        <v>897</v>
      </c>
      <c r="BR1030" s="125" t="s">
        <v>6253</v>
      </c>
      <c r="CA1030" s="125" t="s">
        <v>1975</v>
      </c>
      <c r="CB1030" s="125" t="s">
        <v>355</v>
      </c>
      <c r="CC1030" s="125">
        <v>0</v>
      </c>
      <c r="CD1030" s="125" t="s">
        <v>357</v>
      </c>
    </row>
    <row r="1031" spans="8:82" ht="87" customHeight="1" thickBot="1">
      <c r="H1031" s="121"/>
      <c r="I1031" s="121"/>
      <c r="J1031" s="121"/>
      <c r="K1031" s="121"/>
      <c r="L1031" s="121"/>
      <c r="M1031" s="121" t="s">
        <v>2097</v>
      </c>
      <c r="N1031" s="121" t="s">
        <v>364</v>
      </c>
      <c r="O1031" s="123" t="s">
        <v>2099</v>
      </c>
      <c r="P1031" s="121" t="s">
        <v>357</v>
      </c>
      <c r="S1031" s="117"/>
      <c r="T1031" s="117"/>
      <c r="U1031" s="117"/>
      <c r="V1031" s="117"/>
      <c r="W1031" s="117"/>
      <c r="X1031" s="117" t="s">
        <v>2097</v>
      </c>
      <c r="Y1031" s="117" t="s">
        <v>364</v>
      </c>
      <c r="Z1031" s="120" t="s">
        <v>3927</v>
      </c>
      <c r="AA1031" s="117" t="s">
        <v>357</v>
      </c>
      <c r="AD1031" s="113"/>
      <c r="AE1031" s="113"/>
      <c r="AF1031" s="113"/>
      <c r="AG1031" s="113"/>
      <c r="AH1031" s="113"/>
      <c r="AI1031" s="113" t="s">
        <v>2097</v>
      </c>
      <c r="AJ1031" s="113" t="s">
        <v>364</v>
      </c>
      <c r="AK1031" s="116" t="s">
        <v>3930</v>
      </c>
      <c r="AL1031" s="113" t="s">
        <v>357</v>
      </c>
      <c r="BP1031" s="125" t="s">
        <v>2097</v>
      </c>
      <c r="BQ1031" s="125" t="s">
        <v>364</v>
      </c>
      <c r="BR1031" s="125" t="s">
        <v>6253</v>
      </c>
      <c r="CA1031" s="125" t="s">
        <v>452</v>
      </c>
      <c r="CB1031" s="125" t="s">
        <v>885</v>
      </c>
      <c r="CC1031" s="125">
        <v>0</v>
      </c>
      <c r="CD1031" s="125" t="s">
        <v>357</v>
      </c>
    </row>
    <row r="1032" spans="8:82" ht="87" customHeight="1" thickBot="1">
      <c r="H1032" s="121"/>
      <c r="I1032" s="121"/>
      <c r="J1032" s="121"/>
      <c r="K1032" s="121"/>
      <c r="L1032" s="121"/>
      <c r="M1032" s="121" t="s">
        <v>2097</v>
      </c>
      <c r="N1032" s="121" t="s">
        <v>703</v>
      </c>
      <c r="O1032" s="123" t="s">
        <v>2100</v>
      </c>
      <c r="P1032" s="121" t="s">
        <v>357</v>
      </c>
      <c r="S1032" s="117"/>
      <c r="T1032" s="117"/>
      <c r="U1032" s="117"/>
      <c r="V1032" s="117"/>
      <c r="W1032" s="117"/>
      <c r="X1032" s="117" t="s">
        <v>2097</v>
      </c>
      <c r="Y1032" s="117" t="s">
        <v>703</v>
      </c>
      <c r="Z1032" s="120" t="s">
        <v>1391</v>
      </c>
      <c r="AA1032" s="117" t="s">
        <v>357</v>
      </c>
      <c r="AD1032" s="113"/>
      <c r="AE1032" s="113"/>
      <c r="AF1032" s="113"/>
      <c r="AG1032" s="113"/>
      <c r="AH1032" s="113"/>
      <c r="AI1032" s="113" t="s">
        <v>2097</v>
      </c>
      <c r="AJ1032" s="113" t="s">
        <v>703</v>
      </c>
      <c r="AK1032" s="116" t="s">
        <v>645</v>
      </c>
      <c r="AL1032" s="113" t="s">
        <v>357</v>
      </c>
      <c r="BP1032" s="125" t="s">
        <v>2097</v>
      </c>
      <c r="BQ1032" s="125" t="s">
        <v>703</v>
      </c>
      <c r="BR1032" s="129">
        <v>4501157</v>
      </c>
      <c r="CA1032" s="125" t="s">
        <v>452</v>
      </c>
      <c r="CB1032" s="125" t="s">
        <v>362</v>
      </c>
      <c r="CC1032" s="125">
        <v>0</v>
      </c>
      <c r="CD1032" s="125" t="s">
        <v>357</v>
      </c>
    </row>
    <row r="1033" spans="8:82" ht="87" customHeight="1" thickBot="1">
      <c r="H1033" s="121"/>
      <c r="I1033" s="121"/>
      <c r="J1033" s="121"/>
      <c r="K1033" s="121"/>
      <c r="L1033" s="121"/>
      <c r="M1033" s="121" t="s">
        <v>2097</v>
      </c>
      <c r="N1033" s="121" t="s">
        <v>468</v>
      </c>
      <c r="O1033" s="123" t="s">
        <v>731</v>
      </c>
      <c r="P1033" s="121" t="s">
        <v>357</v>
      </c>
      <c r="S1033" s="117"/>
      <c r="T1033" s="117"/>
      <c r="U1033" s="117"/>
      <c r="V1033" s="117"/>
      <c r="W1033" s="117"/>
      <c r="X1033" s="117" t="s">
        <v>2097</v>
      </c>
      <c r="Y1033" s="117" t="s">
        <v>468</v>
      </c>
      <c r="Z1033" s="120" t="s">
        <v>3928</v>
      </c>
      <c r="AA1033" s="117" t="s">
        <v>357</v>
      </c>
      <c r="AD1033" s="113"/>
      <c r="AE1033" s="113"/>
      <c r="AF1033" s="113"/>
      <c r="AG1033" s="113"/>
      <c r="AH1033" s="113"/>
      <c r="AI1033" s="113" t="s">
        <v>2097</v>
      </c>
      <c r="AJ1033" s="113" t="s">
        <v>468</v>
      </c>
      <c r="AK1033" s="116" t="s">
        <v>3767</v>
      </c>
      <c r="AL1033" s="113" t="s">
        <v>357</v>
      </c>
      <c r="BP1033" s="125" t="s">
        <v>2097</v>
      </c>
      <c r="BQ1033" s="125" t="s">
        <v>468</v>
      </c>
      <c r="BR1033" s="125" t="s">
        <v>6254</v>
      </c>
      <c r="CA1033" s="125" t="s">
        <v>452</v>
      </c>
      <c r="CB1033" s="125" t="s">
        <v>544</v>
      </c>
      <c r="CC1033" s="125">
        <v>0</v>
      </c>
      <c r="CD1033" s="125" t="s">
        <v>357</v>
      </c>
    </row>
    <row r="1034" spans="8:82" ht="101.4" customHeight="1" thickBot="1">
      <c r="H1034" s="121"/>
      <c r="I1034" s="121"/>
      <c r="J1034" s="121"/>
      <c r="K1034" s="121"/>
      <c r="L1034" s="121"/>
      <c r="M1034" s="121" t="s">
        <v>2097</v>
      </c>
      <c r="N1034" s="121" t="s">
        <v>355</v>
      </c>
      <c r="O1034" s="123" t="s">
        <v>2101</v>
      </c>
      <c r="P1034" s="121" t="s">
        <v>357</v>
      </c>
      <c r="S1034" s="117"/>
      <c r="T1034" s="117"/>
      <c r="U1034" s="117"/>
      <c r="V1034" s="117"/>
      <c r="W1034" s="117"/>
      <c r="X1034" s="117" t="s">
        <v>2097</v>
      </c>
      <c r="Y1034" s="117" t="s">
        <v>355</v>
      </c>
      <c r="Z1034" s="120" t="s">
        <v>2196</v>
      </c>
      <c r="AA1034" s="117" t="s">
        <v>357</v>
      </c>
      <c r="AD1034" s="113"/>
      <c r="AE1034" s="113"/>
      <c r="AF1034" s="113"/>
      <c r="AG1034" s="113"/>
      <c r="AH1034" s="113"/>
      <c r="AI1034" s="113" t="s">
        <v>2097</v>
      </c>
      <c r="AJ1034" s="113" t="s">
        <v>355</v>
      </c>
      <c r="AK1034" s="116" t="s">
        <v>2435</v>
      </c>
      <c r="AL1034" s="113" t="s">
        <v>357</v>
      </c>
      <c r="BP1034" s="125" t="s">
        <v>2097</v>
      </c>
      <c r="BQ1034" s="125" t="s">
        <v>355</v>
      </c>
      <c r="BR1034" s="129">
        <v>8659479</v>
      </c>
      <c r="CA1034" s="125" t="s">
        <v>452</v>
      </c>
      <c r="CB1034" s="125" t="s">
        <v>575</v>
      </c>
      <c r="CC1034" s="125">
        <v>0</v>
      </c>
      <c r="CD1034" s="125" t="s">
        <v>357</v>
      </c>
    </row>
    <row r="1035" spans="8:82" ht="87" customHeight="1" thickBot="1">
      <c r="H1035" s="121"/>
      <c r="I1035" s="121"/>
      <c r="J1035" s="121"/>
      <c r="K1035" s="121"/>
      <c r="L1035" s="121"/>
      <c r="M1035" s="121" t="s">
        <v>2102</v>
      </c>
      <c r="N1035" s="121" t="s">
        <v>589</v>
      </c>
      <c r="O1035" s="123" t="s">
        <v>2103</v>
      </c>
      <c r="P1035" s="121" t="s">
        <v>357</v>
      </c>
      <c r="S1035" s="117"/>
      <c r="T1035" s="117"/>
      <c r="U1035" s="117"/>
      <c r="V1035" s="117"/>
      <c r="W1035" s="117"/>
      <c r="X1035" s="117" t="s">
        <v>2102</v>
      </c>
      <c r="Y1035" s="117" t="s">
        <v>589</v>
      </c>
      <c r="Z1035" s="120" t="s">
        <v>3929</v>
      </c>
      <c r="AA1035" s="117" t="s">
        <v>357</v>
      </c>
      <c r="AD1035" s="113"/>
      <c r="AE1035" s="113"/>
      <c r="AF1035" s="113"/>
      <c r="AG1035" s="113"/>
      <c r="AH1035" s="113"/>
      <c r="AI1035" s="113" t="s">
        <v>2102</v>
      </c>
      <c r="AJ1035" s="113" t="s">
        <v>589</v>
      </c>
      <c r="AK1035" s="116" t="s">
        <v>5209</v>
      </c>
      <c r="AL1035" s="113" t="s">
        <v>357</v>
      </c>
      <c r="BP1035" s="125" t="s">
        <v>2102</v>
      </c>
      <c r="BQ1035" s="125" t="s">
        <v>589</v>
      </c>
      <c r="BR1035" s="125" t="s">
        <v>4822</v>
      </c>
      <c r="CA1035" s="125" t="s">
        <v>1981</v>
      </c>
      <c r="CB1035" s="125" t="s">
        <v>544</v>
      </c>
      <c r="CC1035" s="125">
        <v>0</v>
      </c>
      <c r="CD1035" s="125" t="s">
        <v>357</v>
      </c>
    </row>
    <row r="1036" spans="8:82" ht="87" customHeight="1" thickBot="1">
      <c r="H1036" s="121"/>
      <c r="I1036" s="121"/>
      <c r="J1036" s="121"/>
      <c r="K1036" s="121"/>
      <c r="L1036" s="121"/>
      <c r="M1036" s="121" t="s">
        <v>2102</v>
      </c>
      <c r="N1036" s="121" t="s">
        <v>582</v>
      </c>
      <c r="O1036" s="123" t="s">
        <v>2104</v>
      </c>
      <c r="P1036" s="121" t="s">
        <v>357</v>
      </c>
      <c r="S1036" s="117"/>
      <c r="T1036" s="117"/>
      <c r="U1036" s="117"/>
      <c r="V1036" s="117"/>
      <c r="W1036" s="117"/>
      <c r="X1036" s="117" t="s">
        <v>2102</v>
      </c>
      <c r="Y1036" s="117" t="s">
        <v>582</v>
      </c>
      <c r="Z1036" s="120" t="s">
        <v>3593</v>
      </c>
      <c r="AA1036" s="117" t="s">
        <v>357</v>
      </c>
      <c r="AD1036" s="113"/>
      <c r="AE1036" s="113"/>
      <c r="AF1036" s="113"/>
      <c r="AG1036" s="113"/>
      <c r="AH1036" s="113"/>
      <c r="AI1036" s="113" t="s">
        <v>2102</v>
      </c>
      <c r="AJ1036" s="113" t="s">
        <v>582</v>
      </c>
      <c r="AK1036" s="116" t="s">
        <v>1846</v>
      </c>
      <c r="AL1036" s="113" t="s">
        <v>357</v>
      </c>
      <c r="BP1036" s="125" t="s">
        <v>2102</v>
      </c>
      <c r="BQ1036" s="125" t="s">
        <v>582</v>
      </c>
      <c r="BR1036" s="125" t="s">
        <v>1345</v>
      </c>
      <c r="CA1036" s="125" t="s">
        <v>1981</v>
      </c>
      <c r="CB1036" s="125" t="s">
        <v>468</v>
      </c>
      <c r="CC1036" s="125">
        <v>0</v>
      </c>
      <c r="CD1036" s="125" t="s">
        <v>357</v>
      </c>
    </row>
    <row r="1037" spans="8:82" ht="87" customHeight="1" thickBot="1">
      <c r="H1037" s="121"/>
      <c r="I1037" s="121"/>
      <c r="J1037" s="121"/>
      <c r="K1037" s="121"/>
      <c r="L1037" s="121"/>
      <c r="M1037" s="121" t="s">
        <v>2105</v>
      </c>
      <c r="N1037" s="121" t="s">
        <v>575</v>
      </c>
      <c r="O1037" s="123" t="s">
        <v>2106</v>
      </c>
      <c r="P1037" s="121" t="s">
        <v>357</v>
      </c>
      <c r="S1037" s="117"/>
      <c r="T1037" s="117"/>
      <c r="U1037" s="117"/>
      <c r="V1037" s="117"/>
      <c r="W1037" s="117"/>
      <c r="X1037" s="117" t="s">
        <v>2105</v>
      </c>
      <c r="Y1037" s="117" t="s">
        <v>575</v>
      </c>
      <c r="Z1037" s="120" t="s">
        <v>3930</v>
      </c>
      <c r="AA1037" s="117" t="s">
        <v>357</v>
      </c>
      <c r="AD1037" s="113"/>
      <c r="AE1037" s="113"/>
      <c r="AF1037" s="113"/>
      <c r="AG1037" s="113"/>
      <c r="AH1037" s="113"/>
      <c r="AI1037" s="113" t="s">
        <v>2105</v>
      </c>
      <c r="AJ1037" s="113" t="s">
        <v>575</v>
      </c>
      <c r="AK1037" s="116" t="s">
        <v>813</v>
      </c>
      <c r="AL1037" s="113" t="s">
        <v>357</v>
      </c>
      <c r="BP1037" s="125" t="s">
        <v>2105</v>
      </c>
      <c r="BQ1037" s="125" t="s">
        <v>575</v>
      </c>
      <c r="BR1037" s="129">
        <v>858646</v>
      </c>
      <c r="CA1037" s="125" t="s">
        <v>1981</v>
      </c>
      <c r="CB1037" s="125" t="s">
        <v>355</v>
      </c>
      <c r="CC1037" s="125">
        <v>0</v>
      </c>
      <c r="CD1037" s="125" t="s">
        <v>357</v>
      </c>
    </row>
    <row r="1038" spans="8:82" ht="101.4" customHeight="1" thickBot="1">
      <c r="H1038" s="121"/>
      <c r="I1038" s="121"/>
      <c r="J1038" s="121"/>
      <c r="K1038" s="121"/>
      <c r="L1038" s="121"/>
      <c r="M1038" s="121" t="s">
        <v>2105</v>
      </c>
      <c r="N1038" s="121" t="s">
        <v>544</v>
      </c>
      <c r="O1038" s="123" t="s">
        <v>1028</v>
      </c>
      <c r="P1038" s="121" t="s">
        <v>357</v>
      </c>
      <c r="S1038" s="117"/>
      <c r="T1038" s="117"/>
      <c r="U1038" s="117"/>
      <c r="V1038" s="117"/>
      <c r="W1038" s="117"/>
      <c r="X1038" s="117" t="s">
        <v>2105</v>
      </c>
      <c r="Y1038" s="117" t="s">
        <v>544</v>
      </c>
      <c r="Z1038" s="120" t="s">
        <v>1368</v>
      </c>
      <c r="AA1038" s="117" t="s">
        <v>357</v>
      </c>
      <c r="AD1038" s="113"/>
      <c r="AE1038" s="113"/>
      <c r="AF1038" s="113"/>
      <c r="AG1038" s="113"/>
      <c r="AH1038" s="113"/>
      <c r="AI1038" s="113" t="s">
        <v>2105</v>
      </c>
      <c r="AJ1038" s="113" t="s">
        <v>544</v>
      </c>
      <c r="AK1038" s="116" t="s">
        <v>4611</v>
      </c>
      <c r="AL1038" s="113" t="s">
        <v>357</v>
      </c>
      <c r="BP1038" s="125" t="s">
        <v>2105</v>
      </c>
      <c r="BQ1038" s="125" t="s">
        <v>544</v>
      </c>
      <c r="BR1038" s="125" t="s">
        <v>6255</v>
      </c>
      <c r="CA1038" s="125" t="s">
        <v>454</v>
      </c>
      <c r="CB1038" s="125" t="s">
        <v>544</v>
      </c>
      <c r="CC1038" s="125">
        <v>0</v>
      </c>
      <c r="CD1038" s="125" t="s">
        <v>357</v>
      </c>
    </row>
    <row r="1039" spans="8:82" ht="101.4" customHeight="1" thickBot="1">
      <c r="H1039" s="121"/>
      <c r="I1039" s="121"/>
      <c r="J1039" s="121"/>
      <c r="K1039" s="121"/>
      <c r="L1039" s="121"/>
      <c r="M1039" s="121" t="s">
        <v>2105</v>
      </c>
      <c r="N1039" s="121" t="s">
        <v>362</v>
      </c>
      <c r="O1039" s="123" t="s">
        <v>2107</v>
      </c>
      <c r="P1039" s="121" t="s">
        <v>357</v>
      </c>
      <c r="S1039" s="117"/>
      <c r="T1039" s="117"/>
      <c r="U1039" s="117"/>
      <c r="V1039" s="117"/>
      <c r="W1039" s="117"/>
      <c r="X1039" s="117" t="s">
        <v>2105</v>
      </c>
      <c r="Y1039" s="117" t="s">
        <v>362</v>
      </c>
      <c r="Z1039" s="120" t="s">
        <v>3931</v>
      </c>
      <c r="AA1039" s="117" t="s">
        <v>357</v>
      </c>
      <c r="AD1039" s="113"/>
      <c r="AE1039" s="113"/>
      <c r="AF1039" s="113"/>
      <c r="AG1039" s="113"/>
      <c r="AH1039" s="113"/>
      <c r="AI1039" s="113" t="s">
        <v>2105</v>
      </c>
      <c r="AJ1039" s="113" t="s">
        <v>362</v>
      </c>
      <c r="AK1039" s="116" t="s">
        <v>5210</v>
      </c>
      <c r="AL1039" s="113" t="s">
        <v>357</v>
      </c>
      <c r="BP1039" s="125" t="s">
        <v>2105</v>
      </c>
      <c r="BQ1039" s="125" t="s">
        <v>362</v>
      </c>
      <c r="BR1039" s="125" t="s">
        <v>701</v>
      </c>
      <c r="CA1039" s="125" t="s">
        <v>454</v>
      </c>
      <c r="CB1039" s="125" t="s">
        <v>364</v>
      </c>
      <c r="CC1039" s="125">
        <v>0</v>
      </c>
      <c r="CD1039" s="125" t="s">
        <v>357</v>
      </c>
    </row>
    <row r="1040" spans="8:82" ht="101.4" customHeight="1" thickBot="1">
      <c r="H1040" s="121"/>
      <c r="I1040" s="121"/>
      <c r="J1040" s="121"/>
      <c r="K1040" s="121"/>
      <c r="L1040" s="121"/>
      <c r="M1040" s="121" t="s">
        <v>2105</v>
      </c>
      <c r="N1040" s="121" t="s">
        <v>355</v>
      </c>
      <c r="O1040" s="123" t="s">
        <v>2108</v>
      </c>
      <c r="P1040" s="121" t="s">
        <v>357</v>
      </c>
      <c r="S1040" s="117"/>
      <c r="T1040" s="117"/>
      <c r="U1040" s="117"/>
      <c r="V1040" s="117"/>
      <c r="W1040" s="117"/>
      <c r="X1040" s="117" t="s">
        <v>2105</v>
      </c>
      <c r="Y1040" s="117" t="s">
        <v>355</v>
      </c>
      <c r="Z1040" s="120" t="s">
        <v>3932</v>
      </c>
      <c r="AA1040" s="117" t="s">
        <v>357</v>
      </c>
      <c r="AD1040" s="113"/>
      <c r="AE1040" s="113"/>
      <c r="AF1040" s="113"/>
      <c r="AG1040" s="113"/>
      <c r="AH1040" s="113"/>
      <c r="AI1040" s="113" t="s">
        <v>2105</v>
      </c>
      <c r="AJ1040" s="113" t="s">
        <v>355</v>
      </c>
      <c r="AK1040" s="116" t="s">
        <v>5211</v>
      </c>
      <c r="AL1040" s="113" t="s">
        <v>357</v>
      </c>
      <c r="BP1040" s="125" t="s">
        <v>2105</v>
      </c>
      <c r="BQ1040" s="125" t="s">
        <v>355</v>
      </c>
      <c r="BR1040" s="125" t="s">
        <v>1236</v>
      </c>
      <c r="CA1040" s="125" t="s">
        <v>454</v>
      </c>
      <c r="CB1040" s="125" t="s">
        <v>366</v>
      </c>
      <c r="CC1040" s="125">
        <v>0</v>
      </c>
      <c r="CD1040" s="125" t="s">
        <v>357</v>
      </c>
    </row>
    <row r="1041" spans="8:82" ht="87" customHeight="1" thickBot="1">
      <c r="H1041" s="121"/>
      <c r="I1041" s="121"/>
      <c r="J1041" s="121"/>
      <c r="K1041" s="121"/>
      <c r="L1041" s="121"/>
      <c r="M1041" s="121" t="s">
        <v>2105</v>
      </c>
      <c r="N1041" s="121" t="s">
        <v>468</v>
      </c>
      <c r="O1041" s="123" t="s">
        <v>2109</v>
      </c>
      <c r="P1041" s="121" t="s">
        <v>357</v>
      </c>
      <c r="S1041" s="117"/>
      <c r="T1041" s="117"/>
      <c r="U1041" s="117"/>
      <c r="V1041" s="117"/>
      <c r="W1041" s="117"/>
      <c r="X1041" s="117" t="s">
        <v>2105</v>
      </c>
      <c r="Y1041" s="117" t="s">
        <v>468</v>
      </c>
      <c r="Z1041" s="120" t="s">
        <v>2155</v>
      </c>
      <c r="AA1041" s="117" t="s">
        <v>357</v>
      </c>
      <c r="AD1041" s="113"/>
      <c r="AE1041" s="113"/>
      <c r="AF1041" s="113"/>
      <c r="AG1041" s="113"/>
      <c r="AH1041" s="113"/>
      <c r="AI1041" s="113" t="s">
        <v>2105</v>
      </c>
      <c r="AJ1041" s="113" t="s">
        <v>468</v>
      </c>
      <c r="AK1041" s="116" t="s">
        <v>5212</v>
      </c>
      <c r="AL1041" s="113" t="s">
        <v>357</v>
      </c>
      <c r="BP1041" s="125" t="s">
        <v>2105</v>
      </c>
      <c r="BQ1041" s="125" t="s">
        <v>468</v>
      </c>
      <c r="BR1041" s="125" t="s">
        <v>6256</v>
      </c>
      <c r="CA1041" s="125" t="s">
        <v>454</v>
      </c>
      <c r="CB1041" s="125" t="s">
        <v>355</v>
      </c>
      <c r="CC1041" s="125">
        <v>0</v>
      </c>
      <c r="CD1041" s="125" t="s">
        <v>357</v>
      </c>
    </row>
    <row r="1042" spans="8:82" ht="115.8" customHeight="1" thickBot="1">
      <c r="H1042" s="121"/>
      <c r="I1042" s="121"/>
      <c r="J1042" s="121"/>
      <c r="K1042" s="121"/>
      <c r="L1042" s="121"/>
      <c r="M1042" s="121" t="s">
        <v>725</v>
      </c>
      <c r="N1042" s="121" t="s">
        <v>885</v>
      </c>
      <c r="O1042" s="123" t="s">
        <v>2110</v>
      </c>
      <c r="P1042" s="121" t="s">
        <v>357</v>
      </c>
      <c r="S1042" s="117"/>
      <c r="T1042" s="117"/>
      <c r="U1042" s="117"/>
      <c r="V1042" s="117"/>
      <c r="W1042" s="117"/>
      <c r="X1042" s="117" t="s">
        <v>725</v>
      </c>
      <c r="Y1042" s="117" t="s">
        <v>885</v>
      </c>
      <c r="Z1042" s="120" t="s">
        <v>3933</v>
      </c>
      <c r="AA1042" s="117" t="s">
        <v>357</v>
      </c>
      <c r="AD1042" s="113"/>
      <c r="AE1042" s="113"/>
      <c r="AF1042" s="113"/>
      <c r="AG1042" s="113"/>
      <c r="AH1042" s="113"/>
      <c r="AI1042" s="113" t="s">
        <v>725</v>
      </c>
      <c r="AJ1042" s="113" t="s">
        <v>885</v>
      </c>
      <c r="AK1042" s="116" t="s">
        <v>590</v>
      </c>
      <c r="AL1042" s="113" t="s">
        <v>357</v>
      </c>
      <c r="BP1042" s="125" t="s">
        <v>725</v>
      </c>
      <c r="BQ1042" s="125" t="s">
        <v>885</v>
      </c>
      <c r="BR1042" s="129">
        <v>45529</v>
      </c>
      <c r="CA1042" s="125" t="s">
        <v>454</v>
      </c>
      <c r="CB1042" s="125" t="s">
        <v>575</v>
      </c>
      <c r="CC1042" s="125">
        <v>0</v>
      </c>
      <c r="CD1042" s="125" t="s">
        <v>357</v>
      </c>
    </row>
    <row r="1043" spans="8:82" ht="87" customHeight="1" thickBot="1">
      <c r="H1043" s="121"/>
      <c r="I1043" s="121"/>
      <c r="J1043" s="121"/>
      <c r="K1043" s="121"/>
      <c r="L1043" s="121"/>
      <c r="M1043" s="121" t="s">
        <v>725</v>
      </c>
      <c r="N1043" s="121" t="s">
        <v>446</v>
      </c>
      <c r="O1043" s="122">
        <v>491175</v>
      </c>
      <c r="P1043" s="121" t="s">
        <v>357</v>
      </c>
      <c r="S1043" s="117"/>
      <c r="T1043" s="117"/>
      <c r="U1043" s="117"/>
      <c r="V1043" s="117"/>
      <c r="W1043" s="117"/>
      <c r="X1043" s="117" t="s">
        <v>725</v>
      </c>
      <c r="Y1043" s="117" t="s">
        <v>446</v>
      </c>
      <c r="Z1043" s="120" t="s">
        <v>3934</v>
      </c>
      <c r="AA1043" s="117" t="s">
        <v>357</v>
      </c>
      <c r="AD1043" s="113"/>
      <c r="AE1043" s="113"/>
      <c r="AF1043" s="113"/>
      <c r="AG1043" s="113"/>
      <c r="AH1043" s="113"/>
      <c r="AI1043" s="113" t="s">
        <v>725</v>
      </c>
      <c r="AJ1043" s="113" t="s">
        <v>446</v>
      </c>
      <c r="AK1043" s="116" t="s">
        <v>5213</v>
      </c>
      <c r="AL1043" s="113" t="s">
        <v>357</v>
      </c>
      <c r="BP1043" s="125" t="s">
        <v>725</v>
      </c>
      <c r="BQ1043" s="125" t="s">
        <v>446</v>
      </c>
      <c r="BR1043" s="129">
        <v>52405151</v>
      </c>
      <c r="CA1043" s="125" t="s">
        <v>454</v>
      </c>
      <c r="CB1043" s="125" t="s">
        <v>362</v>
      </c>
      <c r="CC1043" s="125">
        <v>0</v>
      </c>
      <c r="CD1043" s="125" t="s">
        <v>357</v>
      </c>
    </row>
    <row r="1044" spans="8:82" ht="87" customHeight="1" thickBot="1">
      <c r="H1044" s="121"/>
      <c r="I1044" s="121"/>
      <c r="J1044" s="121"/>
      <c r="K1044" s="121"/>
      <c r="L1044" s="121"/>
      <c r="M1044" s="121" t="s">
        <v>725</v>
      </c>
      <c r="N1044" s="121" t="s">
        <v>575</v>
      </c>
      <c r="O1044" s="123" t="s">
        <v>437</v>
      </c>
      <c r="P1044" s="121" t="s">
        <v>357</v>
      </c>
      <c r="S1044" s="117"/>
      <c r="T1044" s="117"/>
      <c r="U1044" s="117"/>
      <c r="V1044" s="117"/>
      <c r="W1044" s="117"/>
      <c r="X1044" s="117" t="s">
        <v>725</v>
      </c>
      <c r="Y1044" s="117" t="s">
        <v>575</v>
      </c>
      <c r="Z1044" s="120" t="s">
        <v>3378</v>
      </c>
      <c r="AA1044" s="117" t="s">
        <v>357</v>
      </c>
      <c r="AD1044" s="113"/>
      <c r="AE1044" s="113"/>
      <c r="AF1044" s="113"/>
      <c r="AG1044" s="113"/>
      <c r="AH1044" s="113"/>
      <c r="AI1044" s="113" t="s">
        <v>725</v>
      </c>
      <c r="AJ1044" s="113" t="s">
        <v>575</v>
      </c>
      <c r="AK1044" s="116" t="s">
        <v>3673</v>
      </c>
      <c r="AL1044" s="113" t="s">
        <v>357</v>
      </c>
      <c r="BP1044" s="125" t="s">
        <v>725</v>
      </c>
      <c r="BQ1044" s="125" t="s">
        <v>575</v>
      </c>
      <c r="BR1044" s="125" t="s">
        <v>6257</v>
      </c>
      <c r="CA1044" s="125" t="s">
        <v>1988</v>
      </c>
      <c r="CB1044" s="125" t="s">
        <v>355</v>
      </c>
      <c r="CC1044" s="125">
        <v>0</v>
      </c>
      <c r="CD1044" s="125" t="s">
        <v>826</v>
      </c>
    </row>
    <row r="1045" spans="8:82" ht="101.4" customHeight="1" thickBot="1">
      <c r="H1045" s="121"/>
      <c r="I1045" s="121"/>
      <c r="J1045" s="121"/>
      <c r="K1045" s="121"/>
      <c r="L1045" s="121"/>
      <c r="M1045" s="121" t="s">
        <v>725</v>
      </c>
      <c r="N1045" s="121" t="s">
        <v>544</v>
      </c>
      <c r="O1045" s="123" t="s">
        <v>2111</v>
      </c>
      <c r="P1045" s="121" t="s">
        <v>357</v>
      </c>
      <c r="S1045" s="117"/>
      <c r="T1045" s="117"/>
      <c r="U1045" s="117"/>
      <c r="V1045" s="117"/>
      <c r="W1045" s="117"/>
      <c r="X1045" s="117" t="s">
        <v>725</v>
      </c>
      <c r="Y1045" s="117" t="s">
        <v>544</v>
      </c>
      <c r="Z1045" s="120" t="s">
        <v>1649</v>
      </c>
      <c r="AA1045" s="117" t="s">
        <v>357</v>
      </c>
      <c r="AD1045" s="113"/>
      <c r="AE1045" s="113"/>
      <c r="AF1045" s="113"/>
      <c r="AG1045" s="113"/>
      <c r="AH1045" s="113"/>
      <c r="AI1045" s="113" t="s">
        <v>725</v>
      </c>
      <c r="AJ1045" s="113" t="s">
        <v>544</v>
      </c>
      <c r="AK1045" s="116" t="s">
        <v>5214</v>
      </c>
      <c r="AL1045" s="113" t="s">
        <v>357</v>
      </c>
      <c r="BP1045" s="125" t="s">
        <v>725</v>
      </c>
      <c r="BQ1045" s="125" t="s">
        <v>544</v>
      </c>
      <c r="BR1045" s="129">
        <v>749417161</v>
      </c>
      <c r="CA1045" s="125" t="s">
        <v>1988</v>
      </c>
      <c r="CB1045" s="125" t="s">
        <v>362</v>
      </c>
      <c r="CC1045" s="125">
        <v>0</v>
      </c>
      <c r="CD1045" s="125" t="s">
        <v>826</v>
      </c>
    </row>
    <row r="1046" spans="8:82" ht="101.4" customHeight="1" thickBot="1">
      <c r="H1046" s="121"/>
      <c r="I1046" s="121"/>
      <c r="J1046" s="121"/>
      <c r="K1046" s="121"/>
      <c r="L1046" s="121"/>
      <c r="M1046" s="121" t="s">
        <v>725</v>
      </c>
      <c r="N1046" s="121" t="s">
        <v>355</v>
      </c>
      <c r="O1046" s="122">
        <v>152597</v>
      </c>
      <c r="P1046" s="121" t="s">
        <v>357</v>
      </c>
      <c r="S1046" s="117"/>
      <c r="T1046" s="117"/>
      <c r="U1046" s="117"/>
      <c r="V1046" s="117"/>
      <c r="W1046" s="117"/>
      <c r="X1046" s="117" t="s">
        <v>725</v>
      </c>
      <c r="Y1046" s="117" t="s">
        <v>355</v>
      </c>
      <c r="Z1046" s="120" t="s">
        <v>871</v>
      </c>
      <c r="AA1046" s="117" t="s">
        <v>357</v>
      </c>
      <c r="AD1046" s="113"/>
      <c r="AE1046" s="113"/>
      <c r="AF1046" s="113"/>
      <c r="AG1046" s="113"/>
      <c r="AH1046" s="113"/>
      <c r="AI1046" s="113" t="s">
        <v>725</v>
      </c>
      <c r="AJ1046" s="113" t="s">
        <v>355</v>
      </c>
      <c r="AK1046" s="116" t="s">
        <v>5215</v>
      </c>
      <c r="AL1046" s="113" t="s">
        <v>357</v>
      </c>
      <c r="BP1046" s="125" t="s">
        <v>725</v>
      </c>
      <c r="BQ1046" s="125" t="s">
        <v>355</v>
      </c>
      <c r="BR1046" s="125" t="s">
        <v>6258</v>
      </c>
      <c r="CA1046" s="125" t="s">
        <v>1988</v>
      </c>
      <c r="CB1046" s="125" t="s">
        <v>703</v>
      </c>
      <c r="CC1046" s="125">
        <v>0</v>
      </c>
      <c r="CD1046" s="125" t="s">
        <v>826</v>
      </c>
    </row>
    <row r="1047" spans="8:82" ht="87" customHeight="1" thickBot="1">
      <c r="H1047" s="121"/>
      <c r="I1047" s="121"/>
      <c r="J1047" s="121"/>
      <c r="K1047" s="121"/>
      <c r="L1047" s="121"/>
      <c r="M1047" s="121" t="s">
        <v>725</v>
      </c>
      <c r="N1047" s="121" t="s">
        <v>589</v>
      </c>
      <c r="O1047" s="123" t="s">
        <v>2112</v>
      </c>
      <c r="P1047" s="121" t="s">
        <v>357</v>
      </c>
      <c r="S1047" s="117"/>
      <c r="T1047" s="117"/>
      <c r="U1047" s="117"/>
      <c r="V1047" s="117"/>
      <c r="W1047" s="117"/>
      <c r="X1047" s="117" t="s">
        <v>725</v>
      </c>
      <c r="Y1047" s="117" t="s">
        <v>589</v>
      </c>
      <c r="Z1047" s="120" t="s">
        <v>3935</v>
      </c>
      <c r="AA1047" s="117" t="s">
        <v>357</v>
      </c>
      <c r="AD1047" s="113"/>
      <c r="AE1047" s="113"/>
      <c r="AF1047" s="113"/>
      <c r="AG1047" s="113"/>
      <c r="AH1047" s="113"/>
      <c r="AI1047" s="113" t="s">
        <v>725</v>
      </c>
      <c r="AJ1047" s="113" t="s">
        <v>589</v>
      </c>
      <c r="AK1047" s="116" t="s">
        <v>5216</v>
      </c>
      <c r="AL1047" s="113" t="s">
        <v>357</v>
      </c>
      <c r="BP1047" s="125" t="s">
        <v>725</v>
      </c>
      <c r="BQ1047" s="125" t="s">
        <v>589</v>
      </c>
      <c r="BR1047" s="129">
        <v>6052849</v>
      </c>
      <c r="CA1047" s="125" t="s">
        <v>1990</v>
      </c>
      <c r="CB1047" s="125" t="s">
        <v>355</v>
      </c>
      <c r="CC1047" s="125">
        <v>0</v>
      </c>
      <c r="CD1047" s="125" t="s">
        <v>357</v>
      </c>
    </row>
    <row r="1048" spans="8:82" ht="87" customHeight="1" thickBot="1">
      <c r="H1048" s="121"/>
      <c r="I1048" s="121"/>
      <c r="J1048" s="121"/>
      <c r="K1048" s="121"/>
      <c r="L1048" s="121"/>
      <c r="M1048" s="121" t="s">
        <v>725</v>
      </c>
      <c r="N1048" s="121" t="s">
        <v>897</v>
      </c>
      <c r="O1048" s="123" t="s">
        <v>2113</v>
      </c>
      <c r="P1048" s="121" t="s">
        <v>357</v>
      </c>
      <c r="S1048" s="117"/>
      <c r="T1048" s="117"/>
      <c r="U1048" s="117"/>
      <c r="V1048" s="117"/>
      <c r="W1048" s="117"/>
      <c r="X1048" s="117" t="s">
        <v>725</v>
      </c>
      <c r="Y1048" s="117" t="s">
        <v>897</v>
      </c>
      <c r="Z1048" s="120" t="s">
        <v>3936</v>
      </c>
      <c r="AA1048" s="117" t="s">
        <v>357</v>
      </c>
      <c r="AD1048" s="113"/>
      <c r="AE1048" s="113"/>
      <c r="AF1048" s="113"/>
      <c r="AG1048" s="113"/>
      <c r="AH1048" s="113"/>
      <c r="AI1048" s="113" t="s">
        <v>725</v>
      </c>
      <c r="AJ1048" s="113" t="s">
        <v>897</v>
      </c>
      <c r="AK1048" s="116" t="s">
        <v>5217</v>
      </c>
      <c r="AL1048" s="113" t="s">
        <v>357</v>
      </c>
      <c r="BP1048" s="125" t="s">
        <v>725</v>
      </c>
      <c r="BQ1048" s="125" t="s">
        <v>897</v>
      </c>
      <c r="BR1048" s="129">
        <v>2548062</v>
      </c>
      <c r="CA1048" s="125" t="s">
        <v>1990</v>
      </c>
      <c r="CB1048" s="125" t="s">
        <v>468</v>
      </c>
      <c r="CC1048" s="125">
        <v>0</v>
      </c>
      <c r="CD1048" s="125" t="s">
        <v>357</v>
      </c>
    </row>
    <row r="1049" spans="8:82" ht="101.4" customHeight="1" thickBot="1">
      <c r="H1049" s="121"/>
      <c r="I1049" s="121"/>
      <c r="J1049" s="121"/>
      <c r="K1049" s="121"/>
      <c r="L1049" s="121"/>
      <c r="M1049" s="121" t="s">
        <v>725</v>
      </c>
      <c r="N1049" s="121" t="s">
        <v>362</v>
      </c>
      <c r="O1049" s="123" t="s">
        <v>1801</v>
      </c>
      <c r="P1049" s="121" t="s">
        <v>357</v>
      </c>
      <c r="S1049" s="117"/>
      <c r="T1049" s="117"/>
      <c r="U1049" s="117"/>
      <c r="V1049" s="117"/>
      <c r="W1049" s="117"/>
      <c r="X1049" s="117" t="s">
        <v>725</v>
      </c>
      <c r="Y1049" s="117" t="s">
        <v>362</v>
      </c>
      <c r="Z1049" s="120" t="s">
        <v>2174</v>
      </c>
      <c r="AA1049" s="117" t="s">
        <v>357</v>
      </c>
      <c r="AD1049" s="113"/>
      <c r="AE1049" s="113"/>
      <c r="AF1049" s="113"/>
      <c r="AG1049" s="113"/>
      <c r="AH1049" s="113"/>
      <c r="AI1049" s="113" t="s">
        <v>725</v>
      </c>
      <c r="AJ1049" s="113" t="s">
        <v>362</v>
      </c>
      <c r="AK1049" s="116" t="s">
        <v>5218</v>
      </c>
      <c r="AL1049" s="113" t="s">
        <v>357</v>
      </c>
      <c r="BP1049" s="125" t="s">
        <v>725</v>
      </c>
      <c r="BQ1049" s="125" t="s">
        <v>362</v>
      </c>
      <c r="BR1049" s="129">
        <v>1484413</v>
      </c>
      <c r="CA1049" s="125" t="s">
        <v>1992</v>
      </c>
      <c r="CB1049" s="125" t="s">
        <v>468</v>
      </c>
      <c r="CC1049" s="125">
        <v>0</v>
      </c>
      <c r="CD1049" s="125" t="s">
        <v>357</v>
      </c>
    </row>
    <row r="1050" spans="8:82" ht="87" customHeight="1" thickBot="1">
      <c r="H1050" s="121"/>
      <c r="I1050" s="121"/>
      <c r="J1050" s="121"/>
      <c r="K1050" s="121"/>
      <c r="L1050" s="121"/>
      <c r="M1050" s="121" t="s">
        <v>725</v>
      </c>
      <c r="N1050" s="121" t="s">
        <v>364</v>
      </c>
      <c r="O1050" s="122">
        <v>321091</v>
      </c>
      <c r="P1050" s="121" t="s">
        <v>357</v>
      </c>
      <c r="S1050" s="117"/>
      <c r="T1050" s="117"/>
      <c r="U1050" s="117"/>
      <c r="V1050" s="117"/>
      <c r="W1050" s="117"/>
      <c r="X1050" s="117" t="s">
        <v>725</v>
      </c>
      <c r="Y1050" s="117" t="s">
        <v>364</v>
      </c>
      <c r="Z1050" s="120" t="s">
        <v>428</v>
      </c>
      <c r="AA1050" s="117" t="s">
        <v>357</v>
      </c>
      <c r="AD1050" s="113"/>
      <c r="AE1050" s="113"/>
      <c r="AF1050" s="113"/>
      <c r="AG1050" s="113"/>
      <c r="AH1050" s="113"/>
      <c r="AI1050" s="113" t="s">
        <v>725</v>
      </c>
      <c r="AJ1050" s="113" t="s">
        <v>364</v>
      </c>
      <c r="AK1050" s="116" t="s">
        <v>5219</v>
      </c>
      <c r="AL1050" s="113" t="s">
        <v>357</v>
      </c>
      <c r="BP1050" s="125" t="s">
        <v>725</v>
      </c>
      <c r="BQ1050" s="125" t="s">
        <v>364</v>
      </c>
      <c r="BR1050" s="129">
        <v>127926652</v>
      </c>
      <c r="CA1050" s="125" t="s">
        <v>1992</v>
      </c>
      <c r="CB1050" s="125" t="s">
        <v>703</v>
      </c>
      <c r="CC1050" s="125">
        <v>0</v>
      </c>
      <c r="CD1050" s="125" t="s">
        <v>357</v>
      </c>
    </row>
    <row r="1051" spans="8:82" ht="115.8" customHeight="1" thickBot="1">
      <c r="H1051" s="121"/>
      <c r="I1051" s="121"/>
      <c r="J1051" s="121"/>
      <c r="K1051" s="121"/>
      <c r="L1051" s="121"/>
      <c r="M1051" s="121" t="s">
        <v>725</v>
      </c>
      <c r="N1051" s="121" t="s">
        <v>366</v>
      </c>
      <c r="O1051" s="122">
        <v>21246287</v>
      </c>
      <c r="P1051" s="121" t="s">
        <v>357</v>
      </c>
      <c r="S1051" s="117"/>
      <c r="T1051" s="117"/>
      <c r="U1051" s="117"/>
      <c r="V1051" s="117"/>
      <c r="W1051" s="117"/>
      <c r="X1051" s="117" t="s">
        <v>725</v>
      </c>
      <c r="Y1051" s="117" t="s">
        <v>366</v>
      </c>
      <c r="Z1051" s="120" t="s">
        <v>3937</v>
      </c>
      <c r="AA1051" s="117" t="s">
        <v>357</v>
      </c>
      <c r="AD1051" s="113"/>
      <c r="AE1051" s="113"/>
      <c r="AF1051" s="113"/>
      <c r="AG1051" s="113"/>
      <c r="AH1051" s="113"/>
      <c r="AI1051" s="113" t="s">
        <v>725</v>
      </c>
      <c r="AJ1051" s="113" t="s">
        <v>366</v>
      </c>
      <c r="AK1051" s="115">
        <v>1689373</v>
      </c>
      <c r="AL1051" s="113" t="s">
        <v>357</v>
      </c>
      <c r="BP1051" s="125" t="s">
        <v>725</v>
      </c>
      <c r="BQ1051" s="125" t="s">
        <v>366</v>
      </c>
      <c r="BR1051" s="125" t="s">
        <v>6259</v>
      </c>
      <c r="CA1051" s="125" t="s">
        <v>1992</v>
      </c>
      <c r="CB1051" s="125" t="s">
        <v>355</v>
      </c>
      <c r="CC1051" s="125">
        <v>0</v>
      </c>
      <c r="CD1051" s="125" t="s">
        <v>357</v>
      </c>
    </row>
    <row r="1052" spans="8:82" ht="87" customHeight="1" thickBot="1">
      <c r="H1052" s="121"/>
      <c r="I1052" s="121"/>
      <c r="J1052" s="121"/>
      <c r="K1052" s="121"/>
      <c r="L1052" s="121"/>
      <c r="M1052" s="121" t="s">
        <v>725</v>
      </c>
      <c r="N1052" s="121" t="s">
        <v>703</v>
      </c>
      <c r="O1052" s="123" t="s">
        <v>2114</v>
      </c>
      <c r="P1052" s="121" t="s">
        <v>357</v>
      </c>
      <c r="S1052" s="117"/>
      <c r="T1052" s="117"/>
      <c r="U1052" s="117"/>
      <c r="V1052" s="117"/>
      <c r="W1052" s="117"/>
      <c r="X1052" s="117" t="s">
        <v>725</v>
      </c>
      <c r="Y1052" s="117" t="s">
        <v>703</v>
      </c>
      <c r="Z1052" s="120" t="s">
        <v>437</v>
      </c>
      <c r="AA1052" s="117" t="s">
        <v>357</v>
      </c>
      <c r="AD1052" s="113"/>
      <c r="AE1052" s="113"/>
      <c r="AF1052" s="113"/>
      <c r="AG1052" s="113"/>
      <c r="AH1052" s="113"/>
      <c r="AI1052" s="113" t="s">
        <v>725</v>
      </c>
      <c r="AJ1052" s="113" t="s">
        <v>703</v>
      </c>
      <c r="AK1052" s="116" t="s">
        <v>5220</v>
      </c>
      <c r="AL1052" s="113" t="s">
        <v>357</v>
      </c>
      <c r="BP1052" s="125" t="s">
        <v>725</v>
      </c>
      <c r="BQ1052" s="125" t="s">
        <v>703</v>
      </c>
      <c r="BR1052" s="129">
        <v>523040847</v>
      </c>
      <c r="CA1052" s="125" t="s">
        <v>1993</v>
      </c>
      <c r="CB1052" s="125" t="s">
        <v>362</v>
      </c>
      <c r="CC1052" s="125">
        <v>0</v>
      </c>
      <c r="CD1052" s="125" t="s">
        <v>357</v>
      </c>
    </row>
    <row r="1053" spans="8:82" ht="87" customHeight="1" thickBot="1">
      <c r="H1053" s="121"/>
      <c r="I1053" s="121"/>
      <c r="J1053" s="121"/>
      <c r="K1053" s="121"/>
      <c r="L1053" s="121"/>
      <c r="M1053" s="121" t="s">
        <v>725</v>
      </c>
      <c r="N1053" s="121" t="s">
        <v>468</v>
      </c>
      <c r="O1053" s="123" t="s">
        <v>2115</v>
      </c>
      <c r="P1053" s="121" t="s">
        <v>357</v>
      </c>
      <c r="S1053" s="117"/>
      <c r="T1053" s="117"/>
      <c r="U1053" s="117"/>
      <c r="V1053" s="117"/>
      <c r="W1053" s="117"/>
      <c r="X1053" s="117" t="s">
        <v>725</v>
      </c>
      <c r="Y1053" s="117" t="s">
        <v>468</v>
      </c>
      <c r="Z1053" s="120" t="s">
        <v>3505</v>
      </c>
      <c r="AA1053" s="117" t="s">
        <v>357</v>
      </c>
      <c r="AD1053" s="113"/>
      <c r="AE1053" s="113"/>
      <c r="AF1053" s="113"/>
      <c r="AG1053" s="113"/>
      <c r="AH1053" s="113"/>
      <c r="AI1053" s="113" t="s">
        <v>725</v>
      </c>
      <c r="AJ1053" s="113" t="s">
        <v>468</v>
      </c>
      <c r="AK1053" s="116" t="s">
        <v>4218</v>
      </c>
      <c r="AL1053" s="113" t="s">
        <v>357</v>
      </c>
      <c r="BP1053" s="125" t="s">
        <v>725</v>
      </c>
      <c r="BQ1053" s="125" t="s">
        <v>468</v>
      </c>
      <c r="BR1053" s="125" t="s">
        <v>6260</v>
      </c>
      <c r="CA1053" s="125" t="s">
        <v>1993</v>
      </c>
      <c r="CB1053" s="125" t="s">
        <v>589</v>
      </c>
      <c r="CC1053" s="125">
        <v>0</v>
      </c>
      <c r="CD1053" s="125" t="s">
        <v>357</v>
      </c>
    </row>
    <row r="1054" spans="8:82" ht="87" customHeight="1" thickBot="1">
      <c r="H1054" s="121"/>
      <c r="I1054" s="121"/>
      <c r="J1054" s="121"/>
      <c r="K1054" s="121"/>
      <c r="L1054" s="121"/>
      <c r="M1054" s="121" t="s">
        <v>2116</v>
      </c>
      <c r="N1054" s="121" t="s">
        <v>589</v>
      </c>
      <c r="O1054" s="123" t="s">
        <v>2117</v>
      </c>
      <c r="P1054" s="121" t="s">
        <v>357</v>
      </c>
      <c r="S1054" s="117"/>
      <c r="T1054" s="117"/>
      <c r="U1054" s="117"/>
      <c r="V1054" s="117"/>
      <c r="W1054" s="117"/>
      <c r="X1054" s="117" t="s">
        <v>2116</v>
      </c>
      <c r="Y1054" s="117" t="s">
        <v>589</v>
      </c>
      <c r="Z1054" s="120" t="s">
        <v>3938</v>
      </c>
      <c r="AA1054" s="117" t="s">
        <v>357</v>
      </c>
      <c r="AD1054" s="113"/>
      <c r="AE1054" s="113"/>
      <c r="AF1054" s="113"/>
      <c r="AG1054" s="113"/>
      <c r="AH1054" s="113"/>
      <c r="AI1054" s="113" t="s">
        <v>2116</v>
      </c>
      <c r="AJ1054" s="113" t="s">
        <v>589</v>
      </c>
      <c r="AK1054" s="116" t="s">
        <v>5221</v>
      </c>
      <c r="AL1054" s="113" t="s">
        <v>357</v>
      </c>
      <c r="BP1054" s="125" t="s">
        <v>2116</v>
      </c>
      <c r="BQ1054" s="125" t="s">
        <v>589</v>
      </c>
      <c r="BR1054" s="125" t="s">
        <v>6261</v>
      </c>
      <c r="CA1054" s="125" t="s">
        <v>1993</v>
      </c>
      <c r="CB1054" s="125" t="s">
        <v>364</v>
      </c>
      <c r="CC1054" s="125">
        <v>0</v>
      </c>
      <c r="CD1054" s="125" t="s">
        <v>357</v>
      </c>
    </row>
    <row r="1055" spans="8:82" ht="87" customHeight="1" thickBot="1">
      <c r="H1055" s="121"/>
      <c r="I1055" s="121"/>
      <c r="J1055" s="121"/>
      <c r="K1055" s="121"/>
      <c r="L1055" s="121"/>
      <c r="M1055" s="121" t="s">
        <v>2118</v>
      </c>
      <c r="N1055" s="121" t="s">
        <v>589</v>
      </c>
      <c r="O1055" s="123" t="s">
        <v>2119</v>
      </c>
      <c r="P1055" s="121" t="s">
        <v>357</v>
      </c>
      <c r="S1055" s="117"/>
      <c r="T1055" s="117"/>
      <c r="U1055" s="117"/>
      <c r="V1055" s="117"/>
      <c r="W1055" s="117"/>
      <c r="X1055" s="117" t="s">
        <v>2118</v>
      </c>
      <c r="Y1055" s="117" t="s">
        <v>589</v>
      </c>
      <c r="Z1055" s="120" t="s">
        <v>3939</v>
      </c>
      <c r="AA1055" s="117" t="s">
        <v>357</v>
      </c>
      <c r="AD1055" s="113"/>
      <c r="AE1055" s="113"/>
      <c r="AF1055" s="113"/>
      <c r="AG1055" s="113"/>
      <c r="AH1055" s="113"/>
      <c r="AI1055" s="113" t="s">
        <v>2118</v>
      </c>
      <c r="AJ1055" s="113" t="s">
        <v>589</v>
      </c>
      <c r="AK1055" s="116" t="s">
        <v>5222</v>
      </c>
      <c r="AL1055" s="113" t="s">
        <v>357</v>
      </c>
      <c r="BP1055" s="125" t="s">
        <v>2118</v>
      </c>
      <c r="BQ1055" s="125" t="s">
        <v>589</v>
      </c>
      <c r="BR1055" s="125" t="s">
        <v>6262</v>
      </c>
      <c r="CA1055" s="125" t="s">
        <v>1995</v>
      </c>
      <c r="CB1055" s="125" t="s">
        <v>589</v>
      </c>
      <c r="CC1055" s="125">
        <v>0</v>
      </c>
      <c r="CD1055" s="125" t="s">
        <v>357</v>
      </c>
    </row>
    <row r="1056" spans="8:82" ht="101.4" customHeight="1" thickBot="1">
      <c r="H1056" s="121"/>
      <c r="I1056" s="121"/>
      <c r="J1056" s="121"/>
      <c r="K1056" s="121"/>
      <c r="L1056" s="121"/>
      <c r="M1056" s="121" t="s">
        <v>2120</v>
      </c>
      <c r="N1056" s="121" t="s">
        <v>362</v>
      </c>
      <c r="O1056" s="123" t="s">
        <v>2121</v>
      </c>
      <c r="P1056" s="121" t="s">
        <v>357</v>
      </c>
      <c r="S1056" s="117"/>
      <c r="T1056" s="117"/>
      <c r="U1056" s="117"/>
      <c r="V1056" s="117"/>
      <c r="W1056" s="117"/>
      <c r="X1056" s="117" t="s">
        <v>2120</v>
      </c>
      <c r="Y1056" s="117" t="s">
        <v>362</v>
      </c>
      <c r="Z1056" s="120" t="s">
        <v>3940</v>
      </c>
      <c r="AA1056" s="117" t="s">
        <v>357</v>
      </c>
      <c r="AD1056" s="113"/>
      <c r="AE1056" s="113"/>
      <c r="AF1056" s="113"/>
      <c r="AG1056" s="113"/>
      <c r="AH1056" s="113"/>
      <c r="AI1056" s="113" t="s">
        <v>2120</v>
      </c>
      <c r="AJ1056" s="113" t="s">
        <v>362</v>
      </c>
      <c r="AK1056" s="116" t="s">
        <v>679</v>
      </c>
      <c r="AL1056" s="113" t="s">
        <v>357</v>
      </c>
      <c r="BP1056" s="125" t="s">
        <v>2120</v>
      </c>
      <c r="BQ1056" s="125" t="s">
        <v>362</v>
      </c>
      <c r="BR1056" s="125" t="s">
        <v>6263</v>
      </c>
      <c r="CA1056" s="125" t="s">
        <v>1997</v>
      </c>
      <c r="CB1056" s="125" t="s">
        <v>362</v>
      </c>
      <c r="CC1056" s="125">
        <v>0</v>
      </c>
      <c r="CD1056" s="125" t="s">
        <v>357</v>
      </c>
    </row>
    <row r="1057" spans="8:82" ht="87" customHeight="1" thickBot="1">
      <c r="H1057" s="121"/>
      <c r="I1057" s="121"/>
      <c r="J1057" s="121"/>
      <c r="K1057" s="121"/>
      <c r="L1057" s="121"/>
      <c r="M1057" s="121" t="s">
        <v>2120</v>
      </c>
      <c r="N1057" s="121" t="s">
        <v>582</v>
      </c>
      <c r="O1057" s="123" t="s">
        <v>566</v>
      </c>
      <c r="P1057" s="121" t="s">
        <v>357</v>
      </c>
      <c r="S1057" s="117"/>
      <c r="T1057" s="117"/>
      <c r="U1057" s="117"/>
      <c r="V1057" s="117"/>
      <c r="W1057" s="117"/>
      <c r="X1057" s="117" t="s">
        <v>2120</v>
      </c>
      <c r="Y1057" s="117" t="s">
        <v>582</v>
      </c>
      <c r="Z1057" s="120" t="s">
        <v>3941</v>
      </c>
      <c r="AA1057" s="117" t="s">
        <v>357</v>
      </c>
      <c r="AD1057" s="113"/>
      <c r="AE1057" s="113"/>
      <c r="AF1057" s="113"/>
      <c r="AG1057" s="113"/>
      <c r="AH1057" s="113"/>
      <c r="AI1057" s="113" t="s">
        <v>2120</v>
      </c>
      <c r="AJ1057" s="113" t="s">
        <v>582</v>
      </c>
      <c r="AK1057" s="116" t="s">
        <v>3765</v>
      </c>
      <c r="AL1057" s="113" t="s">
        <v>357</v>
      </c>
      <c r="BP1057" s="125" t="s">
        <v>2120</v>
      </c>
      <c r="BQ1057" s="125" t="s">
        <v>582</v>
      </c>
      <c r="BR1057" s="125" t="s">
        <v>6264</v>
      </c>
      <c r="CA1057" s="125" t="s">
        <v>1997</v>
      </c>
      <c r="CB1057" s="125" t="s">
        <v>589</v>
      </c>
      <c r="CC1057" s="125">
        <v>0</v>
      </c>
      <c r="CD1057" s="125" t="s">
        <v>357</v>
      </c>
    </row>
    <row r="1058" spans="8:82" ht="87" customHeight="1" thickBot="1">
      <c r="H1058" s="121"/>
      <c r="I1058" s="121"/>
      <c r="J1058" s="121"/>
      <c r="K1058" s="121"/>
      <c r="L1058" s="121"/>
      <c r="M1058" s="121" t="s">
        <v>2120</v>
      </c>
      <c r="N1058" s="121" t="s">
        <v>364</v>
      </c>
      <c r="O1058" s="123" t="s">
        <v>2122</v>
      </c>
      <c r="P1058" s="121" t="s">
        <v>357</v>
      </c>
      <c r="S1058" s="117"/>
      <c r="T1058" s="117"/>
      <c r="U1058" s="117"/>
      <c r="V1058" s="117"/>
      <c r="W1058" s="117"/>
      <c r="X1058" s="117" t="s">
        <v>2120</v>
      </c>
      <c r="Y1058" s="117" t="s">
        <v>364</v>
      </c>
      <c r="Z1058" s="120" t="s">
        <v>3942</v>
      </c>
      <c r="AA1058" s="117" t="s">
        <v>357</v>
      </c>
      <c r="AD1058" s="113"/>
      <c r="AE1058" s="113"/>
      <c r="AF1058" s="113"/>
      <c r="AG1058" s="113"/>
      <c r="AH1058" s="113"/>
      <c r="AI1058" s="113" t="s">
        <v>2120</v>
      </c>
      <c r="AJ1058" s="113" t="s">
        <v>364</v>
      </c>
      <c r="AK1058" s="116" t="s">
        <v>1530</v>
      </c>
      <c r="AL1058" s="113" t="s">
        <v>357</v>
      </c>
      <c r="BP1058" s="125" t="s">
        <v>2120</v>
      </c>
      <c r="BQ1058" s="125" t="s">
        <v>364</v>
      </c>
      <c r="BR1058" s="125" t="s">
        <v>2606</v>
      </c>
      <c r="CA1058" s="125" t="s">
        <v>2000</v>
      </c>
      <c r="CB1058" s="125" t="s">
        <v>582</v>
      </c>
      <c r="CC1058" s="125">
        <v>0</v>
      </c>
      <c r="CD1058" s="125" t="s">
        <v>357</v>
      </c>
    </row>
    <row r="1059" spans="8:82" ht="87" customHeight="1" thickBot="1">
      <c r="H1059" s="121"/>
      <c r="I1059" s="121"/>
      <c r="J1059" s="121"/>
      <c r="K1059" s="121"/>
      <c r="L1059" s="121"/>
      <c r="M1059" s="121" t="s">
        <v>2120</v>
      </c>
      <c r="N1059" s="121" t="s">
        <v>468</v>
      </c>
      <c r="O1059" s="123" t="s">
        <v>2123</v>
      </c>
      <c r="P1059" s="121" t="s">
        <v>357</v>
      </c>
      <c r="S1059" s="117"/>
      <c r="T1059" s="117"/>
      <c r="U1059" s="117"/>
      <c r="V1059" s="117"/>
      <c r="W1059" s="117"/>
      <c r="X1059" s="117" t="s">
        <v>2120</v>
      </c>
      <c r="Y1059" s="117" t="s">
        <v>468</v>
      </c>
      <c r="Z1059" s="120" t="s">
        <v>3943</v>
      </c>
      <c r="AA1059" s="117" t="s">
        <v>357</v>
      </c>
      <c r="AD1059" s="113"/>
      <c r="AE1059" s="113"/>
      <c r="AF1059" s="113"/>
      <c r="AG1059" s="113"/>
      <c r="AH1059" s="113"/>
      <c r="AI1059" s="113" t="s">
        <v>2120</v>
      </c>
      <c r="AJ1059" s="113" t="s">
        <v>468</v>
      </c>
      <c r="AK1059" s="116" t="s">
        <v>5223</v>
      </c>
      <c r="AL1059" s="113" t="s">
        <v>357</v>
      </c>
      <c r="BP1059" s="125" t="s">
        <v>2120</v>
      </c>
      <c r="BQ1059" s="125" t="s">
        <v>468</v>
      </c>
      <c r="BR1059" s="125" t="s">
        <v>701</v>
      </c>
      <c r="CA1059" s="125" t="s">
        <v>2000</v>
      </c>
      <c r="CB1059" s="125" t="s">
        <v>468</v>
      </c>
      <c r="CC1059" s="125">
        <v>0</v>
      </c>
      <c r="CD1059" s="125" t="s">
        <v>357</v>
      </c>
    </row>
    <row r="1060" spans="8:82" ht="87" customHeight="1" thickBot="1">
      <c r="H1060" s="121"/>
      <c r="I1060" s="121"/>
      <c r="J1060" s="121"/>
      <c r="K1060" s="121"/>
      <c r="L1060" s="121"/>
      <c r="M1060" s="121" t="s">
        <v>2120</v>
      </c>
      <c r="N1060" s="121" t="s">
        <v>589</v>
      </c>
      <c r="O1060" s="123" t="s">
        <v>1020</v>
      </c>
      <c r="P1060" s="121" t="s">
        <v>357</v>
      </c>
      <c r="S1060" s="117"/>
      <c r="T1060" s="117"/>
      <c r="U1060" s="117"/>
      <c r="V1060" s="117"/>
      <c r="W1060" s="117"/>
      <c r="X1060" s="117" t="s">
        <v>2120</v>
      </c>
      <c r="Y1060" s="117" t="s">
        <v>589</v>
      </c>
      <c r="Z1060" s="120" t="s">
        <v>3944</v>
      </c>
      <c r="AA1060" s="117" t="s">
        <v>357</v>
      </c>
      <c r="AD1060" s="113"/>
      <c r="AE1060" s="113"/>
      <c r="AF1060" s="113"/>
      <c r="AG1060" s="113"/>
      <c r="AH1060" s="113"/>
      <c r="AI1060" s="113" t="s">
        <v>2120</v>
      </c>
      <c r="AJ1060" s="113" t="s">
        <v>589</v>
      </c>
      <c r="AK1060" s="116" t="s">
        <v>4744</v>
      </c>
      <c r="AL1060" s="113" t="s">
        <v>357</v>
      </c>
      <c r="BP1060" s="125" t="s">
        <v>2120</v>
      </c>
      <c r="BQ1060" s="125" t="s">
        <v>589</v>
      </c>
      <c r="BR1060" s="125" t="s">
        <v>6265</v>
      </c>
      <c r="CA1060" s="125" t="s">
        <v>2000</v>
      </c>
      <c r="CB1060" s="125" t="s">
        <v>362</v>
      </c>
      <c r="CC1060" s="125">
        <v>0</v>
      </c>
      <c r="CD1060" s="125" t="s">
        <v>357</v>
      </c>
    </row>
    <row r="1061" spans="8:82" ht="87" customHeight="1" thickBot="1">
      <c r="H1061" s="121"/>
      <c r="I1061" s="121"/>
      <c r="J1061" s="121"/>
      <c r="K1061" s="121"/>
      <c r="L1061" s="121"/>
      <c r="M1061" s="121" t="s">
        <v>2124</v>
      </c>
      <c r="N1061" s="121" t="s">
        <v>589</v>
      </c>
      <c r="O1061" s="123" t="s">
        <v>2125</v>
      </c>
      <c r="P1061" s="121" t="s">
        <v>357</v>
      </c>
      <c r="S1061" s="117"/>
      <c r="T1061" s="117"/>
      <c r="U1061" s="117"/>
      <c r="V1061" s="117"/>
      <c r="W1061" s="117"/>
      <c r="X1061" s="117" t="s">
        <v>2124</v>
      </c>
      <c r="Y1061" s="117" t="s">
        <v>589</v>
      </c>
      <c r="Z1061" s="120" t="s">
        <v>3945</v>
      </c>
      <c r="AA1061" s="117" t="s">
        <v>357</v>
      </c>
      <c r="AD1061" s="113"/>
      <c r="AE1061" s="113"/>
      <c r="AF1061" s="113"/>
      <c r="AG1061" s="113"/>
      <c r="AH1061" s="113"/>
      <c r="AI1061" s="113" t="s">
        <v>2124</v>
      </c>
      <c r="AJ1061" s="113" t="s">
        <v>589</v>
      </c>
      <c r="AK1061" s="116" t="s">
        <v>5224</v>
      </c>
      <c r="AL1061" s="113" t="s">
        <v>357</v>
      </c>
      <c r="BP1061" s="125" t="s">
        <v>2124</v>
      </c>
      <c r="BQ1061" s="125" t="s">
        <v>589</v>
      </c>
      <c r="BR1061" s="125" t="s">
        <v>2626</v>
      </c>
      <c r="CA1061" s="125" t="s">
        <v>2000</v>
      </c>
      <c r="CB1061" s="125" t="s">
        <v>589</v>
      </c>
      <c r="CC1061" s="125">
        <v>0</v>
      </c>
      <c r="CD1061" s="125" t="s">
        <v>357</v>
      </c>
    </row>
    <row r="1062" spans="8:82" ht="87" customHeight="1" thickBot="1">
      <c r="H1062" s="121"/>
      <c r="I1062" s="121"/>
      <c r="J1062" s="121"/>
      <c r="K1062" s="121"/>
      <c r="L1062" s="121"/>
      <c r="M1062" s="121" t="s">
        <v>2126</v>
      </c>
      <c r="N1062" s="121" t="s">
        <v>589</v>
      </c>
      <c r="O1062" s="123" t="s">
        <v>2127</v>
      </c>
      <c r="P1062" s="121" t="s">
        <v>357</v>
      </c>
      <c r="S1062" s="117"/>
      <c r="T1062" s="117"/>
      <c r="U1062" s="117"/>
      <c r="V1062" s="117"/>
      <c r="W1062" s="117"/>
      <c r="X1062" s="117" t="s">
        <v>2126</v>
      </c>
      <c r="Y1062" s="117" t="s">
        <v>589</v>
      </c>
      <c r="Z1062" s="120" t="s">
        <v>3946</v>
      </c>
      <c r="AA1062" s="117" t="s">
        <v>357</v>
      </c>
      <c r="AD1062" s="113"/>
      <c r="AE1062" s="113"/>
      <c r="AF1062" s="113"/>
      <c r="AG1062" s="113"/>
      <c r="AH1062" s="113"/>
      <c r="AI1062" s="113" t="s">
        <v>2126</v>
      </c>
      <c r="AJ1062" s="113" t="s">
        <v>589</v>
      </c>
      <c r="AK1062" s="116" t="s">
        <v>4005</v>
      </c>
      <c r="AL1062" s="113" t="s">
        <v>357</v>
      </c>
      <c r="BP1062" s="125" t="s">
        <v>2126</v>
      </c>
      <c r="BQ1062" s="125" t="s">
        <v>589</v>
      </c>
      <c r="BR1062" s="125" t="s">
        <v>701</v>
      </c>
      <c r="CA1062" s="125" t="s">
        <v>2000</v>
      </c>
      <c r="CB1062" s="125" t="s">
        <v>364</v>
      </c>
      <c r="CC1062" s="125">
        <v>0</v>
      </c>
      <c r="CD1062" s="125" t="s">
        <v>357</v>
      </c>
    </row>
    <row r="1063" spans="8:82" ht="115.8" customHeight="1" thickBot="1">
      <c r="H1063" s="121"/>
      <c r="I1063" s="121"/>
      <c r="J1063" s="121"/>
      <c r="K1063" s="121"/>
      <c r="L1063" s="121"/>
      <c r="M1063" s="121" t="s">
        <v>470</v>
      </c>
      <c r="N1063" s="121" t="s">
        <v>885</v>
      </c>
      <c r="O1063" s="123" t="s">
        <v>1423</v>
      </c>
      <c r="P1063" s="121" t="s">
        <v>357</v>
      </c>
      <c r="S1063" s="117"/>
      <c r="T1063" s="117"/>
      <c r="U1063" s="117"/>
      <c r="V1063" s="117"/>
      <c r="W1063" s="117"/>
      <c r="X1063" s="117" t="s">
        <v>470</v>
      </c>
      <c r="Y1063" s="117" t="s">
        <v>885</v>
      </c>
      <c r="Z1063" s="120" t="s">
        <v>3947</v>
      </c>
      <c r="AA1063" s="117" t="s">
        <v>357</v>
      </c>
      <c r="AD1063" s="113"/>
      <c r="AE1063" s="113"/>
      <c r="AF1063" s="113"/>
      <c r="AG1063" s="113"/>
      <c r="AH1063" s="113"/>
      <c r="AI1063" s="113" t="s">
        <v>470</v>
      </c>
      <c r="AJ1063" s="113" t="s">
        <v>885</v>
      </c>
      <c r="AK1063" s="116" t="s">
        <v>5225</v>
      </c>
      <c r="AL1063" s="113" t="s">
        <v>357</v>
      </c>
      <c r="BP1063" s="125" t="s">
        <v>470</v>
      </c>
      <c r="BQ1063" s="125" t="s">
        <v>885</v>
      </c>
      <c r="BR1063" s="125" t="s">
        <v>6266</v>
      </c>
      <c r="CA1063" s="125" t="s">
        <v>2005</v>
      </c>
      <c r="CB1063" s="125" t="s">
        <v>362</v>
      </c>
      <c r="CC1063" s="125">
        <v>0</v>
      </c>
      <c r="CD1063" s="125" t="s">
        <v>357</v>
      </c>
    </row>
    <row r="1064" spans="8:82" ht="87" customHeight="1" thickBot="1">
      <c r="H1064" s="121"/>
      <c r="I1064" s="121"/>
      <c r="J1064" s="121"/>
      <c r="K1064" s="121"/>
      <c r="L1064" s="121"/>
      <c r="M1064" s="121" t="s">
        <v>470</v>
      </c>
      <c r="N1064" s="121" t="s">
        <v>446</v>
      </c>
      <c r="O1064" s="123" t="s">
        <v>2128</v>
      </c>
      <c r="P1064" s="121" t="s">
        <v>357</v>
      </c>
      <c r="S1064" s="117"/>
      <c r="T1064" s="117"/>
      <c r="U1064" s="117"/>
      <c r="V1064" s="117"/>
      <c r="W1064" s="117"/>
      <c r="X1064" s="117" t="s">
        <v>470</v>
      </c>
      <c r="Y1064" s="117" t="s">
        <v>446</v>
      </c>
      <c r="Z1064" s="120" t="s">
        <v>2989</v>
      </c>
      <c r="AA1064" s="117" t="s">
        <v>357</v>
      </c>
      <c r="AD1064" s="113"/>
      <c r="AE1064" s="113"/>
      <c r="AF1064" s="113"/>
      <c r="AG1064" s="113"/>
      <c r="AH1064" s="113"/>
      <c r="AI1064" s="113" t="s">
        <v>470</v>
      </c>
      <c r="AJ1064" s="113" t="s">
        <v>446</v>
      </c>
      <c r="AK1064" s="116" t="s">
        <v>5226</v>
      </c>
      <c r="AL1064" s="113" t="s">
        <v>357</v>
      </c>
      <c r="BP1064" s="125" t="s">
        <v>470</v>
      </c>
      <c r="BQ1064" s="125" t="s">
        <v>446</v>
      </c>
      <c r="BR1064" s="129">
        <v>266039</v>
      </c>
      <c r="CA1064" s="125" t="s">
        <v>2005</v>
      </c>
      <c r="CB1064" s="125" t="s">
        <v>582</v>
      </c>
      <c r="CC1064" s="125">
        <v>0</v>
      </c>
      <c r="CD1064" s="125" t="s">
        <v>357</v>
      </c>
    </row>
    <row r="1065" spans="8:82" ht="101.4" customHeight="1" thickBot="1">
      <c r="H1065" s="121"/>
      <c r="I1065" s="121"/>
      <c r="J1065" s="121"/>
      <c r="K1065" s="121"/>
      <c r="L1065" s="121"/>
      <c r="M1065" s="121" t="s">
        <v>470</v>
      </c>
      <c r="N1065" s="121" t="s">
        <v>362</v>
      </c>
      <c r="O1065" s="123" t="s">
        <v>2129</v>
      </c>
      <c r="P1065" s="121" t="s">
        <v>357</v>
      </c>
      <c r="S1065" s="117"/>
      <c r="T1065" s="117"/>
      <c r="U1065" s="117"/>
      <c r="V1065" s="117"/>
      <c r="W1065" s="117"/>
      <c r="X1065" s="117" t="s">
        <v>470</v>
      </c>
      <c r="Y1065" s="117" t="s">
        <v>362</v>
      </c>
      <c r="Z1065" s="120" t="s">
        <v>3948</v>
      </c>
      <c r="AA1065" s="117" t="s">
        <v>357</v>
      </c>
      <c r="AD1065" s="113"/>
      <c r="AE1065" s="113"/>
      <c r="AF1065" s="113"/>
      <c r="AG1065" s="113"/>
      <c r="AH1065" s="113"/>
      <c r="AI1065" s="113" t="s">
        <v>470</v>
      </c>
      <c r="AJ1065" s="113" t="s">
        <v>362</v>
      </c>
      <c r="AK1065" s="116" t="s">
        <v>5227</v>
      </c>
      <c r="AL1065" s="113" t="s">
        <v>357</v>
      </c>
      <c r="BP1065" s="125" t="s">
        <v>470</v>
      </c>
      <c r="BQ1065" s="125" t="s">
        <v>362</v>
      </c>
      <c r="BR1065" s="129">
        <v>708488</v>
      </c>
      <c r="CA1065" s="125" t="s">
        <v>2005</v>
      </c>
      <c r="CB1065" s="125" t="s">
        <v>364</v>
      </c>
      <c r="CC1065" s="125">
        <v>0</v>
      </c>
      <c r="CD1065" s="125" t="s">
        <v>357</v>
      </c>
    </row>
    <row r="1066" spans="8:82" ht="101.4" customHeight="1" thickBot="1">
      <c r="H1066" s="121"/>
      <c r="I1066" s="121"/>
      <c r="J1066" s="121"/>
      <c r="K1066" s="121"/>
      <c r="L1066" s="121"/>
      <c r="M1066" s="121" t="s">
        <v>470</v>
      </c>
      <c r="N1066" s="121" t="s">
        <v>544</v>
      </c>
      <c r="O1066" s="123" t="s">
        <v>1199</v>
      </c>
      <c r="P1066" s="121" t="s">
        <v>357</v>
      </c>
      <c r="S1066" s="117"/>
      <c r="T1066" s="117"/>
      <c r="U1066" s="117"/>
      <c r="V1066" s="117"/>
      <c r="W1066" s="117"/>
      <c r="X1066" s="117" t="s">
        <v>470</v>
      </c>
      <c r="Y1066" s="117" t="s">
        <v>544</v>
      </c>
      <c r="Z1066" s="120" t="s">
        <v>1773</v>
      </c>
      <c r="AA1066" s="117" t="s">
        <v>357</v>
      </c>
      <c r="AD1066" s="113"/>
      <c r="AE1066" s="113"/>
      <c r="AF1066" s="113"/>
      <c r="AG1066" s="113"/>
      <c r="AH1066" s="113"/>
      <c r="AI1066" s="113" t="s">
        <v>470</v>
      </c>
      <c r="AJ1066" s="113" t="s">
        <v>544</v>
      </c>
      <c r="AK1066" s="116" t="s">
        <v>1956</v>
      </c>
      <c r="AL1066" s="113" t="s">
        <v>357</v>
      </c>
      <c r="BP1066" s="125" t="s">
        <v>470</v>
      </c>
      <c r="BQ1066" s="125" t="s">
        <v>544</v>
      </c>
      <c r="BR1066" s="129">
        <v>3517201</v>
      </c>
      <c r="CA1066" s="125" t="s">
        <v>2005</v>
      </c>
      <c r="CB1066" s="125" t="s">
        <v>468</v>
      </c>
      <c r="CC1066" s="125">
        <v>0</v>
      </c>
      <c r="CD1066" s="125" t="s">
        <v>357</v>
      </c>
    </row>
    <row r="1067" spans="8:82" ht="87" customHeight="1" thickBot="1">
      <c r="H1067" s="121"/>
      <c r="I1067" s="121"/>
      <c r="J1067" s="121"/>
      <c r="K1067" s="121"/>
      <c r="L1067" s="121"/>
      <c r="M1067" s="121" t="s">
        <v>470</v>
      </c>
      <c r="N1067" s="121" t="s">
        <v>364</v>
      </c>
      <c r="O1067" s="123" t="s">
        <v>2130</v>
      </c>
      <c r="P1067" s="121" t="s">
        <v>357</v>
      </c>
      <c r="S1067" s="117"/>
      <c r="T1067" s="117"/>
      <c r="U1067" s="117"/>
      <c r="V1067" s="117"/>
      <c r="W1067" s="117"/>
      <c r="X1067" s="117" t="s">
        <v>470</v>
      </c>
      <c r="Y1067" s="117" t="s">
        <v>364</v>
      </c>
      <c r="Z1067" s="120" t="s">
        <v>769</v>
      </c>
      <c r="AA1067" s="117" t="s">
        <v>357</v>
      </c>
      <c r="AD1067" s="113"/>
      <c r="AE1067" s="113"/>
      <c r="AF1067" s="113"/>
      <c r="AG1067" s="113"/>
      <c r="AH1067" s="113"/>
      <c r="AI1067" s="113" t="s">
        <v>470</v>
      </c>
      <c r="AJ1067" s="113" t="s">
        <v>364</v>
      </c>
      <c r="AK1067" s="116" t="s">
        <v>5228</v>
      </c>
      <c r="AL1067" s="113" t="s">
        <v>357</v>
      </c>
      <c r="BP1067" s="125" t="s">
        <v>470</v>
      </c>
      <c r="BQ1067" s="125" t="s">
        <v>364</v>
      </c>
      <c r="BR1067" s="129">
        <v>7073476</v>
      </c>
      <c r="CA1067" s="125" t="s">
        <v>2005</v>
      </c>
      <c r="CB1067" s="125" t="s">
        <v>885</v>
      </c>
      <c r="CC1067" s="125">
        <v>0</v>
      </c>
      <c r="CD1067" s="125" t="s">
        <v>357</v>
      </c>
    </row>
    <row r="1068" spans="8:82" ht="87" customHeight="1" thickBot="1">
      <c r="H1068" s="121"/>
      <c r="I1068" s="121"/>
      <c r="J1068" s="121"/>
      <c r="K1068" s="121"/>
      <c r="L1068" s="121"/>
      <c r="M1068" s="121" t="s">
        <v>470</v>
      </c>
      <c r="N1068" s="121" t="s">
        <v>575</v>
      </c>
      <c r="O1068" s="123" t="s">
        <v>1363</v>
      </c>
      <c r="P1068" s="121" t="s">
        <v>357</v>
      </c>
      <c r="S1068" s="117"/>
      <c r="T1068" s="117"/>
      <c r="U1068" s="117"/>
      <c r="V1068" s="117"/>
      <c r="W1068" s="117"/>
      <c r="X1068" s="117" t="s">
        <v>470</v>
      </c>
      <c r="Y1068" s="117" t="s">
        <v>575</v>
      </c>
      <c r="Z1068" s="120" t="s">
        <v>3949</v>
      </c>
      <c r="AA1068" s="117" t="s">
        <v>357</v>
      </c>
      <c r="AD1068" s="113"/>
      <c r="AE1068" s="113"/>
      <c r="AF1068" s="113"/>
      <c r="AG1068" s="113"/>
      <c r="AH1068" s="113"/>
      <c r="AI1068" s="113" t="s">
        <v>470</v>
      </c>
      <c r="AJ1068" s="113" t="s">
        <v>575</v>
      </c>
      <c r="AK1068" s="116" t="s">
        <v>3326</v>
      </c>
      <c r="AL1068" s="113" t="s">
        <v>357</v>
      </c>
      <c r="BP1068" s="125" t="s">
        <v>470</v>
      </c>
      <c r="BQ1068" s="125" t="s">
        <v>575</v>
      </c>
      <c r="BR1068" s="129">
        <v>955979</v>
      </c>
      <c r="CA1068" s="125" t="s">
        <v>2005</v>
      </c>
      <c r="CB1068" s="125" t="s">
        <v>589</v>
      </c>
      <c r="CC1068" s="125">
        <v>0</v>
      </c>
      <c r="CD1068" s="125" t="s">
        <v>357</v>
      </c>
    </row>
    <row r="1069" spans="8:82" ht="87" customHeight="1" thickBot="1">
      <c r="H1069" s="121"/>
      <c r="I1069" s="121"/>
      <c r="J1069" s="121"/>
      <c r="K1069" s="121"/>
      <c r="L1069" s="121"/>
      <c r="M1069" s="121" t="s">
        <v>470</v>
      </c>
      <c r="N1069" s="121" t="s">
        <v>589</v>
      </c>
      <c r="O1069" s="123" t="s">
        <v>2131</v>
      </c>
      <c r="P1069" s="121" t="s">
        <v>357</v>
      </c>
      <c r="S1069" s="117"/>
      <c r="T1069" s="117"/>
      <c r="U1069" s="117"/>
      <c r="V1069" s="117"/>
      <c r="W1069" s="117"/>
      <c r="X1069" s="117" t="s">
        <v>470</v>
      </c>
      <c r="Y1069" s="117" t="s">
        <v>589</v>
      </c>
      <c r="Z1069" s="120" t="s">
        <v>3950</v>
      </c>
      <c r="AA1069" s="117" t="s">
        <v>357</v>
      </c>
      <c r="AD1069" s="113"/>
      <c r="AE1069" s="113"/>
      <c r="AF1069" s="113"/>
      <c r="AG1069" s="113"/>
      <c r="AH1069" s="113"/>
      <c r="AI1069" s="113" t="s">
        <v>470</v>
      </c>
      <c r="AJ1069" s="113" t="s">
        <v>589</v>
      </c>
      <c r="AK1069" s="116" t="s">
        <v>2641</v>
      </c>
      <c r="AL1069" s="113" t="s">
        <v>357</v>
      </c>
      <c r="BP1069" s="125" t="s">
        <v>470</v>
      </c>
      <c r="BQ1069" s="125" t="s">
        <v>589</v>
      </c>
      <c r="BR1069" s="129">
        <v>324087</v>
      </c>
      <c r="CA1069" s="125" t="s">
        <v>457</v>
      </c>
      <c r="CB1069" s="125" t="s">
        <v>575</v>
      </c>
      <c r="CC1069" s="125">
        <v>0</v>
      </c>
      <c r="CD1069" s="125" t="s">
        <v>357</v>
      </c>
    </row>
    <row r="1070" spans="8:82" ht="87" customHeight="1" thickBot="1">
      <c r="H1070" s="121"/>
      <c r="I1070" s="121"/>
      <c r="J1070" s="121"/>
      <c r="K1070" s="121"/>
      <c r="L1070" s="121"/>
      <c r="M1070" s="121" t="s">
        <v>470</v>
      </c>
      <c r="N1070" s="121" t="s">
        <v>897</v>
      </c>
      <c r="O1070" s="123" t="s">
        <v>2132</v>
      </c>
      <c r="P1070" s="121" t="s">
        <v>357</v>
      </c>
      <c r="S1070" s="117"/>
      <c r="T1070" s="117"/>
      <c r="U1070" s="117"/>
      <c r="V1070" s="117"/>
      <c r="W1070" s="117"/>
      <c r="X1070" s="117" t="s">
        <v>470</v>
      </c>
      <c r="Y1070" s="117" t="s">
        <v>897</v>
      </c>
      <c r="Z1070" s="120" t="s">
        <v>3951</v>
      </c>
      <c r="AA1070" s="117" t="s">
        <v>357</v>
      </c>
      <c r="AD1070" s="113"/>
      <c r="AE1070" s="113"/>
      <c r="AF1070" s="113"/>
      <c r="AG1070" s="113"/>
      <c r="AH1070" s="113"/>
      <c r="AI1070" s="113" t="s">
        <v>470</v>
      </c>
      <c r="AJ1070" s="113" t="s">
        <v>897</v>
      </c>
      <c r="AK1070" s="116" t="s">
        <v>815</v>
      </c>
      <c r="AL1070" s="113" t="s">
        <v>357</v>
      </c>
      <c r="BP1070" s="125" t="s">
        <v>470</v>
      </c>
      <c r="BQ1070" s="125" t="s">
        <v>897</v>
      </c>
      <c r="BR1070" s="129">
        <v>181372</v>
      </c>
      <c r="CA1070" s="125" t="s">
        <v>457</v>
      </c>
      <c r="CB1070" s="125" t="s">
        <v>355</v>
      </c>
      <c r="CC1070" s="125">
        <v>0</v>
      </c>
      <c r="CD1070" s="125" t="s">
        <v>357</v>
      </c>
    </row>
    <row r="1071" spans="8:82" ht="115.8" customHeight="1" thickBot="1">
      <c r="H1071" s="121"/>
      <c r="I1071" s="121"/>
      <c r="J1071" s="121"/>
      <c r="K1071" s="121"/>
      <c r="L1071" s="121"/>
      <c r="M1071" s="121" t="s">
        <v>470</v>
      </c>
      <c r="N1071" s="121" t="s">
        <v>366</v>
      </c>
      <c r="O1071" s="122">
        <v>2021795</v>
      </c>
      <c r="P1071" s="121" t="s">
        <v>357</v>
      </c>
      <c r="S1071" s="117"/>
      <c r="T1071" s="117"/>
      <c r="U1071" s="117"/>
      <c r="V1071" s="117"/>
      <c r="W1071" s="117"/>
      <c r="X1071" s="117" t="s">
        <v>470</v>
      </c>
      <c r="Y1071" s="117" t="s">
        <v>366</v>
      </c>
      <c r="Z1071" s="120" t="s">
        <v>2609</v>
      </c>
      <c r="AA1071" s="117" t="s">
        <v>357</v>
      </c>
      <c r="AD1071" s="113"/>
      <c r="AE1071" s="113"/>
      <c r="AF1071" s="113"/>
      <c r="AG1071" s="113"/>
      <c r="AH1071" s="113"/>
      <c r="AI1071" s="113" t="s">
        <v>470</v>
      </c>
      <c r="AJ1071" s="113" t="s">
        <v>366</v>
      </c>
      <c r="AK1071" s="115">
        <v>259435</v>
      </c>
      <c r="AL1071" s="113" t="s">
        <v>357</v>
      </c>
      <c r="BP1071" s="125" t="s">
        <v>470</v>
      </c>
      <c r="BQ1071" s="125" t="s">
        <v>366</v>
      </c>
      <c r="BR1071" s="125" t="s">
        <v>6267</v>
      </c>
      <c r="CA1071" s="125" t="s">
        <v>2013</v>
      </c>
      <c r="CB1071" s="125" t="s">
        <v>589</v>
      </c>
      <c r="CC1071" s="125">
        <v>0</v>
      </c>
      <c r="CD1071" s="125" t="s">
        <v>357</v>
      </c>
    </row>
    <row r="1072" spans="8:82" ht="101.4" customHeight="1" thickBot="1">
      <c r="H1072" s="121"/>
      <c r="I1072" s="121"/>
      <c r="J1072" s="121"/>
      <c r="K1072" s="121"/>
      <c r="L1072" s="121"/>
      <c r="M1072" s="121" t="s">
        <v>470</v>
      </c>
      <c r="N1072" s="121" t="s">
        <v>355</v>
      </c>
      <c r="O1072" s="123" t="s">
        <v>2133</v>
      </c>
      <c r="P1072" s="121" t="s">
        <v>357</v>
      </c>
      <c r="S1072" s="117"/>
      <c r="T1072" s="117"/>
      <c r="U1072" s="117"/>
      <c r="V1072" s="117"/>
      <c r="W1072" s="117"/>
      <c r="X1072" s="117" t="s">
        <v>470</v>
      </c>
      <c r="Y1072" s="117" t="s">
        <v>355</v>
      </c>
      <c r="Z1072" s="120" t="s">
        <v>2447</v>
      </c>
      <c r="AA1072" s="117" t="s">
        <v>357</v>
      </c>
      <c r="AD1072" s="113"/>
      <c r="AE1072" s="113"/>
      <c r="AF1072" s="113"/>
      <c r="AG1072" s="113"/>
      <c r="AH1072" s="113"/>
      <c r="AI1072" s="113" t="s">
        <v>470</v>
      </c>
      <c r="AJ1072" s="113" t="s">
        <v>355</v>
      </c>
      <c r="AK1072" s="116" t="s">
        <v>2432</v>
      </c>
      <c r="AL1072" s="113" t="s">
        <v>357</v>
      </c>
      <c r="BP1072" s="125" t="s">
        <v>470</v>
      </c>
      <c r="BQ1072" s="125" t="s">
        <v>355</v>
      </c>
      <c r="BR1072" s="129">
        <v>9955571</v>
      </c>
      <c r="CA1072" s="125" t="s">
        <v>2013</v>
      </c>
      <c r="CB1072" s="125" t="s">
        <v>362</v>
      </c>
      <c r="CC1072" s="125">
        <v>0</v>
      </c>
      <c r="CD1072" s="125" t="s">
        <v>357</v>
      </c>
    </row>
    <row r="1073" spans="8:82" ht="87" customHeight="1" thickBot="1">
      <c r="H1073" s="121"/>
      <c r="I1073" s="121"/>
      <c r="J1073" s="121"/>
      <c r="K1073" s="121"/>
      <c r="L1073" s="121"/>
      <c r="M1073" s="121" t="s">
        <v>470</v>
      </c>
      <c r="N1073" s="121" t="s">
        <v>703</v>
      </c>
      <c r="O1073" s="123" t="s">
        <v>2134</v>
      </c>
      <c r="P1073" s="121" t="s">
        <v>357</v>
      </c>
      <c r="S1073" s="117"/>
      <c r="T1073" s="117"/>
      <c r="U1073" s="117"/>
      <c r="V1073" s="117"/>
      <c r="W1073" s="117"/>
      <c r="X1073" s="117" t="s">
        <v>470</v>
      </c>
      <c r="Y1073" s="117" t="s">
        <v>703</v>
      </c>
      <c r="Z1073" s="120" t="s">
        <v>3952</v>
      </c>
      <c r="AA1073" s="117" t="s">
        <v>357</v>
      </c>
      <c r="AD1073" s="113"/>
      <c r="AE1073" s="113"/>
      <c r="AF1073" s="113"/>
      <c r="AG1073" s="113"/>
      <c r="AH1073" s="113"/>
      <c r="AI1073" s="113" t="s">
        <v>470</v>
      </c>
      <c r="AJ1073" s="113" t="s">
        <v>703</v>
      </c>
      <c r="AK1073" s="116" t="s">
        <v>1339</v>
      </c>
      <c r="AL1073" s="113" t="s">
        <v>357</v>
      </c>
      <c r="BP1073" s="125" t="s">
        <v>470</v>
      </c>
      <c r="BQ1073" s="125" t="s">
        <v>703</v>
      </c>
      <c r="BR1073" s="129">
        <v>1283948</v>
      </c>
      <c r="CA1073" s="125" t="s">
        <v>2013</v>
      </c>
      <c r="CB1073" s="125" t="s">
        <v>582</v>
      </c>
      <c r="CC1073" s="125">
        <v>0</v>
      </c>
      <c r="CD1073" s="125" t="s">
        <v>357</v>
      </c>
    </row>
    <row r="1074" spans="8:82" ht="87" customHeight="1" thickBot="1">
      <c r="H1074" s="121"/>
      <c r="I1074" s="121"/>
      <c r="J1074" s="121"/>
      <c r="K1074" s="121"/>
      <c r="L1074" s="121"/>
      <c r="M1074" s="121" t="s">
        <v>470</v>
      </c>
      <c r="N1074" s="121" t="s">
        <v>468</v>
      </c>
      <c r="O1074" s="123" t="s">
        <v>1957</v>
      </c>
      <c r="P1074" s="121" t="s">
        <v>357</v>
      </c>
      <c r="S1074" s="117"/>
      <c r="T1074" s="117"/>
      <c r="U1074" s="117"/>
      <c r="V1074" s="117"/>
      <c r="W1074" s="117"/>
      <c r="X1074" s="117" t="s">
        <v>470</v>
      </c>
      <c r="Y1074" s="117" t="s">
        <v>468</v>
      </c>
      <c r="Z1074" s="120" t="s">
        <v>3953</v>
      </c>
      <c r="AA1074" s="117" t="s">
        <v>357</v>
      </c>
      <c r="AD1074" s="113"/>
      <c r="AE1074" s="113"/>
      <c r="AF1074" s="113"/>
      <c r="AG1074" s="113"/>
      <c r="AH1074" s="113"/>
      <c r="AI1074" s="113" t="s">
        <v>470</v>
      </c>
      <c r="AJ1074" s="113" t="s">
        <v>468</v>
      </c>
      <c r="AK1074" s="116" t="s">
        <v>5229</v>
      </c>
      <c r="AL1074" s="113" t="s">
        <v>357</v>
      </c>
      <c r="BP1074" s="125" t="s">
        <v>470</v>
      </c>
      <c r="BQ1074" s="125" t="s">
        <v>468</v>
      </c>
      <c r="BR1074" s="129">
        <v>316382</v>
      </c>
      <c r="CA1074" s="125" t="s">
        <v>2016</v>
      </c>
      <c r="CB1074" s="125" t="s">
        <v>589</v>
      </c>
      <c r="CC1074" s="125">
        <v>0</v>
      </c>
      <c r="CD1074" s="125" t="s">
        <v>357</v>
      </c>
    </row>
    <row r="1075" spans="8:82" ht="101.4" customHeight="1" thickBot="1">
      <c r="H1075" s="121"/>
      <c r="I1075" s="121"/>
      <c r="J1075" s="121"/>
      <c r="K1075" s="121"/>
      <c r="L1075" s="121"/>
      <c r="M1075" s="121" t="s">
        <v>2135</v>
      </c>
      <c r="N1075" s="121" t="s">
        <v>355</v>
      </c>
      <c r="O1075" s="123" t="s">
        <v>2136</v>
      </c>
      <c r="P1075" s="121" t="s">
        <v>826</v>
      </c>
      <c r="S1075" s="117"/>
      <c r="T1075" s="117"/>
      <c r="U1075" s="117"/>
      <c r="V1075" s="117"/>
      <c r="W1075" s="117"/>
      <c r="X1075" s="117" t="s">
        <v>2135</v>
      </c>
      <c r="Y1075" s="117" t="s">
        <v>355</v>
      </c>
      <c r="Z1075" s="120" t="s">
        <v>1773</v>
      </c>
      <c r="AA1075" s="117" t="s">
        <v>826</v>
      </c>
      <c r="AD1075" s="113"/>
      <c r="AE1075" s="113"/>
      <c r="AF1075" s="113"/>
      <c r="AG1075" s="113"/>
      <c r="AH1075" s="113"/>
      <c r="AI1075" s="113" t="s">
        <v>2135</v>
      </c>
      <c r="AJ1075" s="113" t="s">
        <v>355</v>
      </c>
      <c r="AK1075" s="116" t="s">
        <v>5230</v>
      </c>
      <c r="AL1075" s="113" t="s">
        <v>826</v>
      </c>
      <c r="BP1075" s="125" t="s">
        <v>2135</v>
      </c>
      <c r="BQ1075" s="125" t="s">
        <v>355</v>
      </c>
      <c r="BR1075" s="129">
        <v>7291332</v>
      </c>
      <c r="CA1075" s="125" t="s">
        <v>2018</v>
      </c>
      <c r="CB1075" s="125" t="s">
        <v>446</v>
      </c>
      <c r="CC1075" s="125">
        <v>0</v>
      </c>
      <c r="CD1075" s="125" t="s">
        <v>357</v>
      </c>
    </row>
    <row r="1076" spans="8:82" ht="101.4" customHeight="1" thickBot="1">
      <c r="H1076" s="121"/>
      <c r="I1076" s="121"/>
      <c r="J1076" s="121"/>
      <c r="K1076" s="121"/>
      <c r="L1076" s="121"/>
      <c r="M1076" s="121" t="s">
        <v>2135</v>
      </c>
      <c r="N1076" s="121" t="s">
        <v>362</v>
      </c>
      <c r="O1076" s="123" t="s">
        <v>2137</v>
      </c>
      <c r="P1076" s="121" t="s">
        <v>826</v>
      </c>
      <c r="S1076" s="117"/>
      <c r="T1076" s="117"/>
      <c r="U1076" s="117"/>
      <c r="V1076" s="117"/>
      <c r="W1076" s="117"/>
      <c r="X1076" s="117" t="s">
        <v>2135</v>
      </c>
      <c r="Y1076" s="117" t="s">
        <v>362</v>
      </c>
      <c r="Z1076" s="120" t="s">
        <v>3954</v>
      </c>
      <c r="AA1076" s="117" t="s">
        <v>826</v>
      </c>
      <c r="AD1076" s="113"/>
      <c r="AE1076" s="113"/>
      <c r="AF1076" s="113"/>
      <c r="AG1076" s="113"/>
      <c r="AH1076" s="113"/>
      <c r="AI1076" s="113" t="s">
        <v>2135</v>
      </c>
      <c r="AJ1076" s="113" t="s">
        <v>362</v>
      </c>
      <c r="AK1076" s="116" t="s">
        <v>722</v>
      </c>
      <c r="AL1076" s="113" t="s">
        <v>826</v>
      </c>
      <c r="BP1076" s="125" t="s">
        <v>2135</v>
      </c>
      <c r="BQ1076" s="125" t="s">
        <v>362</v>
      </c>
      <c r="BR1076" s="125" t="s">
        <v>6268</v>
      </c>
      <c r="CA1076" s="125" t="s">
        <v>2018</v>
      </c>
      <c r="CB1076" s="125" t="s">
        <v>366</v>
      </c>
      <c r="CC1076" s="125">
        <v>0</v>
      </c>
      <c r="CD1076" s="125" t="s">
        <v>357</v>
      </c>
    </row>
    <row r="1077" spans="8:82" ht="101.4" customHeight="1" thickBot="1">
      <c r="H1077" s="121"/>
      <c r="I1077" s="121"/>
      <c r="J1077" s="121"/>
      <c r="K1077" s="121"/>
      <c r="L1077" s="121"/>
      <c r="M1077" s="121" t="s">
        <v>2138</v>
      </c>
      <c r="N1077" s="121" t="s">
        <v>362</v>
      </c>
      <c r="O1077" s="123" t="s">
        <v>2139</v>
      </c>
      <c r="P1077" s="121" t="s">
        <v>357</v>
      </c>
      <c r="S1077" s="117"/>
      <c r="T1077" s="117"/>
      <c r="U1077" s="117"/>
      <c r="V1077" s="117"/>
      <c r="W1077" s="117"/>
      <c r="X1077" s="117" t="s">
        <v>2138</v>
      </c>
      <c r="Y1077" s="117" t="s">
        <v>362</v>
      </c>
      <c r="Z1077" s="120" t="s">
        <v>3955</v>
      </c>
      <c r="AA1077" s="117" t="s">
        <v>357</v>
      </c>
      <c r="AD1077" s="113"/>
      <c r="AE1077" s="113"/>
      <c r="AF1077" s="113"/>
      <c r="AG1077" s="113"/>
      <c r="AH1077" s="113"/>
      <c r="AI1077" s="113" t="s">
        <v>2138</v>
      </c>
      <c r="AJ1077" s="113" t="s">
        <v>362</v>
      </c>
      <c r="AK1077" s="116" t="s">
        <v>4372</v>
      </c>
      <c r="AL1077" s="113" t="s">
        <v>357</v>
      </c>
      <c r="BP1077" s="125" t="s">
        <v>2138</v>
      </c>
      <c r="BQ1077" s="125" t="s">
        <v>362</v>
      </c>
      <c r="BR1077" s="125" t="s">
        <v>6269</v>
      </c>
      <c r="CA1077" s="125" t="s">
        <v>2018</v>
      </c>
      <c r="CB1077" s="125" t="s">
        <v>355</v>
      </c>
      <c r="CC1077" s="125">
        <v>0</v>
      </c>
      <c r="CD1077" s="125" t="s">
        <v>357</v>
      </c>
    </row>
    <row r="1078" spans="8:82" ht="87" customHeight="1" thickBot="1">
      <c r="H1078" s="121"/>
      <c r="I1078" s="121"/>
      <c r="J1078" s="121"/>
      <c r="K1078" s="121"/>
      <c r="L1078" s="121"/>
      <c r="M1078" s="121" t="s">
        <v>2138</v>
      </c>
      <c r="N1078" s="121" t="s">
        <v>364</v>
      </c>
      <c r="O1078" s="123" t="s">
        <v>2140</v>
      </c>
      <c r="P1078" s="121" t="s">
        <v>357</v>
      </c>
      <c r="S1078" s="117"/>
      <c r="T1078" s="117"/>
      <c r="U1078" s="117"/>
      <c r="V1078" s="117"/>
      <c r="W1078" s="117"/>
      <c r="X1078" s="117" t="s">
        <v>2138</v>
      </c>
      <c r="Y1078" s="117" t="s">
        <v>364</v>
      </c>
      <c r="Z1078" s="120" t="s">
        <v>3956</v>
      </c>
      <c r="AA1078" s="117" t="s">
        <v>357</v>
      </c>
      <c r="AD1078" s="113"/>
      <c r="AE1078" s="113"/>
      <c r="AF1078" s="113"/>
      <c r="AG1078" s="113"/>
      <c r="AH1078" s="113"/>
      <c r="AI1078" s="113" t="s">
        <v>2138</v>
      </c>
      <c r="AJ1078" s="113" t="s">
        <v>364</v>
      </c>
      <c r="AK1078" s="116" t="s">
        <v>5231</v>
      </c>
      <c r="AL1078" s="113" t="s">
        <v>357</v>
      </c>
      <c r="BP1078" s="125" t="s">
        <v>2138</v>
      </c>
      <c r="BQ1078" s="125" t="s">
        <v>364</v>
      </c>
      <c r="BR1078" s="125" t="s">
        <v>1593</v>
      </c>
      <c r="CA1078" s="125" t="s">
        <v>2018</v>
      </c>
      <c r="CB1078" s="125" t="s">
        <v>364</v>
      </c>
      <c r="CC1078" s="125">
        <v>0</v>
      </c>
      <c r="CD1078" s="125" t="s">
        <v>357</v>
      </c>
    </row>
    <row r="1079" spans="8:82" ht="101.4" customHeight="1" thickBot="1">
      <c r="H1079" s="121"/>
      <c r="I1079" s="121"/>
      <c r="J1079" s="121"/>
      <c r="K1079" s="121"/>
      <c r="L1079" s="121"/>
      <c r="M1079" s="121" t="s">
        <v>2138</v>
      </c>
      <c r="N1079" s="121" t="s">
        <v>355</v>
      </c>
      <c r="O1079" s="123" t="s">
        <v>2141</v>
      </c>
      <c r="P1079" s="121" t="s">
        <v>357</v>
      </c>
      <c r="S1079" s="117"/>
      <c r="T1079" s="117"/>
      <c r="U1079" s="117"/>
      <c r="V1079" s="117"/>
      <c r="W1079" s="117"/>
      <c r="X1079" s="117" t="s">
        <v>2138</v>
      </c>
      <c r="Y1079" s="117" t="s">
        <v>355</v>
      </c>
      <c r="Z1079" s="120" t="s">
        <v>3957</v>
      </c>
      <c r="AA1079" s="117" t="s">
        <v>357</v>
      </c>
      <c r="AD1079" s="113"/>
      <c r="AE1079" s="113"/>
      <c r="AF1079" s="113"/>
      <c r="AG1079" s="113"/>
      <c r="AH1079" s="113"/>
      <c r="AI1079" s="113" t="s">
        <v>2138</v>
      </c>
      <c r="AJ1079" s="113" t="s">
        <v>355</v>
      </c>
      <c r="AK1079" s="116" t="s">
        <v>5232</v>
      </c>
      <c r="AL1079" s="113" t="s">
        <v>357</v>
      </c>
      <c r="BP1079" s="125" t="s">
        <v>2138</v>
      </c>
      <c r="BQ1079" s="125" t="s">
        <v>355</v>
      </c>
      <c r="BR1079" s="125" t="s">
        <v>6270</v>
      </c>
      <c r="CA1079" s="125" t="s">
        <v>2018</v>
      </c>
      <c r="CB1079" s="125" t="s">
        <v>703</v>
      </c>
      <c r="CC1079" s="125">
        <v>0</v>
      </c>
      <c r="CD1079" s="125" t="s">
        <v>357</v>
      </c>
    </row>
    <row r="1080" spans="8:82" ht="87" customHeight="1" thickBot="1">
      <c r="H1080" s="121"/>
      <c r="I1080" s="121"/>
      <c r="J1080" s="121"/>
      <c r="K1080" s="121"/>
      <c r="L1080" s="121"/>
      <c r="M1080" s="121" t="s">
        <v>2138</v>
      </c>
      <c r="N1080" s="121" t="s">
        <v>589</v>
      </c>
      <c r="O1080" s="123" t="s">
        <v>2142</v>
      </c>
      <c r="P1080" s="121" t="s">
        <v>357</v>
      </c>
      <c r="S1080" s="117"/>
      <c r="T1080" s="117"/>
      <c r="U1080" s="117"/>
      <c r="V1080" s="117"/>
      <c r="W1080" s="117"/>
      <c r="X1080" s="117" t="s">
        <v>2138</v>
      </c>
      <c r="Y1080" s="117" t="s">
        <v>589</v>
      </c>
      <c r="Z1080" s="120" t="s">
        <v>3958</v>
      </c>
      <c r="AA1080" s="117" t="s">
        <v>357</v>
      </c>
      <c r="AD1080" s="113"/>
      <c r="AE1080" s="113"/>
      <c r="AF1080" s="113"/>
      <c r="AG1080" s="113"/>
      <c r="AH1080" s="113"/>
      <c r="AI1080" s="113" t="s">
        <v>2138</v>
      </c>
      <c r="AJ1080" s="113" t="s">
        <v>589</v>
      </c>
      <c r="AK1080" s="116" t="s">
        <v>5233</v>
      </c>
      <c r="AL1080" s="113" t="s">
        <v>357</v>
      </c>
      <c r="BP1080" s="125" t="s">
        <v>2138</v>
      </c>
      <c r="BQ1080" s="125" t="s">
        <v>589</v>
      </c>
      <c r="BR1080" s="125" t="s">
        <v>1131</v>
      </c>
      <c r="CA1080" s="125" t="s">
        <v>699</v>
      </c>
      <c r="CB1080" s="125" t="s">
        <v>362</v>
      </c>
      <c r="CC1080" s="125">
        <v>0</v>
      </c>
      <c r="CD1080" s="125" t="s">
        <v>357</v>
      </c>
    </row>
    <row r="1081" spans="8:82" ht="101.4" customHeight="1" thickBot="1">
      <c r="H1081" s="121"/>
      <c r="I1081" s="121"/>
      <c r="J1081" s="121"/>
      <c r="K1081" s="121"/>
      <c r="L1081" s="121"/>
      <c r="M1081" s="121" t="s">
        <v>2143</v>
      </c>
      <c r="N1081" s="121" t="s">
        <v>362</v>
      </c>
      <c r="O1081" s="123" t="s">
        <v>2144</v>
      </c>
      <c r="P1081" s="121" t="s">
        <v>357</v>
      </c>
      <c r="S1081" s="117"/>
      <c r="T1081" s="117"/>
      <c r="U1081" s="117"/>
      <c r="V1081" s="117"/>
      <c r="W1081" s="117"/>
      <c r="X1081" s="117" t="s">
        <v>2143</v>
      </c>
      <c r="Y1081" s="117" t="s">
        <v>362</v>
      </c>
      <c r="Z1081" s="120" t="s">
        <v>3959</v>
      </c>
      <c r="AA1081" s="117" t="s">
        <v>357</v>
      </c>
      <c r="AD1081" s="113"/>
      <c r="AE1081" s="113"/>
      <c r="AF1081" s="113"/>
      <c r="AG1081" s="113"/>
      <c r="AH1081" s="113"/>
      <c r="AI1081" s="113" t="s">
        <v>2143</v>
      </c>
      <c r="AJ1081" s="113" t="s">
        <v>362</v>
      </c>
      <c r="AK1081" s="116" t="s">
        <v>4053</v>
      </c>
      <c r="AL1081" s="113" t="s">
        <v>357</v>
      </c>
      <c r="BP1081" s="125" t="s">
        <v>2143</v>
      </c>
      <c r="BQ1081" s="125" t="s">
        <v>362</v>
      </c>
      <c r="BR1081" s="125" t="s">
        <v>6271</v>
      </c>
      <c r="CA1081" s="125" t="s">
        <v>699</v>
      </c>
      <c r="CB1081" s="125" t="s">
        <v>885</v>
      </c>
      <c r="CC1081" s="125">
        <v>0</v>
      </c>
      <c r="CD1081" s="125" t="s">
        <v>357</v>
      </c>
    </row>
    <row r="1082" spans="8:82" ht="87" customHeight="1" thickBot="1">
      <c r="H1082" s="121"/>
      <c r="I1082" s="121"/>
      <c r="J1082" s="121"/>
      <c r="K1082" s="121"/>
      <c r="L1082" s="121"/>
      <c r="M1082" s="121" t="s">
        <v>2143</v>
      </c>
      <c r="N1082" s="121" t="s">
        <v>589</v>
      </c>
      <c r="O1082" s="123" t="s">
        <v>2145</v>
      </c>
      <c r="P1082" s="121" t="s">
        <v>357</v>
      </c>
      <c r="S1082" s="117"/>
      <c r="T1082" s="117"/>
      <c r="U1082" s="117"/>
      <c r="V1082" s="117"/>
      <c r="W1082" s="117"/>
      <c r="X1082" s="117" t="s">
        <v>2143</v>
      </c>
      <c r="Y1082" s="117" t="s">
        <v>589</v>
      </c>
      <c r="Z1082" s="120" t="s">
        <v>3960</v>
      </c>
      <c r="AA1082" s="117" t="s">
        <v>357</v>
      </c>
      <c r="AD1082" s="113"/>
      <c r="AE1082" s="113"/>
      <c r="AF1082" s="113"/>
      <c r="AG1082" s="113"/>
      <c r="AH1082" s="113"/>
      <c r="AI1082" s="113" t="s">
        <v>2143</v>
      </c>
      <c r="AJ1082" s="113" t="s">
        <v>589</v>
      </c>
      <c r="AK1082" s="116" t="s">
        <v>4974</v>
      </c>
      <c r="AL1082" s="113" t="s">
        <v>357</v>
      </c>
      <c r="BP1082" s="125" t="s">
        <v>2143</v>
      </c>
      <c r="BQ1082" s="125" t="s">
        <v>589</v>
      </c>
      <c r="BR1082" s="125" t="s">
        <v>6272</v>
      </c>
      <c r="CA1082" s="125" t="s">
        <v>699</v>
      </c>
      <c r="CB1082" s="125" t="s">
        <v>575</v>
      </c>
      <c r="CC1082" s="125">
        <v>0</v>
      </c>
      <c r="CD1082" s="125" t="s">
        <v>357</v>
      </c>
    </row>
    <row r="1083" spans="8:82" ht="87" customHeight="1" thickBot="1">
      <c r="H1083" s="121"/>
      <c r="I1083" s="121"/>
      <c r="J1083" s="121"/>
      <c r="K1083" s="121"/>
      <c r="L1083" s="121"/>
      <c r="M1083" s="121" t="s">
        <v>2143</v>
      </c>
      <c r="N1083" s="121" t="s">
        <v>364</v>
      </c>
      <c r="O1083" s="123" t="s">
        <v>2146</v>
      </c>
      <c r="P1083" s="121" t="s">
        <v>357</v>
      </c>
      <c r="S1083" s="117"/>
      <c r="T1083" s="117"/>
      <c r="U1083" s="117"/>
      <c r="V1083" s="117"/>
      <c r="W1083" s="117"/>
      <c r="X1083" s="117" t="s">
        <v>2143</v>
      </c>
      <c r="Y1083" s="117" t="s">
        <v>364</v>
      </c>
      <c r="Z1083" s="120" t="s">
        <v>3961</v>
      </c>
      <c r="AA1083" s="117" t="s">
        <v>357</v>
      </c>
      <c r="AD1083" s="113"/>
      <c r="AE1083" s="113"/>
      <c r="AF1083" s="113"/>
      <c r="AG1083" s="113"/>
      <c r="AH1083" s="113"/>
      <c r="AI1083" s="113" t="s">
        <v>2143</v>
      </c>
      <c r="AJ1083" s="113" t="s">
        <v>364</v>
      </c>
      <c r="AK1083" s="116" t="s">
        <v>5234</v>
      </c>
      <c r="AL1083" s="113" t="s">
        <v>357</v>
      </c>
      <c r="BP1083" s="125" t="s">
        <v>2143</v>
      </c>
      <c r="BQ1083" s="125" t="s">
        <v>364</v>
      </c>
      <c r="BR1083" s="125" t="s">
        <v>6273</v>
      </c>
      <c r="CA1083" s="125" t="s">
        <v>699</v>
      </c>
      <c r="CB1083" s="125" t="s">
        <v>544</v>
      </c>
      <c r="CC1083" s="125">
        <v>0</v>
      </c>
      <c r="CD1083" s="125" t="s">
        <v>357</v>
      </c>
    </row>
    <row r="1084" spans="8:82" ht="101.4" customHeight="1" thickBot="1">
      <c r="H1084" s="121"/>
      <c r="I1084" s="121"/>
      <c r="J1084" s="121"/>
      <c r="K1084" s="121"/>
      <c r="L1084" s="121"/>
      <c r="M1084" s="121" t="s">
        <v>2143</v>
      </c>
      <c r="N1084" s="121" t="s">
        <v>355</v>
      </c>
      <c r="O1084" s="123" t="s">
        <v>2147</v>
      </c>
      <c r="P1084" s="121" t="s">
        <v>357</v>
      </c>
      <c r="S1084" s="117"/>
      <c r="T1084" s="117"/>
      <c r="U1084" s="117"/>
      <c r="V1084" s="117"/>
      <c r="W1084" s="117"/>
      <c r="X1084" s="117" t="s">
        <v>2143</v>
      </c>
      <c r="Y1084" s="117" t="s">
        <v>355</v>
      </c>
      <c r="Z1084" s="120" t="s">
        <v>3962</v>
      </c>
      <c r="AA1084" s="117" t="s">
        <v>357</v>
      </c>
      <c r="AD1084" s="113"/>
      <c r="AE1084" s="113"/>
      <c r="AF1084" s="113"/>
      <c r="AG1084" s="113"/>
      <c r="AH1084" s="113"/>
      <c r="AI1084" s="113" t="s">
        <v>2143</v>
      </c>
      <c r="AJ1084" s="113" t="s">
        <v>355</v>
      </c>
      <c r="AK1084" s="116" t="s">
        <v>5232</v>
      </c>
      <c r="AL1084" s="113" t="s">
        <v>357</v>
      </c>
      <c r="BP1084" s="125" t="s">
        <v>2143</v>
      </c>
      <c r="BQ1084" s="125" t="s">
        <v>355</v>
      </c>
      <c r="BR1084" s="125" t="s">
        <v>5421</v>
      </c>
      <c r="CA1084" s="125" t="s">
        <v>2025</v>
      </c>
      <c r="CB1084" s="125" t="s">
        <v>362</v>
      </c>
      <c r="CC1084" s="125">
        <v>0</v>
      </c>
      <c r="CD1084" s="125" t="s">
        <v>826</v>
      </c>
    </row>
    <row r="1085" spans="8:82" ht="87" customHeight="1" thickBot="1">
      <c r="H1085" s="121"/>
      <c r="I1085" s="121"/>
      <c r="J1085" s="121"/>
      <c r="K1085" s="121"/>
      <c r="L1085" s="121"/>
      <c r="M1085" s="121" t="s">
        <v>2148</v>
      </c>
      <c r="N1085" s="121" t="s">
        <v>589</v>
      </c>
      <c r="O1085" s="123" t="s">
        <v>2149</v>
      </c>
      <c r="P1085" s="121" t="s">
        <v>357</v>
      </c>
      <c r="S1085" s="117"/>
      <c r="T1085" s="117"/>
      <c r="U1085" s="117"/>
      <c r="V1085" s="117"/>
      <c r="W1085" s="117"/>
      <c r="X1085" s="117" t="s">
        <v>2148</v>
      </c>
      <c r="Y1085" s="117" t="s">
        <v>589</v>
      </c>
      <c r="Z1085" s="120" t="s">
        <v>3608</v>
      </c>
      <c r="AA1085" s="117" t="s">
        <v>357</v>
      </c>
      <c r="AD1085" s="113"/>
      <c r="AE1085" s="113"/>
      <c r="AF1085" s="113"/>
      <c r="AG1085" s="113"/>
      <c r="AH1085" s="113"/>
      <c r="AI1085" s="113" t="s">
        <v>2148</v>
      </c>
      <c r="AJ1085" s="113" t="s">
        <v>589</v>
      </c>
      <c r="AK1085" s="116" t="s">
        <v>3254</v>
      </c>
      <c r="AL1085" s="113" t="s">
        <v>357</v>
      </c>
      <c r="BP1085" s="125" t="s">
        <v>2148</v>
      </c>
      <c r="BQ1085" s="125" t="s">
        <v>589</v>
      </c>
      <c r="BR1085" s="125" t="s">
        <v>6274</v>
      </c>
      <c r="CA1085" s="125" t="s">
        <v>2027</v>
      </c>
      <c r="CB1085" s="125" t="s">
        <v>362</v>
      </c>
      <c r="CC1085" s="125">
        <v>0</v>
      </c>
      <c r="CD1085" s="125" t="s">
        <v>826</v>
      </c>
    </row>
    <row r="1086" spans="8:82" ht="87" customHeight="1" thickBot="1">
      <c r="H1086" s="121"/>
      <c r="I1086" s="121"/>
      <c r="J1086" s="121"/>
      <c r="K1086" s="121"/>
      <c r="L1086" s="121"/>
      <c r="M1086" s="121" t="s">
        <v>2150</v>
      </c>
      <c r="N1086" s="121" t="s">
        <v>589</v>
      </c>
      <c r="O1086" s="123" t="s">
        <v>2151</v>
      </c>
      <c r="P1086" s="121" t="s">
        <v>357</v>
      </c>
      <c r="S1086" s="117"/>
      <c r="T1086" s="117"/>
      <c r="U1086" s="117"/>
      <c r="V1086" s="117"/>
      <c r="W1086" s="117"/>
      <c r="X1086" s="117" t="s">
        <v>2150</v>
      </c>
      <c r="Y1086" s="117" t="s">
        <v>589</v>
      </c>
      <c r="Z1086" s="120" t="s">
        <v>3963</v>
      </c>
      <c r="AA1086" s="117" t="s">
        <v>357</v>
      </c>
      <c r="AD1086" s="113"/>
      <c r="AE1086" s="113"/>
      <c r="AF1086" s="113"/>
      <c r="AG1086" s="113"/>
      <c r="AH1086" s="113"/>
      <c r="AI1086" s="113" t="s">
        <v>2150</v>
      </c>
      <c r="AJ1086" s="113" t="s">
        <v>589</v>
      </c>
      <c r="AK1086" s="116" t="s">
        <v>5235</v>
      </c>
      <c r="AL1086" s="113" t="s">
        <v>357</v>
      </c>
      <c r="BP1086" s="125" t="s">
        <v>2150</v>
      </c>
      <c r="BQ1086" s="125" t="s">
        <v>589</v>
      </c>
      <c r="BR1086" s="125" t="s">
        <v>1500</v>
      </c>
      <c r="CA1086" s="125" t="s">
        <v>2027</v>
      </c>
      <c r="CB1086" s="125" t="s">
        <v>355</v>
      </c>
      <c r="CC1086" s="125">
        <v>0</v>
      </c>
      <c r="CD1086" s="125" t="s">
        <v>826</v>
      </c>
    </row>
    <row r="1087" spans="8:82" ht="87" customHeight="1" thickBot="1">
      <c r="H1087" s="121"/>
      <c r="I1087" s="121"/>
      <c r="J1087" s="121"/>
      <c r="K1087" s="121"/>
      <c r="L1087" s="121"/>
      <c r="M1087" s="121" t="s">
        <v>2152</v>
      </c>
      <c r="N1087" s="121" t="s">
        <v>589</v>
      </c>
      <c r="O1087" s="123" t="s">
        <v>2153</v>
      </c>
      <c r="P1087" s="121" t="s">
        <v>357</v>
      </c>
      <c r="S1087" s="117"/>
      <c r="T1087" s="117"/>
      <c r="U1087" s="117"/>
      <c r="V1087" s="117"/>
      <c r="W1087" s="117"/>
      <c r="X1087" s="117" t="s">
        <v>2152</v>
      </c>
      <c r="Y1087" s="117" t="s">
        <v>589</v>
      </c>
      <c r="Z1087" s="120" t="s">
        <v>3964</v>
      </c>
      <c r="AA1087" s="117" t="s">
        <v>357</v>
      </c>
      <c r="AD1087" s="113"/>
      <c r="AE1087" s="113"/>
      <c r="AF1087" s="113"/>
      <c r="AG1087" s="113"/>
      <c r="AH1087" s="113"/>
      <c r="AI1087" s="113" t="s">
        <v>2152</v>
      </c>
      <c r="AJ1087" s="113" t="s">
        <v>589</v>
      </c>
      <c r="AK1087" s="116" t="s">
        <v>1212</v>
      </c>
      <c r="AL1087" s="113" t="s">
        <v>357</v>
      </c>
      <c r="BP1087" s="125" t="s">
        <v>2152</v>
      </c>
      <c r="BQ1087" s="125" t="s">
        <v>589</v>
      </c>
      <c r="BR1087" s="125" t="s">
        <v>6275</v>
      </c>
      <c r="CA1087" s="125" t="s">
        <v>2030</v>
      </c>
      <c r="CB1087" s="125" t="s">
        <v>362</v>
      </c>
      <c r="CC1087" s="125">
        <v>0</v>
      </c>
      <c r="CD1087" s="125" t="s">
        <v>826</v>
      </c>
    </row>
    <row r="1088" spans="8:82" ht="87" customHeight="1" thickBot="1">
      <c r="H1088" s="121"/>
      <c r="I1088" s="121"/>
      <c r="J1088" s="121"/>
      <c r="K1088" s="121"/>
      <c r="L1088" s="121"/>
      <c r="M1088" s="121" t="s">
        <v>2154</v>
      </c>
      <c r="N1088" s="121" t="s">
        <v>589</v>
      </c>
      <c r="O1088" s="123" t="s">
        <v>2155</v>
      </c>
      <c r="P1088" s="121" t="s">
        <v>357</v>
      </c>
      <c r="S1088" s="117"/>
      <c r="T1088" s="117"/>
      <c r="U1088" s="117"/>
      <c r="V1088" s="117"/>
      <c r="W1088" s="117"/>
      <c r="X1088" s="117" t="s">
        <v>2154</v>
      </c>
      <c r="Y1088" s="117" t="s">
        <v>589</v>
      </c>
      <c r="Z1088" s="120" t="s">
        <v>3965</v>
      </c>
      <c r="AA1088" s="117" t="s">
        <v>357</v>
      </c>
      <c r="AD1088" s="113"/>
      <c r="AE1088" s="113"/>
      <c r="AF1088" s="113"/>
      <c r="AG1088" s="113"/>
      <c r="AH1088" s="113"/>
      <c r="AI1088" s="113" t="s">
        <v>2154</v>
      </c>
      <c r="AJ1088" s="113" t="s">
        <v>589</v>
      </c>
      <c r="AK1088" s="116" t="s">
        <v>5236</v>
      </c>
      <c r="AL1088" s="113" t="s">
        <v>357</v>
      </c>
      <c r="BP1088" s="125" t="s">
        <v>2154</v>
      </c>
      <c r="BQ1088" s="125" t="s">
        <v>589</v>
      </c>
      <c r="BR1088" s="125" t="s">
        <v>4276</v>
      </c>
      <c r="CA1088" s="125" t="s">
        <v>2030</v>
      </c>
      <c r="CB1088" s="125" t="s">
        <v>355</v>
      </c>
      <c r="CC1088" s="125">
        <v>0</v>
      </c>
      <c r="CD1088" s="125" t="s">
        <v>826</v>
      </c>
    </row>
    <row r="1089" spans="8:82" ht="87" customHeight="1" thickBot="1">
      <c r="H1089" s="121"/>
      <c r="I1089" s="121"/>
      <c r="J1089" s="121"/>
      <c r="K1089" s="121"/>
      <c r="L1089" s="121"/>
      <c r="M1089" s="121" t="s">
        <v>2156</v>
      </c>
      <c r="N1089" s="121" t="s">
        <v>589</v>
      </c>
      <c r="O1089" s="123" t="s">
        <v>2157</v>
      </c>
      <c r="P1089" s="121" t="s">
        <v>357</v>
      </c>
      <c r="S1089" s="117"/>
      <c r="T1089" s="117"/>
      <c r="U1089" s="117"/>
      <c r="V1089" s="117"/>
      <c r="W1089" s="117"/>
      <c r="X1089" s="117" t="s">
        <v>2156</v>
      </c>
      <c r="Y1089" s="117" t="s">
        <v>589</v>
      </c>
      <c r="Z1089" s="120" t="s">
        <v>3966</v>
      </c>
      <c r="AA1089" s="117" t="s">
        <v>357</v>
      </c>
      <c r="AD1089" s="113"/>
      <c r="AE1089" s="113"/>
      <c r="AF1089" s="113"/>
      <c r="AG1089" s="113"/>
      <c r="AH1089" s="113"/>
      <c r="AI1089" s="113" t="s">
        <v>2156</v>
      </c>
      <c r="AJ1089" s="113" t="s">
        <v>589</v>
      </c>
      <c r="AK1089" s="116" t="s">
        <v>4987</v>
      </c>
      <c r="AL1089" s="113" t="s">
        <v>357</v>
      </c>
      <c r="BP1089" s="125" t="s">
        <v>2156</v>
      </c>
      <c r="BQ1089" s="125" t="s">
        <v>589</v>
      </c>
      <c r="BR1089" s="125" t="s">
        <v>1646</v>
      </c>
      <c r="CA1089" s="125" t="s">
        <v>2031</v>
      </c>
      <c r="CB1089" s="125" t="s">
        <v>589</v>
      </c>
      <c r="CC1089" s="125">
        <v>0</v>
      </c>
      <c r="CD1089" s="125" t="s">
        <v>357</v>
      </c>
    </row>
    <row r="1090" spans="8:82" ht="115.8" customHeight="1" thickBot="1">
      <c r="H1090" s="121"/>
      <c r="I1090" s="121"/>
      <c r="J1090" s="121"/>
      <c r="K1090" s="121"/>
      <c r="L1090" s="121"/>
      <c r="M1090" s="121" t="s">
        <v>474</v>
      </c>
      <c r="N1090" s="121" t="s">
        <v>885</v>
      </c>
      <c r="O1090" s="123" t="s">
        <v>2158</v>
      </c>
      <c r="P1090" s="121" t="s">
        <v>357</v>
      </c>
      <c r="S1090" s="117"/>
      <c r="T1090" s="117"/>
      <c r="U1090" s="117"/>
      <c r="V1090" s="117"/>
      <c r="W1090" s="117"/>
      <c r="X1090" s="117" t="s">
        <v>474</v>
      </c>
      <c r="Y1090" s="117" t="s">
        <v>885</v>
      </c>
      <c r="Z1090" s="120" t="s">
        <v>3967</v>
      </c>
      <c r="AA1090" s="117" t="s">
        <v>357</v>
      </c>
      <c r="AD1090" s="113"/>
      <c r="AE1090" s="113"/>
      <c r="AF1090" s="113"/>
      <c r="AG1090" s="113"/>
      <c r="AH1090" s="113"/>
      <c r="AI1090" s="113" t="s">
        <v>474</v>
      </c>
      <c r="AJ1090" s="113" t="s">
        <v>885</v>
      </c>
      <c r="AK1090" s="116" t="s">
        <v>5237</v>
      </c>
      <c r="AL1090" s="113" t="s">
        <v>357</v>
      </c>
      <c r="BP1090" s="125" t="s">
        <v>474</v>
      </c>
      <c r="BQ1090" s="125" t="s">
        <v>885</v>
      </c>
      <c r="BR1090" s="125" t="s">
        <v>6276</v>
      </c>
      <c r="CA1090" s="125" t="s">
        <v>2033</v>
      </c>
      <c r="CB1090" s="125" t="s">
        <v>589</v>
      </c>
      <c r="CC1090" s="125">
        <v>0</v>
      </c>
      <c r="CD1090" s="125" t="s">
        <v>357</v>
      </c>
    </row>
    <row r="1091" spans="8:82" ht="87" customHeight="1" thickBot="1">
      <c r="H1091" s="121"/>
      <c r="I1091" s="121"/>
      <c r="J1091" s="121"/>
      <c r="K1091" s="121"/>
      <c r="L1091" s="121"/>
      <c r="M1091" s="121" t="s">
        <v>474</v>
      </c>
      <c r="N1091" s="121" t="s">
        <v>446</v>
      </c>
      <c r="O1091" s="123" t="s">
        <v>2159</v>
      </c>
      <c r="P1091" s="121" t="s">
        <v>357</v>
      </c>
      <c r="S1091" s="117"/>
      <c r="T1091" s="117"/>
      <c r="U1091" s="117"/>
      <c r="V1091" s="117"/>
      <c r="W1091" s="117"/>
      <c r="X1091" s="117" t="s">
        <v>474</v>
      </c>
      <c r="Y1091" s="117" t="s">
        <v>446</v>
      </c>
      <c r="Z1091" s="120" t="s">
        <v>3968</v>
      </c>
      <c r="AA1091" s="117" t="s">
        <v>357</v>
      </c>
      <c r="AD1091" s="113"/>
      <c r="AE1091" s="113"/>
      <c r="AF1091" s="113"/>
      <c r="AG1091" s="113"/>
      <c r="AH1091" s="113"/>
      <c r="AI1091" s="113" t="s">
        <v>474</v>
      </c>
      <c r="AJ1091" s="113" t="s">
        <v>446</v>
      </c>
      <c r="AK1091" s="116" t="s">
        <v>437</v>
      </c>
      <c r="AL1091" s="113" t="s">
        <v>357</v>
      </c>
      <c r="BP1091" s="125" t="s">
        <v>474</v>
      </c>
      <c r="BQ1091" s="125" t="s">
        <v>446</v>
      </c>
      <c r="BR1091" s="125" t="s">
        <v>6277</v>
      </c>
      <c r="CA1091" s="125" t="s">
        <v>2035</v>
      </c>
      <c r="CB1091" s="125" t="s">
        <v>589</v>
      </c>
      <c r="CC1091" s="125">
        <v>0</v>
      </c>
      <c r="CD1091" s="125" t="s">
        <v>357</v>
      </c>
    </row>
    <row r="1092" spans="8:82" ht="101.4" customHeight="1" thickBot="1">
      <c r="H1092" s="121"/>
      <c r="I1092" s="121"/>
      <c r="J1092" s="121"/>
      <c r="K1092" s="121"/>
      <c r="L1092" s="121"/>
      <c r="M1092" s="121" t="s">
        <v>474</v>
      </c>
      <c r="N1092" s="121" t="s">
        <v>362</v>
      </c>
      <c r="O1092" s="123" t="s">
        <v>2160</v>
      </c>
      <c r="P1092" s="121" t="s">
        <v>357</v>
      </c>
      <c r="S1092" s="117"/>
      <c r="T1092" s="117"/>
      <c r="U1092" s="117"/>
      <c r="V1092" s="117"/>
      <c r="W1092" s="117"/>
      <c r="X1092" s="117" t="s">
        <v>474</v>
      </c>
      <c r="Y1092" s="117" t="s">
        <v>362</v>
      </c>
      <c r="Z1092" s="120" t="s">
        <v>1101</v>
      </c>
      <c r="AA1092" s="117" t="s">
        <v>357</v>
      </c>
      <c r="AD1092" s="113"/>
      <c r="AE1092" s="113"/>
      <c r="AF1092" s="113"/>
      <c r="AG1092" s="113"/>
      <c r="AH1092" s="113"/>
      <c r="AI1092" s="113" t="s">
        <v>474</v>
      </c>
      <c r="AJ1092" s="113" t="s">
        <v>362</v>
      </c>
      <c r="AK1092" s="116" t="s">
        <v>5238</v>
      </c>
      <c r="AL1092" s="113" t="s">
        <v>357</v>
      </c>
      <c r="BP1092" s="125" t="s">
        <v>474</v>
      </c>
      <c r="BQ1092" s="125" t="s">
        <v>362</v>
      </c>
      <c r="BR1092" s="125" t="s">
        <v>6278</v>
      </c>
      <c r="CA1092" s="125" t="s">
        <v>2037</v>
      </c>
      <c r="CB1092" s="125" t="s">
        <v>589</v>
      </c>
      <c r="CC1092" s="125">
        <v>0</v>
      </c>
      <c r="CD1092" s="125" t="s">
        <v>357</v>
      </c>
    </row>
    <row r="1093" spans="8:82" ht="87" customHeight="1" thickBot="1">
      <c r="H1093" s="121"/>
      <c r="I1093" s="121"/>
      <c r="J1093" s="121"/>
      <c r="K1093" s="121"/>
      <c r="L1093" s="121"/>
      <c r="M1093" s="121" t="s">
        <v>474</v>
      </c>
      <c r="N1093" s="121" t="s">
        <v>589</v>
      </c>
      <c r="O1093" s="123" t="s">
        <v>2161</v>
      </c>
      <c r="P1093" s="121" t="s">
        <v>357</v>
      </c>
      <c r="S1093" s="117"/>
      <c r="T1093" s="117"/>
      <c r="U1093" s="117"/>
      <c r="V1093" s="117"/>
      <c r="W1093" s="117"/>
      <c r="X1093" s="117" t="s">
        <v>474</v>
      </c>
      <c r="Y1093" s="117" t="s">
        <v>589</v>
      </c>
      <c r="Z1093" s="120" t="s">
        <v>3969</v>
      </c>
      <c r="AA1093" s="117" t="s">
        <v>357</v>
      </c>
      <c r="AD1093" s="113"/>
      <c r="AE1093" s="113"/>
      <c r="AF1093" s="113"/>
      <c r="AG1093" s="113"/>
      <c r="AH1093" s="113"/>
      <c r="AI1093" s="113" t="s">
        <v>474</v>
      </c>
      <c r="AJ1093" s="113" t="s">
        <v>589</v>
      </c>
      <c r="AK1093" s="116" t="s">
        <v>5239</v>
      </c>
      <c r="AL1093" s="113" t="s">
        <v>357</v>
      </c>
      <c r="BP1093" s="125" t="s">
        <v>474</v>
      </c>
      <c r="BQ1093" s="125" t="s">
        <v>589</v>
      </c>
      <c r="BR1093" s="125" t="s">
        <v>6279</v>
      </c>
      <c r="CA1093" s="125" t="s">
        <v>458</v>
      </c>
      <c r="CB1093" s="125" t="s">
        <v>885</v>
      </c>
      <c r="CC1093" s="125">
        <v>0</v>
      </c>
      <c r="CD1093" s="125" t="s">
        <v>357</v>
      </c>
    </row>
    <row r="1094" spans="8:82" ht="87" customHeight="1" thickBot="1">
      <c r="H1094" s="121"/>
      <c r="I1094" s="121"/>
      <c r="J1094" s="121"/>
      <c r="K1094" s="121"/>
      <c r="L1094" s="121"/>
      <c r="M1094" s="121" t="s">
        <v>474</v>
      </c>
      <c r="N1094" s="121" t="s">
        <v>364</v>
      </c>
      <c r="O1094" s="123" t="s">
        <v>2162</v>
      </c>
      <c r="P1094" s="121" t="s">
        <v>357</v>
      </c>
      <c r="S1094" s="117"/>
      <c r="T1094" s="117"/>
      <c r="U1094" s="117"/>
      <c r="V1094" s="117"/>
      <c r="W1094" s="117"/>
      <c r="X1094" s="117" t="s">
        <v>474</v>
      </c>
      <c r="Y1094" s="117" t="s">
        <v>364</v>
      </c>
      <c r="Z1094" s="120" t="s">
        <v>2907</v>
      </c>
      <c r="AA1094" s="117" t="s">
        <v>357</v>
      </c>
      <c r="AD1094" s="113"/>
      <c r="AE1094" s="113"/>
      <c r="AF1094" s="113"/>
      <c r="AG1094" s="113"/>
      <c r="AH1094" s="113"/>
      <c r="AI1094" s="113" t="s">
        <v>474</v>
      </c>
      <c r="AJ1094" s="113" t="s">
        <v>364</v>
      </c>
      <c r="AK1094" s="116" t="s">
        <v>5240</v>
      </c>
      <c r="AL1094" s="113" t="s">
        <v>357</v>
      </c>
      <c r="BP1094" s="125" t="s">
        <v>474</v>
      </c>
      <c r="BQ1094" s="125" t="s">
        <v>364</v>
      </c>
      <c r="BR1094" s="125" t="s">
        <v>6280</v>
      </c>
      <c r="CA1094" s="125" t="s">
        <v>458</v>
      </c>
      <c r="CB1094" s="125" t="s">
        <v>446</v>
      </c>
      <c r="CC1094" s="125">
        <v>0</v>
      </c>
      <c r="CD1094" s="125" t="s">
        <v>357</v>
      </c>
    </row>
    <row r="1095" spans="8:82" ht="101.4" customHeight="1" thickBot="1">
      <c r="H1095" s="121"/>
      <c r="I1095" s="121"/>
      <c r="J1095" s="121"/>
      <c r="K1095" s="121"/>
      <c r="L1095" s="121"/>
      <c r="M1095" s="121" t="s">
        <v>474</v>
      </c>
      <c r="N1095" s="121" t="s">
        <v>355</v>
      </c>
      <c r="O1095" s="123" t="s">
        <v>2163</v>
      </c>
      <c r="P1095" s="121" t="s">
        <v>357</v>
      </c>
      <c r="S1095" s="117"/>
      <c r="T1095" s="117"/>
      <c r="U1095" s="117"/>
      <c r="V1095" s="117"/>
      <c r="W1095" s="117"/>
      <c r="X1095" s="117" t="s">
        <v>474</v>
      </c>
      <c r="Y1095" s="117" t="s">
        <v>355</v>
      </c>
      <c r="Z1095" s="120" t="s">
        <v>3970</v>
      </c>
      <c r="AA1095" s="117" t="s">
        <v>357</v>
      </c>
      <c r="AD1095" s="113"/>
      <c r="AE1095" s="113"/>
      <c r="AF1095" s="113"/>
      <c r="AG1095" s="113"/>
      <c r="AH1095" s="113"/>
      <c r="AI1095" s="113" t="s">
        <v>474</v>
      </c>
      <c r="AJ1095" s="113" t="s">
        <v>355</v>
      </c>
      <c r="AK1095" s="116" t="s">
        <v>5241</v>
      </c>
      <c r="AL1095" s="113" t="s">
        <v>357</v>
      </c>
      <c r="BP1095" s="125" t="s">
        <v>474</v>
      </c>
      <c r="BQ1095" s="125" t="s">
        <v>355</v>
      </c>
      <c r="BR1095" s="129">
        <v>334436</v>
      </c>
      <c r="CA1095" s="125" t="s">
        <v>458</v>
      </c>
      <c r="CB1095" s="125" t="s">
        <v>468</v>
      </c>
      <c r="CC1095" s="125">
        <v>0</v>
      </c>
      <c r="CD1095" s="125" t="s">
        <v>357</v>
      </c>
    </row>
    <row r="1096" spans="8:82" ht="101.4" customHeight="1" thickBot="1">
      <c r="H1096" s="121"/>
      <c r="I1096" s="121"/>
      <c r="J1096" s="121"/>
      <c r="K1096" s="121"/>
      <c r="L1096" s="121"/>
      <c r="M1096" s="121" t="s">
        <v>474</v>
      </c>
      <c r="N1096" s="121" t="s">
        <v>544</v>
      </c>
      <c r="O1096" s="123" t="s">
        <v>2164</v>
      </c>
      <c r="P1096" s="121" t="s">
        <v>357</v>
      </c>
      <c r="S1096" s="117"/>
      <c r="T1096" s="117"/>
      <c r="U1096" s="117"/>
      <c r="V1096" s="117"/>
      <c r="W1096" s="117"/>
      <c r="X1096" s="117" t="s">
        <v>474</v>
      </c>
      <c r="Y1096" s="117" t="s">
        <v>544</v>
      </c>
      <c r="Z1096" s="120" t="s">
        <v>3971</v>
      </c>
      <c r="AA1096" s="117" t="s">
        <v>357</v>
      </c>
      <c r="AD1096" s="113"/>
      <c r="AE1096" s="113"/>
      <c r="AF1096" s="113"/>
      <c r="AG1096" s="113"/>
      <c r="AH1096" s="113"/>
      <c r="AI1096" s="113" t="s">
        <v>474</v>
      </c>
      <c r="AJ1096" s="113" t="s">
        <v>544</v>
      </c>
      <c r="AK1096" s="116" t="s">
        <v>1176</v>
      </c>
      <c r="AL1096" s="113" t="s">
        <v>357</v>
      </c>
      <c r="BP1096" s="125" t="s">
        <v>474</v>
      </c>
      <c r="BQ1096" s="125" t="s">
        <v>544</v>
      </c>
      <c r="BR1096" s="129">
        <v>6857318</v>
      </c>
      <c r="CA1096" s="125" t="s">
        <v>458</v>
      </c>
      <c r="CB1096" s="125" t="s">
        <v>575</v>
      </c>
      <c r="CC1096" s="125">
        <v>0</v>
      </c>
      <c r="CD1096" s="125" t="s">
        <v>357</v>
      </c>
    </row>
    <row r="1097" spans="8:82" ht="144.6" customHeight="1" thickBot="1">
      <c r="H1097" s="121"/>
      <c r="I1097" s="121"/>
      <c r="J1097" s="121"/>
      <c r="K1097" s="121"/>
      <c r="L1097" s="121"/>
      <c r="M1097" s="121" t="s">
        <v>474</v>
      </c>
      <c r="N1097" s="121" t="s">
        <v>1340</v>
      </c>
      <c r="O1097" s="123" t="s">
        <v>2165</v>
      </c>
      <c r="P1097" s="121" t="s">
        <v>357</v>
      </c>
      <c r="S1097" s="117"/>
      <c r="T1097" s="117"/>
      <c r="U1097" s="117"/>
      <c r="V1097" s="117"/>
      <c r="W1097" s="117"/>
      <c r="X1097" s="117" t="s">
        <v>474</v>
      </c>
      <c r="Y1097" s="117" t="s">
        <v>1340</v>
      </c>
      <c r="Z1097" s="120" t="s">
        <v>3972</v>
      </c>
      <c r="AA1097" s="117" t="s">
        <v>357</v>
      </c>
      <c r="AD1097" s="113"/>
      <c r="AE1097" s="113"/>
      <c r="AF1097" s="113"/>
      <c r="AG1097" s="113"/>
      <c r="AH1097" s="113"/>
      <c r="AI1097" s="113" t="s">
        <v>474</v>
      </c>
      <c r="AJ1097" s="113" t="s">
        <v>1340</v>
      </c>
      <c r="AK1097" s="116" t="s">
        <v>5242</v>
      </c>
      <c r="AL1097" s="113" t="s">
        <v>357</v>
      </c>
      <c r="BP1097" s="125" t="s">
        <v>474</v>
      </c>
      <c r="BQ1097" s="125" t="s">
        <v>1340</v>
      </c>
      <c r="BR1097" s="125" t="s">
        <v>6281</v>
      </c>
      <c r="CA1097" s="125" t="s">
        <v>458</v>
      </c>
      <c r="CB1097" s="125" t="s">
        <v>366</v>
      </c>
      <c r="CC1097" s="125">
        <v>0</v>
      </c>
      <c r="CD1097" s="125" t="s">
        <v>357</v>
      </c>
    </row>
    <row r="1098" spans="8:82" ht="87" customHeight="1" thickBot="1">
      <c r="H1098" s="121"/>
      <c r="I1098" s="121"/>
      <c r="J1098" s="121"/>
      <c r="K1098" s="121"/>
      <c r="L1098" s="121"/>
      <c r="M1098" s="121" t="s">
        <v>474</v>
      </c>
      <c r="N1098" s="121" t="s">
        <v>575</v>
      </c>
      <c r="O1098" s="123" t="s">
        <v>815</v>
      </c>
      <c r="P1098" s="121" t="s">
        <v>357</v>
      </c>
      <c r="S1098" s="117"/>
      <c r="T1098" s="117"/>
      <c r="U1098" s="117"/>
      <c r="V1098" s="117"/>
      <c r="W1098" s="117"/>
      <c r="X1098" s="117" t="s">
        <v>474</v>
      </c>
      <c r="Y1098" s="117" t="s">
        <v>575</v>
      </c>
      <c r="Z1098" s="120" t="s">
        <v>3973</v>
      </c>
      <c r="AA1098" s="117" t="s">
        <v>357</v>
      </c>
      <c r="AD1098" s="113"/>
      <c r="AE1098" s="113"/>
      <c r="AF1098" s="113"/>
      <c r="AG1098" s="113"/>
      <c r="AH1098" s="113"/>
      <c r="AI1098" s="113" t="s">
        <v>474</v>
      </c>
      <c r="AJ1098" s="113" t="s">
        <v>575</v>
      </c>
      <c r="AK1098" s="116" t="s">
        <v>1059</v>
      </c>
      <c r="AL1098" s="113" t="s">
        <v>357</v>
      </c>
      <c r="BP1098" s="125" t="s">
        <v>474</v>
      </c>
      <c r="BQ1098" s="125" t="s">
        <v>575</v>
      </c>
      <c r="BR1098" s="129">
        <v>141274</v>
      </c>
      <c r="CA1098" s="125" t="s">
        <v>458</v>
      </c>
      <c r="CB1098" s="125" t="s">
        <v>355</v>
      </c>
      <c r="CC1098" s="125">
        <v>0</v>
      </c>
      <c r="CD1098" s="125" t="s">
        <v>357</v>
      </c>
    </row>
    <row r="1099" spans="8:82" ht="87" customHeight="1" thickBot="1">
      <c r="H1099" s="121"/>
      <c r="I1099" s="121"/>
      <c r="J1099" s="121"/>
      <c r="K1099" s="121"/>
      <c r="L1099" s="121"/>
      <c r="M1099" s="121" t="s">
        <v>474</v>
      </c>
      <c r="N1099" s="121" t="s">
        <v>897</v>
      </c>
      <c r="O1099" s="123" t="s">
        <v>2166</v>
      </c>
      <c r="P1099" s="121" t="s">
        <v>357</v>
      </c>
      <c r="S1099" s="117"/>
      <c r="T1099" s="117"/>
      <c r="U1099" s="117"/>
      <c r="V1099" s="117"/>
      <c r="W1099" s="117"/>
      <c r="X1099" s="117" t="s">
        <v>474</v>
      </c>
      <c r="Y1099" s="117" t="s">
        <v>897</v>
      </c>
      <c r="Z1099" s="120" t="s">
        <v>3974</v>
      </c>
      <c r="AA1099" s="117" t="s">
        <v>357</v>
      </c>
      <c r="AD1099" s="113"/>
      <c r="AE1099" s="113"/>
      <c r="AF1099" s="113"/>
      <c r="AG1099" s="113"/>
      <c r="AH1099" s="113"/>
      <c r="AI1099" s="113" t="s">
        <v>474</v>
      </c>
      <c r="AJ1099" s="113" t="s">
        <v>897</v>
      </c>
      <c r="AK1099" s="116" t="s">
        <v>1616</v>
      </c>
      <c r="AL1099" s="113" t="s">
        <v>357</v>
      </c>
      <c r="BP1099" s="125" t="s">
        <v>474</v>
      </c>
      <c r="BQ1099" s="125" t="s">
        <v>897</v>
      </c>
      <c r="BR1099" s="125" t="s">
        <v>4319</v>
      </c>
      <c r="CA1099" s="125" t="s">
        <v>458</v>
      </c>
      <c r="CB1099" s="125" t="s">
        <v>364</v>
      </c>
      <c r="CC1099" s="125">
        <v>0</v>
      </c>
      <c r="CD1099" s="125" t="s">
        <v>357</v>
      </c>
    </row>
    <row r="1100" spans="8:82" ht="115.8" customHeight="1" thickBot="1">
      <c r="H1100" s="121"/>
      <c r="I1100" s="121"/>
      <c r="J1100" s="121"/>
      <c r="K1100" s="121"/>
      <c r="L1100" s="121"/>
      <c r="M1100" s="121" t="s">
        <v>474</v>
      </c>
      <c r="N1100" s="121" t="s">
        <v>366</v>
      </c>
      <c r="O1100" s="123" t="s">
        <v>2167</v>
      </c>
      <c r="P1100" s="121" t="s">
        <v>357</v>
      </c>
      <c r="S1100" s="117"/>
      <c r="T1100" s="117"/>
      <c r="U1100" s="117"/>
      <c r="V1100" s="117"/>
      <c r="W1100" s="117"/>
      <c r="X1100" s="117" t="s">
        <v>474</v>
      </c>
      <c r="Y1100" s="117" t="s">
        <v>366</v>
      </c>
      <c r="Z1100" s="120" t="s">
        <v>3975</v>
      </c>
      <c r="AA1100" s="117" t="s">
        <v>357</v>
      </c>
      <c r="AD1100" s="113"/>
      <c r="AE1100" s="113"/>
      <c r="AF1100" s="113"/>
      <c r="AG1100" s="113"/>
      <c r="AH1100" s="113"/>
      <c r="AI1100" s="113" t="s">
        <v>474</v>
      </c>
      <c r="AJ1100" s="113" t="s">
        <v>366</v>
      </c>
      <c r="AK1100" s="116" t="s">
        <v>1972</v>
      </c>
      <c r="AL1100" s="113" t="s">
        <v>357</v>
      </c>
      <c r="BP1100" s="125" t="s">
        <v>474</v>
      </c>
      <c r="BQ1100" s="125" t="s">
        <v>366</v>
      </c>
      <c r="BR1100" s="129">
        <v>18196965</v>
      </c>
      <c r="CA1100" s="125" t="s">
        <v>458</v>
      </c>
      <c r="CB1100" s="125" t="s">
        <v>589</v>
      </c>
      <c r="CC1100" s="125">
        <v>0</v>
      </c>
      <c r="CD1100" s="125" t="s">
        <v>357</v>
      </c>
    </row>
    <row r="1101" spans="8:82" ht="87" customHeight="1" thickBot="1">
      <c r="H1101" s="121"/>
      <c r="I1101" s="121"/>
      <c r="J1101" s="121"/>
      <c r="K1101" s="121"/>
      <c r="L1101" s="121"/>
      <c r="M1101" s="121" t="s">
        <v>474</v>
      </c>
      <c r="N1101" s="121" t="s">
        <v>703</v>
      </c>
      <c r="O1101" s="123" t="s">
        <v>2168</v>
      </c>
      <c r="P1101" s="121" t="s">
        <v>357</v>
      </c>
      <c r="S1101" s="117"/>
      <c r="T1101" s="117"/>
      <c r="U1101" s="117"/>
      <c r="V1101" s="117"/>
      <c r="W1101" s="117"/>
      <c r="X1101" s="117" t="s">
        <v>474</v>
      </c>
      <c r="Y1101" s="117" t="s">
        <v>703</v>
      </c>
      <c r="Z1101" s="120" t="s">
        <v>3355</v>
      </c>
      <c r="AA1101" s="117" t="s">
        <v>357</v>
      </c>
      <c r="AD1101" s="113"/>
      <c r="AE1101" s="113"/>
      <c r="AF1101" s="113"/>
      <c r="AG1101" s="113"/>
      <c r="AH1101" s="113"/>
      <c r="AI1101" s="113" t="s">
        <v>474</v>
      </c>
      <c r="AJ1101" s="113" t="s">
        <v>703</v>
      </c>
      <c r="AK1101" s="116" t="s">
        <v>5243</v>
      </c>
      <c r="AL1101" s="113" t="s">
        <v>357</v>
      </c>
      <c r="BP1101" s="125" t="s">
        <v>474</v>
      </c>
      <c r="BQ1101" s="125" t="s">
        <v>703</v>
      </c>
      <c r="BR1101" s="125" t="s">
        <v>6282</v>
      </c>
      <c r="CA1101" s="125" t="s">
        <v>458</v>
      </c>
      <c r="CB1101" s="125" t="s">
        <v>362</v>
      </c>
      <c r="CC1101" s="125">
        <v>0</v>
      </c>
      <c r="CD1101" s="125" t="s">
        <v>357</v>
      </c>
    </row>
    <row r="1102" spans="8:82" ht="87" customHeight="1" thickBot="1">
      <c r="H1102" s="121"/>
      <c r="I1102" s="121"/>
      <c r="J1102" s="121"/>
      <c r="K1102" s="121"/>
      <c r="L1102" s="121"/>
      <c r="M1102" s="121" t="s">
        <v>474</v>
      </c>
      <c r="N1102" s="121" t="s">
        <v>468</v>
      </c>
      <c r="O1102" s="123" t="s">
        <v>2169</v>
      </c>
      <c r="P1102" s="121" t="s">
        <v>357</v>
      </c>
      <c r="S1102" s="117"/>
      <c r="T1102" s="117"/>
      <c r="U1102" s="117"/>
      <c r="V1102" s="117"/>
      <c r="W1102" s="117"/>
      <c r="X1102" s="117" t="s">
        <v>474</v>
      </c>
      <c r="Y1102" s="117" t="s">
        <v>468</v>
      </c>
      <c r="Z1102" s="120" t="s">
        <v>2212</v>
      </c>
      <c r="AA1102" s="117" t="s">
        <v>357</v>
      </c>
      <c r="AD1102" s="113"/>
      <c r="AE1102" s="113"/>
      <c r="AF1102" s="113"/>
      <c r="AG1102" s="113"/>
      <c r="AH1102" s="113"/>
      <c r="AI1102" s="113" t="s">
        <v>474</v>
      </c>
      <c r="AJ1102" s="113" t="s">
        <v>468</v>
      </c>
      <c r="AK1102" s="116" t="s">
        <v>5244</v>
      </c>
      <c r="AL1102" s="113" t="s">
        <v>357</v>
      </c>
      <c r="BP1102" s="125" t="s">
        <v>474</v>
      </c>
      <c r="BQ1102" s="125" t="s">
        <v>468</v>
      </c>
      <c r="BR1102" s="125" t="s">
        <v>6283</v>
      </c>
      <c r="CA1102" s="125" t="s">
        <v>458</v>
      </c>
      <c r="CB1102" s="125" t="s">
        <v>544</v>
      </c>
      <c r="CC1102" s="125">
        <v>0</v>
      </c>
      <c r="CD1102" s="125" t="s">
        <v>357</v>
      </c>
    </row>
    <row r="1103" spans="8:82" ht="87" customHeight="1" thickBot="1">
      <c r="H1103" s="121"/>
      <c r="I1103" s="121"/>
      <c r="J1103" s="121"/>
      <c r="K1103" s="121"/>
      <c r="L1103" s="121"/>
      <c r="M1103" s="121" t="s">
        <v>2170</v>
      </c>
      <c r="N1103" s="121" t="s">
        <v>589</v>
      </c>
      <c r="O1103" s="123" t="s">
        <v>2171</v>
      </c>
      <c r="P1103" s="121" t="s">
        <v>357</v>
      </c>
      <c r="S1103" s="117"/>
      <c r="T1103" s="117"/>
      <c r="U1103" s="117"/>
      <c r="V1103" s="117"/>
      <c r="W1103" s="117"/>
      <c r="X1103" s="117" t="s">
        <v>2170</v>
      </c>
      <c r="Y1103" s="117" t="s">
        <v>589</v>
      </c>
      <c r="Z1103" s="120" t="s">
        <v>3976</v>
      </c>
      <c r="AA1103" s="117" t="s">
        <v>357</v>
      </c>
      <c r="AD1103" s="113"/>
      <c r="AE1103" s="113"/>
      <c r="AF1103" s="113"/>
      <c r="AG1103" s="113"/>
      <c r="AH1103" s="113"/>
      <c r="AI1103" s="113" t="s">
        <v>2170</v>
      </c>
      <c r="AJ1103" s="113" t="s">
        <v>589</v>
      </c>
      <c r="AK1103" s="116" t="s">
        <v>5245</v>
      </c>
      <c r="AL1103" s="113" t="s">
        <v>357</v>
      </c>
      <c r="BP1103" s="125" t="s">
        <v>2170</v>
      </c>
      <c r="BQ1103" s="125" t="s">
        <v>589</v>
      </c>
      <c r="BR1103" s="125" t="s">
        <v>6284</v>
      </c>
      <c r="CA1103" s="125" t="s">
        <v>458</v>
      </c>
      <c r="CB1103" s="125" t="s">
        <v>703</v>
      </c>
      <c r="CC1103" s="125">
        <v>0</v>
      </c>
      <c r="CD1103" s="125" t="s">
        <v>357</v>
      </c>
    </row>
    <row r="1104" spans="8:82" ht="101.4" customHeight="1" thickBot="1">
      <c r="H1104" s="121"/>
      <c r="I1104" s="121"/>
      <c r="J1104" s="121"/>
      <c r="K1104" s="121"/>
      <c r="L1104" s="121"/>
      <c r="M1104" s="121" t="s">
        <v>2172</v>
      </c>
      <c r="N1104" s="121" t="s">
        <v>362</v>
      </c>
      <c r="O1104" s="123" t="s">
        <v>2173</v>
      </c>
      <c r="P1104" s="121" t="s">
        <v>357</v>
      </c>
      <c r="S1104" s="117"/>
      <c r="T1104" s="117"/>
      <c r="U1104" s="117"/>
      <c r="V1104" s="117"/>
      <c r="W1104" s="117"/>
      <c r="X1104" s="117" t="s">
        <v>2172</v>
      </c>
      <c r="Y1104" s="117" t="s">
        <v>362</v>
      </c>
      <c r="Z1104" s="120" t="s">
        <v>3977</v>
      </c>
      <c r="AA1104" s="117" t="s">
        <v>357</v>
      </c>
      <c r="AD1104" s="113"/>
      <c r="AE1104" s="113"/>
      <c r="AF1104" s="113"/>
      <c r="AG1104" s="113"/>
      <c r="AH1104" s="113"/>
      <c r="AI1104" s="113" t="s">
        <v>2172</v>
      </c>
      <c r="AJ1104" s="113" t="s">
        <v>362</v>
      </c>
      <c r="AK1104" s="116" t="s">
        <v>5246</v>
      </c>
      <c r="AL1104" s="113" t="s">
        <v>357</v>
      </c>
      <c r="BP1104" s="125" t="s">
        <v>2172</v>
      </c>
      <c r="BQ1104" s="125" t="s">
        <v>362</v>
      </c>
      <c r="BR1104" s="125" t="s">
        <v>3425</v>
      </c>
      <c r="CA1104" s="125" t="s">
        <v>458</v>
      </c>
      <c r="CB1104" s="125" t="s">
        <v>897</v>
      </c>
      <c r="CC1104" s="125">
        <v>0</v>
      </c>
      <c r="CD1104" s="125" t="s">
        <v>357</v>
      </c>
    </row>
    <row r="1105" spans="8:82" ht="87" customHeight="1" thickBot="1">
      <c r="H1105" s="121"/>
      <c r="I1105" s="121"/>
      <c r="J1105" s="121"/>
      <c r="K1105" s="121"/>
      <c r="L1105" s="121"/>
      <c r="M1105" s="121" t="s">
        <v>2172</v>
      </c>
      <c r="N1105" s="121" t="s">
        <v>589</v>
      </c>
      <c r="O1105" s="123" t="s">
        <v>2174</v>
      </c>
      <c r="P1105" s="121" t="s">
        <v>357</v>
      </c>
      <c r="S1105" s="117"/>
      <c r="T1105" s="117"/>
      <c r="U1105" s="117"/>
      <c r="V1105" s="117"/>
      <c r="W1105" s="117"/>
      <c r="X1105" s="117" t="s">
        <v>2172</v>
      </c>
      <c r="Y1105" s="117" t="s">
        <v>589</v>
      </c>
      <c r="Z1105" s="120" t="s">
        <v>3802</v>
      </c>
      <c r="AA1105" s="117" t="s">
        <v>357</v>
      </c>
      <c r="AD1105" s="113"/>
      <c r="AE1105" s="113"/>
      <c r="AF1105" s="113"/>
      <c r="AG1105" s="113"/>
      <c r="AH1105" s="113"/>
      <c r="AI1105" s="113" t="s">
        <v>2172</v>
      </c>
      <c r="AJ1105" s="113" t="s">
        <v>589</v>
      </c>
      <c r="AK1105" s="116" t="s">
        <v>5247</v>
      </c>
      <c r="AL1105" s="113" t="s">
        <v>357</v>
      </c>
      <c r="BP1105" s="125" t="s">
        <v>2172</v>
      </c>
      <c r="BQ1105" s="125" t="s">
        <v>589</v>
      </c>
      <c r="BR1105" s="125" t="s">
        <v>1180</v>
      </c>
      <c r="CA1105" s="125" t="s">
        <v>2048</v>
      </c>
      <c r="CB1105" s="125" t="s">
        <v>355</v>
      </c>
      <c r="CC1105" s="125">
        <v>0</v>
      </c>
      <c r="CD1105" s="125" t="s">
        <v>826</v>
      </c>
    </row>
    <row r="1106" spans="8:82" ht="87" customHeight="1" thickBot="1">
      <c r="H1106" s="121"/>
      <c r="I1106" s="121"/>
      <c r="J1106" s="121"/>
      <c r="K1106" s="121"/>
      <c r="L1106" s="121"/>
      <c r="M1106" s="121" t="s">
        <v>2172</v>
      </c>
      <c r="N1106" s="121" t="s">
        <v>582</v>
      </c>
      <c r="O1106" s="123" t="s">
        <v>424</v>
      </c>
      <c r="P1106" s="121" t="s">
        <v>357</v>
      </c>
      <c r="S1106" s="117"/>
      <c r="T1106" s="117"/>
      <c r="U1106" s="117"/>
      <c r="V1106" s="117"/>
      <c r="W1106" s="117"/>
      <c r="X1106" s="117" t="s">
        <v>2172</v>
      </c>
      <c r="Y1106" s="117" t="s">
        <v>582</v>
      </c>
      <c r="Z1106" s="120" t="s">
        <v>3978</v>
      </c>
      <c r="AA1106" s="117" t="s">
        <v>357</v>
      </c>
      <c r="AD1106" s="113"/>
      <c r="AE1106" s="113"/>
      <c r="AF1106" s="113"/>
      <c r="AG1106" s="113"/>
      <c r="AH1106" s="113"/>
      <c r="AI1106" s="113" t="s">
        <v>2172</v>
      </c>
      <c r="AJ1106" s="113" t="s">
        <v>582</v>
      </c>
      <c r="AK1106" s="116" t="s">
        <v>5248</v>
      </c>
      <c r="AL1106" s="113" t="s">
        <v>357</v>
      </c>
      <c r="BP1106" s="125" t="s">
        <v>2172</v>
      </c>
      <c r="BQ1106" s="125" t="s">
        <v>582</v>
      </c>
      <c r="BR1106" s="125" t="s">
        <v>6285</v>
      </c>
      <c r="CA1106" s="125" t="s">
        <v>6637</v>
      </c>
      <c r="CB1106" s="125" t="s">
        <v>544</v>
      </c>
      <c r="CC1106" s="125">
        <v>0</v>
      </c>
      <c r="CD1106" s="125" t="s">
        <v>357</v>
      </c>
    </row>
    <row r="1107" spans="8:82" ht="87" customHeight="1" thickBot="1">
      <c r="H1107" s="121"/>
      <c r="I1107" s="121"/>
      <c r="J1107" s="121"/>
      <c r="K1107" s="121"/>
      <c r="L1107" s="121"/>
      <c r="M1107" s="121" t="s">
        <v>2172</v>
      </c>
      <c r="N1107" s="121" t="s">
        <v>468</v>
      </c>
      <c r="O1107" s="123" t="s">
        <v>2175</v>
      </c>
      <c r="P1107" s="121" t="s">
        <v>357</v>
      </c>
      <c r="S1107" s="117"/>
      <c r="T1107" s="117"/>
      <c r="U1107" s="117"/>
      <c r="V1107" s="117"/>
      <c r="W1107" s="117"/>
      <c r="X1107" s="117" t="s">
        <v>2172</v>
      </c>
      <c r="Y1107" s="117" t="s">
        <v>468</v>
      </c>
      <c r="Z1107" s="120" t="s">
        <v>3979</v>
      </c>
      <c r="AA1107" s="117" t="s">
        <v>357</v>
      </c>
      <c r="AD1107" s="113"/>
      <c r="AE1107" s="113"/>
      <c r="AF1107" s="113"/>
      <c r="AG1107" s="113"/>
      <c r="AH1107" s="113"/>
      <c r="AI1107" s="113" t="s">
        <v>2172</v>
      </c>
      <c r="AJ1107" s="113" t="s">
        <v>468</v>
      </c>
      <c r="AK1107" s="116" t="s">
        <v>398</v>
      </c>
      <c r="AL1107" s="113" t="s">
        <v>357</v>
      </c>
      <c r="BP1107" s="125" t="s">
        <v>2172</v>
      </c>
      <c r="BQ1107" s="125" t="s">
        <v>468</v>
      </c>
      <c r="BR1107" s="125" t="s">
        <v>1645</v>
      </c>
      <c r="CA1107" s="125" t="s">
        <v>2049</v>
      </c>
      <c r="CB1107" s="125" t="s">
        <v>544</v>
      </c>
      <c r="CC1107" s="125">
        <v>0</v>
      </c>
      <c r="CD1107" s="125" t="s">
        <v>357</v>
      </c>
    </row>
    <row r="1108" spans="8:82" ht="87" customHeight="1" thickBot="1">
      <c r="H1108" s="121"/>
      <c r="I1108" s="121"/>
      <c r="J1108" s="121"/>
      <c r="K1108" s="121"/>
      <c r="L1108" s="121"/>
      <c r="M1108" s="121" t="s">
        <v>2176</v>
      </c>
      <c r="N1108" s="121" t="s">
        <v>589</v>
      </c>
      <c r="O1108" s="123" t="s">
        <v>2177</v>
      </c>
      <c r="P1108" s="121" t="s">
        <v>357</v>
      </c>
      <c r="S1108" s="117"/>
      <c r="T1108" s="117"/>
      <c r="U1108" s="117"/>
      <c r="V1108" s="117"/>
      <c r="W1108" s="117"/>
      <c r="X1108" s="117" t="s">
        <v>2176</v>
      </c>
      <c r="Y1108" s="117" t="s">
        <v>589</v>
      </c>
      <c r="Z1108" s="120" t="s">
        <v>3980</v>
      </c>
      <c r="AA1108" s="117" t="s">
        <v>357</v>
      </c>
      <c r="AD1108" s="113"/>
      <c r="AE1108" s="113"/>
      <c r="AF1108" s="113"/>
      <c r="AG1108" s="113"/>
      <c r="AH1108" s="113"/>
      <c r="AI1108" s="113" t="s">
        <v>2176</v>
      </c>
      <c r="AJ1108" s="113" t="s">
        <v>589</v>
      </c>
      <c r="AK1108" s="116" t="s">
        <v>5249</v>
      </c>
      <c r="AL1108" s="113" t="s">
        <v>357</v>
      </c>
      <c r="BP1108" s="125" t="s">
        <v>2176</v>
      </c>
      <c r="BQ1108" s="125" t="s">
        <v>589</v>
      </c>
      <c r="BR1108" s="125" t="s">
        <v>6286</v>
      </c>
      <c r="CA1108" s="125" t="s">
        <v>2050</v>
      </c>
      <c r="CB1108" s="125" t="s">
        <v>362</v>
      </c>
      <c r="CC1108" s="125">
        <v>0</v>
      </c>
      <c r="CD1108" s="125" t="s">
        <v>357</v>
      </c>
    </row>
    <row r="1109" spans="8:82" ht="101.4" customHeight="1" thickBot="1">
      <c r="H1109" s="121"/>
      <c r="I1109" s="121"/>
      <c r="J1109" s="121"/>
      <c r="K1109" s="121"/>
      <c r="L1109" s="121"/>
      <c r="M1109" s="121" t="s">
        <v>2178</v>
      </c>
      <c r="N1109" s="121" t="s">
        <v>362</v>
      </c>
      <c r="O1109" s="123" t="s">
        <v>2179</v>
      </c>
      <c r="P1109" s="121" t="s">
        <v>357</v>
      </c>
      <c r="S1109" s="117"/>
      <c r="T1109" s="117"/>
      <c r="U1109" s="117"/>
      <c r="V1109" s="117"/>
      <c r="W1109" s="117"/>
      <c r="X1109" s="117" t="s">
        <v>2178</v>
      </c>
      <c r="Y1109" s="117" t="s">
        <v>362</v>
      </c>
      <c r="Z1109" s="120" t="s">
        <v>3593</v>
      </c>
      <c r="AA1109" s="117" t="s">
        <v>357</v>
      </c>
      <c r="AD1109" s="113"/>
      <c r="AE1109" s="113"/>
      <c r="AF1109" s="113"/>
      <c r="AG1109" s="113"/>
      <c r="AH1109" s="113"/>
      <c r="AI1109" s="113" t="s">
        <v>2178</v>
      </c>
      <c r="AJ1109" s="113" t="s">
        <v>362</v>
      </c>
      <c r="AK1109" s="116" t="s">
        <v>5250</v>
      </c>
      <c r="AL1109" s="113" t="s">
        <v>357</v>
      </c>
      <c r="BP1109" s="125" t="s">
        <v>2178</v>
      </c>
      <c r="BQ1109" s="125" t="s">
        <v>362</v>
      </c>
      <c r="BR1109" s="125" t="s">
        <v>5790</v>
      </c>
      <c r="CA1109" s="125" t="s">
        <v>2052</v>
      </c>
      <c r="CB1109" s="125" t="s">
        <v>544</v>
      </c>
      <c r="CC1109" s="125">
        <v>0</v>
      </c>
      <c r="CD1109" s="125" t="s">
        <v>357</v>
      </c>
    </row>
    <row r="1110" spans="8:82" ht="87" customHeight="1" thickBot="1">
      <c r="H1110" s="121"/>
      <c r="I1110" s="121"/>
      <c r="J1110" s="121"/>
      <c r="K1110" s="121"/>
      <c r="L1110" s="121"/>
      <c r="M1110" s="121" t="s">
        <v>2178</v>
      </c>
      <c r="N1110" s="121" t="s">
        <v>589</v>
      </c>
      <c r="O1110" s="123" t="s">
        <v>2180</v>
      </c>
      <c r="P1110" s="121" t="s">
        <v>357</v>
      </c>
      <c r="S1110" s="117"/>
      <c r="T1110" s="117"/>
      <c r="U1110" s="117"/>
      <c r="V1110" s="117"/>
      <c r="W1110" s="117"/>
      <c r="X1110" s="117" t="s">
        <v>2178</v>
      </c>
      <c r="Y1110" s="117" t="s">
        <v>589</v>
      </c>
      <c r="Z1110" s="120" t="s">
        <v>3981</v>
      </c>
      <c r="AA1110" s="117" t="s">
        <v>357</v>
      </c>
      <c r="AD1110" s="113"/>
      <c r="AE1110" s="113"/>
      <c r="AF1110" s="113"/>
      <c r="AG1110" s="113"/>
      <c r="AH1110" s="113"/>
      <c r="AI1110" s="113" t="s">
        <v>2178</v>
      </c>
      <c r="AJ1110" s="113" t="s">
        <v>589</v>
      </c>
      <c r="AK1110" s="116" t="s">
        <v>5251</v>
      </c>
      <c r="AL1110" s="113" t="s">
        <v>357</v>
      </c>
      <c r="BP1110" s="125" t="s">
        <v>2178</v>
      </c>
      <c r="BQ1110" s="125" t="s">
        <v>589</v>
      </c>
      <c r="BR1110" s="125" t="s">
        <v>6287</v>
      </c>
      <c r="CA1110" s="125" t="s">
        <v>2052</v>
      </c>
      <c r="CB1110" s="125" t="s">
        <v>355</v>
      </c>
      <c r="CC1110" s="125">
        <v>0</v>
      </c>
      <c r="CD1110" s="125" t="s">
        <v>357</v>
      </c>
    </row>
    <row r="1111" spans="8:82" ht="87" customHeight="1" thickBot="1">
      <c r="H1111" s="121"/>
      <c r="I1111" s="121"/>
      <c r="J1111" s="121"/>
      <c r="K1111" s="121"/>
      <c r="L1111" s="121"/>
      <c r="M1111" s="121" t="s">
        <v>2178</v>
      </c>
      <c r="N1111" s="121" t="s">
        <v>582</v>
      </c>
      <c r="O1111" s="123" t="s">
        <v>2181</v>
      </c>
      <c r="P1111" s="121" t="s">
        <v>357</v>
      </c>
      <c r="S1111" s="117"/>
      <c r="T1111" s="117"/>
      <c r="U1111" s="117"/>
      <c r="V1111" s="117"/>
      <c r="W1111" s="117"/>
      <c r="X1111" s="117" t="s">
        <v>2178</v>
      </c>
      <c r="Y1111" s="117" t="s">
        <v>582</v>
      </c>
      <c r="Z1111" s="120" t="s">
        <v>3811</v>
      </c>
      <c r="AA1111" s="117" t="s">
        <v>357</v>
      </c>
      <c r="AD1111" s="113"/>
      <c r="AE1111" s="113"/>
      <c r="AF1111" s="113"/>
      <c r="AG1111" s="113"/>
      <c r="AH1111" s="113"/>
      <c r="AI1111" s="113" t="s">
        <v>2178</v>
      </c>
      <c r="AJ1111" s="113" t="s">
        <v>582</v>
      </c>
      <c r="AK1111" s="116" t="s">
        <v>5252</v>
      </c>
      <c r="AL1111" s="113" t="s">
        <v>357</v>
      </c>
      <c r="BP1111" s="125" t="s">
        <v>2178</v>
      </c>
      <c r="BQ1111" s="125" t="s">
        <v>582</v>
      </c>
      <c r="BR1111" s="125" t="s">
        <v>6288</v>
      </c>
      <c r="CA1111" s="125" t="s">
        <v>2055</v>
      </c>
      <c r="CB1111" s="125" t="s">
        <v>589</v>
      </c>
      <c r="CC1111" s="125">
        <v>0</v>
      </c>
      <c r="CD1111" s="125" t="s">
        <v>357</v>
      </c>
    </row>
    <row r="1112" spans="8:82" ht="87" customHeight="1" thickBot="1">
      <c r="H1112" s="121"/>
      <c r="I1112" s="121"/>
      <c r="J1112" s="121"/>
      <c r="K1112" s="121"/>
      <c r="L1112" s="121"/>
      <c r="M1112" s="121" t="s">
        <v>2178</v>
      </c>
      <c r="N1112" s="121" t="s">
        <v>364</v>
      </c>
      <c r="O1112" s="123" t="s">
        <v>2182</v>
      </c>
      <c r="P1112" s="121" t="s">
        <v>357</v>
      </c>
      <c r="S1112" s="117"/>
      <c r="T1112" s="117"/>
      <c r="U1112" s="117"/>
      <c r="V1112" s="117"/>
      <c r="W1112" s="117"/>
      <c r="X1112" s="117" t="s">
        <v>2178</v>
      </c>
      <c r="Y1112" s="117" t="s">
        <v>364</v>
      </c>
      <c r="Z1112" s="120" t="s">
        <v>3982</v>
      </c>
      <c r="AA1112" s="117" t="s">
        <v>357</v>
      </c>
      <c r="AD1112" s="113"/>
      <c r="AE1112" s="113"/>
      <c r="AF1112" s="113"/>
      <c r="AG1112" s="113"/>
      <c r="AH1112" s="113"/>
      <c r="AI1112" s="113" t="s">
        <v>2178</v>
      </c>
      <c r="AJ1112" s="113" t="s">
        <v>364</v>
      </c>
      <c r="AK1112" s="116" t="s">
        <v>3551</v>
      </c>
      <c r="AL1112" s="113" t="s">
        <v>357</v>
      </c>
      <c r="BP1112" s="125" t="s">
        <v>2178</v>
      </c>
      <c r="BQ1112" s="125" t="s">
        <v>364</v>
      </c>
      <c r="BR1112" s="125" t="s">
        <v>6289</v>
      </c>
      <c r="CA1112" s="125" t="s">
        <v>2057</v>
      </c>
      <c r="CB1112" s="125" t="s">
        <v>589</v>
      </c>
      <c r="CC1112" s="125">
        <v>0</v>
      </c>
      <c r="CD1112" s="125" t="s">
        <v>357</v>
      </c>
    </row>
    <row r="1113" spans="8:82" ht="87" customHeight="1" thickBot="1">
      <c r="H1113" s="121"/>
      <c r="I1113" s="121"/>
      <c r="J1113" s="121"/>
      <c r="K1113" s="121"/>
      <c r="L1113" s="121"/>
      <c r="M1113" s="121" t="s">
        <v>2178</v>
      </c>
      <c r="N1113" s="121" t="s">
        <v>468</v>
      </c>
      <c r="O1113" s="123" t="s">
        <v>2183</v>
      </c>
      <c r="P1113" s="121" t="s">
        <v>357</v>
      </c>
      <c r="S1113" s="117"/>
      <c r="T1113" s="117"/>
      <c r="U1113" s="117"/>
      <c r="V1113" s="117"/>
      <c r="W1113" s="117"/>
      <c r="X1113" s="117" t="s">
        <v>2178</v>
      </c>
      <c r="Y1113" s="117" t="s">
        <v>468</v>
      </c>
      <c r="Z1113" s="120" t="s">
        <v>3983</v>
      </c>
      <c r="AA1113" s="117" t="s">
        <v>357</v>
      </c>
      <c r="AD1113" s="113"/>
      <c r="AE1113" s="113"/>
      <c r="AF1113" s="113"/>
      <c r="AG1113" s="113"/>
      <c r="AH1113" s="113"/>
      <c r="AI1113" s="113" t="s">
        <v>2178</v>
      </c>
      <c r="AJ1113" s="113" t="s">
        <v>468</v>
      </c>
      <c r="AK1113" s="116" t="s">
        <v>5253</v>
      </c>
      <c r="AL1113" s="113" t="s">
        <v>357</v>
      </c>
      <c r="BP1113" s="125" t="s">
        <v>2178</v>
      </c>
      <c r="BQ1113" s="125" t="s">
        <v>468</v>
      </c>
      <c r="BR1113" s="125" t="s">
        <v>2720</v>
      </c>
      <c r="CA1113" s="125" t="s">
        <v>6638</v>
      </c>
      <c r="CB1113" s="125" t="s">
        <v>589</v>
      </c>
      <c r="CC1113" s="125">
        <v>0</v>
      </c>
      <c r="CD1113" s="125" t="s">
        <v>357</v>
      </c>
    </row>
    <row r="1114" spans="8:82" ht="87" customHeight="1" thickBot="1">
      <c r="H1114" s="121"/>
      <c r="I1114" s="121"/>
      <c r="J1114" s="121"/>
      <c r="K1114" s="121"/>
      <c r="L1114" s="121"/>
      <c r="M1114" s="121" t="s">
        <v>2184</v>
      </c>
      <c r="N1114" s="121" t="s">
        <v>589</v>
      </c>
      <c r="O1114" s="123" t="s">
        <v>2185</v>
      </c>
      <c r="P1114" s="121" t="s">
        <v>357</v>
      </c>
      <c r="S1114" s="117"/>
      <c r="T1114" s="117"/>
      <c r="U1114" s="117"/>
      <c r="V1114" s="117"/>
      <c r="W1114" s="117"/>
      <c r="X1114" s="117" t="s">
        <v>2184</v>
      </c>
      <c r="Y1114" s="117" t="s">
        <v>589</v>
      </c>
      <c r="Z1114" s="120" t="s">
        <v>3984</v>
      </c>
      <c r="AA1114" s="117" t="s">
        <v>357</v>
      </c>
      <c r="AD1114" s="113"/>
      <c r="AE1114" s="113"/>
      <c r="AF1114" s="113"/>
      <c r="AG1114" s="113"/>
      <c r="AH1114" s="113"/>
      <c r="AI1114" s="113" t="s">
        <v>2184</v>
      </c>
      <c r="AJ1114" s="113" t="s">
        <v>589</v>
      </c>
      <c r="AK1114" s="116" t="s">
        <v>4865</v>
      </c>
      <c r="AL1114" s="113" t="s">
        <v>357</v>
      </c>
      <c r="BP1114" s="125" t="s">
        <v>2184</v>
      </c>
      <c r="BQ1114" s="125" t="s">
        <v>589</v>
      </c>
      <c r="BR1114" s="125" t="s">
        <v>1500</v>
      </c>
      <c r="CA1114" s="125" t="s">
        <v>2059</v>
      </c>
      <c r="CB1114" s="125" t="s">
        <v>589</v>
      </c>
      <c r="CC1114" s="125">
        <v>0</v>
      </c>
      <c r="CD1114" s="125" t="s">
        <v>357</v>
      </c>
    </row>
    <row r="1115" spans="8:82" ht="87" customHeight="1" thickBot="1">
      <c r="H1115" s="121"/>
      <c r="I1115" s="121"/>
      <c r="J1115" s="121"/>
      <c r="K1115" s="121"/>
      <c r="L1115" s="121"/>
      <c r="M1115" s="121" t="s">
        <v>2186</v>
      </c>
      <c r="N1115" s="121" t="s">
        <v>589</v>
      </c>
      <c r="O1115" s="123" t="s">
        <v>1972</v>
      </c>
      <c r="P1115" s="121" t="s">
        <v>357</v>
      </c>
      <c r="S1115" s="117"/>
      <c r="T1115" s="117"/>
      <c r="U1115" s="117"/>
      <c r="V1115" s="117"/>
      <c r="W1115" s="117"/>
      <c r="X1115" s="117" t="s">
        <v>2186</v>
      </c>
      <c r="Y1115" s="117" t="s">
        <v>589</v>
      </c>
      <c r="Z1115" s="120" t="s">
        <v>1463</v>
      </c>
      <c r="AA1115" s="117" t="s">
        <v>357</v>
      </c>
      <c r="AD1115" s="113"/>
      <c r="AE1115" s="113"/>
      <c r="AF1115" s="113"/>
      <c r="AG1115" s="113"/>
      <c r="AH1115" s="113"/>
      <c r="AI1115" s="113" t="s">
        <v>2186</v>
      </c>
      <c r="AJ1115" s="113" t="s">
        <v>589</v>
      </c>
      <c r="AK1115" s="116" t="s">
        <v>5254</v>
      </c>
      <c r="AL1115" s="113" t="s">
        <v>357</v>
      </c>
      <c r="BP1115" s="125" t="s">
        <v>2186</v>
      </c>
      <c r="BQ1115" s="125" t="s">
        <v>589</v>
      </c>
      <c r="BR1115" s="129">
        <v>134259</v>
      </c>
      <c r="CA1115" s="125" t="s">
        <v>2060</v>
      </c>
      <c r="CB1115" s="125" t="s">
        <v>362</v>
      </c>
      <c r="CC1115" s="125">
        <v>0</v>
      </c>
      <c r="CD1115" s="125" t="s">
        <v>826</v>
      </c>
    </row>
    <row r="1116" spans="8:82" ht="87" customHeight="1" thickBot="1">
      <c r="H1116" s="121"/>
      <c r="I1116" s="121"/>
      <c r="J1116" s="121"/>
      <c r="K1116" s="121"/>
      <c r="L1116" s="121"/>
      <c r="M1116" s="121" t="s">
        <v>2187</v>
      </c>
      <c r="N1116" s="121" t="s">
        <v>589</v>
      </c>
      <c r="O1116" s="123" t="s">
        <v>533</v>
      </c>
      <c r="P1116" s="121" t="s">
        <v>357</v>
      </c>
      <c r="S1116" s="117"/>
      <c r="T1116" s="117"/>
      <c r="U1116" s="117"/>
      <c r="V1116" s="117"/>
      <c r="W1116" s="117"/>
      <c r="X1116" s="117" t="s">
        <v>2187</v>
      </c>
      <c r="Y1116" s="117" t="s">
        <v>589</v>
      </c>
      <c r="Z1116" s="120" t="s">
        <v>3985</v>
      </c>
      <c r="AA1116" s="117" t="s">
        <v>357</v>
      </c>
      <c r="AD1116" s="113"/>
      <c r="AE1116" s="113"/>
      <c r="AF1116" s="113"/>
      <c r="AG1116" s="113"/>
      <c r="AH1116" s="113"/>
      <c r="AI1116" s="113" t="s">
        <v>2187</v>
      </c>
      <c r="AJ1116" s="113" t="s">
        <v>589</v>
      </c>
      <c r="AK1116" s="116" t="s">
        <v>5255</v>
      </c>
      <c r="AL1116" s="113" t="s">
        <v>357</v>
      </c>
      <c r="BP1116" s="125" t="s">
        <v>2187</v>
      </c>
      <c r="BQ1116" s="125" t="s">
        <v>589</v>
      </c>
      <c r="BR1116" s="125" t="s">
        <v>700</v>
      </c>
      <c r="CA1116" s="125" t="s">
        <v>2061</v>
      </c>
      <c r="CB1116" s="125" t="s">
        <v>362</v>
      </c>
      <c r="CC1116" s="125">
        <v>0</v>
      </c>
      <c r="CD1116" s="125" t="s">
        <v>826</v>
      </c>
    </row>
    <row r="1117" spans="8:82" ht="87" customHeight="1" thickBot="1">
      <c r="H1117" s="121"/>
      <c r="I1117" s="121"/>
      <c r="J1117" s="121"/>
      <c r="K1117" s="121"/>
      <c r="L1117" s="121"/>
      <c r="M1117" s="121" t="s">
        <v>2188</v>
      </c>
      <c r="N1117" s="121" t="s">
        <v>589</v>
      </c>
      <c r="O1117" s="123" t="s">
        <v>2189</v>
      </c>
      <c r="P1117" s="121" t="s">
        <v>357</v>
      </c>
      <c r="S1117" s="117"/>
      <c r="T1117" s="117"/>
      <c r="U1117" s="117"/>
      <c r="V1117" s="117"/>
      <c r="W1117" s="117"/>
      <c r="X1117" s="117" t="s">
        <v>2188</v>
      </c>
      <c r="Y1117" s="117" t="s">
        <v>589</v>
      </c>
      <c r="Z1117" s="120" t="s">
        <v>3986</v>
      </c>
      <c r="AA1117" s="117" t="s">
        <v>357</v>
      </c>
      <c r="AD1117" s="113"/>
      <c r="AE1117" s="113"/>
      <c r="AF1117" s="113"/>
      <c r="AG1117" s="113"/>
      <c r="AH1117" s="113"/>
      <c r="AI1117" s="113" t="s">
        <v>2188</v>
      </c>
      <c r="AJ1117" s="113" t="s">
        <v>589</v>
      </c>
      <c r="AK1117" s="116" t="s">
        <v>3049</v>
      </c>
      <c r="AL1117" s="113" t="s">
        <v>357</v>
      </c>
      <c r="BP1117" s="125" t="s">
        <v>2188</v>
      </c>
      <c r="BQ1117" s="125" t="s">
        <v>589</v>
      </c>
      <c r="BR1117" s="125" t="s">
        <v>4774</v>
      </c>
      <c r="CA1117" s="125" t="s">
        <v>2062</v>
      </c>
      <c r="CB1117" s="125" t="s">
        <v>362</v>
      </c>
      <c r="CC1117" s="125">
        <v>0</v>
      </c>
      <c r="CD1117" s="125" t="s">
        <v>826</v>
      </c>
    </row>
    <row r="1118" spans="8:82" ht="87" customHeight="1" thickBot="1">
      <c r="H1118" s="121"/>
      <c r="I1118" s="121"/>
      <c r="J1118" s="121"/>
      <c r="K1118" s="121"/>
      <c r="L1118" s="121"/>
      <c r="M1118" s="121" t="s">
        <v>2190</v>
      </c>
      <c r="N1118" s="121" t="s">
        <v>589</v>
      </c>
      <c r="O1118" s="123" t="s">
        <v>2191</v>
      </c>
      <c r="P1118" s="121" t="s">
        <v>357</v>
      </c>
      <c r="S1118" s="117"/>
      <c r="T1118" s="117"/>
      <c r="U1118" s="117"/>
      <c r="V1118" s="117"/>
      <c r="W1118" s="117"/>
      <c r="X1118" s="117" t="s">
        <v>2190</v>
      </c>
      <c r="Y1118" s="117" t="s">
        <v>589</v>
      </c>
      <c r="Z1118" s="120" t="s">
        <v>3987</v>
      </c>
      <c r="AA1118" s="117" t="s">
        <v>357</v>
      </c>
      <c r="AD1118" s="113"/>
      <c r="AE1118" s="113"/>
      <c r="AF1118" s="113"/>
      <c r="AG1118" s="113"/>
      <c r="AH1118" s="113"/>
      <c r="AI1118" s="113" t="s">
        <v>2190</v>
      </c>
      <c r="AJ1118" s="113" t="s">
        <v>589</v>
      </c>
      <c r="AK1118" s="116" t="s">
        <v>5256</v>
      </c>
      <c r="AL1118" s="113" t="s">
        <v>357</v>
      </c>
      <c r="BP1118" s="125" t="s">
        <v>2190</v>
      </c>
      <c r="BQ1118" s="125" t="s">
        <v>589</v>
      </c>
      <c r="BR1118" s="125" t="s">
        <v>4324</v>
      </c>
      <c r="CA1118" s="125" t="s">
        <v>2063</v>
      </c>
      <c r="CB1118" s="125" t="s">
        <v>362</v>
      </c>
      <c r="CC1118" s="125">
        <v>0</v>
      </c>
      <c r="CD1118" s="125" t="s">
        <v>826</v>
      </c>
    </row>
    <row r="1119" spans="8:82" ht="87" customHeight="1" thickBot="1">
      <c r="H1119" s="121"/>
      <c r="I1119" s="121"/>
      <c r="J1119" s="121"/>
      <c r="K1119" s="121"/>
      <c r="L1119" s="121"/>
      <c r="M1119" s="121" t="s">
        <v>2192</v>
      </c>
      <c r="N1119" s="121" t="s">
        <v>575</v>
      </c>
      <c r="O1119" s="123" t="s">
        <v>2193</v>
      </c>
      <c r="P1119" s="121" t="s">
        <v>357</v>
      </c>
      <c r="S1119" s="117"/>
      <c r="T1119" s="117"/>
      <c r="U1119" s="117"/>
      <c r="V1119" s="117"/>
      <c r="W1119" s="117"/>
      <c r="X1119" s="117" t="s">
        <v>2192</v>
      </c>
      <c r="Y1119" s="117" t="s">
        <v>575</v>
      </c>
      <c r="Z1119" s="120" t="s">
        <v>3419</v>
      </c>
      <c r="AA1119" s="117" t="s">
        <v>357</v>
      </c>
      <c r="AD1119" s="113"/>
      <c r="AE1119" s="113"/>
      <c r="AF1119" s="113"/>
      <c r="AG1119" s="113"/>
      <c r="AH1119" s="113"/>
      <c r="AI1119" s="113" t="s">
        <v>2192</v>
      </c>
      <c r="AJ1119" s="113" t="s">
        <v>575</v>
      </c>
      <c r="AK1119" s="116" t="s">
        <v>5257</v>
      </c>
      <c r="AL1119" s="113" t="s">
        <v>357</v>
      </c>
      <c r="BP1119" s="125" t="s">
        <v>2192</v>
      </c>
      <c r="BQ1119" s="125" t="s">
        <v>575</v>
      </c>
      <c r="BR1119" s="125" t="s">
        <v>4314</v>
      </c>
      <c r="CA1119" s="125" t="s">
        <v>2064</v>
      </c>
      <c r="CB1119" s="125" t="s">
        <v>362</v>
      </c>
      <c r="CC1119" s="125">
        <v>0</v>
      </c>
      <c r="CD1119" s="125" t="s">
        <v>826</v>
      </c>
    </row>
    <row r="1120" spans="8:82" ht="101.4" customHeight="1" thickBot="1">
      <c r="H1120" s="121"/>
      <c r="I1120" s="121"/>
      <c r="J1120" s="121"/>
      <c r="K1120" s="121"/>
      <c r="L1120" s="121"/>
      <c r="M1120" s="121" t="s">
        <v>2192</v>
      </c>
      <c r="N1120" s="121" t="s">
        <v>544</v>
      </c>
      <c r="O1120" s="123" t="s">
        <v>2194</v>
      </c>
      <c r="P1120" s="121" t="s">
        <v>357</v>
      </c>
      <c r="S1120" s="117"/>
      <c r="T1120" s="117"/>
      <c r="U1120" s="117"/>
      <c r="V1120" s="117"/>
      <c r="W1120" s="117"/>
      <c r="X1120" s="117" t="s">
        <v>2192</v>
      </c>
      <c r="Y1120" s="117" t="s">
        <v>544</v>
      </c>
      <c r="Z1120" s="120" t="s">
        <v>3988</v>
      </c>
      <c r="AA1120" s="117" t="s">
        <v>357</v>
      </c>
      <c r="AD1120" s="113"/>
      <c r="AE1120" s="113"/>
      <c r="AF1120" s="113"/>
      <c r="AG1120" s="113"/>
      <c r="AH1120" s="113"/>
      <c r="AI1120" s="113" t="s">
        <v>2192</v>
      </c>
      <c r="AJ1120" s="113" t="s">
        <v>544</v>
      </c>
      <c r="AK1120" s="116" t="s">
        <v>5258</v>
      </c>
      <c r="AL1120" s="113" t="s">
        <v>357</v>
      </c>
      <c r="BP1120" s="125" t="s">
        <v>2192</v>
      </c>
      <c r="BQ1120" s="125" t="s">
        <v>544</v>
      </c>
      <c r="BR1120" s="125" t="s">
        <v>6290</v>
      </c>
      <c r="CA1120" s="125" t="s">
        <v>2066</v>
      </c>
      <c r="CB1120" s="125" t="s">
        <v>544</v>
      </c>
      <c r="CC1120" s="125">
        <v>0</v>
      </c>
      <c r="CD1120" s="125" t="s">
        <v>357</v>
      </c>
    </row>
    <row r="1121" spans="8:82" ht="101.4" customHeight="1" thickBot="1">
      <c r="H1121" s="121"/>
      <c r="I1121" s="121"/>
      <c r="J1121" s="121"/>
      <c r="K1121" s="121"/>
      <c r="L1121" s="121"/>
      <c r="M1121" s="121" t="s">
        <v>2195</v>
      </c>
      <c r="N1121" s="121" t="s">
        <v>362</v>
      </c>
      <c r="O1121" s="123" t="s">
        <v>2196</v>
      </c>
      <c r="P1121" s="121" t="s">
        <v>357</v>
      </c>
      <c r="S1121" s="117"/>
      <c r="T1121" s="117"/>
      <c r="U1121" s="117"/>
      <c r="V1121" s="117"/>
      <c r="W1121" s="117"/>
      <c r="X1121" s="117" t="s">
        <v>2195</v>
      </c>
      <c r="Y1121" s="117" t="s">
        <v>362</v>
      </c>
      <c r="Z1121" s="120" t="s">
        <v>3989</v>
      </c>
      <c r="AA1121" s="117" t="s">
        <v>357</v>
      </c>
      <c r="AD1121" s="113"/>
      <c r="AE1121" s="113"/>
      <c r="AF1121" s="113"/>
      <c r="AG1121" s="113"/>
      <c r="AH1121" s="113"/>
      <c r="AI1121" s="113" t="s">
        <v>2195</v>
      </c>
      <c r="AJ1121" s="113" t="s">
        <v>362</v>
      </c>
      <c r="AK1121" s="116" t="s">
        <v>5259</v>
      </c>
      <c r="AL1121" s="113" t="s">
        <v>357</v>
      </c>
      <c r="BP1121" s="125" t="s">
        <v>2195</v>
      </c>
      <c r="BQ1121" s="125" t="s">
        <v>362</v>
      </c>
      <c r="BR1121" s="125" t="s">
        <v>6291</v>
      </c>
      <c r="CA1121" s="125" t="s">
        <v>2066</v>
      </c>
      <c r="CB1121" s="125" t="s">
        <v>355</v>
      </c>
      <c r="CC1121" s="125">
        <v>0</v>
      </c>
      <c r="CD1121" s="125" t="s">
        <v>357</v>
      </c>
    </row>
    <row r="1122" spans="8:82" ht="101.4" customHeight="1" thickBot="1">
      <c r="H1122" s="121"/>
      <c r="I1122" s="121"/>
      <c r="J1122" s="121"/>
      <c r="K1122" s="121"/>
      <c r="L1122" s="121"/>
      <c r="M1122" s="121" t="s">
        <v>2197</v>
      </c>
      <c r="N1122" s="121" t="s">
        <v>362</v>
      </c>
      <c r="O1122" s="123" t="s">
        <v>2198</v>
      </c>
      <c r="P1122" s="121" t="s">
        <v>357</v>
      </c>
      <c r="S1122" s="117"/>
      <c r="T1122" s="117"/>
      <c r="U1122" s="117"/>
      <c r="V1122" s="117"/>
      <c r="W1122" s="117"/>
      <c r="X1122" s="117" t="s">
        <v>2197</v>
      </c>
      <c r="Y1122" s="117" t="s">
        <v>362</v>
      </c>
      <c r="Z1122" s="120" t="s">
        <v>3990</v>
      </c>
      <c r="AA1122" s="117" t="s">
        <v>357</v>
      </c>
      <c r="AD1122" s="113"/>
      <c r="AE1122" s="113"/>
      <c r="AF1122" s="113"/>
      <c r="AG1122" s="113"/>
      <c r="AH1122" s="113"/>
      <c r="AI1122" s="113" t="s">
        <v>2197</v>
      </c>
      <c r="AJ1122" s="113" t="s">
        <v>362</v>
      </c>
      <c r="AK1122" s="116" t="s">
        <v>2518</v>
      </c>
      <c r="AL1122" s="113" t="s">
        <v>357</v>
      </c>
      <c r="BP1122" s="125" t="s">
        <v>2197</v>
      </c>
      <c r="BQ1122" s="125" t="s">
        <v>362</v>
      </c>
      <c r="BR1122" s="125" t="s">
        <v>6292</v>
      </c>
      <c r="CA1122" s="125" t="s">
        <v>2068</v>
      </c>
      <c r="CB1122" s="125" t="s">
        <v>362</v>
      </c>
      <c r="CC1122" s="125">
        <v>0</v>
      </c>
      <c r="CD1122" s="125" t="s">
        <v>357</v>
      </c>
    </row>
    <row r="1123" spans="8:82" ht="101.4" customHeight="1" thickBot="1">
      <c r="H1123" s="121"/>
      <c r="I1123" s="121"/>
      <c r="J1123" s="121"/>
      <c r="K1123" s="121"/>
      <c r="L1123" s="121"/>
      <c r="M1123" s="121" t="s">
        <v>2197</v>
      </c>
      <c r="N1123" s="121" t="s">
        <v>544</v>
      </c>
      <c r="O1123" s="123" t="s">
        <v>2199</v>
      </c>
      <c r="P1123" s="121" t="s">
        <v>357</v>
      </c>
      <c r="S1123" s="117"/>
      <c r="T1123" s="117"/>
      <c r="U1123" s="117"/>
      <c r="V1123" s="117"/>
      <c r="W1123" s="117"/>
      <c r="X1123" s="117" t="s">
        <v>2197</v>
      </c>
      <c r="Y1123" s="117" t="s">
        <v>544</v>
      </c>
      <c r="Z1123" s="120" t="s">
        <v>3991</v>
      </c>
      <c r="AA1123" s="117" t="s">
        <v>357</v>
      </c>
      <c r="AD1123" s="113"/>
      <c r="AE1123" s="113"/>
      <c r="AF1123" s="113"/>
      <c r="AG1123" s="113"/>
      <c r="AH1123" s="113"/>
      <c r="AI1123" s="113" t="s">
        <v>2197</v>
      </c>
      <c r="AJ1123" s="113" t="s">
        <v>544</v>
      </c>
      <c r="AK1123" s="116" t="s">
        <v>4037</v>
      </c>
      <c r="AL1123" s="113" t="s">
        <v>357</v>
      </c>
      <c r="BP1123" s="125" t="s">
        <v>2197</v>
      </c>
      <c r="BQ1123" s="125" t="s">
        <v>544</v>
      </c>
      <c r="BR1123" s="125" t="s">
        <v>6293</v>
      </c>
      <c r="CA1123" s="125" t="s">
        <v>2068</v>
      </c>
      <c r="CB1123" s="125" t="s">
        <v>589</v>
      </c>
      <c r="CC1123" s="125">
        <v>0</v>
      </c>
      <c r="CD1123" s="125" t="s">
        <v>357</v>
      </c>
    </row>
    <row r="1124" spans="8:82" ht="101.4" customHeight="1" thickBot="1">
      <c r="H1124" s="121"/>
      <c r="I1124" s="121"/>
      <c r="J1124" s="121"/>
      <c r="K1124" s="121"/>
      <c r="L1124" s="121"/>
      <c r="M1124" s="121" t="s">
        <v>2200</v>
      </c>
      <c r="N1124" s="121" t="s">
        <v>362</v>
      </c>
      <c r="O1124" s="123" t="s">
        <v>2201</v>
      </c>
      <c r="P1124" s="121" t="s">
        <v>357</v>
      </c>
      <c r="S1124" s="117"/>
      <c r="T1124" s="117"/>
      <c r="U1124" s="117"/>
      <c r="V1124" s="117"/>
      <c r="W1124" s="117"/>
      <c r="X1124" s="117" t="s">
        <v>2200</v>
      </c>
      <c r="Y1124" s="117" t="s">
        <v>362</v>
      </c>
      <c r="Z1124" s="120" t="s">
        <v>3992</v>
      </c>
      <c r="AA1124" s="117" t="s">
        <v>357</v>
      </c>
      <c r="AD1124" s="113"/>
      <c r="AE1124" s="113"/>
      <c r="AF1124" s="113"/>
      <c r="AG1124" s="113"/>
      <c r="AH1124" s="113"/>
      <c r="AI1124" s="113" t="s">
        <v>2200</v>
      </c>
      <c r="AJ1124" s="113" t="s">
        <v>362</v>
      </c>
      <c r="AK1124" s="116" t="s">
        <v>1051</v>
      </c>
      <c r="AL1124" s="113" t="s">
        <v>357</v>
      </c>
      <c r="BP1124" s="125" t="s">
        <v>2200</v>
      </c>
      <c r="BQ1124" s="125" t="s">
        <v>362</v>
      </c>
      <c r="BR1124" s="129">
        <v>401175</v>
      </c>
      <c r="CA1124" s="125" t="s">
        <v>2070</v>
      </c>
      <c r="CB1124" s="125" t="s">
        <v>582</v>
      </c>
      <c r="CC1124" s="125">
        <v>0</v>
      </c>
      <c r="CD1124" s="125" t="s">
        <v>357</v>
      </c>
    </row>
    <row r="1125" spans="8:82" ht="87" customHeight="1" thickBot="1">
      <c r="H1125" s="121"/>
      <c r="I1125" s="121"/>
      <c r="J1125" s="121"/>
      <c r="K1125" s="121"/>
      <c r="L1125" s="121"/>
      <c r="M1125" s="121" t="s">
        <v>2200</v>
      </c>
      <c r="N1125" s="121" t="s">
        <v>575</v>
      </c>
      <c r="O1125" s="123" t="s">
        <v>2202</v>
      </c>
      <c r="P1125" s="121" t="s">
        <v>357</v>
      </c>
      <c r="S1125" s="117"/>
      <c r="T1125" s="117"/>
      <c r="U1125" s="117"/>
      <c r="V1125" s="117"/>
      <c r="W1125" s="117"/>
      <c r="X1125" s="117" t="s">
        <v>2200</v>
      </c>
      <c r="Y1125" s="117" t="s">
        <v>575</v>
      </c>
      <c r="Z1125" s="120" t="s">
        <v>3993</v>
      </c>
      <c r="AA1125" s="117" t="s">
        <v>357</v>
      </c>
      <c r="AD1125" s="113"/>
      <c r="AE1125" s="113"/>
      <c r="AF1125" s="113"/>
      <c r="AG1125" s="113"/>
      <c r="AH1125" s="113"/>
      <c r="AI1125" s="113" t="s">
        <v>2200</v>
      </c>
      <c r="AJ1125" s="113" t="s">
        <v>575</v>
      </c>
      <c r="AK1125" s="116" t="s">
        <v>5260</v>
      </c>
      <c r="AL1125" s="113" t="s">
        <v>357</v>
      </c>
      <c r="BP1125" s="125" t="s">
        <v>2200</v>
      </c>
      <c r="BQ1125" s="125" t="s">
        <v>575</v>
      </c>
      <c r="BR1125" s="125" t="s">
        <v>4046</v>
      </c>
      <c r="CA1125" s="125" t="s">
        <v>2070</v>
      </c>
      <c r="CB1125" s="125" t="s">
        <v>468</v>
      </c>
      <c r="CC1125" s="125">
        <v>0</v>
      </c>
      <c r="CD1125" s="125" t="s">
        <v>357</v>
      </c>
    </row>
    <row r="1126" spans="8:82" ht="101.4" customHeight="1" thickBot="1">
      <c r="H1126" s="121"/>
      <c r="I1126" s="121"/>
      <c r="J1126" s="121"/>
      <c r="K1126" s="121"/>
      <c r="L1126" s="121"/>
      <c r="M1126" s="121" t="s">
        <v>2200</v>
      </c>
      <c r="N1126" s="121" t="s">
        <v>544</v>
      </c>
      <c r="O1126" s="123" t="s">
        <v>2203</v>
      </c>
      <c r="P1126" s="121" t="s">
        <v>357</v>
      </c>
      <c r="S1126" s="117"/>
      <c r="T1126" s="117"/>
      <c r="U1126" s="117"/>
      <c r="V1126" s="117"/>
      <c r="W1126" s="117"/>
      <c r="X1126" s="117" t="s">
        <v>2200</v>
      </c>
      <c r="Y1126" s="117" t="s">
        <v>544</v>
      </c>
      <c r="Z1126" s="120" t="s">
        <v>2442</v>
      </c>
      <c r="AA1126" s="117" t="s">
        <v>357</v>
      </c>
      <c r="AD1126" s="113"/>
      <c r="AE1126" s="113"/>
      <c r="AF1126" s="113"/>
      <c r="AG1126" s="113"/>
      <c r="AH1126" s="113"/>
      <c r="AI1126" s="113" t="s">
        <v>2200</v>
      </c>
      <c r="AJ1126" s="113" t="s">
        <v>544</v>
      </c>
      <c r="AK1126" s="116" t="s">
        <v>5261</v>
      </c>
      <c r="AL1126" s="113" t="s">
        <v>357</v>
      </c>
      <c r="BP1126" s="125" t="s">
        <v>2200</v>
      </c>
      <c r="BQ1126" s="125" t="s">
        <v>544</v>
      </c>
      <c r="BR1126" s="125" t="s">
        <v>6294</v>
      </c>
      <c r="CA1126" s="125" t="s">
        <v>2070</v>
      </c>
      <c r="CB1126" s="125" t="s">
        <v>362</v>
      </c>
      <c r="CC1126" s="125">
        <v>0</v>
      </c>
      <c r="CD1126" s="125" t="s">
        <v>357</v>
      </c>
    </row>
    <row r="1127" spans="8:82" ht="87" customHeight="1" thickBot="1">
      <c r="H1127" s="121"/>
      <c r="I1127" s="121"/>
      <c r="J1127" s="121"/>
      <c r="K1127" s="121"/>
      <c r="L1127" s="121"/>
      <c r="M1127" s="121" t="s">
        <v>2204</v>
      </c>
      <c r="N1127" s="121" t="s">
        <v>575</v>
      </c>
      <c r="O1127" s="123" t="s">
        <v>2205</v>
      </c>
      <c r="P1127" s="121" t="s">
        <v>357</v>
      </c>
      <c r="S1127" s="117"/>
      <c r="T1127" s="117"/>
      <c r="U1127" s="117"/>
      <c r="V1127" s="117"/>
      <c r="W1127" s="117"/>
      <c r="X1127" s="117" t="s">
        <v>2204</v>
      </c>
      <c r="Y1127" s="117" t="s">
        <v>575</v>
      </c>
      <c r="Z1127" s="120" t="s">
        <v>1850</v>
      </c>
      <c r="AA1127" s="117" t="s">
        <v>357</v>
      </c>
      <c r="AD1127" s="113"/>
      <c r="AE1127" s="113"/>
      <c r="AF1127" s="113"/>
      <c r="AG1127" s="113"/>
      <c r="AH1127" s="113"/>
      <c r="AI1127" s="113" t="s">
        <v>2204</v>
      </c>
      <c r="AJ1127" s="113" t="s">
        <v>575</v>
      </c>
      <c r="AK1127" s="116" t="s">
        <v>4317</v>
      </c>
      <c r="AL1127" s="113" t="s">
        <v>357</v>
      </c>
      <c r="BP1127" s="125" t="s">
        <v>2204</v>
      </c>
      <c r="BQ1127" s="125" t="s">
        <v>575</v>
      </c>
      <c r="BR1127" s="125" t="s">
        <v>6295</v>
      </c>
      <c r="CA1127" s="125" t="s">
        <v>2070</v>
      </c>
      <c r="CB1127" s="125" t="s">
        <v>589</v>
      </c>
      <c r="CC1127" s="125">
        <v>0</v>
      </c>
      <c r="CD1127" s="125" t="s">
        <v>357</v>
      </c>
    </row>
    <row r="1128" spans="8:82" ht="101.4" customHeight="1" thickBot="1">
      <c r="H1128" s="121"/>
      <c r="I1128" s="121"/>
      <c r="J1128" s="121"/>
      <c r="K1128" s="121"/>
      <c r="L1128" s="121"/>
      <c r="M1128" s="121" t="s">
        <v>2204</v>
      </c>
      <c r="N1128" s="121" t="s">
        <v>362</v>
      </c>
      <c r="O1128" s="123" t="s">
        <v>2206</v>
      </c>
      <c r="P1128" s="121" t="s">
        <v>357</v>
      </c>
      <c r="S1128" s="117"/>
      <c r="T1128" s="117"/>
      <c r="U1128" s="117"/>
      <c r="V1128" s="117"/>
      <c r="W1128" s="117"/>
      <c r="X1128" s="117" t="s">
        <v>2204</v>
      </c>
      <c r="Y1128" s="117" t="s">
        <v>362</v>
      </c>
      <c r="Z1128" s="120" t="s">
        <v>3994</v>
      </c>
      <c r="AA1128" s="117" t="s">
        <v>357</v>
      </c>
      <c r="AD1128" s="113"/>
      <c r="AE1128" s="113"/>
      <c r="AF1128" s="113"/>
      <c r="AG1128" s="113"/>
      <c r="AH1128" s="113"/>
      <c r="AI1128" s="113" t="s">
        <v>2204</v>
      </c>
      <c r="AJ1128" s="113" t="s">
        <v>362</v>
      </c>
      <c r="AK1128" s="116" t="s">
        <v>2010</v>
      </c>
      <c r="AL1128" s="113" t="s">
        <v>357</v>
      </c>
      <c r="BP1128" s="125" t="s">
        <v>2204</v>
      </c>
      <c r="BQ1128" s="125" t="s">
        <v>362</v>
      </c>
      <c r="BR1128" s="125" t="s">
        <v>6296</v>
      </c>
      <c r="CA1128" s="125" t="s">
        <v>2070</v>
      </c>
      <c r="CB1128" s="125" t="s">
        <v>364</v>
      </c>
      <c r="CC1128" s="125">
        <v>0</v>
      </c>
      <c r="CD1128" s="125" t="s">
        <v>357</v>
      </c>
    </row>
    <row r="1129" spans="8:82" ht="101.4" customHeight="1" thickBot="1">
      <c r="H1129" s="121"/>
      <c r="I1129" s="121"/>
      <c r="J1129" s="121"/>
      <c r="K1129" s="121"/>
      <c r="L1129" s="121"/>
      <c r="M1129" s="121" t="s">
        <v>2204</v>
      </c>
      <c r="N1129" s="121" t="s">
        <v>544</v>
      </c>
      <c r="O1129" s="123" t="s">
        <v>2207</v>
      </c>
      <c r="P1129" s="121" t="s">
        <v>357</v>
      </c>
      <c r="S1129" s="117"/>
      <c r="T1129" s="117"/>
      <c r="U1129" s="117"/>
      <c r="V1129" s="117"/>
      <c r="W1129" s="117"/>
      <c r="X1129" s="117" t="s">
        <v>2204</v>
      </c>
      <c r="Y1129" s="117" t="s">
        <v>544</v>
      </c>
      <c r="Z1129" s="120" t="s">
        <v>3995</v>
      </c>
      <c r="AA1129" s="117" t="s">
        <v>357</v>
      </c>
      <c r="AD1129" s="113"/>
      <c r="AE1129" s="113"/>
      <c r="AF1129" s="113"/>
      <c r="AG1129" s="113"/>
      <c r="AH1129" s="113"/>
      <c r="AI1129" s="113" t="s">
        <v>2204</v>
      </c>
      <c r="AJ1129" s="113" t="s">
        <v>544</v>
      </c>
      <c r="AK1129" s="116" t="s">
        <v>4931</v>
      </c>
      <c r="AL1129" s="113" t="s">
        <v>357</v>
      </c>
      <c r="BP1129" s="125" t="s">
        <v>2204</v>
      </c>
      <c r="BQ1129" s="125" t="s">
        <v>544</v>
      </c>
      <c r="BR1129" s="125" t="s">
        <v>6297</v>
      </c>
      <c r="CA1129" s="125" t="s">
        <v>2070</v>
      </c>
      <c r="CB1129" s="125" t="s">
        <v>355</v>
      </c>
      <c r="CC1129" s="125">
        <v>0</v>
      </c>
      <c r="CD1129" s="125" t="s">
        <v>357</v>
      </c>
    </row>
    <row r="1130" spans="8:82" ht="101.4" customHeight="1" thickBot="1">
      <c r="H1130" s="121"/>
      <c r="I1130" s="121"/>
      <c r="J1130" s="121"/>
      <c r="K1130" s="121"/>
      <c r="L1130" s="121"/>
      <c r="M1130" s="121" t="s">
        <v>2204</v>
      </c>
      <c r="N1130" s="121" t="s">
        <v>355</v>
      </c>
      <c r="O1130" s="123" t="s">
        <v>2208</v>
      </c>
      <c r="P1130" s="121" t="s">
        <v>357</v>
      </c>
      <c r="S1130" s="117"/>
      <c r="T1130" s="117"/>
      <c r="U1130" s="117"/>
      <c r="V1130" s="117"/>
      <c r="W1130" s="117"/>
      <c r="X1130" s="117" t="s">
        <v>2204</v>
      </c>
      <c r="Y1130" s="117" t="s">
        <v>355</v>
      </c>
      <c r="Z1130" s="120" t="s">
        <v>834</v>
      </c>
      <c r="AA1130" s="117" t="s">
        <v>357</v>
      </c>
      <c r="AD1130" s="113"/>
      <c r="AE1130" s="113"/>
      <c r="AF1130" s="113"/>
      <c r="AG1130" s="113"/>
      <c r="AH1130" s="113"/>
      <c r="AI1130" s="113" t="s">
        <v>2204</v>
      </c>
      <c r="AJ1130" s="113" t="s">
        <v>355</v>
      </c>
      <c r="AK1130" s="116" t="s">
        <v>1020</v>
      </c>
      <c r="AL1130" s="113" t="s">
        <v>357</v>
      </c>
      <c r="BP1130" s="125" t="s">
        <v>2204</v>
      </c>
      <c r="BQ1130" s="125" t="s">
        <v>355</v>
      </c>
      <c r="BR1130" s="129">
        <v>1570419</v>
      </c>
      <c r="CA1130" s="125" t="s">
        <v>2077</v>
      </c>
      <c r="CB1130" s="125" t="s">
        <v>355</v>
      </c>
      <c r="CC1130" s="125">
        <v>0</v>
      </c>
      <c r="CD1130" s="125" t="s">
        <v>826</v>
      </c>
    </row>
    <row r="1131" spans="8:82" ht="101.4" customHeight="1" thickBot="1">
      <c r="H1131" s="121"/>
      <c r="I1131" s="121"/>
      <c r="J1131" s="121"/>
      <c r="K1131" s="121"/>
      <c r="L1131" s="121"/>
      <c r="M1131" s="121" t="s">
        <v>2209</v>
      </c>
      <c r="N1131" s="121" t="s">
        <v>544</v>
      </c>
      <c r="O1131" s="123" t="s">
        <v>2210</v>
      </c>
      <c r="P1131" s="121" t="s">
        <v>357</v>
      </c>
      <c r="S1131" s="117"/>
      <c r="T1131" s="117"/>
      <c r="U1131" s="117"/>
      <c r="V1131" s="117"/>
      <c r="W1131" s="117"/>
      <c r="X1131" s="117" t="s">
        <v>2209</v>
      </c>
      <c r="Y1131" s="117" t="s">
        <v>544</v>
      </c>
      <c r="Z1131" s="120" t="s">
        <v>3996</v>
      </c>
      <c r="AA1131" s="117" t="s">
        <v>357</v>
      </c>
      <c r="AD1131" s="113"/>
      <c r="AE1131" s="113"/>
      <c r="AF1131" s="113"/>
      <c r="AG1131" s="113"/>
      <c r="AH1131" s="113"/>
      <c r="AI1131" s="113" t="s">
        <v>2209</v>
      </c>
      <c r="AJ1131" s="113" t="s">
        <v>544</v>
      </c>
      <c r="AK1131" s="116" t="s">
        <v>2676</v>
      </c>
      <c r="AL1131" s="113" t="s">
        <v>357</v>
      </c>
      <c r="BP1131" s="125" t="s">
        <v>2209</v>
      </c>
      <c r="BQ1131" s="125" t="s">
        <v>544</v>
      </c>
      <c r="BR1131" s="125" t="s">
        <v>6298</v>
      </c>
      <c r="CA1131" s="125" t="s">
        <v>2077</v>
      </c>
      <c r="CB1131" s="125" t="s">
        <v>362</v>
      </c>
      <c r="CC1131" s="125">
        <v>0</v>
      </c>
      <c r="CD1131" s="125" t="s">
        <v>826</v>
      </c>
    </row>
    <row r="1132" spans="8:82" ht="101.4" customHeight="1" thickBot="1">
      <c r="H1132" s="121"/>
      <c r="I1132" s="121"/>
      <c r="J1132" s="121"/>
      <c r="K1132" s="121"/>
      <c r="L1132" s="121"/>
      <c r="M1132" s="121" t="s">
        <v>2211</v>
      </c>
      <c r="N1132" s="121" t="s">
        <v>544</v>
      </c>
      <c r="O1132" s="123" t="s">
        <v>2212</v>
      </c>
      <c r="P1132" s="121" t="s">
        <v>357</v>
      </c>
      <c r="S1132" s="117"/>
      <c r="T1132" s="117"/>
      <c r="U1132" s="117"/>
      <c r="V1132" s="117"/>
      <c r="W1132" s="117"/>
      <c r="X1132" s="117" t="s">
        <v>2211</v>
      </c>
      <c r="Y1132" s="117" t="s">
        <v>544</v>
      </c>
      <c r="Z1132" s="120" t="s">
        <v>3997</v>
      </c>
      <c r="AA1132" s="117" t="s">
        <v>357</v>
      </c>
      <c r="AD1132" s="113"/>
      <c r="AE1132" s="113"/>
      <c r="AF1132" s="113"/>
      <c r="AG1132" s="113"/>
      <c r="AH1132" s="113"/>
      <c r="AI1132" s="113" t="s">
        <v>2211</v>
      </c>
      <c r="AJ1132" s="113" t="s">
        <v>544</v>
      </c>
      <c r="AK1132" s="116" t="s">
        <v>5262</v>
      </c>
      <c r="AL1132" s="113" t="s">
        <v>357</v>
      </c>
      <c r="BP1132" s="125" t="s">
        <v>2211</v>
      </c>
      <c r="BQ1132" s="125" t="s">
        <v>544</v>
      </c>
      <c r="BR1132" s="125" t="s">
        <v>428</v>
      </c>
      <c r="CA1132" s="125" t="s">
        <v>2079</v>
      </c>
      <c r="CB1132" s="125" t="s">
        <v>575</v>
      </c>
      <c r="CC1132" s="125">
        <v>0</v>
      </c>
      <c r="CD1132" s="125" t="s">
        <v>357</v>
      </c>
    </row>
    <row r="1133" spans="8:82" ht="101.4" customHeight="1" thickBot="1">
      <c r="H1133" s="121"/>
      <c r="I1133" s="121"/>
      <c r="J1133" s="121"/>
      <c r="K1133" s="121"/>
      <c r="L1133" s="121"/>
      <c r="M1133" s="121" t="s">
        <v>479</v>
      </c>
      <c r="N1133" s="121" t="s">
        <v>362</v>
      </c>
      <c r="O1133" s="122">
        <v>562815</v>
      </c>
      <c r="P1133" s="121" t="s">
        <v>357</v>
      </c>
      <c r="S1133" s="117"/>
      <c r="T1133" s="117"/>
      <c r="U1133" s="117"/>
      <c r="V1133" s="117"/>
      <c r="W1133" s="117"/>
      <c r="X1133" s="117" t="s">
        <v>479</v>
      </c>
      <c r="Y1133" s="117" t="s">
        <v>362</v>
      </c>
      <c r="Z1133" s="120" t="s">
        <v>3998</v>
      </c>
      <c r="AA1133" s="117" t="s">
        <v>357</v>
      </c>
      <c r="AD1133" s="113"/>
      <c r="AE1133" s="113"/>
      <c r="AF1133" s="113"/>
      <c r="AG1133" s="113"/>
      <c r="AH1133" s="113"/>
      <c r="AI1133" s="113" t="s">
        <v>479</v>
      </c>
      <c r="AJ1133" s="113" t="s">
        <v>362</v>
      </c>
      <c r="AK1133" s="115">
        <v>1230293</v>
      </c>
      <c r="AL1133" s="113" t="s">
        <v>357</v>
      </c>
      <c r="BP1133" s="125" t="s">
        <v>479</v>
      </c>
      <c r="BQ1133" s="125" t="s">
        <v>362</v>
      </c>
      <c r="BR1133" s="125" t="s">
        <v>6299</v>
      </c>
      <c r="CA1133" s="125" t="s">
        <v>2079</v>
      </c>
      <c r="CB1133" s="125" t="s">
        <v>468</v>
      </c>
      <c r="CC1133" s="125">
        <v>0</v>
      </c>
      <c r="CD1133" s="125" t="s">
        <v>357</v>
      </c>
    </row>
    <row r="1134" spans="8:82" ht="101.4" customHeight="1" thickBot="1">
      <c r="H1134" s="121"/>
      <c r="I1134" s="121"/>
      <c r="J1134" s="121"/>
      <c r="K1134" s="121"/>
      <c r="L1134" s="121"/>
      <c r="M1134" s="121" t="s">
        <v>479</v>
      </c>
      <c r="N1134" s="121" t="s">
        <v>544</v>
      </c>
      <c r="O1134" s="122">
        <v>691376</v>
      </c>
      <c r="P1134" s="121" t="s">
        <v>357</v>
      </c>
      <c r="S1134" s="117"/>
      <c r="T1134" s="117"/>
      <c r="U1134" s="117"/>
      <c r="V1134" s="117"/>
      <c r="W1134" s="117"/>
      <c r="X1134" s="117" t="s">
        <v>479</v>
      </c>
      <c r="Y1134" s="117" t="s">
        <v>544</v>
      </c>
      <c r="Z1134" s="120" t="s">
        <v>3999</v>
      </c>
      <c r="AA1134" s="117" t="s">
        <v>357</v>
      </c>
      <c r="AD1134" s="113"/>
      <c r="AE1134" s="113"/>
      <c r="AF1134" s="113"/>
      <c r="AG1134" s="113"/>
      <c r="AH1134" s="113"/>
      <c r="AI1134" s="113" t="s">
        <v>479</v>
      </c>
      <c r="AJ1134" s="113" t="s">
        <v>544</v>
      </c>
      <c r="AK1134" s="115">
        <v>357195</v>
      </c>
      <c r="AL1134" s="113" t="s">
        <v>357</v>
      </c>
      <c r="BP1134" s="125" t="s">
        <v>479</v>
      </c>
      <c r="BQ1134" s="125" t="s">
        <v>544</v>
      </c>
      <c r="BR1134" s="129">
        <v>826802116</v>
      </c>
      <c r="CA1134" s="125" t="s">
        <v>463</v>
      </c>
      <c r="CB1134" s="125" t="s">
        <v>885</v>
      </c>
      <c r="CC1134" s="125">
        <v>0</v>
      </c>
      <c r="CD1134" s="125" t="s">
        <v>357</v>
      </c>
    </row>
    <row r="1135" spans="8:82" ht="87" customHeight="1" thickBot="1">
      <c r="H1135" s="121"/>
      <c r="I1135" s="121"/>
      <c r="J1135" s="121"/>
      <c r="K1135" s="121"/>
      <c r="L1135" s="121"/>
      <c r="M1135" s="121" t="s">
        <v>479</v>
      </c>
      <c r="N1135" s="121" t="s">
        <v>575</v>
      </c>
      <c r="O1135" s="123" t="s">
        <v>2213</v>
      </c>
      <c r="P1135" s="121" t="s">
        <v>357</v>
      </c>
      <c r="S1135" s="117"/>
      <c r="T1135" s="117"/>
      <c r="U1135" s="117"/>
      <c r="V1135" s="117"/>
      <c r="W1135" s="117"/>
      <c r="X1135" s="117" t="s">
        <v>479</v>
      </c>
      <c r="Y1135" s="117" t="s">
        <v>575</v>
      </c>
      <c r="Z1135" s="120" t="s">
        <v>2238</v>
      </c>
      <c r="AA1135" s="117" t="s">
        <v>357</v>
      </c>
      <c r="AD1135" s="113"/>
      <c r="AE1135" s="113"/>
      <c r="AF1135" s="113"/>
      <c r="AG1135" s="113"/>
      <c r="AH1135" s="113"/>
      <c r="AI1135" s="113" t="s">
        <v>479</v>
      </c>
      <c r="AJ1135" s="113" t="s">
        <v>575</v>
      </c>
      <c r="AK1135" s="116" t="s">
        <v>5263</v>
      </c>
      <c r="AL1135" s="113" t="s">
        <v>357</v>
      </c>
      <c r="BP1135" s="125" t="s">
        <v>479</v>
      </c>
      <c r="BQ1135" s="125" t="s">
        <v>575</v>
      </c>
      <c r="BR1135" s="129">
        <v>109510843</v>
      </c>
      <c r="CA1135" s="125" t="s">
        <v>463</v>
      </c>
      <c r="CB1135" s="125" t="s">
        <v>446</v>
      </c>
      <c r="CC1135" s="125">
        <v>0</v>
      </c>
      <c r="CD1135" s="125" t="s">
        <v>357</v>
      </c>
    </row>
    <row r="1136" spans="8:82" ht="101.4" customHeight="1" thickBot="1">
      <c r="H1136" s="121"/>
      <c r="I1136" s="121"/>
      <c r="J1136" s="121"/>
      <c r="K1136" s="121"/>
      <c r="L1136" s="121"/>
      <c r="M1136" s="121" t="s">
        <v>2214</v>
      </c>
      <c r="N1136" s="121" t="s">
        <v>362</v>
      </c>
      <c r="O1136" s="123" t="s">
        <v>2215</v>
      </c>
      <c r="P1136" s="121" t="s">
        <v>357</v>
      </c>
      <c r="S1136" s="117"/>
      <c r="T1136" s="117"/>
      <c r="U1136" s="117"/>
      <c r="V1136" s="117"/>
      <c r="W1136" s="117"/>
      <c r="X1136" s="117" t="s">
        <v>2214</v>
      </c>
      <c r="Y1136" s="117" t="s">
        <v>362</v>
      </c>
      <c r="Z1136" s="120" t="s">
        <v>3589</v>
      </c>
      <c r="AA1136" s="117" t="s">
        <v>357</v>
      </c>
      <c r="AD1136" s="113"/>
      <c r="AE1136" s="113"/>
      <c r="AF1136" s="113"/>
      <c r="AG1136" s="113"/>
      <c r="AH1136" s="113"/>
      <c r="AI1136" s="113" t="s">
        <v>2214</v>
      </c>
      <c r="AJ1136" s="113" t="s">
        <v>362</v>
      </c>
      <c r="AK1136" s="116" t="s">
        <v>1311</v>
      </c>
      <c r="AL1136" s="113" t="s">
        <v>357</v>
      </c>
      <c r="BP1136" s="125" t="s">
        <v>2214</v>
      </c>
      <c r="BQ1136" s="125" t="s">
        <v>362</v>
      </c>
      <c r="BR1136" s="129">
        <v>928316</v>
      </c>
      <c r="CA1136" s="125" t="s">
        <v>463</v>
      </c>
      <c r="CB1136" s="125" t="s">
        <v>362</v>
      </c>
      <c r="CC1136" s="125">
        <v>0</v>
      </c>
      <c r="CD1136" s="125" t="s">
        <v>357</v>
      </c>
    </row>
    <row r="1137" spans="8:82" ht="87" customHeight="1" thickBot="1">
      <c r="H1137" s="121"/>
      <c r="I1137" s="121"/>
      <c r="J1137" s="121"/>
      <c r="K1137" s="121"/>
      <c r="L1137" s="121"/>
      <c r="M1137" s="121" t="s">
        <v>2216</v>
      </c>
      <c r="N1137" s="121" t="s">
        <v>575</v>
      </c>
      <c r="O1137" s="123" t="s">
        <v>2217</v>
      </c>
      <c r="P1137" s="121" t="s">
        <v>357</v>
      </c>
      <c r="S1137" s="117"/>
      <c r="T1137" s="117"/>
      <c r="U1137" s="117"/>
      <c r="V1137" s="117"/>
      <c r="W1137" s="117"/>
      <c r="X1137" s="117" t="s">
        <v>2216</v>
      </c>
      <c r="Y1137" s="117" t="s">
        <v>575</v>
      </c>
      <c r="Z1137" s="120" t="s">
        <v>4000</v>
      </c>
      <c r="AA1137" s="117" t="s">
        <v>357</v>
      </c>
      <c r="AD1137" s="113"/>
      <c r="AE1137" s="113"/>
      <c r="AF1137" s="113"/>
      <c r="AG1137" s="113"/>
      <c r="AH1137" s="113"/>
      <c r="AI1137" s="113" t="s">
        <v>2216</v>
      </c>
      <c r="AJ1137" s="113" t="s">
        <v>575</v>
      </c>
      <c r="AK1137" s="116" t="s">
        <v>1607</v>
      </c>
      <c r="AL1137" s="113" t="s">
        <v>357</v>
      </c>
      <c r="BP1137" s="125" t="s">
        <v>2216</v>
      </c>
      <c r="BQ1137" s="125" t="s">
        <v>575</v>
      </c>
      <c r="BR1137" s="125" t="s">
        <v>6300</v>
      </c>
      <c r="CA1137" s="125" t="s">
        <v>463</v>
      </c>
      <c r="CB1137" s="125" t="s">
        <v>589</v>
      </c>
      <c r="CC1137" s="125">
        <v>0</v>
      </c>
      <c r="CD1137" s="125" t="s">
        <v>357</v>
      </c>
    </row>
    <row r="1138" spans="8:82" ht="101.4" customHeight="1" thickBot="1">
      <c r="H1138" s="121"/>
      <c r="I1138" s="121"/>
      <c r="J1138" s="121"/>
      <c r="K1138" s="121"/>
      <c r="L1138" s="121"/>
      <c r="M1138" s="121" t="s">
        <v>2216</v>
      </c>
      <c r="N1138" s="121" t="s">
        <v>362</v>
      </c>
      <c r="O1138" s="123" t="s">
        <v>764</v>
      </c>
      <c r="P1138" s="121" t="s">
        <v>357</v>
      </c>
      <c r="S1138" s="117"/>
      <c r="T1138" s="117"/>
      <c r="U1138" s="117"/>
      <c r="V1138" s="117"/>
      <c r="W1138" s="117"/>
      <c r="X1138" s="117" t="s">
        <v>2216</v>
      </c>
      <c r="Y1138" s="117" t="s">
        <v>362</v>
      </c>
      <c r="Z1138" s="120" t="s">
        <v>4001</v>
      </c>
      <c r="AA1138" s="117" t="s">
        <v>357</v>
      </c>
      <c r="AD1138" s="113"/>
      <c r="AE1138" s="113"/>
      <c r="AF1138" s="113"/>
      <c r="AG1138" s="113"/>
      <c r="AH1138" s="113"/>
      <c r="AI1138" s="113" t="s">
        <v>2216</v>
      </c>
      <c r="AJ1138" s="113" t="s">
        <v>362</v>
      </c>
      <c r="AK1138" s="116" t="s">
        <v>5264</v>
      </c>
      <c r="AL1138" s="113" t="s">
        <v>357</v>
      </c>
      <c r="BP1138" s="125" t="s">
        <v>2216</v>
      </c>
      <c r="BQ1138" s="125" t="s">
        <v>362</v>
      </c>
      <c r="BR1138" s="125" t="s">
        <v>6301</v>
      </c>
      <c r="CA1138" s="125" t="s">
        <v>463</v>
      </c>
      <c r="CB1138" s="125" t="s">
        <v>364</v>
      </c>
      <c r="CC1138" s="125">
        <v>0</v>
      </c>
      <c r="CD1138" s="125" t="s">
        <v>357</v>
      </c>
    </row>
    <row r="1139" spans="8:82" ht="101.4" customHeight="1" thickBot="1">
      <c r="H1139" s="121"/>
      <c r="I1139" s="121"/>
      <c r="J1139" s="121"/>
      <c r="K1139" s="121"/>
      <c r="L1139" s="121"/>
      <c r="M1139" s="121" t="s">
        <v>2218</v>
      </c>
      <c r="N1139" s="121" t="s">
        <v>362</v>
      </c>
      <c r="O1139" s="122">
        <v>111978</v>
      </c>
      <c r="P1139" s="121" t="s">
        <v>357</v>
      </c>
      <c r="S1139" s="117"/>
      <c r="T1139" s="117"/>
      <c r="U1139" s="117"/>
      <c r="V1139" s="117"/>
      <c r="W1139" s="117"/>
      <c r="X1139" s="117" t="s">
        <v>2218</v>
      </c>
      <c r="Y1139" s="117" t="s">
        <v>362</v>
      </c>
      <c r="Z1139" s="120" t="s">
        <v>4002</v>
      </c>
      <c r="AA1139" s="117" t="s">
        <v>357</v>
      </c>
      <c r="AD1139" s="113"/>
      <c r="AE1139" s="113"/>
      <c r="AF1139" s="113"/>
      <c r="AG1139" s="113"/>
      <c r="AH1139" s="113"/>
      <c r="AI1139" s="113" t="s">
        <v>2218</v>
      </c>
      <c r="AJ1139" s="113" t="s">
        <v>362</v>
      </c>
      <c r="AK1139" s="116" t="s">
        <v>5265</v>
      </c>
      <c r="AL1139" s="113" t="s">
        <v>357</v>
      </c>
      <c r="BP1139" s="125" t="s">
        <v>2218</v>
      </c>
      <c r="BQ1139" s="125" t="s">
        <v>362</v>
      </c>
      <c r="BR1139" s="129">
        <v>221166949</v>
      </c>
      <c r="CA1139" s="125" t="s">
        <v>463</v>
      </c>
      <c r="CB1139" s="125" t="s">
        <v>355</v>
      </c>
      <c r="CC1139" s="125">
        <v>0</v>
      </c>
      <c r="CD1139" s="125" t="s">
        <v>357</v>
      </c>
    </row>
    <row r="1140" spans="8:82" ht="87" customHeight="1" thickBot="1">
      <c r="H1140" s="121"/>
      <c r="I1140" s="121"/>
      <c r="J1140" s="121"/>
      <c r="K1140" s="121"/>
      <c r="L1140" s="121"/>
      <c r="M1140" s="121" t="s">
        <v>2218</v>
      </c>
      <c r="N1140" s="121" t="s">
        <v>575</v>
      </c>
      <c r="O1140" s="123" t="s">
        <v>2164</v>
      </c>
      <c r="P1140" s="121" t="s">
        <v>357</v>
      </c>
      <c r="S1140" s="117"/>
      <c r="T1140" s="117"/>
      <c r="U1140" s="117"/>
      <c r="V1140" s="117"/>
      <c r="W1140" s="117"/>
      <c r="X1140" s="117" t="s">
        <v>2218</v>
      </c>
      <c r="Y1140" s="117" t="s">
        <v>575</v>
      </c>
      <c r="Z1140" s="120" t="s">
        <v>4003</v>
      </c>
      <c r="AA1140" s="117" t="s">
        <v>357</v>
      </c>
      <c r="AD1140" s="113"/>
      <c r="AE1140" s="113"/>
      <c r="AF1140" s="113"/>
      <c r="AG1140" s="113"/>
      <c r="AH1140" s="113"/>
      <c r="AI1140" s="113" t="s">
        <v>2218</v>
      </c>
      <c r="AJ1140" s="113" t="s">
        <v>575</v>
      </c>
      <c r="AK1140" s="116" t="s">
        <v>1339</v>
      </c>
      <c r="AL1140" s="113" t="s">
        <v>357</v>
      </c>
      <c r="BP1140" s="125" t="s">
        <v>2218</v>
      </c>
      <c r="BQ1140" s="125" t="s">
        <v>575</v>
      </c>
      <c r="BR1140" s="125" t="s">
        <v>6302</v>
      </c>
      <c r="CA1140" s="125" t="s">
        <v>463</v>
      </c>
      <c r="CB1140" s="125" t="s">
        <v>468</v>
      </c>
      <c r="CC1140" s="125" t="s">
        <v>1339</v>
      </c>
      <c r="CD1140" s="125" t="s">
        <v>357</v>
      </c>
    </row>
    <row r="1141" spans="8:82" ht="101.4" customHeight="1" thickBot="1">
      <c r="H1141" s="121"/>
      <c r="I1141" s="121"/>
      <c r="J1141" s="121"/>
      <c r="K1141" s="121"/>
      <c r="L1141" s="121"/>
      <c r="M1141" s="121" t="s">
        <v>2218</v>
      </c>
      <c r="N1141" s="121" t="s">
        <v>544</v>
      </c>
      <c r="O1141" s="122">
        <v>2941612</v>
      </c>
      <c r="P1141" s="121" t="s">
        <v>357</v>
      </c>
      <c r="S1141" s="117"/>
      <c r="T1141" s="117"/>
      <c r="U1141" s="117"/>
      <c r="V1141" s="117"/>
      <c r="W1141" s="117"/>
      <c r="X1141" s="117" t="s">
        <v>2218</v>
      </c>
      <c r="Y1141" s="117" t="s">
        <v>544</v>
      </c>
      <c r="Z1141" s="120" t="s">
        <v>4004</v>
      </c>
      <c r="AA1141" s="117" t="s">
        <v>357</v>
      </c>
      <c r="AD1141" s="113"/>
      <c r="AE1141" s="113"/>
      <c r="AF1141" s="113"/>
      <c r="AG1141" s="113"/>
      <c r="AH1141" s="113"/>
      <c r="AI1141" s="113" t="s">
        <v>2218</v>
      </c>
      <c r="AJ1141" s="113" t="s">
        <v>544</v>
      </c>
      <c r="AK1141" s="116" t="s">
        <v>5266</v>
      </c>
      <c r="AL1141" s="113" t="s">
        <v>357</v>
      </c>
      <c r="BP1141" s="125" t="s">
        <v>2218</v>
      </c>
      <c r="BQ1141" s="125" t="s">
        <v>544</v>
      </c>
      <c r="BR1141" s="129">
        <v>122386175</v>
      </c>
      <c r="CA1141" s="125" t="s">
        <v>463</v>
      </c>
      <c r="CB1141" s="125" t="s">
        <v>544</v>
      </c>
      <c r="CC1141" s="125">
        <v>0</v>
      </c>
      <c r="CD1141" s="125" t="s">
        <v>357</v>
      </c>
    </row>
    <row r="1142" spans="8:82" ht="101.4" customHeight="1" thickBot="1">
      <c r="H1142" s="121"/>
      <c r="I1142" s="121"/>
      <c r="J1142" s="121"/>
      <c r="K1142" s="121"/>
      <c r="L1142" s="121"/>
      <c r="M1142" s="121" t="s">
        <v>2219</v>
      </c>
      <c r="N1142" s="121" t="s">
        <v>544</v>
      </c>
      <c r="O1142" s="123" t="s">
        <v>2220</v>
      </c>
      <c r="P1142" s="121" t="s">
        <v>357</v>
      </c>
      <c r="S1142" s="117"/>
      <c r="T1142" s="117"/>
      <c r="U1142" s="117"/>
      <c r="V1142" s="117"/>
      <c r="W1142" s="117"/>
      <c r="X1142" s="117" t="s">
        <v>2219</v>
      </c>
      <c r="Y1142" s="117" t="s">
        <v>544</v>
      </c>
      <c r="Z1142" s="120" t="s">
        <v>4005</v>
      </c>
      <c r="AA1142" s="117" t="s">
        <v>357</v>
      </c>
      <c r="AD1142" s="113"/>
      <c r="AE1142" s="113"/>
      <c r="AF1142" s="113"/>
      <c r="AG1142" s="113"/>
      <c r="AH1142" s="113"/>
      <c r="AI1142" s="113" t="s">
        <v>2219</v>
      </c>
      <c r="AJ1142" s="113" t="s">
        <v>544</v>
      </c>
      <c r="AK1142" s="116" t="s">
        <v>5267</v>
      </c>
      <c r="AL1142" s="113" t="s">
        <v>357</v>
      </c>
      <c r="BP1142" s="125" t="s">
        <v>2219</v>
      </c>
      <c r="BQ1142" s="125" t="s">
        <v>544</v>
      </c>
      <c r="BR1142" s="129">
        <v>470969</v>
      </c>
      <c r="CA1142" s="125" t="s">
        <v>463</v>
      </c>
      <c r="CB1142" s="125" t="s">
        <v>1340</v>
      </c>
      <c r="CC1142" s="125">
        <v>0</v>
      </c>
      <c r="CD1142" s="125" t="s">
        <v>357</v>
      </c>
    </row>
    <row r="1143" spans="8:82" ht="87" customHeight="1" thickBot="1">
      <c r="H1143" s="121"/>
      <c r="I1143" s="121"/>
      <c r="J1143" s="121"/>
      <c r="K1143" s="121"/>
      <c r="L1143" s="121"/>
      <c r="M1143" s="121" t="s">
        <v>2219</v>
      </c>
      <c r="N1143" s="121" t="s">
        <v>575</v>
      </c>
      <c r="O1143" s="123" t="s">
        <v>717</v>
      </c>
      <c r="P1143" s="121" t="s">
        <v>357</v>
      </c>
      <c r="S1143" s="117"/>
      <c r="T1143" s="117"/>
      <c r="U1143" s="117"/>
      <c r="V1143" s="117"/>
      <c r="W1143" s="117"/>
      <c r="X1143" s="117" t="s">
        <v>2219</v>
      </c>
      <c r="Y1143" s="117" t="s">
        <v>575</v>
      </c>
      <c r="Z1143" s="120" t="s">
        <v>4006</v>
      </c>
      <c r="AA1143" s="117" t="s">
        <v>357</v>
      </c>
      <c r="AD1143" s="113"/>
      <c r="AE1143" s="113"/>
      <c r="AF1143" s="113"/>
      <c r="AG1143" s="113"/>
      <c r="AH1143" s="113"/>
      <c r="AI1143" s="113" t="s">
        <v>2219</v>
      </c>
      <c r="AJ1143" s="113" t="s">
        <v>575</v>
      </c>
      <c r="AK1143" s="116" t="s">
        <v>3573</v>
      </c>
      <c r="AL1143" s="113" t="s">
        <v>357</v>
      </c>
      <c r="BP1143" s="125" t="s">
        <v>2219</v>
      </c>
      <c r="BQ1143" s="125" t="s">
        <v>575</v>
      </c>
      <c r="BR1143" s="125" t="s">
        <v>6303</v>
      </c>
      <c r="CA1143" s="125" t="s">
        <v>463</v>
      </c>
      <c r="CB1143" s="125" t="s">
        <v>575</v>
      </c>
      <c r="CC1143" s="125" t="s">
        <v>4734</v>
      </c>
      <c r="CD1143" s="125" t="s">
        <v>357</v>
      </c>
    </row>
    <row r="1144" spans="8:82" ht="87" customHeight="1" thickBot="1">
      <c r="H1144" s="121"/>
      <c r="I1144" s="121"/>
      <c r="J1144" s="121"/>
      <c r="K1144" s="121"/>
      <c r="L1144" s="121"/>
      <c r="M1144" s="121" t="s">
        <v>2219</v>
      </c>
      <c r="N1144" s="121" t="s">
        <v>468</v>
      </c>
      <c r="O1144" s="123" t="s">
        <v>2221</v>
      </c>
      <c r="P1144" s="121" t="s">
        <v>357</v>
      </c>
      <c r="S1144" s="117"/>
      <c r="T1144" s="117"/>
      <c r="U1144" s="117"/>
      <c r="V1144" s="117"/>
      <c r="W1144" s="117"/>
      <c r="X1144" s="117" t="s">
        <v>2219</v>
      </c>
      <c r="Y1144" s="117" t="s">
        <v>468</v>
      </c>
      <c r="Z1144" s="120" t="s">
        <v>4007</v>
      </c>
      <c r="AA1144" s="117" t="s">
        <v>357</v>
      </c>
      <c r="AD1144" s="113"/>
      <c r="AE1144" s="113"/>
      <c r="AF1144" s="113"/>
      <c r="AG1144" s="113"/>
      <c r="AH1144" s="113"/>
      <c r="AI1144" s="113" t="s">
        <v>2219</v>
      </c>
      <c r="AJ1144" s="113" t="s">
        <v>468</v>
      </c>
      <c r="AK1144" s="116" t="s">
        <v>427</v>
      </c>
      <c r="AL1144" s="113" t="s">
        <v>357</v>
      </c>
      <c r="BP1144" s="125" t="s">
        <v>2219</v>
      </c>
      <c r="BQ1144" s="125" t="s">
        <v>468</v>
      </c>
      <c r="BR1144" s="125" t="s">
        <v>6238</v>
      </c>
      <c r="CA1144" s="125" t="s">
        <v>463</v>
      </c>
      <c r="CB1144" s="125" t="s">
        <v>582</v>
      </c>
      <c r="CC1144" s="125">
        <v>0</v>
      </c>
      <c r="CD1144" s="125" t="s">
        <v>357</v>
      </c>
    </row>
    <row r="1145" spans="8:82" ht="87" customHeight="1" thickBot="1">
      <c r="H1145" s="121"/>
      <c r="I1145" s="121"/>
      <c r="J1145" s="121"/>
      <c r="K1145" s="121"/>
      <c r="L1145" s="121"/>
      <c r="M1145" s="121" t="s">
        <v>2222</v>
      </c>
      <c r="N1145" s="121" t="s">
        <v>575</v>
      </c>
      <c r="O1145" s="123" t="s">
        <v>2223</v>
      </c>
      <c r="P1145" s="121" t="s">
        <v>357</v>
      </c>
      <c r="S1145" s="117"/>
      <c r="T1145" s="117"/>
      <c r="U1145" s="117"/>
      <c r="V1145" s="117"/>
      <c r="W1145" s="117"/>
      <c r="X1145" s="117" t="s">
        <v>2222</v>
      </c>
      <c r="Y1145" s="117" t="s">
        <v>575</v>
      </c>
      <c r="Z1145" s="120" t="s">
        <v>4008</v>
      </c>
      <c r="AA1145" s="117" t="s">
        <v>357</v>
      </c>
      <c r="AD1145" s="113"/>
      <c r="AE1145" s="113"/>
      <c r="AF1145" s="113"/>
      <c r="AG1145" s="113"/>
      <c r="AH1145" s="113"/>
      <c r="AI1145" s="113" t="s">
        <v>2222</v>
      </c>
      <c r="AJ1145" s="113" t="s">
        <v>575</v>
      </c>
      <c r="AK1145" s="116" t="s">
        <v>5125</v>
      </c>
      <c r="AL1145" s="113" t="s">
        <v>357</v>
      </c>
      <c r="BP1145" s="125" t="s">
        <v>2222</v>
      </c>
      <c r="BQ1145" s="125" t="s">
        <v>575</v>
      </c>
      <c r="BR1145" s="129">
        <v>120714</v>
      </c>
      <c r="CA1145" s="125" t="s">
        <v>463</v>
      </c>
      <c r="CB1145" s="125" t="s">
        <v>897</v>
      </c>
      <c r="CC1145" s="125" t="s">
        <v>6639</v>
      </c>
      <c r="CD1145" s="125" t="s">
        <v>357</v>
      </c>
    </row>
    <row r="1146" spans="8:82" ht="101.4" customHeight="1" thickBot="1">
      <c r="H1146" s="121"/>
      <c r="I1146" s="121"/>
      <c r="J1146" s="121"/>
      <c r="K1146" s="121"/>
      <c r="L1146" s="121"/>
      <c r="M1146" s="121" t="s">
        <v>2222</v>
      </c>
      <c r="N1146" s="121" t="s">
        <v>544</v>
      </c>
      <c r="O1146" s="123" t="s">
        <v>2224</v>
      </c>
      <c r="P1146" s="121" t="s">
        <v>357</v>
      </c>
      <c r="S1146" s="117"/>
      <c r="T1146" s="117"/>
      <c r="U1146" s="117"/>
      <c r="V1146" s="117"/>
      <c r="W1146" s="117"/>
      <c r="X1146" s="117" t="s">
        <v>2222</v>
      </c>
      <c r="Y1146" s="117" t="s">
        <v>544</v>
      </c>
      <c r="Z1146" s="120" t="s">
        <v>2405</v>
      </c>
      <c r="AA1146" s="117" t="s">
        <v>357</v>
      </c>
      <c r="AD1146" s="113"/>
      <c r="AE1146" s="113"/>
      <c r="AF1146" s="113"/>
      <c r="AG1146" s="113"/>
      <c r="AH1146" s="113"/>
      <c r="AI1146" s="113" t="s">
        <v>2222</v>
      </c>
      <c r="AJ1146" s="113" t="s">
        <v>544</v>
      </c>
      <c r="AK1146" s="116" t="s">
        <v>5268</v>
      </c>
      <c r="AL1146" s="113" t="s">
        <v>357</v>
      </c>
      <c r="BP1146" s="125" t="s">
        <v>2222</v>
      </c>
      <c r="BQ1146" s="125" t="s">
        <v>544</v>
      </c>
      <c r="BR1146" s="125" t="s">
        <v>6277</v>
      </c>
      <c r="CA1146" s="125" t="s">
        <v>463</v>
      </c>
      <c r="CB1146" s="125" t="s">
        <v>366</v>
      </c>
      <c r="CC1146" s="125">
        <v>0</v>
      </c>
      <c r="CD1146" s="125" t="s">
        <v>357</v>
      </c>
    </row>
    <row r="1147" spans="8:82" ht="101.4" customHeight="1" thickBot="1">
      <c r="H1147" s="121"/>
      <c r="I1147" s="121"/>
      <c r="J1147" s="121"/>
      <c r="K1147" s="121"/>
      <c r="L1147" s="121"/>
      <c r="M1147" s="121" t="s">
        <v>2225</v>
      </c>
      <c r="N1147" s="121" t="s">
        <v>544</v>
      </c>
      <c r="O1147" s="123" t="s">
        <v>2226</v>
      </c>
      <c r="P1147" s="121" t="s">
        <v>357</v>
      </c>
      <c r="S1147" s="117"/>
      <c r="T1147" s="117"/>
      <c r="U1147" s="117"/>
      <c r="V1147" s="117"/>
      <c r="W1147" s="117"/>
      <c r="X1147" s="117" t="s">
        <v>2225</v>
      </c>
      <c r="Y1147" s="117" t="s">
        <v>544</v>
      </c>
      <c r="Z1147" s="120" t="s">
        <v>4009</v>
      </c>
      <c r="AA1147" s="117" t="s">
        <v>357</v>
      </c>
      <c r="AD1147" s="113"/>
      <c r="AE1147" s="113"/>
      <c r="AF1147" s="113"/>
      <c r="AG1147" s="113"/>
      <c r="AH1147" s="113"/>
      <c r="AI1147" s="113" t="s">
        <v>2225</v>
      </c>
      <c r="AJ1147" s="113" t="s">
        <v>544</v>
      </c>
      <c r="AK1147" s="116" t="s">
        <v>5075</v>
      </c>
      <c r="AL1147" s="113" t="s">
        <v>357</v>
      </c>
      <c r="BP1147" s="125" t="s">
        <v>2225</v>
      </c>
      <c r="BQ1147" s="125" t="s">
        <v>544</v>
      </c>
      <c r="BR1147" s="125" t="s">
        <v>1176</v>
      </c>
      <c r="CA1147" s="125" t="s">
        <v>463</v>
      </c>
      <c r="CB1147" s="125" t="s">
        <v>703</v>
      </c>
      <c r="CC1147" s="125">
        <v>0</v>
      </c>
      <c r="CD1147" s="125" t="s">
        <v>357</v>
      </c>
    </row>
    <row r="1148" spans="8:82" ht="101.4" customHeight="1" thickBot="1">
      <c r="H1148" s="121"/>
      <c r="I1148" s="121"/>
      <c r="J1148" s="121"/>
      <c r="K1148" s="121"/>
      <c r="L1148" s="121"/>
      <c r="M1148" s="121" t="s">
        <v>2227</v>
      </c>
      <c r="N1148" s="121" t="s">
        <v>544</v>
      </c>
      <c r="O1148" s="123" t="s">
        <v>2228</v>
      </c>
      <c r="P1148" s="121" t="s">
        <v>357</v>
      </c>
      <c r="S1148" s="117"/>
      <c r="T1148" s="117"/>
      <c r="U1148" s="117"/>
      <c r="V1148" s="117"/>
      <c r="W1148" s="117"/>
      <c r="X1148" s="117" t="s">
        <v>2227</v>
      </c>
      <c r="Y1148" s="117" t="s">
        <v>544</v>
      </c>
      <c r="Z1148" s="120" t="s">
        <v>4010</v>
      </c>
      <c r="AA1148" s="117" t="s">
        <v>357</v>
      </c>
      <c r="AD1148" s="113"/>
      <c r="AE1148" s="113"/>
      <c r="AF1148" s="113"/>
      <c r="AG1148" s="113"/>
      <c r="AH1148" s="113"/>
      <c r="AI1148" s="113" t="s">
        <v>2227</v>
      </c>
      <c r="AJ1148" s="113" t="s">
        <v>544</v>
      </c>
      <c r="AK1148" s="116" t="s">
        <v>2889</v>
      </c>
      <c r="AL1148" s="113" t="s">
        <v>357</v>
      </c>
      <c r="BP1148" s="125" t="s">
        <v>2227</v>
      </c>
      <c r="BQ1148" s="125" t="s">
        <v>544</v>
      </c>
      <c r="BR1148" s="125" t="s">
        <v>6304</v>
      </c>
      <c r="CA1148" s="125" t="s">
        <v>2088</v>
      </c>
      <c r="CB1148" s="125" t="s">
        <v>362</v>
      </c>
      <c r="CC1148" s="125">
        <v>0</v>
      </c>
      <c r="CD1148" s="125" t="s">
        <v>826</v>
      </c>
    </row>
    <row r="1149" spans="8:82" ht="101.4" customHeight="1" thickBot="1">
      <c r="H1149" s="121"/>
      <c r="I1149" s="121"/>
      <c r="J1149" s="121"/>
      <c r="K1149" s="121"/>
      <c r="L1149" s="121"/>
      <c r="M1149" s="121" t="s">
        <v>2227</v>
      </c>
      <c r="N1149" s="121" t="s">
        <v>362</v>
      </c>
      <c r="O1149" s="123" t="s">
        <v>2229</v>
      </c>
      <c r="P1149" s="121" t="s">
        <v>357</v>
      </c>
      <c r="S1149" s="117"/>
      <c r="T1149" s="117"/>
      <c r="U1149" s="117"/>
      <c r="V1149" s="117"/>
      <c r="W1149" s="117"/>
      <c r="X1149" s="117" t="s">
        <v>2227</v>
      </c>
      <c r="Y1149" s="117" t="s">
        <v>362</v>
      </c>
      <c r="Z1149" s="120" t="s">
        <v>4011</v>
      </c>
      <c r="AA1149" s="117" t="s">
        <v>357</v>
      </c>
      <c r="AD1149" s="113"/>
      <c r="AE1149" s="113"/>
      <c r="AF1149" s="113"/>
      <c r="AG1149" s="113"/>
      <c r="AH1149" s="113"/>
      <c r="AI1149" s="113" t="s">
        <v>2227</v>
      </c>
      <c r="AJ1149" s="113" t="s">
        <v>362</v>
      </c>
      <c r="AK1149" s="116" t="s">
        <v>2827</v>
      </c>
      <c r="AL1149" s="113" t="s">
        <v>357</v>
      </c>
      <c r="BP1149" s="125" t="s">
        <v>2227</v>
      </c>
      <c r="BQ1149" s="125" t="s">
        <v>362</v>
      </c>
      <c r="BR1149" s="129">
        <v>196726</v>
      </c>
      <c r="CA1149" s="125" t="s">
        <v>2088</v>
      </c>
      <c r="CB1149" s="125" t="s">
        <v>575</v>
      </c>
      <c r="CC1149" s="125">
        <v>0</v>
      </c>
      <c r="CD1149" s="125" t="s">
        <v>826</v>
      </c>
    </row>
    <row r="1150" spans="8:82" ht="101.4" customHeight="1" thickBot="1">
      <c r="H1150" s="121"/>
      <c r="I1150" s="121"/>
      <c r="J1150" s="121"/>
      <c r="K1150" s="121"/>
      <c r="L1150" s="121"/>
      <c r="M1150" s="121" t="s">
        <v>2230</v>
      </c>
      <c r="N1150" s="121" t="s">
        <v>544</v>
      </c>
      <c r="O1150" s="123" t="s">
        <v>2231</v>
      </c>
      <c r="P1150" s="121" t="s">
        <v>357</v>
      </c>
      <c r="S1150" s="117"/>
      <c r="T1150" s="117"/>
      <c r="U1150" s="117"/>
      <c r="V1150" s="117"/>
      <c r="W1150" s="117"/>
      <c r="X1150" s="117" t="s">
        <v>2230</v>
      </c>
      <c r="Y1150" s="117" t="s">
        <v>544</v>
      </c>
      <c r="Z1150" s="120" t="s">
        <v>4012</v>
      </c>
      <c r="AA1150" s="117" t="s">
        <v>357</v>
      </c>
      <c r="AD1150" s="113"/>
      <c r="AE1150" s="113"/>
      <c r="AF1150" s="113"/>
      <c r="AG1150" s="113"/>
      <c r="AH1150" s="113"/>
      <c r="AI1150" s="113" t="s">
        <v>2230</v>
      </c>
      <c r="AJ1150" s="113" t="s">
        <v>544</v>
      </c>
      <c r="AK1150" s="116" t="s">
        <v>5269</v>
      </c>
      <c r="AL1150" s="113" t="s">
        <v>357</v>
      </c>
      <c r="BP1150" s="125" t="s">
        <v>2230</v>
      </c>
      <c r="BQ1150" s="125" t="s">
        <v>544</v>
      </c>
      <c r="BR1150" s="125" t="s">
        <v>2220</v>
      </c>
      <c r="CA1150" s="125" t="s">
        <v>2088</v>
      </c>
      <c r="CB1150" s="125" t="s">
        <v>544</v>
      </c>
      <c r="CC1150" s="125">
        <v>0</v>
      </c>
      <c r="CD1150" s="125" t="s">
        <v>826</v>
      </c>
    </row>
    <row r="1151" spans="8:82" ht="87" customHeight="1" thickBot="1">
      <c r="H1151" s="121"/>
      <c r="I1151" s="121"/>
      <c r="J1151" s="121"/>
      <c r="K1151" s="121"/>
      <c r="L1151" s="121"/>
      <c r="M1151" s="121" t="s">
        <v>2232</v>
      </c>
      <c r="N1151" s="121" t="s">
        <v>468</v>
      </c>
      <c r="O1151" s="123" t="s">
        <v>590</v>
      </c>
      <c r="P1151" s="121" t="s">
        <v>357</v>
      </c>
      <c r="S1151" s="117"/>
      <c r="T1151" s="117"/>
      <c r="U1151" s="117"/>
      <c r="V1151" s="117"/>
      <c r="W1151" s="117"/>
      <c r="X1151" s="117" t="s">
        <v>2232</v>
      </c>
      <c r="Y1151" s="117" t="s">
        <v>468</v>
      </c>
      <c r="Z1151" s="120" t="s">
        <v>4013</v>
      </c>
      <c r="AA1151" s="117" t="s">
        <v>357</v>
      </c>
      <c r="AD1151" s="113"/>
      <c r="AE1151" s="113"/>
      <c r="AF1151" s="113"/>
      <c r="AG1151" s="113"/>
      <c r="AH1151" s="113"/>
      <c r="AI1151" s="113" t="s">
        <v>2232</v>
      </c>
      <c r="AJ1151" s="113" t="s">
        <v>468</v>
      </c>
      <c r="AK1151" s="116" t="s">
        <v>3331</v>
      </c>
      <c r="AL1151" s="113" t="s">
        <v>357</v>
      </c>
      <c r="BP1151" s="125" t="s">
        <v>2232</v>
      </c>
      <c r="BQ1151" s="125" t="s">
        <v>468</v>
      </c>
      <c r="BR1151" s="125" t="s">
        <v>6305</v>
      </c>
      <c r="CA1151" s="125" t="s">
        <v>2088</v>
      </c>
      <c r="CB1151" s="125" t="s">
        <v>364</v>
      </c>
      <c r="CC1151" s="125">
        <v>0</v>
      </c>
      <c r="CD1151" s="125" t="s">
        <v>826</v>
      </c>
    </row>
    <row r="1152" spans="8:82" ht="87" customHeight="1" thickBot="1">
      <c r="H1152" s="121"/>
      <c r="I1152" s="121"/>
      <c r="J1152" s="121"/>
      <c r="K1152" s="121"/>
      <c r="L1152" s="121"/>
      <c r="M1152" s="121" t="s">
        <v>2232</v>
      </c>
      <c r="N1152" s="121" t="s">
        <v>575</v>
      </c>
      <c r="O1152" s="123" t="s">
        <v>2233</v>
      </c>
      <c r="P1152" s="121" t="s">
        <v>357</v>
      </c>
      <c r="S1152" s="117"/>
      <c r="T1152" s="117"/>
      <c r="U1152" s="117"/>
      <c r="V1152" s="117"/>
      <c r="W1152" s="117"/>
      <c r="X1152" s="117" t="s">
        <v>2232</v>
      </c>
      <c r="Y1152" s="117" t="s">
        <v>575</v>
      </c>
      <c r="Z1152" s="120" t="s">
        <v>4014</v>
      </c>
      <c r="AA1152" s="117" t="s">
        <v>357</v>
      </c>
      <c r="AD1152" s="113"/>
      <c r="AE1152" s="113"/>
      <c r="AF1152" s="113"/>
      <c r="AG1152" s="113"/>
      <c r="AH1152" s="113"/>
      <c r="AI1152" s="113" t="s">
        <v>2232</v>
      </c>
      <c r="AJ1152" s="113" t="s">
        <v>575</v>
      </c>
      <c r="AK1152" s="116" t="s">
        <v>3650</v>
      </c>
      <c r="AL1152" s="113" t="s">
        <v>357</v>
      </c>
      <c r="BP1152" s="125" t="s">
        <v>2232</v>
      </c>
      <c r="BQ1152" s="125" t="s">
        <v>575</v>
      </c>
      <c r="BR1152" s="129">
        <v>1573362</v>
      </c>
      <c r="CA1152" s="125" t="s">
        <v>2088</v>
      </c>
      <c r="CB1152" s="125" t="s">
        <v>703</v>
      </c>
      <c r="CC1152" s="125">
        <v>0</v>
      </c>
      <c r="CD1152" s="125" t="s">
        <v>826</v>
      </c>
    </row>
    <row r="1153" spans="8:82" ht="101.4" customHeight="1" thickBot="1">
      <c r="H1153" s="121"/>
      <c r="I1153" s="121"/>
      <c r="J1153" s="121"/>
      <c r="K1153" s="121"/>
      <c r="L1153" s="121"/>
      <c r="M1153" s="121" t="s">
        <v>2232</v>
      </c>
      <c r="N1153" s="121" t="s">
        <v>362</v>
      </c>
      <c r="O1153" s="123" t="s">
        <v>2234</v>
      </c>
      <c r="P1153" s="121" t="s">
        <v>357</v>
      </c>
      <c r="S1153" s="117"/>
      <c r="T1153" s="117"/>
      <c r="U1153" s="117"/>
      <c r="V1153" s="117"/>
      <c r="W1153" s="117"/>
      <c r="X1153" s="117" t="s">
        <v>2232</v>
      </c>
      <c r="Y1153" s="117" t="s">
        <v>362</v>
      </c>
      <c r="Z1153" s="120" t="s">
        <v>4015</v>
      </c>
      <c r="AA1153" s="117" t="s">
        <v>357</v>
      </c>
      <c r="AD1153" s="113"/>
      <c r="AE1153" s="113"/>
      <c r="AF1153" s="113"/>
      <c r="AG1153" s="113"/>
      <c r="AH1153" s="113"/>
      <c r="AI1153" s="113" t="s">
        <v>2232</v>
      </c>
      <c r="AJ1153" s="113" t="s">
        <v>362</v>
      </c>
      <c r="AK1153" s="116" t="s">
        <v>2208</v>
      </c>
      <c r="AL1153" s="113" t="s">
        <v>357</v>
      </c>
      <c r="BP1153" s="125" t="s">
        <v>2232</v>
      </c>
      <c r="BQ1153" s="125" t="s">
        <v>362</v>
      </c>
      <c r="BR1153" s="129">
        <v>1787971</v>
      </c>
      <c r="CA1153" s="125" t="s">
        <v>2088</v>
      </c>
      <c r="CB1153" s="125" t="s">
        <v>355</v>
      </c>
      <c r="CC1153" s="125">
        <v>0</v>
      </c>
      <c r="CD1153" s="125" t="s">
        <v>826</v>
      </c>
    </row>
    <row r="1154" spans="8:82" ht="101.4" customHeight="1" thickBot="1">
      <c r="H1154" s="121"/>
      <c r="I1154" s="121"/>
      <c r="J1154" s="121"/>
      <c r="K1154" s="121"/>
      <c r="L1154" s="121"/>
      <c r="M1154" s="121" t="s">
        <v>2232</v>
      </c>
      <c r="N1154" s="121" t="s">
        <v>544</v>
      </c>
      <c r="O1154" s="123" t="s">
        <v>2235</v>
      </c>
      <c r="P1154" s="121" t="s">
        <v>357</v>
      </c>
      <c r="S1154" s="117"/>
      <c r="T1154" s="117"/>
      <c r="U1154" s="117"/>
      <c r="V1154" s="117"/>
      <c r="W1154" s="117"/>
      <c r="X1154" s="117" t="s">
        <v>2232</v>
      </c>
      <c r="Y1154" s="117" t="s">
        <v>544</v>
      </c>
      <c r="Z1154" s="120" t="s">
        <v>4016</v>
      </c>
      <c r="AA1154" s="117" t="s">
        <v>357</v>
      </c>
      <c r="AD1154" s="113"/>
      <c r="AE1154" s="113"/>
      <c r="AF1154" s="113"/>
      <c r="AG1154" s="113"/>
      <c r="AH1154" s="113"/>
      <c r="AI1154" s="113" t="s">
        <v>2232</v>
      </c>
      <c r="AJ1154" s="113" t="s">
        <v>544</v>
      </c>
      <c r="AK1154" s="116" t="s">
        <v>978</v>
      </c>
      <c r="AL1154" s="113" t="s">
        <v>357</v>
      </c>
      <c r="BP1154" s="125" t="s">
        <v>2232</v>
      </c>
      <c r="BQ1154" s="125" t="s">
        <v>544</v>
      </c>
      <c r="BR1154" s="129">
        <v>464541</v>
      </c>
      <c r="CA1154" s="125" t="s">
        <v>2088</v>
      </c>
      <c r="CB1154" s="125" t="s">
        <v>468</v>
      </c>
      <c r="CC1154" s="125">
        <v>0</v>
      </c>
      <c r="CD1154" s="125" t="s">
        <v>826</v>
      </c>
    </row>
    <row r="1155" spans="8:82" ht="101.4" customHeight="1" thickBot="1">
      <c r="H1155" s="121"/>
      <c r="I1155" s="121"/>
      <c r="J1155" s="121"/>
      <c r="K1155" s="121"/>
      <c r="L1155" s="121"/>
      <c r="M1155" s="121" t="s">
        <v>2232</v>
      </c>
      <c r="N1155" s="121" t="s">
        <v>355</v>
      </c>
      <c r="O1155" s="123" t="s">
        <v>1869</v>
      </c>
      <c r="P1155" s="121" t="s">
        <v>357</v>
      </c>
      <c r="S1155" s="117"/>
      <c r="T1155" s="117"/>
      <c r="U1155" s="117"/>
      <c r="V1155" s="117"/>
      <c r="W1155" s="117"/>
      <c r="X1155" s="117" t="s">
        <v>2232</v>
      </c>
      <c r="Y1155" s="117" t="s">
        <v>355</v>
      </c>
      <c r="Z1155" s="120" t="s">
        <v>4017</v>
      </c>
      <c r="AA1155" s="117" t="s">
        <v>357</v>
      </c>
      <c r="AD1155" s="113"/>
      <c r="AE1155" s="113"/>
      <c r="AF1155" s="113"/>
      <c r="AG1155" s="113"/>
      <c r="AH1155" s="113"/>
      <c r="AI1155" s="113" t="s">
        <v>2232</v>
      </c>
      <c r="AJ1155" s="113" t="s">
        <v>355</v>
      </c>
      <c r="AK1155" s="116" t="s">
        <v>4315</v>
      </c>
      <c r="AL1155" s="113" t="s">
        <v>357</v>
      </c>
      <c r="BP1155" s="125" t="s">
        <v>2232</v>
      </c>
      <c r="BQ1155" s="125" t="s">
        <v>355</v>
      </c>
      <c r="BR1155" s="129">
        <v>186971</v>
      </c>
      <c r="CA1155" s="125" t="s">
        <v>2093</v>
      </c>
      <c r="CB1155" s="125" t="s">
        <v>589</v>
      </c>
      <c r="CC1155" s="125">
        <v>0</v>
      </c>
      <c r="CD1155" s="125" t="s">
        <v>357</v>
      </c>
    </row>
    <row r="1156" spans="8:82" ht="101.4" customHeight="1" thickBot="1">
      <c r="H1156" s="121"/>
      <c r="I1156" s="121"/>
      <c r="J1156" s="121"/>
      <c r="K1156" s="121"/>
      <c r="L1156" s="121"/>
      <c r="M1156" s="121" t="s">
        <v>2236</v>
      </c>
      <c r="N1156" s="121" t="s">
        <v>362</v>
      </c>
      <c r="O1156" s="123" t="s">
        <v>2237</v>
      </c>
      <c r="P1156" s="121" t="s">
        <v>357</v>
      </c>
      <c r="S1156" s="117"/>
      <c r="T1156" s="117"/>
      <c r="U1156" s="117"/>
      <c r="V1156" s="117"/>
      <c r="W1156" s="117"/>
      <c r="X1156" s="117" t="s">
        <v>2236</v>
      </c>
      <c r="Y1156" s="117" t="s">
        <v>362</v>
      </c>
      <c r="Z1156" s="120" t="s">
        <v>475</v>
      </c>
      <c r="AA1156" s="117" t="s">
        <v>357</v>
      </c>
      <c r="AD1156" s="113"/>
      <c r="AE1156" s="113"/>
      <c r="AF1156" s="113"/>
      <c r="AG1156" s="113"/>
      <c r="AH1156" s="113"/>
      <c r="AI1156" s="113" t="s">
        <v>2236</v>
      </c>
      <c r="AJ1156" s="113" t="s">
        <v>362</v>
      </c>
      <c r="AK1156" s="116" t="s">
        <v>1858</v>
      </c>
      <c r="AL1156" s="113" t="s">
        <v>357</v>
      </c>
      <c r="BP1156" s="125" t="s">
        <v>2236</v>
      </c>
      <c r="BQ1156" s="125" t="s">
        <v>362</v>
      </c>
      <c r="BR1156" s="125" t="s">
        <v>6306</v>
      </c>
      <c r="CA1156" s="125" t="s">
        <v>2095</v>
      </c>
      <c r="CB1156" s="125" t="s">
        <v>589</v>
      </c>
      <c r="CC1156" s="125">
        <v>0</v>
      </c>
      <c r="CD1156" s="125" t="s">
        <v>357</v>
      </c>
    </row>
    <row r="1157" spans="8:82" ht="87" customHeight="1" thickBot="1">
      <c r="H1157" s="121"/>
      <c r="I1157" s="121"/>
      <c r="J1157" s="121"/>
      <c r="K1157" s="121"/>
      <c r="L1157" s="121"/>
      <c r="M1157" s="121" t="s">
        <v>2236</v>
      </c>
      <c r="N1157" s="121" t="s">
        <v>589</v>
      </c>
      <c r="O1157" s="123" t="s">
        <v>2238</v>
      </c>
      <c r="P1157" s="121" t="s">
        <v>357</v>
      </c>
      <c r="S1157" s="117"/>
      <c r="T1157" s="117"/>
      <c r="U1157" s="117"/>
      <c r="V1157" s="117"/>
      <c r="W1157" s="117"/>
      <c r="X1157" s="117" t="s">
        <v>2236</v>
      </c>
      <c r="Y1157" s="117" t="s">
        <v>589</v>
      </c>
      <c r="Z1157" s="120" t="s">
        <v>4018</v>
      </c>
      <c r="AA1157" s="117" t="s">
        <v>357</v>
      </c>
      <c r="AD1157" s="113"/>
      <c r="AE1157" s="113"/>
      <c r="AF1157" s="113"/>
      <c r="AG1157" s="113"/>
      <c r="AH1157" s="113"/>
      <c r="AI1157" s="113" t="s">
        <v>2236</v>
      </c>
      <c r="AJ1157" s="113" t="s">
        <v>589</v>
      </c>
      <c r="AK1157" s="116" t="s">
        <v>3301</v>
      </c>
      <c r="AL1157" s="113" t="s">
        <v>357</v>
      </c>
      <c r="BP1157" s="125" t="s">
        <v>2236</v>
      </c>
      <c r="BQ1157" s="125" t="s">
        <v>589</v>
      </c>
      <c r="BR1157" s="125" t="s">
        <v>6307</v>
      </c>
      <c r="CA1157" s="125" t="s">
        <v>2097</v>
      </c>
      <c r="CB1157" s="125" t="s">
        <v>544</v>
      </c>
      <c r="CC1157" s="125">
        <v>0</v>
      </c>
      <c r="CD1157" s="125" t="s">
        <v>357</v>
      </c>
    </row>
    <row r="1158" spans="8:82" ht="87" customHeight="1" thickBot="1">
      <c r="H1158" s="121"/>
      <c r="I1158" s="121"/>
      <c r="J1158" s="121"/>
      <c r="K1158" s="121"/>
      <c r="L1158" s="121"/>
      <c r="M1158" s="121" t="s">
        <v>2236</v>
      </c>
      <c r="N1158" s="121" t="s">
        <v>582</v>
      </c>
      <c r="O1158" s="123" t="s">
        <v>1761</v>
      </c>
      <c r="P1158" s="121" t="s">
        <v>357</v>
      </c>
      <c r="S1158" s="117"/>
      <c r="T1158" s="117"/>
      <c r="U1158" s="117"/>
      <c r="V1158" s="117"/>
      <c r="W1158" s="117"/>
      <c r="X1158" s="117" t="s">
        <v>2236</v>
      </c>
      <c r="Y1158" s="117" t="s">
        <v>582</v>
      </c>
      <c r="Z1158" s="120" t="s">
        <v>4019</v>
      </c>
      <c r="AA1158" s="117" t="s">
        <v>357</v>
      </c>
      <c r="AD1158" s="113"/>
      <c r="AE1158" s="113"/>
      <c r="AF1158" s="113"/>
      <c r="AG1158" s="113"/>
      <c r="AH1158" s="113"/>
      <c r="AI1158" s="113" t="s">
        <v>2236</v>
      </c>
      <c r="AJ1158" s="113" t="s">
        <v>582</v>
      </c>
      <c r="AK1158" s="116" t="s">
        <v>2427</v>
      </c>
      <c r="AL1158" s="113" t="s">
        <v>357</v>
      </c>
      <c r="BP1158" s="125" t="s">
        <v>2236</v>
      </c>
      <c r="BQ1158" s="125" t="s">
        <v>582</v>
      </c>
      <c r="BR1158" s="125" t="s">
        <v>2572</v>
      </c>
      <c r="CA1158" s="125" t="s">
        <v>2097</v>
      </c>
      <c r="CB1158" s="125" t="s">
        <v>897</v>
      </c>
      <c r="CC1158" s="125">
        <v>0</v>
      </c>
      <c r="CD1158" s="125" t="s">
        <v>357</v>
      </c>
    </row>
    <row r="1159" spans="8:82" ht="87" customHeight="1" thickBot="1">
      <c r="H1159" s="121"/>
      <c r="I1159" s="121"/>
      <c r="J1159" s="121"/>
      <c r="K1159" s="121"/>
      <c r="L1159" s="121"/>
      <c r="M1159" s="121" t="s">
        <v>2236</v>
      </c>
      <c r="N1159" s="121" t="s">
        <v>364</v>
      </c>
      <c r="O1159" s="123" t="s">
        <v>2003</v>
      </c>
      <c r="P1159" s="121" t="s">
        <v>357</v>
      </c>
      <c r="S1159" s="117"/>
      <c r="T1159" s="117"/>
      <c r="U1159" s="117"/>
      <c r="V1159" s="117"/>
      <c r="W1159" s="117"/>
      <c r="X1159" s="117" t="s">
        <v>2236</v>
      </c>
      <c r="Y1159" s="117" t="s">
        <v>364</v>
      </c>
      <c r="Z1159" s="120" t="s">
        <v>4020</v>
      </c>
      <c r="AA1159" s="117" t="s">
        <v>357</v>
      </c>
      <c r="AD1159" s="113"/>
      <c r="AE1159" s="113"/>
      <c r="AF1159" s="113"/>
      <c r="AG1159" s="113"/>
      <c r="AH1159" s="113"/>
      <c r="AI1159" s="113" t="s">
        <v>2236</v>
      </c>
      <c r="AJ1159" s="113" t="s">
        <v>364</v>
      </c>
      <c r="AK1159" s="116" t="s">
        <v>1777</v>
      </c>
      <c r="AL1159" s="113" t="s">
        <v>357</v>
      </c>
      <c r="BP1159" s="125" t="s">
        <v>2236</v>
      </c>
      <c r="BQ1159" s="125" t="s">
        <v>364</v>
      </c>
      <c r="BR1159" s="125" t="s">
        <v>3357</v>
      </c>
      <c r="CA1159" s="125" t="s">
        <v>2097</v>
      </c>
      <c r="CB1159" s="125" t="s">
        <v>364</v>
      </c>
      <c r="CC1159" s="125">
        <v>0</v>
      </c>
      <c r="CD1159" s="125" t="s">
        <v>357</v>
      </c>
    </row>
    <row r="1160" spans="8:82" ht="101.4" customHeight="1" thickBot="1">
      <c r="H1160" s="121"/>
      <c r="I1160" s="121"/>
      <c r="J1160" s="121"/>
      <c r="K1160" s="121"/>
      <c r="L1160" s="121"/>
      <c r="M1160" s="121" t="s">
        <v>2236</v>
      </c>
      <c r="N1160" s="121" t="s">
        <v>355</v>
      </c>
      <c r="O1160" s="123" t="s">
        <v>2239</v>
      </c>
      <c r="P1160" s="121" t="s">
        <v>357</v>
      </c>
      <c r="S1160" s="117"/>
      <c r="T1160" s="117"/>
      <c r="U1160" s="117"/>
      <c r="V1160" s="117"/>
      <c r="W1160" s="117"/>
      <c r="X1160" s="117" t="s">
        <v>2236</v>
      </c>
      <c r="Y1160" s="117" t="s">
        <v>355</v>
      </c>
      <c r="Z1160" s="120" t="s">
        <v>4021</v>
      </c>
      <c r="AA1160" s="117" t="s">
        <v>357</v>
      </c>
      <c r="AD1160" s="113"/>
      <c r="AE1160" s="113"/>
      <c r="AF1160" s="113"/>
      <c r="AG1160" s="113"/>
      <c r="AH1160" s="113"/>
      <c r="AI1160" s="113" t="s">
        <v>2236</v>
      </c>
      <c r="AJ1160" s="113" t="s">
        <v>355</v>
      </c>
      <c r="AK1160" s="116" t="s">
        <v>5270</v>
      </c>
      <c r="AL1160" s="113" t="s">
        <v>357</v>
      </c>
      <c r="BP1160" s="125" t="s">
        <v>2236</v>
      </c>
      <c r="BQ1160" s="125" t="s">
        <v>355</v>
      </c>
      <c r="BR1160" s="125" t="s">
        <v>6308</v>
      </c>
      <c r="CA1160" s="125" t="s">
        <v>2097</v>
      </c>
      <c r="CB1160" s="125" t="s">
        <v>703</v>
      </c>
      <c r="CC1160" s="125">
        <v>0</v>
      </c>
      <c r="CD1160" s="125" t="s">
        <v>357</v>
      </c>
    </row>
    <row r="1161" spans="8:82" ht="87" customHeight="1" thickBot="1">
      <c r="H1161" s="121"/>
      <c r="I1161" s="121"/>
      <c r="J1161" s="121"/>
      <c r="K1161" s="121"/>
      <c r="L1161" s="121"/>
      <c r="M1161" s="121" t="s">
        <v>2236</v>
      </c>
      <c r="N1161" s="121" t="s">
        <v>468</v>
      </c>
      <c r="O1161" s="123" t="s">
        <v>517</v>
      </c>
      <c r="P1161" s="121" t="s">
        <v>357</v>
      </c>
      <c r="S1161" s="117"/>
      <c r="T1161" s="117"/>
      <c r="U1161" s="117"/>
      <c r="V1161" s="117"/>
      <c r="W1161" s="117"/>
      <c r="X1161" s="117" t="s">
        <v>2236</v>
      </c>
      <c r="Y1161" s="117" t="s">
        <v>468</v>
      </c>
      <c r="Z1161" s="120" t="s">
        <v>3653</v>
      </c>
      <c r="AA1161" s="117" t="s">
        <v>357</v>
      </c>
      <c r="AD1161" s="113"/>
      <c r="AE1161" s="113"/>
      <c r="AF1161" s="113"/>
      <c r="AG1161" s="113"/>
      <c r="AH1161" s="113"/>
      <c r="AI1161" s="113" t="s">
        <v>2236</v>
      </c>
      <c r="AJ1161" s="113" t="s">
        <v>468</v>
      </c>
      <c r="AK1161" s="116" t="s">
        <v>5271</v>
      </c>
      <c r="AL1161" s="113" t="s">
        <v>357</v>
      </c>
      <c r="BP1161" s="125" t="s">
        <v>2236</v>
      </c>
      <c r="BQ1161" s="125" t="s">
        <v>468</v>
      </c>
      <c r="BR1161" s="125" t="s">
        <v>6309</v>
      </c>
      <c r="CA1161" s="125" t="s">
        <v>2097</v>
      </c>
      <c r="CB1161" s="125" t="s">
        <v>468</v>
      </c>
      <c r="CC1161" s="125">
        <v>0</v>
      </c>
      <c r="CD1161" s="125" t="s">
        <v>357</v>
      </c>
    </row>
    <row r="1162" spans="8:82" ht="101.4" customHeight="1" thickBot="1">
      <c r="H1162" s="121"/>
      <c r="I1162" s="121"/>
      <c r="J1162" s="121"/>
      <c r="K1162" s="121"/>
      <c r="L1162" s="121"/>
      <c r="M1162" s="121" t="s">
        <v>2240</v>
      </c>
      <c r="N1162" s="121" t="s">
        <v>362</v>
      </c>
      <c r="O1162" s="123" t="s">
        <v>2241</v>
      </c>
      <c r="P1162" s="121" t="s">
        <v>357</v>
      </c>
      <c r="S1162" s="117"/>
      <c r="T1162" s="117"/>
      <c r="U1162" s="117"/>
      <c r="V1162" s="117"/>
      <c r="W1162" s="117"/>
      <c r="X1162" s="117" t="s">
        <v>2240</v>
      </c>
      <c r="Y1162" s="117" t="s">
        <v>362</v>
      </c>
      <c r="Z1162" s="120" t="s">
        <v>4022</v>
      </c>
      <c r="AA1162" s="117" t="s">
        <v>357</v>
      </c>
      <c r="AD1162" s="113"/>
      <c r="AE1162" s="113"/>
      <c r="AF1162" s="113"/>
      <c r="AG1162" s="113"/>
      <c r="AH1162" s="113"/>
      <c r="AI1162" s="113" t="s">
        <v>2240</v>
      </c>
      <c r="AJ1162" s="113" t="s">
        <v>362</v>
      </c>
      <c r="AK1162" s="116" t="s">
        <v>5272</v>
      </c>
      <c r="AL1162" s="113" t="s">
        <v>357</v>
      </c>
      <c r="BP1162" s="125" t="s">
        <v>2240</v>
      </c>
      <c r="BQ1162" s="125" t="s">
        <v>362</v>
      </c>
      <c r="BR1162" s="125" t="s">
        <v>726</v>
      </c>
      <c r="CA1162" s="125" t="s">
        <v>2097</v>
      </c>
      <c r="CB1162" s="125" t="s">
        <v>355</v>
      </c>
      <c r="CC1162" s="125">
        <v>0</v>
      </c>
      <c r="CD1162" s="125" t="s">
        <v>357</v>
      </c>
    </row>
    <row r="1163" spans="8:82" ht="87" customHeight="1" thickBot="1">
      <c r="H1163" s="121"/>
      <c r="I1163" s="121"/>
      <c r="J1163" s="121"/>
      <c r="K1163" s="121"/>
      <c r="L1163" s="121"/>
      <c r="M1163" s="121" t="s">
        <v>2240</v>
      </c>
      <c r="N1163" s="121" t="s">
        <v>589</v>
      </c>
      <c r="O1163" s="123" t="s">
        <v>2242</v>
      </c>
      <c r="P1163" s="121" t="s">
        <v>357</v>
      </c>
      <c r="S1163" s="117"/>
      <c r="T1163" s="117"/>
      <c r="U1163" s="117"/>
      <c r="V1163" s="117"/>
      <c r="W1163" s="117"/>
      <c r="X1163" s="117" t="s">
        <v>2240</v>
      </c>
      <c r="Y1163" s="117" t="s">
        <v>589</v>
      </c>
      <c r="Z1163" s="120" t="s">
        <v>2525</v>
      </c>
      <c r="AA1163" s="117" t="s">
        <v>357</v>
      </c>
      <c r="AD1163" s="113"/>
      <c r="AE1163" s="113"/>
      <c r="AF1163" s="113"/>
      <c r="AG1163" s="113"/>
      <c r="AH1163" s="113"/>
      <c r="AI1163" s="113" t="s">
        <v>2240</v>
      </c>
      <c r="AJ1163" s="113" t="s">
        <v>589</v>
      </c>
      <c r="AK1163" s="116" t="s">
        <v>1998</v>
      </c>
      <c r="AL1163" s="113" t="s">
        <v>357</v>
      </c>
      <c r="BP1163" s="125" t="s">
        <v>2240</v>
      </c>
      <c r="BQ1163" s="125" t="s">
        <v>589</v>
      </c>
      <c r="BR1163" s="125" t="s">
        <v>552</v>
      </c>
      <c r="CA1163" s="125" t="s">
        <v>2102</v>
      </c>
      <c r="CB1163" s="125" t="s">
        <v>589</v>
      </c>
      <c r="CC1163" s="125">
        <v>0</v>
      </c>
      <c r="CD1163" s="125" t="s">
        <v>357</v>
      </c>
    </row>
    <row r="1164" spans="8:82" ht="87" customHeight="1" thickBot="1">
      <c r="H1164" s="121"/>
      <c r="I1164" s="121"/>
      <c r="J1164" s="121"/>
      <c r="K1164" s="121"/>
      <c r="L1164" s="121"/>
      <c r="M1164" s="121" t="s">
        <v>2240</v>
      </c>
      <c r="N1164" s="121" t="s">
        <v>582</v>
      </c>
      <c r="O1164" s="123" t="s">
        <v>2243</v>
      </c>
      <c r="P1164" s="121" t="s">
        <v>357</v>
      </c>
      <c r="S1164" s="117"/>
      <c r="T1164" s="117"/>
      <c r="U1164" s="117"/>
      <c r="V1164" s="117"/>
      <c r="W1164" s="117"/>
      <c r="X1164" s="117" t="s">
        <v>2240</v>
      </c>
      <c r="Y1164" s="117" t="s">
        <v>582</v>
      </c>
      <c r="Z1164" s="120" t="s">
        <v>4023</v>
      </c>
      <c r="AA1164" s="117" t="s">
        <v>357</v>
      </c>
      <c r="AD1164" s="113"/>
      <c r="AE1164" s="113"/>
      <c r="AF1164" s="113"/>
      <c r="AG1164" s="113"/>
      <c r="AH1164" s="113"/>
      <c r="AI1164" s="113" t="s">
        <v>2240</v>
      </c>
      <c r="AJ1164" s="113" t="s">
        <v>582</v>
      </c>
      <c r="AK1164" s="116" t="s">
        <v>3085</v>
      </c>
      <c r="AL1164" s="113" t="s">
        <v>357</v>
      </c>
      <c r="BP1164" s="125" t="s">
        <v>2240</v>
      </c>
      <c r="BQ1164" s="125" t="s">
        <v>582</v>
      </c>
      <c r="BR1164" s="125" t="s">
        <v>3179</v>
      </c>
      <c r="CA1164" s="125" t="s">
        <v>2102</v>
      </c>
      <c r="CB1164" s="125" t="s">
        <v>582</v>
      </c>
      <c r="CC1164" s="125">
        <v>0</v>
      </c>
      <c r="CD1164" s="125" t="s">
        <v>357</v>
      </c>
    </row>
    <row r="1165" spans="8:82" ht="87" customHeight="1" thickBot="1">
      <c r="H1165" s="121"/>
      <c r="I1165" s="121"/>
      <c r="J1165" s="121"/>
      <c r="K1165" s="121"/>
      <c r="L1165" s="121"/>
      <c r="M1165" s="121" t="s">
        <v>2240</v>
      </c>
      <c r="N1165" s="121" t="s">
        <v>364</v>
      </c>
      <c r="O1165" s="123" t="s">
        <v>2244</v>
      </c>
      <c r="P1165" s="121" t="s">
        <v>357</v>
      </c>
      <c r="S1165" s="117"/>
      <c r="T1165" s="117"/>
      <c r="U1165" s="117"/>
      <c r="V1165" s="117"/>
      <c r="W1165" s="117"/>
      <c r="X1165" s="117" t="s">
        <v>2240</v>
      </c>
      <c r="Y1165" s="117" t="s">
        <v>364</v>
      </c>
      <c r="Z1165" s="120" t="s">
        <v>4024</v>
      </c>
      <c r="AA1165" s="117" t="s">
        <v>357</v>
      </c>
      <c r="AD1165" s="113"/>
      <c r="AE1165" s="113"/>
      <c r="AF1165" s="113"/>
      <c r="AG1165" s="113"/>
      <c r="AH1165" s="113"/>
      <c r="AI1165" s="113" t="s">
        <v>2240</v>
      </c>
      <c r="AJ1165" s="113" t="s">
        <v>364</v>
      </c>
      <c r="AK1165" s="116" t="s">
        <v>5273</v>
      </c>
      <c r="AL1165" s="113" t="s">
        <v>357</v>
      </c>
      <c r="BP1165" s="125" t="s">
        <v>2240</v>
      </c>
      <c r="BQ1165" s="125" t="s">
        <v>364</v>
      </c>
      <c r="BR1165" s="125" t="s">
        <v>411</v>
      </c>
      <c r="CA1165" s="125" t="s">
        <v>2105</v>
      </c>
      <c r="CB1165" s="125" t="s">
        <v>575</v>
      </c>
      <c r="CC1165" s="125">
        <v>0</v>
      </c>
      <c r="CD1165" s="125" t="s">
        <v>357</v>
      </c>
    </row>
    <row r="1166" spans="8:82" ht="87" customHeight="1" thickBot="1">
      <c r="H1166" s="121"/>
      <c r="I1166" s="121"/>
      <c r="J1166" s="121"/>
      <c r="K1166" s="121"/>
      <c r="L1166" s="121"/>
      <c r="M1166" s="121" t="s">
        <v>2240</v>
      </c>
      <c r="N1166" s="121" t="s">
        <v>468</v>
      </c>
      <c r="O1166" s="123" t="s">
        <v>472</v>
      </c>
      <c r="P1166" s="121" t="s">
        <v>357</v>
      </c>
      <c r="S1166" s="117"/>
      <c r="T1166" s="117"/>
      <c r="U1166" s="117"/>
      <c r="V1166" s="117"/>
      <c r="W1166" s="117"/>
      <c r="X1166" s="117" t="s">
        <v>2240</v>
      </c>
      <c r="Y1166" s="117" t="s">
        <v>468</v>
      </c>
      <c r="Z1166" s="120" t="s">
        <v>4025</v>
      </c>
      <c r="AA1166" s="117" t="s">
        <v>357</v>
      </c>
      <c r="AD1166" s="113"/>
      <c r="AE1166" s="113"/>
      <c r="AF1166" s="113"/>
      <c r="AG1166" s="113"/>
      <c r="AH1166" s="113"/>
      <c r="AI1166" s="113" t="s">
        <v>2240</v>
      </c>
      <c r="AJ1166" s="113" t="s">
        <v>468</v>
      </c>
      <c r="AK1166" s="116" t="s">
        <v>5274</v>
      </c>
      <c r="AL1166" s="113" t="s">
        <v>357</v>
      </c>
      <c r="BP1166" s="125" t="s">
        <v>2240</v>
      </c>
      <c r="BQ1166" s="125" t="s">
        <v>468</v>
      </c>
      <c r="BR1166" s="125" t="s">
        <v>6310</v>
      </c>
      <c r="CA1166" s="125" t="s">
        <v>2105</v>
      </c>
      <c r="CB1166" s="125" t="s">
        <v>544</v>
      </c>
      <c r="CC1166" s="125">
        <v>0</v>
      </c>
      <c r="CD1166" s="125" t="s">
        <v>357</v>
      </c>
    </row>
    <row r="1167" spans="8:82" ht="87" customHeight="1" thickBot="1">
      <c r="H1167" s="121"/>
      <c r="I1167" s="121"/>
      <c r="J1167" s="121"/>
      <c r="K1167" s="121"/>
      <c r="L1167" s="121"/>
      <c r="M1167" s="121" t="s">
        <v>2245</v>
      </c>
      <c r="N1167" s="121" t="s">
        <v>575</v>
      </c>
      <c r="O1167" s="123" t="s">
        <v>2246</v>
      </c>
      <c r="P1167" s="121" t="s">
        <v>357</v>
      </c>
      <c r="S1167" s="117"/>
      <c r="T1167" s="117"/>
      <c r="U1167" s="117"/>
      <c r="V1167" s="117"/>
      <c r="W1167" s="117"/>
      <c r="X1167" s="117" t="s">
        <v>2245</v>
      </c>
      <c r="Y1167" s="117" t="s">
        <v>575</v>
      </c>
      <c r="Z1167" s="120" t="s">
        <v>4026</v>
      </c>
      <c r="AA1167" s="117" t="s">
        <v>357</v>
      </c>
      <c r="AD1167" s="113"/>
      <c r="AE1167" s="113"/>
      <c r="AF1167" s="113"/>
      <c r="AG1167" s="113"/>
      <c r="AH1167" s="113"/>
      <c r="AI1167" s="113" t="s">
        <v>2245</v>
      </c>
      <c r="AJ1167" s="113" t="s">
        <v>575</v>
      </c>
      <c r="AK1167" s="116" t="s">
        <v>2827</v>
      </c>
      <c r="AL1167" s="113" t="s">
        <v>357</v>
      </c>
      <c r="BP1167" s="125" t="s">
        <v>2245</v>
      </c>
      <c r="BQ1167" s="125" t="s">
        <v>575</v>
      </c>
      <c r="BR1167" s="125" t="s">
        <v>6311</v>
      </c>
      <c r="CA1167" s="125" t="s">
        <v>2105</v>
      </c>
      <c r="CB1167" s="125" t="s">
        <v>362</v>
      </c>
      <c r="CC1167" s="125">
        <v>0</v>
      </c>
      <c r="CD1167" s="125" t="s">
        <v>357</v>
      </c>
    </row>
    <row r="1168" spans="8:82" ht="101.4" customHeight="1" thickBot="1">
      <c r="H1168" s="121"/>
      <c r="I1168" s="121"/>
      <c r="J1168" s="121"/>
      <c r="K1168" s="121"/>
      <c r="L1168" s="121"/>
      <c r="M1168" s="121" t="s">
        <v>2245</v>
      </c>
      <c r="N1168" s="121" t="s">
        <v>544</v>
      </c>
      <c r="O1168" s="123" t="s">
        <v>2247</v>
      </c>
      <c r="P1168" s="121" t="s">
        <v>357</v>
      </c>
      <c r="S1168" s="117"/>
      <c r="T1168" s="117"/>
      <c r="U1168" s="117"/>
      <c r="V1168" s="117"/>
      <c r="W1168" s="117"/>
      <c r="X1168" s="117" t="s">
        <v>2245</v>
      </c>
      <c r="Y1168" s="117" t="s">
        <v>544</v>
      </c>
      <c r="Z1168" s="120" t="s">
        <v>4027</v>
      </c>
      <c r="AA1168" s="117" t="s">
        <v>357</v>
      </c>
      <c r="AD1168" s="113"/>
      <c r="AE1168" s="113"/>
      <c r="AF1168" s="113"/>
      <c r="AG1168" s="113"/>
      <c r="AH1168" s="113"/>
      <c r="AI1168" s="113" t="s">
        <v>2245</v>
      </c>
      <c r="AJ1168" s="113" t="s">
        <v>544</v>
      </c>
      <c r="AK1168" s="116" t="s">
        <v>2179</v>
      </c>
      <c r="AL1168" s="113" t="s">
        <v>357</v>
      </c>
      <c r="BP1168" s="125" t="s">
        <v>2245</v>
      </c>
      <c r="BQ1168" s="125" t="s">
        <v>544</v>
      </c>
      <c r="BR1168" s="125" t="s">
        <v>6312</v>
      </c>
      <c r="CA1168" s="125" t="s">
        <v>2105</v>
      </c>
      <c r="CB1168" s="125" t="s">
        <v>355</v>
      </c>
      <c r="CC1168" s="125">
        <v>0</v>
      </c>
      <c r="CD1168" s="125" t="s">
        <v>357</v>
      </c>
    </row>
    <row r="1169" spans="8:82" ht="101.4" customHeight="1" thickBot="1">
      <c r="H1169" s="121"/>
      <c r="I1169" s="121"/>
      <c r="J1169" s="121"/>
      <c r="K1169" s="121"/>
      <c r="L1169" s="121"/>
      <c r="M1169" s="121" t="s">
        <v>2245</v>
      </c>
      <c r="N1169" s="121" t="s">
        <v>355</v>
      </c>
      <c r="O1169" s="123" t="s">
        <v>2248</v>
      </c>
      <c r="P1169" s="121" t="s">
        <v>357</v>
      </c>
      <c r="S1169" s="117"/>
      <c r="T1169" s="117"/>
      <c r="U1169" s="117"/>
      <c r="V1169" s="117"/>
      <c r="W1169" s="117"/>
      <c r="X1169" s="117" t="s">
        <v>2245</v>
      </c>
      <c r="Y1169" s="117" t="s">
        <v>355</v>
      </c>
      <c r="Z1169" s="120" t="s">
        <v>4028</v>
      </c>
      <c r="AA1169" s="117" t="s">
        <v>357</v>
      </c>
      <c r="AD1169" s="113"/>
      <c r="AE1169" s="113"/>
      <c r="AF1169" s="113"/>
      <c r="AG1169" s="113"/>
      <c r="AH1169" s="113"/>
      <c r="AI1169" s="113" t="s">
        <v>2245</v>
      </c>
      <c r="AJ1169" s="113" t="s">
        <v>355</v>
      </c>
      <c r="AK1169" s="116" t="s">
        <v>5275</v>
      </c>
      <c r="AL1169" s="113" t="s">
        <v>357</v>
      </c>
      <c r="BP1169" s="125" t="s">
        <v>2245</v>
      </c>
      <c r="BQ1169" s="125" t="s">
        <v>355</v>
      </c>
      <c r="BR1169" s="125" t="s">
        <v>1176</v>
      </c>
      <c r="CA1169" s="125" t="s">
        <v>2105</v>
      </c>
      <c r="CB1169" s="125" t="s">
        <v>468</v>
      </c>
      <c r="CC1169" s="125">
        <v>0</v>
      </c>
      <c r="CD1169" s="125" t="s">
        <v>357</v>
      </c>
    </row>
    <row r="1170" spans="8:82" ht="101.4" customHeight="1" thickBot="1">
      <c r="H1170" s="121"/>
      <c r="I1170" s="121"/>
      <c r="J1170" s="121"/>
      <c r="K1170" s="121"/>
      <c r="L1170" s="121"/>
      <c r="M1170" s="121" t="s">
        <v>2249</v>
      </c>
      <c r="N1170" s="121" t="s">
        <v>544</v>
      </c>
      <c r="O1170" s="123" t="s">
        <v>2250</v>
      </c>
      <c r="P1170" s="121" t="s">
        <v>357</v>
      </c>
      <c r="S1170" s="117"/>
      <c r="T1170" s="117"/>
      <c r="U1170" s="117"/>
      <c r="V1170" s="117"/>
      <c r="W1170" s="117"/>
      <c r="X1170" s="117" t="s">
        <v>2249</v>
      </c>
      <c r="Y1170" s="117" t="s">
        <v>544</v>
      </c>
      <c r="Z1170" s="120" t="s">
        <v>4029</v>
      </c>
      <c r="AA1170" s="117" t="s">
        <v>357</v>
      </c>
      <c r="AD1170" s="113"/>
      <c r="AE1170" s="113"/>
      <c r="AF1170" s="113"/>
      <c r="AG1170" s="113"/>
      <c r="AH1170" s="113"/>
      <c r="AI1170" s="113" t="s">
        <v>2249</v>
      </c>
      <c r="AJ1170" s="113" t="s">
        <v>544</v>
      </c>
      <c r="AK1170" s="116" t="s">
        <v>5276</v>
      </c>
      <c r="AL1170" s="113" t="s">
        <v>357</v>
      </c>
      <c r="BP1170" s="125" t="s">
        <v>2249</v>
      </c>
      <c r="BQ1170" s="125" t="s">
        <v>544</v>
      </c>
      <c r="BR1170" s="125" t="s">
        <v>6313</v>
      </c>
      <c r="CA1170" s="125" t="s">
        <v>725</v>
      </c>
      <c r="CB1170" s="125" t="s">
        <v>885</v>
      </c>
      <c r="CC1170" s="125">
        <v>0</v>
      </c>
      <c r="CD1170" s="125" t="s">
        <v>357</v>
      </c>
    </row>
    <row r="1171" spans="8:82" ht="101.4" customHeight="1" thickBot="1">
      <c r="H1171" s="121"/>
      <c r="I1171" s="121"/>
      <c r="J1171" s="121"/>
      <c r="K1171" s="121"/>
      <c r="L1171" s="121"/>
      <c r="M1171" s="121" t="s">
        <v>2249</v>
      </c>
      <c r="N1171" s="121" t="s">
        <v>355</v>
      </c>
      <c r="O1171" s="123" t="s">
        <v>2251</v>
      </c>
      <c r="P1171" s="121" t="s">
        <v>357</v>
      </c>
      <c r="S1171" s="117"/>
      <c r="T1171" s="117"/>
      <c r="U1171" s="117"/>
      <c r="V1171" s="117"/>
      <c r="W1171" s="117"/>
      <c r="X1171" s="117" t="s">
        <v>2249</v>
      </c>
      <c r="Y1171" s="117" t="s">
        <v>355</v>
      </c>
      <c r="Z1171" s="120" t="s">
        <v>4030</v>
      </c>
      <c r="AA1171" s="117" t="s">
        <v>357</v>
      </c>
      <c r="AD1171" s="113"/>
      <c r="AE1171" s="113"/>
      <c r="AF1171" s="113"/>
      <c r="AG1171" s="113"/>
      <c r="AH1171" s="113"/>
      <c r="AI1171" s="113" t="s">
        <v>2249</v>
      </c>
      <c r="AJ1171" s="113" t="s">
        <v>355</v>
      </c>
      <c r="AK1171" s="116" t="s">
        <v>2164</v>
      </c>
      <c r="AL1171" s="113" t="s">
        <v>357</v>
      </c>
      <c r="BP1171" s="125" t="s">
        <v>2249</v>
      </c>
      <c r="BQ1171" s="125" t="s">
        <v>355</v>
      </c>
      <c r="BR1171" s="125" t="s">
        <v>6314</v>
      </c>
      <c r="CA1171" s="125" t="s">
        <v>725</v>
      </c>
      <c r="CB1171" s="125" t="s">
        <v>446</v>
      </c>
      <c r="CC1171" s="125">
        <v>0</v>
      </c>
      <c r="CD1171" s="125" t="s">
        <v>357</v>
      </c>
    </row>
    <row r="1172" spans="8:82" ht="101.4" customHeight="1" thickBot="1">
      <c r="H1172" s="121"/>
      <c r="I1172" s="121"/>
      <c r="J1172" s="121"/>
      <c r="K1172" s="121"/>
      <c r="L1172" s="121"/>
      <c r="M1172" s="121" t="s">
        <v>2252</v>
      </c>
      <c r="N1172" s="121" t="s">
        <v>544</v>
      </c>
      <c r="O1172" s="123" t="s">
        <v>2253</v>
      </c>
      <c r="P1172" s="121" t="s">
        <v>357</v>
      </c>
      <c r="S1172" s="117"/>
      <c r="T1172" s="117"/>
      <c r="U1172" s="117"/>
      <c r="V1172" s="117"/>
      <c r="W1172" s="117"/>
      <c r="X1172" s="117" t="s">
        <v>2252</v>
      </c>
      <c r="Y1172" s="117" t="s">
        <v>544</v>
      </c>
      <c r="Z1172" s="120" t="s">
        <v>4031</v>
      </c>
      <c r="AA1172" s="117" t="s">
        <v>357</v>
      </c>
      <c r="AD1172" s="113"/>
      <c r="AE1172" s="113"/>
      <c r="AF1172" s="113"/>
      <c r="AG1172" s="113"/>
      <c r="AH1172" s="113"/>
      <c r="AI1172" s="113" t="s">
        <v>2252</v>
      </c>
      <c r="AJ1172" s="113" t="s">
        <v>544</v>
      </c>
      <c r="AK1172" s="116" t="s">
        <v>5277</v>
      </c>
      <c r="AL1172" s="113" t="s">
        <v>357</v>
      </c>
      <c r="BP1172" s="125" t="s">
        <v>2252</v>
      </c>
      <c r="BQ1172" s="125" t="s">
        <v>544</v>
      </c>
      <c r="BR1172" s="125" t="s">
        <v>2110</v>
      </c>
      <c r="CA1172" s="125" t="s">
        <v>725</v>
      </c>
      <c r="CB1172" s="125" t="s">
        <v>575</v>
      </c>
      <c r="CC1172" s="125">
        <v>0</v>
      </c>
      <c r="CD1172" s="125" t="s">
        <v>357</v>
      </c>
    </row>
    <row r="1173" spans="8:82" ht="101.4" customHeight="1" thickBot="1">
      <c r="H1173" s="121"/>
      <c r="I1173" s="121"/>
      <c r="J1173" s="121"/>
      <c r="K1173" s="121"/>
      <c r="L1173" s="121"/>
      <c r="M1173" s="121" t="s">
        <v>2254</v>
      </c>
      <c r="N1173" s="121" t="s">
        <v>544</v>
      </c>
      <c r="O1173" s="123" t="s">
        <v>2255</v>
      </c>
      <c r="P1173" s="121" t="s">
        <v>357</v>
      </c>
      <c r="S1173" s="117"/>
      <c r="T1173" s="117"/>
      <c r="U1173" s="117"/>
      <c r="V1173" s="117"/>
      <c r="W1173" s="117"/>
      <c r="X1173" s="117" t="s">
        <v>2254</v>
      </c>
      <c r="Y1173" s="117" t="s">
        <v>544</v>
      </c>
      <c r="Z1173" s="120" t="s">
        <v>3716</v>
      </c>
      <c r="AA1173" s="117" t="s">
        <v>357</v>
      </c>
      <c r="AD1173" s="113"/>
      <c r="AE1173" s="113"/>
      <c r="AF1173" s="113"/>
      <c r="AG1173" s="113"/>
      <c r="AH1173" s="113"/>
      <c r="AI1173" s="113" t="s">
        <v>2254</v>
      </c>
      <c r="AJ1173" s="113" t="s">
        <v>544</v>
      </c>
      <c r="AK1173" s="116" t="s">
        <v>5056</v>
      </c>
      <c r="AL1173" s="113" t="s">
        <v>357</v>
      </c>
      <c r="BP1173" s="125" t="s">
        <v>2254</v>
      </c>
      <c r="BQ1173" s="125" t="s">
        <v>544</v>
      </c>
      <c r="BR1173" s="129">
        <v>1664387</v>
      </c>
      <c r="CA1173" s="125" t="s">
        <v>725</v>
      </c>
      <c r="CB1173" s="125" t="s">
        <v>544</v>
      </c>
      <c r="CC1173" s="125">
        <v>0</v>
      </c>
      <c r="CD1173" s="125" t="s">
        <v>357</v>
      </c>
    </row>
    <row r="1174" spans="8:82" ht="101.4" customHeight="1" thickBot="1">
      <c r="H1174" s="121"/>
      <c r="I1174" s="121"/>
      <c r="J1174" s="121"/>
      <c r="K1174" s="121"/>
      <c r="L1174" s="121"/>
      <c r="M1174" s="121" t="s">
        <v>2254</v>
      </c>
      <c r="N1174" s="121" t="s">
        <v>362</v>
      </c>
      <c r="O1174" s="123" t="s">
        <v>2256</v>
      </c>
      <c r="P1174" s="121" t="s">
        <v>357</v>
      </c>
      <c r="S1174" s="117"/>
      <c r="T1174" s="117"/>
      <c r="U1174" s="117"/>
      <c r="V1174" s="117"/>
      <c r="W1174" s="117"/>
      <c r="X1174" s="117" t="s">
        <v>2254</v>
      </c>
      <c r="Y1174" s="117" t="s">
        <v>362</v>
      </c>
      <c r="Z1174" s="120" t="s">
        <v>4032</v>
      </c>
      <c r="AA1174" s="117" t="s">
        <v>357</v>
      </c>
      <c r="AD1174" s="113"/>
      <c r="AE1174" s="113"/>
      <c r="AF1174" s="113"/>
      <c r="AG1174" s="113"/>
      <c r="AH1174" s="113"/>
      <c r="AI1174" s="113" t="s">
        <v>2254</v>
      </c>
      <c r="AJ1174" s="113" t="s">
        <v>362</v>
      </c>
      <c r="AK1174" s="116" t="s">
        <v>5278</v>
      </c>
      <c r="AL1174" s="113" t="s">
        <v>357</v>
      </c>
      <c r="BP1174" s="125" t="s">
        <v>2254</v>
      </c>
      <c r="BQ1174" s="125" t="s">
        <v>362</v>
      </c>
      <c r="BR1174" s="125" t="s">
        <v>2220</v>
      </c>
      <c r="CA1174" s="125" t="s">
        <v>725</v>
      </c>
      <c r="CB1174" s="125" t="s">
        <v>355</v>
      </c>
      <c r="CC1174" s="125">
        <v>0</v>
      </c>
      <c r="CD1174" s="125" t="s">
        <v>357</v>
      </c>
    </row>
    <row r="1175" spans="8:82" ht="87" customHeight="1" thickBot="1">
      <c r="H1175" s="121"/>
      <c r="I1175" s="121"/>
      <c r="J1175" s="121"/>
      <c r="K1175" s="121"/>
      <c r="L1175" s="121"/>
      <c r="M1175" s="121" t="s">
        <v>2257</v>
      </c>
      <c r="N1175" s="121" t="s">
        <v>575</v>
      </c>
      <c r="O1175" s="123" t="s">
        <v>1101</v>
      </c>
      <c r="P1175" s="121" t="s">
        <v>357</v>
      </c>
      <c r="S1175" s="117"/>
      <c r="T1175" s="117"/>
      <c r="U1175" s="117"/>
      <c r="V1175" s="117"/>
      <c r="W1175" s="117"/>
      <c r="X1175" s="117" t="s">
        <v>2257</v>
      </c>
      <c r="Y1175" s="117" t="s">
        <v>575</v>
      </c>
      <c r="Z1175" s="120" t="s">
        <v>4033</v>
      </c>
      <c r="AA1175" s="117" t="s">
        <v>357</v>
      </c>
      <c r="AD1175" s="113"/>
      <c r="AE1175" s="113"/>
      <c r="AF1175" s="113"/>
      <c r="AG1175" s="113"/>
      <c r="AH1175" s="113"/>
      <c r="AI1175" s="113" t="s">
        <v>2257</v>
      </c>
      <c r="AJ1175" s="113" t="s">
        <v>575</v>
      </c>
      <c r="AK1175" s="116" t="s">
        <v>3323</v>
      </c>
      <c r="AL1175" s="113" t="s">
        <v>357</v>
      </c>
      <c r="BP1175" s="125" t="s">
        <v>2257</v>
      </c>
      <c r="BQ1175" s="125" t="s">
        <v>575</v>
      </c>
      <c r="BR1175" s="125" t="s">
        <v>6315</v>
      </c>
      <c r="CA1175" s="125" t="s">
        <v>725</v>
      </c>
      <c r="CB1175" s="125" t="s">
        <v>589</v>
      </c>
      <c r="CC1175" s="125">
        <v>0</v>
      </c>
      <c r="CD1175" s="125" t="s">
        <v>357</v>
      </c>
    </row>
    <row r="1176" spans="8:82" ht="101.4" customHeight="1" thickBot="1">
      <c r="H1176" s="121"/>
      <c r="I1176" s="121"/>
      <c r="J1176" s="121"/>
      <c r="K1176" s="121"/>
      <c r="L1176" s="121"/>
      <c r="M1176" s="121" t="s">
        <v>2257</v>
      </c>
      <c r="N1176" s="121" t="s">
        <v>544</v>
      </c>
      <c r="O1176" s="123" t="s">
        <v>2258</v>
      </c>
      <c r="P1176" s="121" t="s">
        <v>357</v>
      </c>
      <c r="S1176" s="117"/>
      <c r="T1176" s="117"/>
      <c r="U1176" s="117"/>
      <c r="V1176" s="117"/>
      <c r="W1176" s="117"/>
      <c r="X1176" s="117" t="s">
        <v>2257</v>
      </c>
      <c r="Y1176" s="117" t="s">
        <v>544</v>
      </c>
      <c r="Z1176" s="120" t="s">
        <v>4034</v>
      </c>
      <c r="AA1176" s="117" t="s">
        <v>357</v>
      </c>
      <c r="AD1176" s="113"/>
      <c r="AE1176" s="113"/>
      <c r="AF1176" s="113"/>
      <c r="AG1176" s="113"/>
      <c r="AH1176" s="113"/>
      <c r="AI1176" s="113" t="s">
        <v>2257</v>
      </c>
      <c r="AJ1176" s="113" t="s">
        <v>544</v>
      </c>
      <c r="AK1176" s="116" t="s">
        <v>5279</v>
      </c>
      <c r="AL1176" s="113" t="s">
        <v>357</v>
      </c>
      <c r="BP1176" s="125" t="s">
        <v>2257</v>
      </c>
      <c r="BQ1176" s="125" t="s">
        <v>544</v>
      </c>
      <c r="BR1176" s="125" t="s">
        <v>428</v>
      </c>
      <c r="CA1176" s="125" t="s">
        <v>725</v>
      </c>
      <c r="CB1176" s="125" t="s">
        <v>897</v>
      </c>
      <c r="CC1176" s="125">
        <v>0</v>
      </c>
      <c r="CD1176" s="125" t="s">
        <v>357</v>
      </c>
    </row>
    <row r="1177" spans="8:82" ht="101.4" customHeight="1" thickBot="1">
      <c r="H1177" s="121"/>
      <c r="I1177" s="121"/>
      <c r="J1177" s="121"/>
      <c r="K1177" s="121"/>
      <c r="L1177" s="121"/>
      <c r="M1177" s="121" t="s">
        <v>2257</v>
      </c>
      <c r="N1177" s="121" t="s">
        <v>355</v>
      </c>
      <c r="O1177" s="123" t="s">
        <v>2259</v>
      </c>
      <c r="P1177" s="121" t="s">
        <v>357</v>
      </c>
      <c r="S1177" s="117"/>
      <c r="T1177" s="117"/>
      <c r="U1177" s="117"/>
      <c r="V1177" s="117"/>
      <c r="W1177" s="117"/>
      <c r="X1177" s="117" t="s">
        <v>2257</v>
      </c>
      <c r="Y1177" s="117" t="s">
        <v>355</v>
      </c>
      <c r="Z1177" s="120" t="s">
        <v>4035</v>
      </c>
      <c r="AA1177" s="117" t="s">
        <v>357</v>
      </c>
      <c r="AD1177" s="113"/>
      <c r="AE1177" s="113"/>
      <c r="AF1177" s="113"/>
      <c r="AG1177" s="113"/>
      <c r="AH1177" s="113"/>
      <c r="AI1177" s="113" t="s">
        <v>2257</v>
      </c>
      <c r="AJ1177" s="113" t="s">
        <v>355</v>
      </c>
      <c r="AK1177" s="116" t="s">
        <v>5280</v>
      </c>
      <c r="AL1177" s="113" t="s">
        <v>357</v>
      </c>
      <c r="BP1177" s="125" t="s">
        <v>2257</v>
      </c>
      <c r="BQ1177" s="125" t="s">
        <v>355</v>
      </c>
      <c r="BR1177" s="125" t="s">
        <v>6316</v>
      </c>
      <c r="CA1177" s="125" t="s">
        <v>725</v>
      </c>
      <c r="CB1177" s="125" t="s">
        <v>362</v>
      </c>
      <c r="CC1177" s="125">
        <v>0</v>
      </c>
      <c r="CD1177" s="125" t="s">
        <v>357</v>
      </c>
    </row>
    <row r="1178" spans="8:82" ht="101.4" customHeight="1" thickBot="1">
      <c r="H1178" s="121"/>
      <c r="I1178" s="121"/>
      <c r="J1178" s="121"/>
      <c r="K1178" s="121"/>
      <c r="L1178" s="121"/>
      <c r="M1178" s="121" t="s">
        <v>2260</v>
      </c>
      <c r="N1178" s="121" t="s">
        <v>544</v>
      </c>
      <c r="O1178" s="123" t="s">
        <v>2261</v>
      </c>
      <c r="P1178" s="121" t="s">
        <v>357</v>
      </c>
      <c r="S1178" s="117"/>
      <c r="T1178" s="117"/>
      <c r="U1178" s="117"/>
      <c r="V1178" s="117"/>
      <c r="W1178" s="117"/>
      <c r="X1178" s="117" t="s">
        <v>2260</v>
      </c>
      <c r="Y1178" s="117" t="s">
        <v>544</v>
      </c>
      <c r="Z1178" s="120" t="s">
        <v>4036</v>
      </c>
      <c r="AA1178" s="117" t="s">
        <v>357</v>
      </c>
      <c r="AD1178" s="113"/>
      <c r="AE1178" s="113"/>
      <c r="AF1178" s="113"/>
      <c r="AG1178" s="113"/>
      <c r="AH1178" s="113"/>
      <c r="AI1178" s="113" t="s">
        <v>2260</v>
      </c>
      <c r="AJ1178" s="113" t="s">
        <v>544</v>
      </c>
      <c r="AK1178" s="116" t="s">
        <v>4174</v>
      </c>
      <c r="AL1178" s="113" t="s">
        <v>357</v>
      </c>
      <c r="BP1178" s="125" t="s">
        <v>2260</v>
      </c>
      <c r="BQ1178" s="125" t="s">
        <v>544</v>
      </c>
      <c r="BR1178" s="125" t="s">
        <v>1495</v>
      </c>
      <c r="CA1178" s="125" t="s">
        <v>725</v>
      </c>
      <c r="CB1178" s="125" t="s">
        <v>364</v>
      </c>
      <c r="CC1178" s="125">
        <v>0</v>
      </c>
      <c r="CD1178" s="125" t="s">
        <v>357</v>
      </c>
    </row>
    <row r="1179" spans="8:82" ht="101.4" customHeight="1" thickBot="1">
      <c r="H1179" s="121"/>
      <c r="I1179" s="121"/>
      <c r="J1179" s="121"/>
      <c r="K1179" s="121"/>
      <c r="L1179" s="121"/>
      <c r="M1179" s="121" t="s">
        <v>2262</v>
      </c>
      <c r="N1179" s="121" t="s">
        <v>362</v>
      </c>
      <c r="O1179" s="123" t="s">
        <v>2263</v>
      </c>
      <c r="P1179" s="121" t="s">
        <v>357</v>
      </c>
      <c r="S1179" s="117"/>
      <c r="T1179" s="117"/>
      <c r="U1179" s="117"/>
      <c r="V1179" s="117"/>
      <c r="W1179" s="117"/>
      <c r="X1179" s="117" t="s">
        <v>2262</v>
      </c>
      <c r="Y1179" s="117" t="s">
        <v>362</v>
      </c>
      <c r="Z1179" s="120" t="s">
        <v>4037</v>
      </c>
      <c r="AA1179" s="117" t="s">
        <v>357</v>
      </c>
      <c r="AD1179" s="113"/>
      <c r="AE1179" s="113"/>
      <c r="AF1179" s="113"/>
      <c r="AG1179" s="113"/>
      <c r="AH1179" s="113"/>
      <c r="AI1179" s="113" t="s">
        <v>2262</v>
      </c>
      <c r="AJ1179" s="113" t="s">
        <v>362</v>
      </c>
      <c r="AK1179" s="116" t="s">
        <v>5281</v>
      </c>
      <c r="AL1179" s="113" t="s">
        <v>357</v>
      </c>
      <c r="BP1179" s="125" t="s">
        <v>2262</v>
      </c>
      <c r="BQ1179" s="125" t="s">
        <v>362</v>
      </c>
      <c r="BR1179" s="125" t="s">
        <v>6317</v>
      </c>
      <c r="CA1179" s="125" t="s">
        <v>725</v>
      </c>
      <c r="CB1179" s="125" t="s">
        <v>366</v>
      </c>
      <c r="CC1179" s="125">
        <v>0</v>
      </c>
      <c r="CD1179" s="125" t="s">
        <v>357</v>
      </c>
    </row>
    <row r="1180" spans="8:82" ht="87" customHeight="1" thickBot="1">
      <c r="H1180" s="121"/>
      <c r="I1180" s="121"/>
      <c r="J1180" s="121"/>
      <c r="K1180" s="121"/>
      <c r="L1180" s="121"/>
      <c r="M1180" s="121" t="s">
        <v>2262</v>
      </c>
      <c r="N1180" s="121" t="s">
        <v>589</v>
      </c>
      <c r="O1180" s="123" t="s">
        <v>1246</v>
      </c>
      <c r="P1180" s="121" t="s">
        <v>357</v>
      </c>
      <c r="S1180" s="117"/>
      <c r="T1180" s="117"/>
      <c r="U1180" s="117"/>
      <c r="V1180" s="117"/>
      <c r="W1180" s="117"/>
      <c r="X1180" s="117" t="s">
        <v>2262</v>
      </c>
      <c r="Y1180" s="117" t="s">
        <v>589</v>
      </c>
      <c r="Z1180" s="120" t="s">
        <v>4038</v>
      </c>
      <c r="AA1180" s="117" t="s">
        <v>357</v>
      </c>
      <c r="AD1180" s="113"/>
      <c r="AE1180" s="113"/>
      <c r="AF1180" s="113"/>
      <c r="AG1180" s="113"/>
      <c r="AH1180" s="113"/>
      <c r="AI1180" s="113" t="s">
        <v>2262</v>
      </c>
      <c r="AJ1180" s="113" t="s">
        <v>589</v>
      </c>
      <c r="AK1180" s="116" t="s">
        <v>3507</v>
      </c>
      <c r="AL1180" s="113" t="s">
        <v>357</v>
      </c>
      <c r="BP1180" s="125" t="s">
        <v>2262</v>
      </c>
      <c r="BQ1180" s="125" t="s">
        <v>589</v>
      </c>
      <c r="BR1180" s="125" t="s">
        <v>979</v>
      </c>
      <c r="CA1180" s="125" t="s">
        <v>725</v>
      </c>
      <c r="CB1180" s="125" t="s">
        <v>703</v>
      </c>
      <c r="CC1180" s="125">
        <v>0</v>
      </c>
      <c r="CD1180" s="125" t="s">
        <v>357</v>
      </c>
    </row>
    <row r="1181" spans="8:82" ht="87" customHeight="1" thickBot="1">
      <c r="H1181" s="121"/>
      <c r="I1181" s="121"/>
      <c r="J1181" s="121"/>
      <c r="K1181" s="121"/>
      <c r="L1181" s="121"/>
      <c r="M1181" s="121" t="s">
        <v>2264</v>
      </c>
      <c r="N1181" s="121" t="s">
        <v>575</v>
      </c>
      <c r="O1181" s="123" t="s">
        <v>2265</v>
      </c>
      <c r="P1181" s="121" t="s">
        <v>357</v>
      </c>
      <c r="S1181" s="117"/>
      <c r="T1181" s="117"/>
      <c r="U1181" s="117"/>
      <c r="V1181" s="117"/>
      <c r="W1181" s="117"/>
      <c r="X1181" s="117" t="s">
        <v>2264</v>
      </c>
      <c r="Y1181" s="117" t="s">
        <v>575</v>
      </c>
      <c r="Z1181" s="120" t="s">
        <v>4039</v>
      </c>
      <c r="AA1181" s="117" t="s">
        <v>357</v>
      </c>
      <c r="AD1181" s="113"/>
      <c r="AE1181" s="113"/>
      <c r="AF1181" s="113"/>
      <c r="AG1181" s="113"/>
      <c r="AH1181" s="113"/>
      <c r="AI1181" s="113" t="s">
        <v>2264</v>
      </c>
      <c r="AJ1181" s="113" t="s">
        <v>575</v>
      </c>
      <c r="AK1181" s="116" t="s">
        <v>5282</v>
      </c>
      <c r="AL1181" s="113" t="s">
        <v>357</v>
      </c>
      <c r="BP1181" s="125" t="s">
        <v>2264</v>
      </c>
      <c r="BQ1181" s="125" t="s">
        <v>575</v>
      </c>
      <c r="BR1181" s="125" t="s">
        <v>6318</v>
      </c>
      <c r="CA1181" s="125" t="s">
        <v>725</v>
      </c>
      <c r="CB1181" s="125" t="s">
        <v>468</v>
      </c>
      <c r="CC1181" s="125">
        <v>0</v>
      </c>
      <c r="CD1181" s="125" t="s">
        <v>357</v>
      </c>
    </row>
    <row r="1182" spans="8:82" ht="101.4" customHeight="1" thickBot="1">
      <c r="H1182" s="121"/>
      <c r="I1182" s="121"/>
      <c r="J1182" s="121"/>
      <c r="K1182" s="121"/>
      <c r="L1182" s="121"/>
      <c r="M1182" s="121" t="s">
        <v>2264</v>
      </c>
      <c r="N1182" s="121" t="s">
        <v>544</v>
      </c>
      <c r="O1182" s="123" t="s">
        <v>2266</v>
      </c>
      <c r="P1182" s="121" t="s">
        <v>357</v>
      </c>
      <c r="S1182" s="117"/>
      <c r="T1182" s="117"/>
      <c r="U1182" s="117"/>
      <c r="V1182" s="117"/>
      <c r="W1182" s="117"/>
      <c r="X1182" s="117" t="s">
        <v>2264</v>
      </c>
      <c r="Y1182" s="117" t="s">
        <v>544</v>
      </c>
      <c r="Z1182" s="120" t="s">
        <v>4040</v>
      </c>
      <c r="AA1182" s="117" t="s">
        <v>357</v>
      </c>
      <c r="AD1182" s="113"/>
      <c r="AE1182" s="113"/>
      <c r="AF1182" s="113"/>
      <c r="AG1182" s="113"/>
      <c r="AH1182" s="113"/>
      <c r="AI1182" s="113" t="s">
        <v>2264</v>
      </c>
      <c r="AJ1182" s="113" t="s">
        <v>544</v>
      </c>
      <c r="AK1182" s="116" t="s">
        <v>875</v>
      </c>
      <c r="AL1182" s="113" t="s">
        <v>357</v>
      </c>
      <c r="BP1182" s="125" t="s">
        <v>2264</v>
      </c>
      <c r="BQ1182" s="125" t="s">
        <v>544</v>
      </c>
      <c r="BR1182" s="125" t="s">
        <v>2220</v>
      </c>
      <c r="CA1182" s="125" t="s">
        <v>2116</v>
      </c>
      <c r="CB1182" s="125" t="s">
        <v>589</v>
      </c>
      <c r="CC1182" s="125">
        <v>0</v>
      </c>
      <c r="CD1182" s="125" t="s">
        <v>357</v>
      </c>
    </row>
    <row r="1183" spans="8:82" ht="101.4" customHeight="1" thickBot="1">
      <c r="H1183" s="121"/>
      <c r="I1183" s="121"/>
      <c r="J1183" s="121"/>
      <c r="K1183" s="121"/>
      <c r="L1183" s="121"/>
      <c r="M1183" s="121" t="s">
        <v>2264</v>
      </c>
      <c r="N1183" s="121" t="s">
        <v>355</v>
      </c>
      <c r="O1183" s="123" t="s">
        <v>2267</v>
      </c>
      <c r="P1183" s="121" t="s">
        <v>357</v>
      </c>
      <c r="S1183" s="117"/>
      <c r="T1183" s="117"/>
      <c r="U1183" s="117"/>
      <c r="V1183" s="117"/>
      <c r="W1183" s="117"/>
      <c r="X1183" s="117" t="s">
        <v>2264</v>
      </c>
      <c r="Y1183" s="117" t="s">
        <v>355</v>
      </c>
      <c r="Z1183" s="120" t="s">
        <v>4041</v>
      </c>
      <c r="AA1183" s="117" t="s">
        <v>357</v>
      </c>
      <c r="AD1183" s="113"/>
      <c r="AE1183" s="113"/>
      <c r="AF1183" s="113"/>
      <c r="AG1183" s="113"/>
      <c r="AH1183" s="113"/>
      <c r="AI1183" s="113" t="s">
        <v>2264</v>
      </c>
      <c r="AJ1183" s="113" t="s">
        <v>355</v>
      </c>
      <c r="AK1183" s="116" t="s">
        <v>4068</v>
      </c>
      <c r="AL1183" s="113" t="s">
        <v>357</v>
      </c>
      <c r="BP1183" s="125" t="s">
        <v>2264</v>
      </c>
      <c r="BQ1183" s="125" t="s">
        <v>355</v>
      </c>
      <c r="BR1183" s="125" t="s">
        <v>764</v>
      </c>
      <c r="CA1183" s="125" t="s">
        <v>467</v>
      </c>
      <c r="CB1183" s="125" t="s">
        <v>468</v>
      </c>
      <c r="CC1183" s="125">
        <v>0</v>
      </c>
      <c r="CD1183" s="125" t="s">
        <v>357</v>
      </c>
    </row>
    <row r="1184" spans="8:82" ht="101.4" customHeight="1" thickBot="1">
      <c r="H1184" s="121"/>
      <c r="I1184" s="121"/>
      <c r="J1184" s="121"/>
      <c r="K1184" s="121"/>
      <c r="L1184" s="121"/>
      <c r="M1184" s="121" t="s">
        <v>2268</v>
      </c>
      <c r="N1184" s="121" t="s">
        <v>362</v>
      </c>
      <c r="O1184" s="123" t="s">
        <v>2269</v>
      </c>
      <c r="P1184" s="121" t="s">
        <v>357</v>
      </c>
      <c r="S1184" s="117"/>
      <c r="T1184" s="117"/>
      <c r="U1184" s="117"/>
      <c r="V1184" s="117"/>
      <c r="W1184" s="117"/>
      <c r="X1184" s="117" t="s">
        <v>2268</v>
      </c>
      <c r="Y1184" s="117" t="s">
        <v>362</v>
      </c>
      <c r="Z1184" s="120" t="s">
        <v>4042</v>
      </c>
      <c r="AA1184" s="117" t="s">
        <v>357</v>
      </c>
      <c r="AD1184" s="113"/>
      <c r="AE1184" s="113"/>
      <c r="AF1184" s="113"/>
      <c r="AG1184" s="113"/>
      <c r="AH1184" s="113"/>
      <c r="AI1184" s="113" t="s">
        <v>2268</v>
      </c>
      <c r="AJ1184" s="113" t="s">
        <v>362</v>
      </c>
      <c r="AK1184" s="116" t="s">
        <v>5235</v>
      </c>
      <c r="AL1184" s="113" t="s">
        <v>357</v>
      </c>
      <c r="BP1184" s="125" t="s">
        <v>2268</v>
      </c>
      <c r="BQ1184" s="125" t="s">
        <v>362</v>
      </c>
      <c r="BR1184" s="125" t="s">
        <v>1311</v>
      </c>
      <c r="CA1184" s="125" t="s">
        <v>2118</v>
      </c>
      <c r="CB1184" s="125" t="s">
        <v>589</v>
      </c>
      <c r="CC1184" s="125">
        <v>0</v>
      </c>
      <c r="CD1184" s="125" t="s">
        <v>357</v>
      </c>
    </row>
    <row r="1185" spans="8:82" ht="87" customHeight="1" thickBot="1">
      <c r="H1185" s="121"/>
      <c r="I1185" s="121"/>
      <c r="J1185" s="121"/>
      <c r="K1185" s="121"/>
      <c r="L1185" s="121"/>
      <c r="M1185" s="121" t="s">
        <v>2268</v>
      </c>
      <c r="N1185" s="121" t="s">
        <v>589</v>
      </c>
      <c r="O1185" s="123" t="s">
        <v>2270</v>
      </c>
      <c r="P1185" s="121" t="s">
        <v>357</v>
      </c>
      <c r="S1185" s="117"/>
      <c r="T1185" s="117"/>
      <c r="U1185" s="117"/>
      <c r="V1185" s="117"/>
      <c r="W1185" s="117"/>
      <c r="X1185" s="117" t="s">
        <v>2268</v>
      </c>
      <c r="Y1185" s="117" t="s">
        <v>589</v>
      </c>
      <c r="Z1185" s="120" t="s">
        <v>3535</v>
      </c>
      <c r="AA1185" s="117" t="s">
        <v>357</v>
      </c>
      <c r="AD1185" s="113"/>
      <c r="AE1185" s="113"/>
      <c r="AF1185" s="113"/>
      <c r="AG1185" s="113"/>
      <c r="AH1185" s="113"/>
      <c r="AI1185" s="113" t="s">
        <v>2268</v>
      </c>
      <c r="AJ1185" s="113" t="s">
        <v>589</v>
      </c>
      <c r="AK1185" s="116" t="s">
        <v>1628</v>
      </c>
      <c r="AL1185" s="113" t="s">
        <v>357</v>
      </c>
      <c r="BP1185" s="125" t="s">
        <v>2268</v>
      </c>
      <c r="BQ1185" s="125" t="s">
        <v>589</v>
      </c>
      <c r="BR1185" s="125" t="s">
        <v>6319</v>
      </c>
      <c r="CA1185" s="125" t="s">
        <v>2120</v>
      </c>
      <c r="CB1185" s="125" t="s">
        <v>362</v>
      </c>
      <c r="CC1185" s="125">
        <v>0</v>
      </c>
      <c r="CD1185" s="125" t="s">
        <v>357</v>
      </c>
    </row>
    <row r="1186" spans="8:82" ht="87" customHeight="1" thickBot="1">
      <c r="H1186" s="121"/>
      <c r="I1186" s="121"/>
      <c r="J1186" s="121"/>
      <c r="K1186" s="121"/>
      <c r="L1186" s="121"/>
      <c r="M1186" s="121" t="s">
        <v>2268</v>
      </c>
      <c r="N1186" s="121" t="s">
        <v>582</v>
      </c>
      <c r="O1186" s="123" t="s">
        <v>2271</v>
      </c>
      <c r="P1186" s="121" t="s">
        <v>357</v>
      </c>
      <c r="S1186" s="117"/>
      <c r="T1186" s="117"/>
      <c r="U1186" s="117"/>
      <c r="V1186" s="117"/>
      <c r="W1186" s="117"/>
      <c r="X1186" s="117" t="s">
        <v>2268</v>
      </c>
      <c r="Y1186" s="117" t="s">
        <v>582</v>
      </c>
      <c r="Z1186" s="120" t="s">
        <v>4043</v>
      </c>
      <c r="AA1186" s="117" t="s">
        <v>357</v>
      </c>
      <c r="AD1186" s="113"/>
      <c r="AE1186" s="113"/>
      <c r="AF1186" s="113"/>
      <c r="AG1186" s="113"/>
      <c r="AH1186" s="113"/>
      <c r="AI1186" s="113" t="s">
        <v>2268</v>
      </c>
      <c r="AJ1186" s="113" t="s">
        <v>582</v>
      </c>
      <c r="AK1186" s="116" t="s">
        <v>4137</v>
      </c>
      <c r="AL1186" s="113" t="s">
        <v>357</v>
      </c>
      <c r="BP1186" s="125" t="s">
        <v>2268</v>
      </c>
      <c r="BQ1186" s="125" t="s">
        <v>582</v>
      </c>
      <c r="BR1186" s="125" t="s">
        <v>3588</v>
      </c>
      <c r="CA1186" s="125" t="s">
        <v>2120</v>
      </c>
      <c r="CB1186" s="125" t="s">
        <v>582</v>
      </c>
      <c r="CC1186" s="125">
        <v>0</v>
      </c>
      <c r="CD1186" s="125" t="s">
        <v>357</v>
      </c>
    </row>
    <row r="1187" spans="8:82" ht="87" customHeight="1" thickBot="1">
      <c r="H1187" s="121"/>
      <c r="I1187" s="121"/>
      <c r="J1187" s="121"/>
      <c r="K1187" s="121"/>
      <c r="L1187" s="121"/>
      <c r="M1187" s="121" t="s">
        <v>2268</v>
      </c>
      <c r="N1187" s="121" t="s">
        <v>364</v>
      </c>
      <c r="O1187" s="123" t="s">
        <v>386</v>
      </c>
      <c r="P1187" s="121" t="s">
        <v>357</v>
      </c>
      <c r="S1187" s="117"/>
      <c r="T1187" s="117"/>
      <c r="U1187" s="117"/>
      <c r="V1187" s="117"/>
      <c r="W1187" s="117"/>
      <c r="X1187" s="117" t="s">
        <v>2268</v>
      </c>
      <c r="Y1187" s="117" t="s">
        <v>364</v>
      </c>
      <c r="Z1187" s="120" t="s">
        <v>4044</v>
      </c>
      <c r="AA1187" s="117" t="s">
        <v>357</v>
      </c>
      <c r="AD1187" s="113"/>
      <c r="AE1187" s="113"/>
      <c r="AF1187" s="113"/>
      <c r="AG1187" s="113"/>
      <c r="AH1187" s="113"/>
      <c r="AI1187" s="113" t="s">
        <v>2268</v>
      </c>
      <c r="AJ1187" s="113" t="s">
        <v>364</v>
      </c>
      <c r="AK1187" s="116" t="s">
        <v>5116</v>
      </c>
      <c r="AL1187" s="113" t="s">
        <v>357</v>
      </c>
      <c r="BP1187" s="125" t="s">
        <v>2268</v>
      </c>
      <c r="BQ1187" s="125" t="s">
        <v>364</v>
      </c>
      <c r="BR1187" s="125" t="s">
        <v>4621</v>
      </c>
      <c r="CA1187" s="125" t="s">
        <v>2120</v>
      </c>
      <c r="CB1187" s="125" t="s">
        <v>364</v>
      </c>
      <c r="CC1187" s="125">
        <v>0</v>
      </c>
      <c r="CD1187" s="125" t="s">
        <v>357</v>
      </c>
    </row>
    <row r="1188" spans="8:82" ht="101.4" customHeight="1" thickBot="1">
      <c r="H1188" s="121"/>
      <c r="I1188" s="121"/>
      <c r="J1188" s="121"/>
      <c r="K1188" s="121"/>
      <c r="L1188" s="121"/>
      <c r="M1188" s="121" t="s">
        <v>2268</v>
      </c>
      <c r="N1188" s="121" t="s">
        <v>355</v>
      </c>
      <c r="O1188" s="123" t="s">
        <v>2272</v>
      </c>
      <c r="P1188" s="121" t="s">
        <v>357</v>
      </c>
      <c r="S1188" s="117"/>
      <c r="T1188" s="117"/>
      <c r="U1188" s="117"/>
      <c r="V1188" s="117"/>
      <c r="W1188" s="117"/>
      <c r="X1188" s="117" t="s">
        <v>2268</v>
      </c>
      <c r="Y1188" s="117" t="s">
        <v>355</v>
      </c>
      <c r="Z1188" s="120" t="s">
        <v>4045</v>
      </c>
      <c r="AA1188" s="117" t="s">
        <v>357</v>
      </c>
      <c r="AD1188" s="113"/>
      <c r="AE1188" s="113"/>
      <c r="AF1188" s="113"/>
      <c r="AG1188" s="113"/>
      <c r="AH1188" s="113"/>
      <c r="AI1188" s="113" t="s">
        <v>2268</v>
      </c>
      <c r="AJ1188" s="113" t="s">
        <v>355</v>
      </c>
      <c r="AK1188" s="116" t="s">
        <v>5283</v>
      </c>
      <c r="AL1188" s="113" t="s">
        <v>357</v>
      </c>
      <c r="BP1188" s="125" t="s">
        <v>2268</v>
      </c>
      <c r="BQ1188" s="125" t="s">
        <v>355</v>
      </c>
      <c r="BR1188" s="125" t="s">
        <v>6320</v>
      </c>
      <c r="CA1188" s="125" t="s">
        <v>2120</v>
      </c>
      <c r="CB1188" s="125" t="s">
        <v>468</v>
      </c>
      <c r="CC1188" s="125">
        <v>0</v>
      </c>
      <c r="CD1188" s="125" t="s">
        <v>357</v>
      </c>
    </row>
    <row r="1189" spans="8:82" ht="87" customHeight="1" thickBot="1">
      <c r="H1189" s="121"/>
      <c r="I1189" s="121"/>
      <c r="J1189" s="121"/>
      <c r="K1189" s="121"/>
      <c r="L1189" s="121"/>
      <c r="M1189" s="121" t="s">
        <v>2268</v>
      </c>
      <c r="N1189" s="121" t="s">
        <v>468</v>
      </c>
      <c r="O1189" s="123" t="s">
        <v>2273</v>
      </c>
      <c r="P1189" s="121" t="s">
        <v>357</v>
      </c>
      <c r="S1189" s="117"/>
      <c r="T1189" s="117"/>
      <c r="U1189" s="117"/>
      <c r="V1189" s="117"/>
      <c r="W1189" s="117"/>
      <c r="X1189" s="117" t="s">
        <v>2268</v>
      </c>
      <c r="Y1189" s="117" t="s">
        <v>468</v>
      </c>
      <c r="Z1189" s="120" t="s">
        <v>3641</v>
      </c>
      <c r="AA1189" s="117" t="s">
        <v>357</v>
      </c>
      <c r="AD1189" s="113"/>
      <c r="AE1189" s="113"/>
      <c r="AF1189" s="113"/>
      <c r="AG1189" s="113"/>
      <c r="AH1189" s="113"/>
      <c r="AI1189" s="113" t="s">
        <v>2268</v>
      </c>
      <c r="AJ1189" s="113" t="s">
        <v>468</v>
      </c>
      <c r="AK1189" s="116" t="s">
        <v>4165</v>
      </c>
      <c r="AL1189" s="113" t="s">
        <v>357</v>
      </c>
      <c r="BP1189" s="125" t="s">
        <v>2268</v>
      </c>
      <c r="BQ1189" s="125" t="s">
        <v>468</v>
      </c>
      <c r="BR1189" s="125" t="s">
        <v>1743</v>
      </c>
      <c r="CA1189" s="125" t="s">
        <v>2120</v>
      </c>
      <c r="CB1189" s="125" t="s">
        <v>589</v>
      </c>
      <c r="CC1189" s="125">
        <v>0</v>
      </c>
      <c r="CD1189" s="125" t="s">
        <v>357</v>
      </c>
    </row>
    <row r="1190" spans="8:82" ht="87" customHeight="1" thickBot="1">
      <c r="H1190" s="121"/>
      <c r="I1190" s="121"/>
      <c r="J1190" s="121"/>
      <c r="K1190" s="121"/>
      <c r="L1190" s="121"/>
      <c r="M1190" s="121" t="s">
        <v>2274</v>
      </c>
      <c r="N1190" s="121" t="s">
        <v>589</v>
      </c>
      <c r="O1190" s="123" t="s">
        <v>2275</v>
      </c>
      <c r="P1190" s="121" t="s">
        <v>357</v>
      </c>
      <c r="S1190" s="117"/>
      <c r="T1190" s="117"/>
      <c r="U1190" s="117"/>
      <c r="V1190" s="117"/>
      <c r="W1190" s="117"/>
      <c r="X1190" s="117" t="s">
        <v>2274</v>
      </c>
      <c r="Y1190" s="117" t="s">
        <v>589</v>
      </c>
      <c r="Z1190" s="120" t="s">
        <v>4046</v>
      </c>
      <c r="AA1190" s="117" t="s">
        <v>357</v>
      </c>
      <c r="AD1190" s="113"/>
      <c r="AE1190" s="113"/>
      <c r="AF1190" s="113"/>
      <c r="AG1190" s="113"/>
      <c r="AH1190" s="113"/>
      <c r="AI1190" s="113" t="s">
        <v>2274</v>
      </c>
      <c r="AJ1190" s="113" t="s">
        <v>589</v>
      </c>
      <c r="AK1190" s="116" t="s">
        <v>5284</v>
      </c>
      <c r="AL1190" s="113" t="s">
        <v>357</v>
      </c>
      <c r="BP1190" s="125" t="s">
        <v>2274</v>
      </c>
      <c r="BQ1190" s="125" t="s">
        <v>589</v>
      </c>
      <c r="BR1190" s="125" t="s">
        <v>6321</v>
      </c>
      <c r="CA1190" s="125" t="s">
        <v>2124</v>
      </c>
      <c r="CB1190" s="125" t="s">
        <v>589</v>
      </c>
      <c r="CC1190" s="125">
        <v>0</v>
      </c>
      <c r="CD1190" s="125" t="s">
        <v>357</v>
      </c>
    </row>
    <row r="1191" spans="8:82" ht="101.4" customHeight="1" thickBot="1">
      <c r="H1191" s="121"/>
      <c r="I1191" s="121"/>
      <c r="J1191" s="121"/>
      <c r="K1191" s="121"/>
      <c r="L1191" s="121"/>
      <c r="M1191" s="121" t="s">
        <v>2276</v>
      </c>
      <c r="N1191" s="121" t="s">
        <v>362</v>
      </c>
      <c r="O1191" s="123" t="s">
        <v>441</v>
      </c>
      <c r="P1191" s="121" t="s">
        <v>357</v>
      </c>
      <c r="S1191" s="117"/>
      <c r="T1191" s="117"/>
      <c r="U1191" s="117"/>
      <c r="V1191" s="117"/>
      <c r="W1191" s="117"/>
      <c r="X1191" s="117" t="s">
        <v>2276</v>
      </c>
      <c r="Y1191" s="117" t="s">
        <v>362</v>
      </c>
      <c r="Z1191" s="120" t="s">
        <v>4047</v>
      </c>
      <c r="AA1191" s="117" t="s">
        <v>357</v>
      </c>
      <c r="AD1191" s="113"/>
      <c r="AE1191" s="113"/>
      <c r="AF1191" s="113"/>
      <c r="AG1191" s="113"/>
      <c r="AH1191" s="113"/>
      <c r="AI1191" s="113" t="s">
        <v>2276</v>
      </c>
      <c r="AJ1191" s="113" t="s">
        <v>362</v>
      </c>
      <c r="AK1191" s="116" t="s">
        <v>2906</v>
      </c>
      <c r="AL1191" s="113" t="s">
        <v>357</v>
      </c>
      <c r="BP1191" s="125" t="s">
        <v>2276</v>
      </c>
      <c r="BQ1191" s="125" t="s">
        <v>362</v>
      </c>
      <c r="BR1191" s="125" t="s">
        <v>1131</v>
      </c>
      <c r="CA1191" s="125" t="s">
        <v>2126</v>
      </c>
      <c r="CB1191" s="125" t="s">
        <v>589</v>
      </c>
      <c r="CC1191" s="125">
        <v>0</v>
      </c>
      <c r="CD1191" s="125" t="s">
        <v>357</v>
      </c>
    </row>
    <row r="1192" spans="8:82" ht="87" customHeight="1" thickBot="1">
      <c r="H1192" s="121"/>
      <c r="I1192" s="121"/>
      <c r="J1192" s="121"/>
      <c r="K1192" s="121"/>
      <c r="L1192" s="121"/>
      <c r="M1192" s="121" t="s">
        <v>2276</v>
      </c>
      <c r="N1192" s="121" t="s">
        <v>589</v>
      </c>
      <c r="O1192" s="123" t="s">
        <v>1331</v>
      </c>
      <c r="P1192" s="121" t="s">
        <v>357</v>
      </c>
      <c r="S1192" s="117"/>
      <c r="T1192" s="117"/>
      <c r="U1192" s="117"/>
      <c r="V1192" s="117"/>
      <c r="W1192" s="117"/>
      <c r="X1192" s="117" t="s">
        <v>2276</v>
      </c>
      <c r="Y1192" s="117" t="s">
        <v>589</v>
      </c>
      <c r="Z1192" s="120" t="s">
        <v>4048</v>
      </c>
      <c r="AA1192" s="117" t="s">
        <v>357</v>
      </c>
      <c r="AD1192" s="113"/>
      <c r="AE1192" s="113"/>
      <c r="AF1192" s="113"/>
      <c r="AG1192" s="113"/>
      <c r="AH1192" s="113"/>
      <c r="AI1192" s="113" t="s">
        <v>2276</v>
      </c>
      <c r="AJ1192" s="113" t="s">
        <v>589</v>
      </c>
      <c r="AK1192" s="116" t="s">
        <v>1982</v>
      </c>
      <c r="AL1192" s="113" t="s">
        <v>357</v>
      </c>
      <c r="BP1192" s="125" t="s">
        <v>2276</v>
      </c>
      <c r="BQ1192" s="125" t="s">
        <v>589</v>
      </c>
      <c r="BR1192" s="125" t="s">
        <v>1350</v>
      </c>
      <c r="CA1192" s="125" t="s">
        <v>470</v>
      </c>
      <c r="CB1192" s="125" t="s">
        <v>885</v>
      </c>
      <c r="CC1192" s="125">
        <v>0</v>
      </c>
      <c r="CD1192" s="125" t="s">
        <v>357</v>
      </c>
    </row>
    <row r="1193" spans="8:82" ht="101.4" customHeight="1" thickBot="1">
      <c r="H1193" s="121"/>
      <c r="I1193" s="121"/>
      <c r="J1193" s="121"/>
      <c r="K1193" s="121"/>
      <c r="L1193" s="121"/>
      <c r="M1193" s="121" t="s">
        <v>2277</v>
      </c>
      <c r="N1193" s="121" t="s">
        <v>362</v>
      </c>
      <c r="O1193" s="123" t="s">
        <v>2278</v>
      </c>
      <c r="P1193" s="121" t="s">
        <v>357</v>
      </c>
      <c r="S1193" s="117"/>
      <c r="T1193" s="117"/>
      <c r="U1193" s="117"/>
      <c r="V1193" s="117"/>
      <c r="W1193" s="117"/>
      <c r="X1193" s="117" t="s">
        <v>2277</v>
      </c>
      <c r="Y1193" s="117" t="s">
        <v>362</v>
      </c>
      <c r="Z1193" s="120" t="s">
        <v>4049</v>
      </c>
      <c r="AA1193" s="117" t="s">
        <v>357</v>
      </c>
      <c r="AD1193" s="113"/>
      <c r="AE1193" s="113"/>
      <c r="AF1193" s="113"/>
      <c r="AG1193" s="113"/>
      <c r="AH1193" s="113"/>
      <c r="AI1193" s="113" t="s">
        <v>2277</v>
      </c>
      <c r="AJ1193" s="113" t="s">
        <v>362</v>
      </c>
      <c r="AK1193" s="116" t="s">
        <v>4569</v>
      </c>
      <c r="AL1193" s="113" t="s">
        <v>357</v>
      </c>
      <c r="BP1193" s="125" t="s">
        <v>2277</v>
      </c>
      <c r="BQ1193" s="125" t="s">
        <v>362</v>
      </c>
      <c r="BR1193" s="125" t="s">
        <v>5124</v>
      </c>
      <c r="CA1193" s="125" t="s">
        <v>470</v>
      </c>
      <c r="CB1193" s="125" t="s">
        <v>446</v>
      </c>
      <c r="CC1193" s="125">
        <v>0</v>
      </c>
      <c r="CD1193" s="125" t="s">
        <v>357</v>
      </c>
    </row>
    <row r="1194" spans="8:82" ht="87" customHeight="1" thickBot="1">
      <c r="H1194" s="121"/>
      <c r="I1194" s="121"/>
      <c r="J1194" s="121"/>
      <c r="K1194" s="121"/>
      <c r="L1194" s="121"/>
      <c r="M1194" s="121" t="s">
        <v>2277</v>
      </c>
      <c r="N1194" s="121" t="s">
        <v>589</v>
      </c>
      <c r="O1194" s="123" t="s">
        <v>2279</v>
      </c>
      <c r="P1194" s="121" t="s">
        <v>357</v>
      </c>
      <c r="S1194" s="117"/>
      <c r="T1194" s="117"/>
      <c r="U1194" s="117"/>
      <c r="V1194" s="117"/>
      <c r="W1194" s="117"/>
      <c r="X1194" s="117" t="s">
        <v>2277</v>
      </c>
      <c r="Y1194" s="117" t="s">
        <v>589</v>
      </c>
      <c r="Z1194" s="120" t="s">
        <v>4050</v>
      </c>
      <c r="AA1194" s="117" t="s">
        <v>357</v>
      </c>
      <c r="AD1194" s="113"/>
      <c r="AE1194" s="113"/>
      <c r="AF1194" s="113"/>
      <c r="AG1194" s="113"/>
      <c r="AH1194" s="113"/>
      <c r="AI1194" s="113" t="s">
        <v>2277</v>
      </c>
      <c r="AJ1194" s="113" t="s">
        <v>589</v>
      </c>
      <c r="AK1194" s="116" t="s">
        <v>4865</v>
      </c>
      <c r="AL1194" s="113" t="s">
        <v>357</v>
      </c>
      <c r="BP1194" s="125" t="s">
        <v>2277</v>
      </c>
      <c r="BQ1194" s="125" t="s">
        <v>589</v>
      </c>
      <c r="BR1194" s="125" t="s">
        <v>1232</v>
      </c>
      <c r="CA1194" s="125" t="s">
        <v>470</v>
      </c>
      <c r="CB1194" s="125" t="s">
        <v>362</v>
      </c>
      <c r="CC1194" s="125">
        <v>0</v>
      </c>
      <c r="CD1194" s="125" t="s">
        <v>357</v>
      </c>
    </row>
    <row r="1195" spans="8:82" ht="87" customHeight="1" thickBot="1">
      <c r="H1195" s="121"/>
      <c r="I1195" s="121"/>
      <c r="J1195" s="121"/>
      <c r="K1195" s="121"/>
      <c r="L1195" s="121"/>
      <c r="M1195" s="121" t="s">
        <v>2277</v>
      </c>
      <c r="N1195" s="121" t="s">
        <v>582</v>
      </c>
      <c r="O1195" s="123" t="s">
        <v>2280</v>
      </c>
      <c r="P1195" s="121" t="s">
        <v>357</v>
      </c>
      <c r="S1195" s="117"/>
      <c r="T1195" s="117"/>
      <c r="U1195" s="117"/>
      <c r="V1195" s="117"/>
      <c r="W1195" s="117"/>
      <c r="X1195" s="117" t="s">
        <v>2277</v>
      </c>
      <c r="Y1195" s="117" t="s">
        <v>582</v>
      </c>
      <c r="Z1195" s="120" t="s">
        <v>4051</v>
      </c>
      <c r="AA1195" s="117" t="s">
        <v>357</v>
      </c>
      <c r="AD1195" s="113"/>
      <c r="AE1195" s="113"/>
      <c r="AF1195" s="113"/>
      <c r="AG1195" s="113"/>
      <c r="AH1195" s="113"/>
      <c r="AI1195" s="113" t="s">
        <v>2277</v>
      </c>
      <c r="AJ1195" s="113" t="s">
        <v>582</v>
      </c>
      <c r="AK1195" s="116" t="s">
        <v>5285</v>
      </c>
      <c r="AL1195" s="113" t="s">
        <v>357</v>
      </c>
      <c r="BP1195" s="125" t="s">
        <v>2277</v>
      </c>
      <c r="BQ1195" s="125" t="s">
        <v>582</v>
      </c>
      <c r="BR1195" s="125" t="s">
        <v>2893</v>
      </c>
      <c r="CA1195" s="125" t="s">
        <v>470</v>
      </c>
      <c r="CB1195" s="125" t="s">
        <v>544</v>
      </c>
      <c r="CC1195" s="125">
        <v>0</v>
      </c>
      <c r="CD1195" s="125" t="s">
        <v>357</v>
      </c>
    </row>
    <row r="1196" spans="8:82" ht="87" customHeight="1" thickBot="1">
      <c r="H1196" s="121"/>
      <c r="I1196" s="121"/>
      <c r="J1196" s="121"/>
      <c r="K1196" s="121"/>
      <c r="L1196" s="121"/>
      <c r="M1196" s="121" t="s">
        <v>2277</v>
      </c>
      <c r="N1196" s="121" t="s">
        <v>364</v>
      </c>
      <c r="O1196" s="123" t="s">
        <v>2281</v>
      </c>
      <c r="P1196" s="121" t="s">
        <v>357</v>
      </c>
      <c r="S1196" s="117"/>
      <c r="T1196" s="117"/>
      <c r="U1196" s="117"/>
      <c r="V1196" s="117"/>
      <c r="W1196" s="117"/>
      <c r="X1196" s="117" t="s">
        <v>2277</v>
      </c>
      <c r="Y1196" s="117" t="s">
        <v>364</v>
      </c>
      <c r="Z1196" s="120" t="s">
        <v>4052</v>
      </c>
      <c r="AA1196" s="117" t="s">
        <v>357</v>
      </c>
      <c r="AD1196" s="113"/>
      <c r="AE1196" s="113"/>
      <c r="AF1196" s="113"/>
      <c r="AG1196" s="113"/>
      <c r="AH1196" s="113"/>
      <c r="AI1196" s="113" t="s">
        <v>2277</v>
      </c>
      <c r="AJ1196" s="113" t="s">
        <v>364</v>
      </c>
      <c r="AK1196" s="116" t="s">
        <v>5286</v>
      </c>
      <c r="AL1196" s="113" t="s">
        <v>357</v>
      </c>
      <c r="BP1196" s="125" t="s">
        <v>2277</v>
      </c>
      <c r="BQ1196" s="125" t="s">
        <v>364</v>
      </c>
      <c r="BR1196" s="125" t="s">
        <v>6322</v>
      </c>
      <c r="CA1196" s="125" t="s">
        <v>470</v>
      </c>
      <c r="CB1196" s="125" t="s">
        <v>364</v>
      </c>
      <c r="CC1196" s="125">
        <v>0</v>
      </c>
      <c r="CD1196" s="125" t="s">
        <v>357</v>
      </c>
    </row>
    <row r="1197" spans="8:82" ht="87" customHeight="1" thickBot="1">
      <c r="H1197" s="121"/>
      <c r="I1197" s="121"/>
      <c r="J1197" s="121"/>
      <c r="K1197" s="121"/>
      <c r="L1197" s="121"/>
      <c r="M1197" s="121" t="s">
        <v>2277</v>
      </c>
      <c r="N1197" s="121" t="s">
        <v>468</v>
      </c>
      <c r="O1197" s="123" t="s">
        <v>2282</v>
      </c>
      <c r="P1197" s="121" t="s">
        <v>357</v>
      </c>
      <c r="S1197" s="117"/>
      <c r="T1197" s="117"/>
      <c r="U1197" s="117"/>
      <c r="V1197" s="117"/>
      <c r="W1197" s="117"/>
      <c r="X1197" s="117" t="s">
        <v>2277</v>
      </c>
      <c r="Y1197" s="117" t="s">
        <v>468</v>
      </c>
      <c r="Z1197" s="120" t="s">
        <v>4053</v>
      </c>
      <c r="AA1197" s="117" t="s">
        <v>357</v>
      </c>
      <c r="AD1197" s="113"/>
      <c r="AE1197" s="113"/>
      <c r="AF1197" s="113"/>
      <c r="AG1197" s="113"/>
      <c r="AH1197" s="113"/>
      <c r="AI1197" s="113" t="s">
        <v>2277</v>
      </c>
      <c r="AJ1197" s="113" t="s">
        <v>468</v>
      </c>
      <c r="AK1197" s="116" t="s">
        <v>5287</v>
      </c>
      <c r="AL1197" s="113" t="s">
        <v>357</v>
      </c>
      <c r="BP1197" s="125" t="s">
        <v>2277</v>
      </c>
      <c r="BQ1197" s="125" t="s">
        <v>468</v>
      </c>
      <c r="BR1197" s="125" t="s">
        <v>2098</v>
      </c>
      <c r="CA1197" s="125" t="s">
        <v>470</v>
      </c>
      <c r="CB1197" s="125" t="s">
        <v>575</v>
      </c>
      <c r="CC1197" s="125">
        <v>0</v>
      </c>
      <c r="CD1197" s="125" t="s">
        <v>357</v>
      </c>
    </row>
    <row r="1198" spans="8:82" ht="87" customHeight="1" thickBot="1">
      <c r="H1198" s="121"/>
      <c r="I1198" s="121"/>
      <c r="J1198" s="121"/>
      <c r="K1198" s="121"/>
      <c r="L1198" s="121"/>
      <c r="M1198" s="121" t="s">
        <v>2283</v>
      </c>
      <c r="N1198" s="121" t="s">
        <v>589</v>
      </c>
      <c r="O1198" s="123" t="s">
        <v>1576</v>
      </c>
      <c r="P1198" s="121" t="s">
        <v>357</v>
      </c>
      <c r="S1198" s="117"/>
      <c r="T1198" s="117"/>
      <c r="U1198" s="117"/>
      <c r="V1198" s="117"/>
      <c r="W1198" s="117"/>
      <c r="X1198" s="117" t="s">
        <v>2283</v>
      </c>
      <c r="Y1198" s="117" t="s">
        <v>589</v>
      </c>
      <c r="Z1198" s="120" t="s">
        <v>2720</v>
      </c>
      <c r="AA1198" s="117" t="s">
        <v>357</v>
      </c>
      <c r="AD1198" s="113"/>
      <c r="AE1198" s="113"/>
      <c r="AF1198" s="113"/>
      <c r="AG1198" s="113"/>
      <c r="AH1198" s="113"/>
      <c r="AI1198" s="113" t="s">
        <v>2283</v>
      </c>
      <c r="AJ1198" s="113" t="s">
        <v>589</v>
      </c>
      <c r="AK1198" s="116" t="s">
        <v>5288</v>
      </c>
      <c r="AL1198" s="113" t="s">
        <v>357</v>
      </c>
      <c r="BP1198" s="125" t="s">
        <v>2283</v>
      </c>
      <c r="BQ1198" s="125" t="s">
        <v>589</v>
      </c>
      <c r="BR1198" s="125" t="s">
        <v>6323</v>
      </c>
      <c r="CA1198" s="125" t="s">
        <v>470</v>
      </c>
      <c r="CB1198" s="125" t="s">
        <v>589</v>
      </c>
      <c r="CC1198" s="125">
        <v>0</v>
      </c>
      <c r="CD1198" s="125" t="s">
        <v>357</v>
      </c>
    </row>
    <row r="1199" spans="8:82" ht="87" customHeight="1" thickBot="1">
      <c r="H1199" s="121"/>
      <c r="I1199" s="121"/>
      <c r="J1199" s="121"/>
      <c r="K1199" s="121"/>
      <c r="L1199" s="121"/>
      <c r="M1199" s="121" t="s">
        <v>2284</v>
      </c>
      <c r="N1199" s="121" t="s">
        <v>589</v>
      </c>
      <c r="O1199" s="123" t="s">
        <v>2285</v>
      </c>
      <c r="P1199" s="121" t="s">
        <v>357</v>
      </c>
      <c r="S1199" s="117"/>
      <c r="T1199" s="117"/>
      <c r="U1199" s="117"/>
      <c r="V1199" s="117"/>
      <c r="W1199" s="117"/>
      <c r="X1199" s="117" t="s">
        <v>2284</v>
      </c>
      <c r="Y1199" s="117" t="s">
        <v>589</v>
      </c>
      <c r="Z1199" s="120" t="s">
        <v>3168</v>
      </c>
      <c r="AA1199" s="117" t="s">
        <v>357</v>
      </c>
      <c r="AD1199" s="113"/>
      <c r="AE1199" s="113"/>
      <c r="AF1199" s="113"/>
      <c r="AG1199" s="113"/>
      <c r="AH1199" s="113"/>
      <c r="AI1199" s="113" t="s">
        <v>2284</v>
      </c>
      <c r="AJ1199" s="113" t="s">
        <v>589</v>
      </c>
      <c r="AK1199" s="116" t="s">
        <v>5289</v>
      </c>
      <c r="AL1199" s="113" t="s">
        <v>357</v>
      </c>
      <c r="BP1199" s="125" t="s">
        <v>2284</v>
      </c>
      <c r="BQ1199" s="125" t="s">
        <v>589</v>
      </c>
      <c r="BR1199" s="125" t="s">
        <v>1036</v>
      </c>
      <c r="CA1199" s="125" t="s">
        <v>470</v>
      </c>
      <c r="CB1199" s="125" t="s">
        <v>897</v>
      </c>
      <c r="CC1199" s="125">
        <v>0</v>
      </c>
      <c r="CD1199" s="125" t="s">
        <v>357</v>
      </c>
    </row>
    <row r="1200" spans="8:82" ht="115.8" customHeight="1" thickBot="1">
      <c r="H1200" s="121"/>
      <c r="I1200" s="121"/>
      <c r="J1200" s="121"/>
      <c r="K1200" s="121"/>
      <c r="L1200" s="121"/>
      <c r="M1200" s="121" t="s">
        <v>2286</v>
      </c>
      <c r="N1200" s="121" t="s">
        <v>885</v>
      </c>
      <c r="O1200" s="123" t="s">
        <v>2287</v>
      </c>
      <c r="P1200" s="121" t="s">
        <v>357</v>
      </c>
      <c r="S1200" s="117"/>
      <c r="T1200" s="117"/>
      <c r="U1200" s="117"/>
      <c r="V1200" s="117"/>
      <c r="W1200" s="117"/>
      <c r="X1200" s="117" t="s">
        <v>2286</v>
      </c>
      <c r="Y1200" s="117" t="s">
        <v>885</v>
      </c>
      <c r="Z1200" s="120" t="s">
        <v>4054</v>
      </c>
      <c r="AA1200" s="117" t="s">
        <v>357</v>
      </c>
      <c r="AD1200" s="113"/>
      <c r="AE1200" s="113"/>
      <c r="AF1200" s="113"/>
      <c r="AG1200" s="113"/>
      <c r="AH1200" s="113"/>
      <c r="AI1200" s="113" t="s">
        <v>2286</v>
      </c>
      <c r="AJ1200" s="113" t="s">
        <v>885</v>
      </c>
      <c r="AK1200" s="116" t="s">
        <v>5290</v>
      </c>
      <c r="AL1200" s="113" t="s">
        <v>357</v>
      </c>
      <c r="BP1200" s="125" t="s">
        <v>2286</v>
      </c>
      <c r="BQ1200" s="125" t="s">
        <v>885</v>
      </c>
      <c r="BR1200" s="125" t="s">
        <v>6324</v>
      </c>
      <c r="CA1200" s="125" t="s">
        <v>470</v>
      </c>
      <c r="CB1200" s="125" t="s">
        <v>366</v>
      </c>
      <c r="CC1200" s="125">
        <v>0</v>
      </c>
      <c r="CD1200" s="125" t="s">
        <v>357</v>
      </c>
    </row>
    <row r="1201" spans="8:82" ht="87" customHeight="1" thickBot="1">
      <c r="H1201" s="121"/>
      <c r="I1201" s="121"/>
      <c r="J1201" s="121"/>
      <c r="K1201" s="121"/>
      <c r="L1201" s="121"/>
      <c r="M1201" s="121" t="s">
        <v>2286</v>
      </c>
      <c r="N1201" s="121" t="s">
        <v>446</v>
      </c>
      <c r="O1201" s="123" t="s">
        <v>2288</v>
      </c>
      <c r="P1201" s="121" t="s">
        <v>357</v>
      </c>
      <c r="S1201" s="117"/>
      <c r="T1201" s="117"/>
      <c r="U1201" s="117"/>
      <c r="V1201" s="117"/>
      <c r="W1201" s="117"/>
      <c r="X1201" s="117" t="s">
        <v>2286</v>
      </c>
      <c r="Y1201" s="117" t="s">
        <v>446</v>
      </c>
      <c r="Z1201" s="120" t="s">
        <v>4055</v>
      </c>
      <c r="AA1201" s="117" t="s">
        <v>357</v>
      </c>
      <c r="AD1201" s="113"/>
      <c r="AE1201" s="113"/>
      <c r="AF1201" s="113"/>
      <c r="AG1201" s="113"/>
      <c r="AH1201" s="113"/>
      <c r="AI1201" s="113" t="s">
        <v>2286</v>
      </c>
      <c r="AJ1201" s="113" t="s">
        <v>446</v>
      </c>
      <c r="AK1201" s="116" t="s">
        <v>1339</v>
      </c>
      <c r="AL1201" s="113" t="s">
        <v>357</v>
      </c>
      <c r="BP1201" s="125" t="s">
        <v>2286</v>
      </c>
      <c r="BQ1201" s="125" t="s">
        <v>446</v>
      </c>
      <c r="BR1201" s="125" t="s">
        <v>6325</v>
      </c>
      <c r="CA1201" s="125" t="s">
        <v>470</v>
      </c>
      <c r="CB1201" s="125" t="s">
        <v>355</v>
      </c>
      <c r="CC1201" s="125">
        <v>0</v>
      </c>
      <c r="CD1201" s="125" t="s">
        <v>357</v>
      </c>
    </row>
    <row r="1202" spans="8:82" ht="101.4" customHeight="1" thickBot="1">
      <c r="H1202" s="121"/>
      <c r="I1202" s="121"/>
      <c r="J1202" s="121"/>
      <c r="K1202" s="121"/>
      <c r="L1202" s="121"/>
      <c r="M1202" s="121" t="s">
        <v>2286</v>
      </c>
      <c r="N1202" s="121" t="s">
        <v>362</v>
      </c>
      <c r="O1202" s="123" t="s">
        <v>2289</v>
      </c>
      <c r="P1202" s="121" t="s">
        <v>357</v>
      </c>
      <c r="S1202" s="117"/>
      <c r="T1202" s="117"/>
      <c r="U1202" s="117"/>
      <c r="V1202" s="117"/>
      <c r="W1202" s="117"/>
      <c r="X1202" s="117" t="s">
        <v>2286</v>
      </c>
      <c r="Y1202" s="117" t="s">
        <v>362</v>
      </c>
      <c r="Z1202" s="120" t="s">
        <v>4056</v>
      </c>
      <c r="AA1202" s="117" t="s">
        <v>357</v>
      </c>
      <c r="AD1202" s="113"/>
      <c r="AE1202" s="113"/>
      <c r="AF1202" s="113"/>
      <c r="AG1202" s="113"/>
      <c r="AH1202" s="113"/>
      <c r="AI1202" s="113" t="s">
        <v>2286</v>
      </c>
      <c r="AJ1202" s="113" t="s">
        <v>362</v>
      </c>
      <c r="AK1202" s="116" t="s">
        <v>4767</v>
      </c>
      <c r="AL1202" s="113" t="s">
        <v>357</v>
      </c>
      <c r="BP1202" s="125" t="s">
        <v>2286</v>
      </c>
      <c r="BQ1202" s="125" t="s">
        <v>362</v>
      </c>
      <c r="BR1202" s="125" t="s">
        <v>6326</v>
      </c>
      <c r="CA1202" s="125" t="s">
        <v>470</v>
      </c>
      <c r="CB1202" s="125" t="s">
        <v>703</v>
      </c>
      <c r="CC1202" s="125">
        <v>0</v>
      </c>
      <c r="CD1202" s="125" t="s">
        <v>357</v>
      </c>
    </row>
    <row r="1203" spans="8:82" ht="87" customHeight="1" thickBot="1">
      <c r="H1203" s="121"/>
      <c r="I1203" s="121"/>
      <c r="J1203" s="121"/>
      <c r="K1203" s="121"/>
      <c r="L1203" s="121"/>
      <c r="M1203" s="121" t="s">
        <v>2286</v>
      </c>
      <c r="N1203" s="121" t="s">
        <v>575</v>
      </c>
      <c r="O1203" s="123" t="s">
        <v>2290</v>
      </c>
      <c r="P1203" s="121" t="s">
        <v>357</v>
      </c>
      <c r="S1203" s="117"/>
      <c r="T1203" s="117"/>
      <c r="U1203" s="117"/>
      <c r="V1203" s="117"/>
      <c r="W1203" s="117"/>
      <c r="X1203" s="117" t="s">
        <v>2286</v>
      </c>
      <c r="Y1203" s="117" t="s">
        <v>575</v>
      </c>
      <c r="Z1203" s="120" t="s">
        <v>3466</v>
      </c>
      <c r="AA1203" s="117" t="s">
        <v>357</v>
      </c>
      <c r="AD1203" s="113"/>
      <c r="AE1203" s="113"/>
      <c r="AF1203" s="113"/>
      <c r="AG1203" s="113"/>
      <c r="AH1203" s="113"/>
      <c r="AI1203" s="113" t="s">
        <v>2286</v>
      </c>
      <c r="AJ1203" s="113" t="s">
        <v>575</v>
      </c>
      <c r="AK1203" s="116" t="s">
        <v>2392</v>
      </c>
      <c r="AL1203" s="113" t="s">
        <v>357</v>
      </c>
      <c r="BP1203" s="125" t="s">
        <v>2286</v>
      </c>
      <c r="BQ1203" s="125" t="s">
        <v>575</v>
      </c>
      <c r="BR1203" s="129">
        <v>1581862</v>
      </c>
      <c r="CA1203" s="125" t="s">
        <v>470</v>
      </c>
      <c r="CB1203" s="125" t="s">
        <v>468</v>
      </c>
      <c r="CC1203" s="125">
        <v>0</v>
      </c>
      <c r="CD1203" s="125" t="s">
        <v>357</v>
      </c>
    </row>
    <row r="1204" spans="8:82" ht="87" customHeight="1" thickBot="1">
      <c r="H1204" s="121"/>
      <c r="I1204" s="121"/>
      <c r="J1204" s="121"/>
      <c r="K1204" s="121"/>
      <c r="L1204" s="121"/>
      <c r="M1204" s="121" t="s">
        <v>2286</v>
      </c>
      <c r="N1204" s="121" t="s">
        <v>589</v>
      </c>
      <c r="O1204" s="123" t="s">
        <v>2291</v>
      </c>
      <c r="P1204" s="121" t="s">
        <v>357</v>
      </c>
      <c r="S1204" s="117"/>
      <c r="T1204" s="117"/>
      <c r="U1204" s="117"/>
      <c r="V1204" s="117"/>
      <c r="W1204" s="117"/>
      <c r="X1204" s="117" t="s">
        <v>2286</v>
      </c>
      <c r="Y1204" s="117" t="s">
        <v>589</v>
      </c>
      <c r="Z1204" s="120" t="s">
        <v>3416</v>
      </c>
      <c r="AA1204" s="117" t="s">
        <v>357</v>
      </c>
      <c r="AD1204" s="113"/>
      <c r="AE1204" s="113"/>
      <c r="AF1204" s="113"/>
      <c r="AG1204" s="113"/>
      <c r="AH1204" s="113"/>
      <c r="AI1204" s="113" t="s">
        <v>2286</v>
      </c>
      <c r="AJ1204" s="113" t="s">
        <v>589</v>
      </c>
      <c r="AK1204" s="116" t="s">
        <v>1838</v>
      </c>
      <c r="AL1204" s="113" t="s">
        <v>357</v>
      </c>
      <c r="BP1204" s="125" t="s">
        <v>2286</v>
      </c>
      <c r="BQ1204" s="125" t="s">
        <v>589</v>
      </c>
      <c r="BR1204" s="125" t="s">
        <v>6327</v>
      </c>
      <c r="CA1204" s="125" t="s">
        <v>2135</v>
      </c>
      <c r="CB1204" s="125" t="s">
        <v>355</v>
      </c>
      <c r="CC1204" s="125">
        <v>0</v>
      </c>
      <c r="CD1204" s="125" t="s">
        <v>826</v>
      </c>
    </row>
    <row r="1205" spans="8:82" ht="87" customHeight="1" thickBot="1">
      <c r="H1205" s="121"/>
      <c r="I1205" s="121"/>
      <c r="J1205" s="121"/>
      <c r="K1205" s="121"/>
      <c r="L1205" s="121"/>
      <c r="M1205" s="121" t="s">
        <v>2286</v>
      </c>
      <c r="N1205" s="121" t="s">
        <v>897</v>
      </c>
      <c r="O1205" s="123" t="s">
        <v>2292</v>
      </c>
      <c r="P1205" s="121" t="s">
        <v>357</v>
      </c>
      <c r="S1205" s="117"/>
      <c r="T1205" s="117"/>
      <c r="U1205" s="117"/>
      <c r="V1205" s="117"/>
      <c r="W1205" s="117"/>
      <c r="X1205" s="117" t="s">
        <v>2286</v>
      </c>
      <c r="Y1205" s="117" t="s">
        <v>897</v>
      </c>
      <c r="Z1205" s="120" t="s">
        <v>444</v>
      </c>
      <c r="AA1205" s="117" t="s">
        <v>357</v>
      </c>
      <c r="AD1205" s="113"/>
      <c r="AE1205" s="113"/>
      <c r="AF1205" s="113"/>
      <c r="AG1205" s="113"/>
      <c r="AH1205" s="113"/>
      <c r="AI1205" s="113" t="s">
        <v>2286</v>
      </c>
      <c r="AJ1205" s="113" t="s">
        <v>897</v>
      </c>
      <c r="AK1205" s="116" t="s">
        <v>5291</v>
      </c>
      <c r="AL1205" s="113" t="s">
        <v>357</v>
      </c>
      <c r="BP1205" s="125" t="s">
        <v>2286</v>
      </c>
      <c r="BQ1205" s="125" t="s">
        <v>897</v>
      </c>
      <c r="BR1205" s="125" t="s">
        <v>6328</v>
      </c>
      <c r="CA1205" s="125" t="s">
        <v>2135</v>
      </c>
      <c r="CB1205" s="125" t="s">
        <v>362</v>
      </c>
      <c r="CC1205" s="125">
        <v>0</v>
      </c>
      <c r="CD1205" s="125" t="s">
        <v>826</v>
      </c>
    </row>
    <row r="1206" spans="8:82" ht="101.4" customHeight="1" thickBot="1">
      <c r="H1206" s="121"/>
      <c r="I1206" s="121"/>
      <c r="J1206" s="121"/>
      <c r="K1206" s="121"/>
      <c r="L1206" s="121"/>
      <c r="M1206" s="121" t="s">
        <v>2286</v>
      </c>
      <c r="N1206" s="121" t="s">
        <v>544</v>
      </c>
      <c r="O1206" s="123" t="s">
        <v>1176</v>
      </c>
      <c r="P1206" s="121" t="s">
        <v>357</v>
      </c>
      <c r="S1206" s="117"/>
      <c r="T1206" s="117"/>
      <c r="U1206" s="117"/>
      <c r="V1206" s="117"/>
      <c r="W1206" s="117"/>
      <c r="X1206" s="117" t="s">
        <v>2286</v>
      </c>
      <c r="Y1206" s="117" t="s">
        <v>544</v>
      </c>
      <c r="Z1206" s="120" t="s">
        <v>3879</v>
      </c>
      <c r="AA1206" s="117" t="s">
        <v>357</v>
      </c>
      <c r="AD1206" s="113"/>
      <c r="AE1206" s="113"/>
      <c r="AF1206" s="113"/>
      <c r="AG1206" s="113"/>
      <c r="AH1206" s="113"/>
      <c r="AI1206" s="113" t="s">
        <v>2286</v>
      </c>
      <c r="AJ1206" s="113" t="s">
        <v>544</v>
      </c>
      <c r="AK1206" s="116" t="s">
        <v>4141</v>
      </c>
      <c r="AL1206" s="113" t="s">
        <v>357</v>
      </c>
      <c r="BP1206" s="125" t="s">
        <v>2286</v>
      </c>
      <c r="BQ1206" s="125" t="s">
        <v>544</v>
      </c>
      <c r="BR1206" s="129">
        <v>510991</v>
      </c>
      <c r="CA1206" s="125" t="s">
        <v>2138</v>
      </c>
      <c r="CB1206" s="125" t="s">
        <v>362</v>
      </c>
      <c r="CC1206" s="125">
        <v>0</v>
      </c>
      <c r="CD1206" s="125" t="s">
        <v>357</v>
      </c>
    </row>
    <row r="1207" spans="8:82" ht="87" customHeight="1" thickBot="1">
      <c r="H1207" s="121"/>
      <c r="I1207" s="121"/>
      <c r="J1207" s="121"/>
      <c r="K1207" s="121"/>
      <c r="L1207" s="121"/>
      <c r="M1207" s="121" t="s">
        <v>2286</v>
      </c>
      <c r="N1207" s="121" t="s">
        <v>364</v>
      </c>
      <c r="O1207" s="123" t="s">
        <v>2293</v>
      </c>
      <c r="P1207" s="121" t="s">
        <v>357</v>
      </c>
      <c r="S1207" s="117"/>
      <c r="T1207" s="117"/>
      <c r="U1207" s="117"/>
      <c r="V1207" s="117"/>
      <c r="W1207" s="117"/>
      <c r="X1207" s="117" t="s">
        <v>2286</v>
      </c>
      <c r="Y1207" s="117" t="s">
        <v>364</v>
      </c>
      <c r="Z1207" s="120" t="s">
        <v>2395</v>
      </c>
      <c r="AA1207" s="117" t="s">
        <v>357</v>
      </c>
      <c r="AD1207" s="113"/>
      <c r="AE1207" s="113"/>
      <c r="AF1207" s="113"/>
      <c r="AG1207" s="113"/>
      <c r="AH1207" s="113"/>
      <c r="AI1207" s="113" t="s">
        <v>2286</v>
      </c>
      <c r="AJ1207" s="113" t="s">
        <v>364</v>
      </c>
      <c r="AK1207" s="116" t="s">
        <v>2672</v>
      </c>
      <c r="AL1207" s="113" t="s">
        <v>357</v>
      </c>
      <c r="BP1207" s="125" t="s">
        <v>2286</v>
      </c>
      <c r="BQ1207" s="125" t="s">
        <v>364</v>
      </c>
      <c r="BR1207" s="129">
        <v>500749</v>
      </c>
      <c r="CA1207" s="125" t="s">
        <v>2138</v>
      </c>
      <c r="CB1207" s="125" t="s">
        <v>364</v>
      </c>
      <c r="CC1207" s="125">
        <v>0</v>
      </c>
      <c r="CD1207" s="125" t="s">
        <v>357</v>
      </c>
    </row>
    <row r="1208" spans="8:82" ht="115.8" customHeight="1" thickBot="1">
      <c r="H1208" s="121"/>
      <c r="I1208" s="121"/>
      <c r="J1208" s="121"/>
      <c r="K1208" s="121"/>
      <c r="L1208" s="121"/>
      <c r="M1208" s="121" t="s">
        <v>2286</v>
      </c>
      <c r="N1208" s="121" t="s">
        <v>366</v>
      </c>
      <c r="O1208" s="123" t="s">
        <v>2294</v>
      </c>
      <c r="P1208" s="121" t="s">
        <v>357</v>
      </c>
      <c r="S1208" s="117"/>
      <c r="T1208" s="117"/>
      <c r="U1208" s="117"/>
      <c r="V1208" s="117"/>
      <c r="W1208" s="117"/>
      <c r="X1208" s="117" t="s">
        <v>2286</v>
      </c>
      <c r="Y1208" s="117" t="s">
        <v>366</v>
      </c>
      <c r="Z1208" s="120" t="s">
        <v>2945</v>
      </c>
      <c r="AA1208" s="117" t="s">
        <v>357</v>
      </c>
      <c r="AD1208" s="113"/>
      <c r="AE1208" s="113"/>
      <c r="AF1208" s="113"/>
      <c r="AG1208" s="113"/>
      <c r="AH1208" s="113"/>
      <c r="AI1208" s="113" t="s">
        <v>2286</v>
      </c>
      <c r="AJ1208" s="113" t="s">
        <v>366</v>
      </c>
      <c r="AK1208" s="116" t="s">
        <v>5292</v>
      </c>
      <c r="AL1208" s="113" t="s">
        <v>357</v>
      </c>
      <c r="BP1208" s="125" t="s">
        <v>2286</v>
      </c>
      <c r="BQ1208" s="125" t="s">
        <v>366</v>
      </c>
      <c r="BR1208" s="129">
        <v>629939958</v>
      </c>
      <c r="CA1208" s="125" t="s">
        <v>2138</v>
      </c>
      <c r="CB1208" s="125" t="s">
        <v>355</v>
      </c>
      <c r="CC1208" s="125">
        <v>0</v>
      </c>
      <c r="CD1208" s="125" t="s">
        <v>357</v>
      </c>
    </row>
    <row r="1209" spans="8:82" ht="101.4" customHeight="1" thickBot="1">
      <c r="H1209" s="121"/>
      <c r="I1209" s="121"/>
      <c r="J1209" s="121"/>
      <c r="K1209" s="121"/>
      <c r="L1209" s="121"/>
      <c r="M1209" s="121" t="s">
        <v>2286</v>
      </c>
      <c r="N1209" s="121" t="s">
        <v>355</v>
      </c>
      <c r="O1209" s="123" t="s">
        <v>2295</v>
      </c>
      <c r="P1209" s="121" t="s">
        <v>357</v>
      </c>
      <c r="S1209" s="117"/>
      <c r="T1209" s="117"/>
      <c r="U1209" s="117"/>
      <c r="V1209" s="117"/>
      <c r="W1209" s="117"/>
      <c r="X1209" s="117" t="s">
        <v>2286</v>
      </c>
      <c r="Y1209" s="117" t="s">
        <v>355</v>
      </c>
      <c r="Z1209" s="120" t="s">
        <v>2663</v>
      </c>
      <c r="AA1209" s="117" t="s">
        <v>357</v>
      </c>
      <c r="AD1209" s="113"/>
      <c r="AE1209" s="113"/>
      <c r="AF1209" s="113"/>
      <c r="AG1209" s="113"/>
      <c r="AH1209" s="113"/>
      <c r="AI1209" s="113" t="s">
        <v>2286</v>
      </c>
      <c r="AJ1209" s="113" t="s">
        <v>355</v>
      </c>
      <c r="AK1209" s="116" t="s">
        <v>5293</v>
      </c>
      <c r="AL1209" s="113" t="s">
        <v>357</v>
      </c>
      <c r="BP1209" s="125" t="s">
        <v>2286</v>
      </c>
      <c r="BQ1209" s="125" t="s">
        <v>355</v>
      </c>
      <c r="BR1209" s="129">
        <v>123853812</v>
      </c>
      <c r="CA1209" s="125" t="s">
        <v>2138</v>
      </c>
      <c r="CB1209" s="125" t="s">
        <v>589</v>
      </c>
      <c r="CC1209" s="125">
        <v>0</v>
      </c>
      <c r="CD1209" s="125" t="s">
        <v>357</v>
      </c>
    </row>
    <row r="1210" spans="8:82" ht="87" customHeight="1" thickBot="1">
      <c r="H1210" s="121"/>
      <c r="I1210" s="121"/>
      <c r="J1210" s="121"/>
      <c r="K1210" s="121"/>
      <c r="L1210" s="121"/>
      <c r="M1210" s="121" t="s">
        <v>2286</v>
      </c>
      <c r="N1210" s="121" t="s">
        <v>703</v>
      </c>
      <c r="O1210" s="123" t="s">
        <v>2296</v>
      </c>
      <c r="P1210" s="121" t="s">
        <v>357</v>
      </c>
      <c r="S1210" s="117"/>
      <c r="T1210" s="117"/>
      <c r="U1210" s="117"/>
      <c r="V1210" s="117"/>
      <c r="W1210" s="117"/>
      <c r="X1210" s="117" t="s">
        <v>2286</v>
      </c>
      <c r="Y1210" s="117" t="s">
        <v>703</v>
      </c>
      <c r="Z1210" s="120" t="s">
        <v>4057</v>
      </c>
      <c r="AA1210" s="117" t="s">
        <v>357</v>
      </c>
      <c r="AD1210" s="113"/>
      <c r="AE1210" s="113"/>
      <c r="AF1210" s="113"/>
      <c r="AG1210" s="113"/>
      <c r="AH1210" s="113"/>
      <c r="AI1210" s="113" t="s">
        <v>2286</v>
      </c>
      <c r="AJ1210" s="113" t="s">
        <v>703</v>
      </c>
      <c r="AK1210" s="116" t="s">
        <v>5294</v>
      </c>
      <c r="AL1210" s="113" t="s">
        <v>357</v>
      </c>
      <c r="BP1210" s="125" t="s">
        <v>2286</v>
      </c>
      <c r="BQ1210" s="125" t="s">
        <v>703</v>
      </c>
      <c r="BR1210" s="125" t="s">
        <v>2731</v>
      </c>
      <c r="CA1210" s="125" t="s">
        <v>2143</v>
      </c>
      <c r="CB1210" s="125" t="s">
        <v>362</v>
      </c>
      <c r="CC1210" s="125">
        <v>0</v>
      </c>
      <c r="CD1210" s="125" t="s">
        <v>357</v>
      </c>
    </row>
    <row r="1211" spans="8:82" ht="87" customHeight="1" thickBot="1">
      <c r="H1211" s="121"/>
      <c r="I1211" s="121"/>
      <c r="J1211" s="121"/>
      <c r="K1211" s="121"/>
      <c r="L1211" s="121"/>
      <c r="M1211" s="121" t="s">
        <v>2286</v>
      </c>
      <c r="N1211" s="121" t="s">
        <v>468</v>
      </c>
      <c r="O1211" s="123" t="s">
        <v>2297</v>
      </c>
      <c r="P1211" s="121" t="s">
        <v>357</v>
      </c>
      <c r="S1211" s="117"/>
      <c r="T1211" s="117"/>
      <c r="U1211" s="117"/>
      <c r="V1211" s="117"/>
      <c r="W1211" s="117"/>
      <c r="X1211" s="117" t="s">
        <v>2286</v>
      </c>
      <c r="Y1211" s="117" t="s">
        <v>468</v>
      </c>
      <c r="Z1211" s="120" t="s">
        <v>4058</v>
      </c>
      <c r="AA1211" s="117" t="s">
        <v>357</v>
      </c>
      <c r="AD1211" s="113"/>
      <c r="AE1211" s="113"/>
      <c r="AF1211" s="113"/>
      <c r="AG1211" s="113"/>
      <c r="AH1211" s="113"/>
      <c r="AI1211" s="113" t="s">
        <v>2286</v>
      </c>
      <c r="AJ1211" s="113" t="s">
        <v>468</v>
      </c>
      <c r="AK1211" s="116" t="s">
        <v>5295</v>
      </c>
      <c r="AL1211" s="113" t="s">
        <v>357</v>
      </c>
      <c r="BP1211" s="125" t="s">
        <v>2286</v>
      </c>
      <c r="BQ1211" s="125" t="s">
        <v>468</v>
      </c>
      <c r="BR1211" s="125" t="s">
        <v>6329</v>
      </c>
      <c r="CA1211" s="125" t="s">
        <v>2143</v>
      </c>
      <c r="CB1211" s="125" t="s">
        <v>589</v>
      </c>
      <c r="CC1211" s="125">
        <v>0</v>
      </c>
      <c r="CD1211" s="125" t="s">
        <v>357</v>
      </c>
    </row>
    <row r="1212" spans="8:82" ht="101.4" customHeight="1" thickBot="1">
      <c r="H1212" s="121"/>
      <c r="I1212" s="121"/>
      <c r="J1212" s="121"/>
      <c r="K1212" s="121"/>
      <c r="L1212" s="121"/>
      <c r="M1212" s="121" t="s">
        <v>2298</v>
      </c>
      <c r="N1212" s="121" t="s">
        <v>355</v>
      </c>
      <c r="O1212" s="123" t="s">
        <v>1020</v>
      </c>
      <c r="P1212" s="121" t="s">
        <v>826</v>
      </c>
      <c r="S1212" s="117"/>
      <c r="T1212" s="117"/>
      <c r="U1212" s="117"/>
      <c r="V1212" s="117"/>
      <c r="W1212" s="117"/>
      <c r="X1212" s="117" t="s">
        <v>2298</v>
      </c>
      <c r="Y1212" s="117" t="s">
        <v>355</v>
      </c>
      <c r="Z1212" s="120" t="s">
        <v>3804</v>
      </c>
      <c r="AA1212" s="117" t="s">
        <v>826</v>
      </c>
      <c r="AD1212" s="113"/>
      <c r="AE1212" s="113"/>
      <c r="AF1212" s="113"/>
      <c r="AG1212" s="113"/>
      <c r="AH1212" s="113"/>
      <c r="AI1212" s="113" t="s">
        <v>2298</v>
      </c>
      <c r="AJ1212" s="113" t="s">
        <v>355</v>
      </c>
      <c r="AK1212" s="116" t="s">
        <v>813</v>
      </c>
      <c r="AL1212" s="113" t="s">
        <v>826</v>
      </c>
      <c r="BP1212" s="125" t="s">
        <v>2298</v>
      </c>
      <c r="BQ1212" s="125" t="s">
        <v>355</v>
      </c>
      <c r="BR1212" s="129">
        <v>11304</v>
      </c>
      <c r="CA1212" s="125" t="s">
        <v>2143</v>
      </c>
      <c r="CB1212" s="125" t="s">
        <v>364</v>
      </c>
      <c r="CC1212" s="125">
        <v>0</v>
      </c>
      <c r="CD1212" s="125" t="s">
        <v>357</v>
      </c>
    </row>
    <row r="1213" spans="8:82" ht="87" customHeight="1" thickBot="1">
      <c r="H1213" s="121"/>
      <c r="I1213" s="121"/>
      <c r="J1213" s="121"/>
      <c r="K1213" s="121"/>
      <c r="L1213" s="121"/>
      <c r="M1213" s="121" t="s">
        <v>2299</v>
      </c>
      <c r="N1213" s="121" t="s">
        <v>703</v>
      </c>
      <c r="O1213" s="123" t="s">
        <v>2300</v>
      </c>
      <c r="P1213" s="121" t="s">
        <v>357</v>
      </c>
      <c r="S1213" s="117"/>
      <c r="T1213" s="117"/>
      <c r="U1213" s="117"/>
      <c r="V1213" s="117"/>
      <c r="W1213" s="117"/>
      <c r="X1213" s="117" t="s">
        <v>2299</v>
      </c>
      <c r="Y1213" s="117" t="s">
        <v>703</v>
      </c>
      <c r="Z1213" s="120" t="s">
        <v>4059</v>
      </c>
      <c r="AA1213" s="117" t="s">
        <v>357</v>
      </c>
      <c r="AD1213" s="113"/>
      <c r="AE1213" s="113"/>
      <c r="AF1213" s="113"/>
      <c r="AG1213" s="113"/>
      <c r="AH1213" s="113"/>
      <c r="AI1213" s="113" t="s">
        <v>2299</v>
      </c>
      <c r="AJ1213" s="113" t="s">
        <v>703</v>
      </c>
      <c r="AK1213" s="116" t="s">
        <v>5296</v>
      </c>
      <c r="AL1213" s="113" t="s">
        <v>357</v>
      </c>
      <c r="BP1213" s="125" t="s">
        <v>2299</v>
      </c>
      <c r="BQ1213" s="125" t="s">
        <v>703</v>
      </c>
      <c r="BR1213" s="125" t="s">
        <v>6330</v>
      </c>
      <c r="CA1213" s="125" t="s">
        <v>2143</v>
      </c>
      <c r="CB1213" s="125" t="s">
        <v>355</v>
      </c>
      <c r="CC1213" s="125">
        <v>0</v>
      </c>
      <c r="CD1213" s="125" t="s">
        <v>357</v>
      </c>
    </row>
    <row r="1214" spans="8:82" ht="87" customHeight="1" thickBot="1">
      <c r="H1214" s="121"/>
      <c r="I1214" s="121"/>
      <c r="J1214" s="121"/>
      <c r="K1214" s="121"/>
      <c r="L1214" s="121"/>
      <c r="M1214" s="121" t="s">
        <v>2301</v>
      </c>
      <c r="N1214" s="121" t="s">
        <v>575</v>
      </c>
      <c r="O1214" s="123" t="s">
        <v>2302</v>
      </c>
      <c r="P1214" s="121" t="s">
        <v>357</v>
      </c>
      <c r="S1214" s="117"/>
      <c r="T1214" s="117"/>
      <c r="U1214" s="117"/>
      <c r="V1214" s="117"/>
      <c r="W1214" s="117"/>
      <c r="X1214" s="117" t="s">
        <v>2301</v>
      </c>
      <c r="Y1214" s="117" t="s">
        <v>575</v>
      </c>
      <c r="Z1214" s="120" t="s">
        <v>3340</v>
      </c>
      <c r="AA1214" s="117" t="s">
        <v>357</v>
      </c>
      <c r="AD1214" s="113"/>
      <c r="AE1214" s="113"/>
      <c r="AF1214" s="113"/>
      <c r="AG1214" s="113"/>
      <c r="AH1214" s="113"/>
      <c r="AI1214" s="113" t="s">
        <v>2301</v>
      </c>
      <c r="AJ1214" s="113" t="s">
        <v>575</v>
      </c>
      <c r="AK1214" s="116" t="s">
        <v>2115</v>
      </c>
      <c r="AL1214" s="113" t="s">
        <v>357</v>
      </c>
      <c r="BP1214" s="125" t="s">
        <v>2301</v>
      </c>
      <c r="BQ1214" s="125" t="s">
        <v>575</v>
      </c>
      <c r="BR1214" s="125" t="s">
        <v>6331</v>
      </c>
      <c r="CA1214" s="125" t="s">
        <v>2148</v>
      </c>
      <c r="CB1214" s="125" t="s">
        <v>589</v>
      </c>
      <c r="CC1214" s="125">
        <v>0</v>
      </c>
      <c r="CD1214" s="125" t="s">
        <v>357</v>
      </c>
    </row>
    <row r="1215" spans="8:82" ht="87" customHeight="1" thickBot="1">
      <c r="H1215" s="121"/>
      <c r="I1215" s="121"/>
      <c r="J1215" s="121"/>
      <c r="K1215" s="121"/>
      <c r="L1215" s="121"/>
      <c r="M1215" s="121" t="s">
        <v>2303</v>
      </c>
      <c r="N1215" s="121" t="s">
        <v>589</v>
      </c>
      <c r="O1215" s="123" t="s">
        <v>2304</v>
      </c>
      <c r="P1215" s="121" t="s">
        <v>357</v>
      </c>
      <c r="S1215" s="117"/>
      <c r="T1215" s="117"/>
      <c r="U1215" s="117"/>
      <c r="V1215" s="117"/>
      <c r="W1215" s="117"/>
      <c r="X1215" s="117" t="s">
        <v>2303</v>
      </c>
      <c r="Y1215" s="117" t="s">
        <v>589</v>
      </c>
      <c r="Z1215" s="120" t="s">
        <v>4060</v>
      </c>
      <c r="AA1215" s="117" t="s">
        <v>357</v>
      </c>
      <c r="AD1215" s="113"/>
      <c r="AE1215" s="113"/>
      <c r="AF1215" s="113"/>
      <c r="AG1215" s="113"/>
      <c r="AH1215" s="113"/>
      <c r="AI1215" s="113" t="s">
        <v>2303</v>
      </c>
      <c r="AJ1215" s="113" t="s">
        <v>589</v>
      </c>
      <c r="AK1215" s="116" t="s">
        <v>4901</v>
      </c>
      <c r="AL1215" s="113" t="s">
        <v>357</v>
      </c>
      <c r="BP1215" s="125" t="s">
        <v>2303</v>
      </c>
      <c r="BQ1215" s="125" t="s">
        <v>589</v>
      </c>
      <c r="BR1215" s="125" t="s">
        <v>1199</v>
      </c>
      <c r="CA1215" s="125" t="s">
        <v>2150</v>
      </c>
      <c r="CB1215" s="125" t="s">
        <v>589</v>
      </c>
      <c r="CC1215" s="125">
        <v>0</v>
      </c>
      <c r="CD1215" s="125" t="s">
        <v>357</v>
      </c>
    </row>
    <row r="1216" spans="8:82" ht="101.4" customHeight="1" thickBot="1">
      <c r="H1216" s="121"/>
      <c r="I1216" s="121"/>
      <c r="J1216" s="121"/>
      <c r="K1216" s="121"/>
      <c r="L1216" s="121"/>
      <c r="M1216" s="121" t="s">
        <v>2305</v>
      </c>
      <c r="N1216" s="121" t="s">
        <v>544</v>
      </c>
      <c r="O1216" s="123" t="s">
        <v>2306</v>
      </c>
      <c r="P1216" s="121" t="s">
        <v>357</v>
      </c>
      <c r="S1216" s="117"/>
      <c r="T1216" s="117"/>
      <c r="U1216" s="117"/>
      <c r="V1216" s="117"/>
      <c r="W1216" s="117"/>
      <c r="X1216" s="117" t="s">
        <v>2305</v>
      </c>
      <c r="Y1216" s="117" t="s">
        <v>544</v>
      </c>
      <c r="Z1216" s="120" t="s">
        <v>3589</v>
      </c>
      <c r="AA1216" s="117" t="s">
        <v>357</v>
      </c>
      <c r="AD1216" s="113"/>
      <c r="AE1216" s="113"/>
      <c r="AF1216" s="113"/>
      <c r="AG1216" s="113"/>
      <c r="AH1216" s="113"/>
      <c r="AI1216" s="113" t="s">
        <v>2305</v>
      </c>
      <c r="AJ1216" s="113" t="s">
        <v>544</v>
      </c>
      <c r="AK1216" s="116" t="s">
        <v>5297</v>
      </c>
      <c r="AL1216" s="113" t="s">
        <v>357</v>
      </c>
      <c r="BP1216" s="125" t="s">
        <v>2305</v>
      </c>
      <c r="BQ1216" s="125" t="s">
        <v>544</v>
      </c>
      <c r="BR1216" s="129">
        <v>778302</v>
      </c>
      <c r="CA1216" s="125" t="s">
        <v>2152</v>
      </c>
      <c r="CB1216" s="125" t="s">
        <v>589</v>
      </c>
      <c r="CC1216" s="125">
        <v>0</v>
      </c>
      <c r="CD1216" s="125" t="s">
        <v>357</v>
      </c>
    </row>
    <row r="1217" spans="8:82" ht="87" customHeight="1" thickBot="1">
      <c r="H1217" s="121"/>
      <c r="I1217" s="121"/>
      <c r="J1217" s="121"/>
      <c r="K1217" s="121"/>
      <c r="L1217" s="121"/>
      <c r="M1217" s="121" t="s">
        <v>2305</v>
      </c>
      <c r="N1217" s="121" t="s">
        <v>468</v>
      </c>
      <c r="O1217" s="123" t="s">
        <v>2307</v>
      </c>
      <c r="P1217" s="121" t="s">
        <v>357</v>
      </c>
      <c r="S1217" s="117"/>
      <c r="T1217" s="117"/>
      <c r="U1217" s="117"/>
      <c r="V1217" s="117"/>
      <c r="W1217" s="117"/>
      <c r="X1217" s="117" t="s">
        <v>2305</v>
      </c>
      <c r="Y1217" s="117" t="s">
        <v>468</v>
      </c>
      <c r="Z1217" s="120" t="s">
        <v>4061</v>
      </c>
      <c r="AA1217" s="117" t="s">
        <v>357</v>
      </c>
      <c r="AD1217" s="113"/>
      <c r="AE1217" s="113"/>
      <c r="AF1217" s="113"/>
      <c r="AG1217" s="113"/>
      <c r="AH1217" s="113"/>
      <c r="AI1217" s="113" t="s">
        <v>2305</v>
      </c>
      <c r="AJ1217" s="113" t="s">
        <v>468</v>
      </c>
      <c r="AK1217" s="116" t="s">
        <v>4484</v>
      </c>
      <c r="AL1217" s="113" t="s">
        <v>357</v>
      </c>
      <c r="BP1217" s="125" t="s">
        <v>2305</v>
      </c>
      <c r="BQ1217" s="125" t="s">
        <v>468</v>
      </c>
      <c r="BR1217" s="125" t="s">
        <v>5264</v>
      </c>
      <c r="CA1217" s="125" t="s">
        <v>2154</v>
      </c>
      <c r="CB1217" s="125" t="s">
        <v>589</v>
      </c>
      <c r="CC1217" s="125">
        <v>0</v>
      </c>
      <c r="CD1217" s="125" t="s">
        <v>357</v>
      </c>
    </row>
    <row r="1218" spans="8:82" ht="87" customHeight="1" thickBot="1">
      <c r="H1218" s="121"/>
      <c r="I1218" s="121"/>
      <c r="J1218" s="121"/>
      <c r="K1218" s="121"/>
      <c r="L1218" s="121"/>
      <c r="M1218" s="121" t="s">
        <v>2308</v>
      </c>
      <c r="N1218" s="121" t="s">
        <v>703</v>
      </c>
      <c r="O1218" s="123" t="s">
        <v>2309</v>
      </c>
      <c r="P1218" s="121" t="s">
        <v>357</v>
      </c>
      <c r="S1218" s="117"/>
      <c r="T1218" s="117"/>
      <c r="U1218" s="117"/>
      <c r="V1218" s="117"/>
      <c r="W1218" s="117"/>
      <c r="X1218" s="117" t="s">
        <v>2308</v>
      </c>
      <c r="Y1218" s="117" t="s">
        <v>703</v>
      </c>
      <c r="Z1218" s="120" t="s">
        <v>4062</v>
      </c>
      <c r="AA1218" s="117" t="s">
        <v>357</v>
      </c>
      <c r="AD1218" s="113"/>
      <c r="AE1218" s="113"/>
      <c r="AF1218" s="113"/>
      <c r="AG1218" s="113"/>
      <c r="AH1218" s="113"/>
      <c r="AI1218" s="113" t="s">
        <v>2308</v>
      </c>
      <c r="AJ1218" s="113" t="s">
        <v>703</v>
      </c>
      <c r="AK1218" s="116" t="s">
        <v>5298</v>
      </c>
      <c r="AL1218" s="113" t="s">
        <v>357</v>
      </c>
      <c r="BP1218" s="125" t="s">
        <v>2308</v>
      </c>
      <c r="BQ1218" s="125" t="s">
        <v>703</v>
      </c>
      <c r="BR1218" s="125" t="s">
        <v>6332</v>
      </c>
      <c r="CA1218" s="125" t="s">
        <v>2156</v>
      </c>
      <c r="CB1218" s="125" t="s">
        <v>589</v>
      </c>
      <c r="CC1218" s="125">
        <v>0</v>
      </c>
      <c r="CD1218" s="125" t="s">
        <v>357</v>
      </c>
    </row>
    <row r="1219" spans="8:82" ht="87" customHeight="1" thickBot="1">
      <c r="H1219" s="121"/>
      <c r="I1219" s="121"/>
      <c r="J1219" s="121"/>
      <c r="K1219" s="121"/>
      <c r="L1219" s="121"/>
      <c r="M1219" s="121" t="s">
        <v>2310</v>
      </c>
      <c r="N1219" s="121" t="s">
        <v>589</v>
      </c>
      <c r="O1219" s="123" t="s">
        <v>2311</v>
      </c>
      <c r="P1219" s="121" t="s">
        <v>357</v>
      </c>
      <c r="S1219" s="117"/>
      <c r="T1219" s="117"/>
      <c r="U1219" s="117"/>
      <c r="V1219" s="117"/>
      <c r="W1219" s="117"/>
      <c r="X1219" s="117" t="s">
        <v>2310</v>
      </c>
      <c r="Y1219" s="117" t="s">
        <v>589</v>
      </c>
      <c r="Z1219" s="120" t="s">
        <v>4063</v>
      </c>
      <c r="AA1219" s="117" t="s">
        <v>357</v>
      </c>
      <c r="AD1219" s="113"/>
      <c r="AE1219" s="113"/>
      <c r="AF1219" s="113"/>
      <c r="AG1219" s="113"/>
      <c r="AH1219" s="113"/>
      <c r="AI1219" s="113" t="s">
        <v>2310</v>
      </c>
      <c r="AJ1219" s="113" t="s">
        <v>589</v>
      </c>
      <c r="AK1219" s="116" t="s">
        <v>5299</v>
      </c>
      <c r="AL1219" s="113" t="s">
        <v>357</v>
      </c>
      <c r="BP1219" s="125" t="s">
        <v>2310</v>
      </c>
      <c r="BQ1219" s="125" t="s">
        <v>589</v>
      </c>
      <c r="BR1219" s="125" t="s">
        <v>1285</v>
      </c>
      <c r="CA1219" s="125" t="s">
        <v>474</v>
      </c>
      <c r="CB1219" s="125" t="s">
        <v>885</v>
      </c>
      <c r="CC1219" s="125">
        <v>0</v>
      </c>
      <c r="CD1219" s="125" t="s">
        <v>357</v>
      </c>
    </row>
    <row r="1220" spans="8:82" ht="87" customHeight="1" thickBot="1">
      <c r="H1220" s="121"/>
      <c r="I1220" s="121"/>
      <c r="J1220" s="121"/>
      <c r="K1220" s="121"/>
      <c r="L1220" s="121"/>
      <c r="M1220" s="121" t="s">
        <v>481</v>
      </c>
      <c r="N1220" s="121" t="s">
        <v>575</v>
      </c>
      <c r="O1220" s="123" t="s">
        <v>437</v>
      </c>
      <c r="P1220" s="121" t="s">
        <v>357</v>
      </c>
      <c r="S1220" s="117"/>
      <c r="T1220" s="117"/>
      <c r="U1220" s="117"/>
      <c r="V1220" s="117"/>
      <c r="W1220" s="117"/>
      <c r="X1220" s="117" t="s">
        <v>481</v>
      </c>
      <c r="Y1220" s="117" t="s">
        <v>575</v>
      </c>
      <c r="Z1220" s="120" t="s">
        <v>4064</v>
      </c>
      <c r="AA1220" s="117" t="s">
        <v>357</v>
      </c>
      <c r="AD1220" s="113"/>
      <c r="AE1220" s="113"/>
      <c r="AF1220" s="113"/>
      <c r="AG1220" s="113"/>
      <c r="AH1220" s="113"/>
      <c r="AI1220" s="113" t="s">
        <v>481</v>
      </c>
      <c r="AJ1220" s="113" t="s">
        <v>575</v>
      </c>
      <c r="AK1220" s="116" t="s">
        <v>5300</v>
      </c>
      <c r="AL1220" s="113" t="s">
        <v>357</v>
      </c>
      <c r="BP1220" s="125" t="s">
        <v>481</v>
      </c>
      <c r="BQ1220" s="125" t="s">
        <v>575</v>
      </c>
      <c r="BR1220" s="125" t="s">
        <v>6333</v>
      </c>
      <c r="CA1220" s="125" t="s">
        <v>474</v>
      </c>
      <c r="CB1220" s="125" t="s">
        <v>446</v>
      </c>
      <c r="CC1220" s="125">
        <v>0</v>
      </c>
      <c r="CD1220" s="125" t="s">
        <v>357</v>
      </c>
    </row>
    <row r="1221" spans="8:82" ht="101.4" customHeight="1" thickBot="1">
      <c r="H1221" s="121"/>
      <c r="I1221" s="121"/>
      <c r="J1221" s="121"/>
      <c r="K1221" s="121"/>
      <c r="L1221" s="121"/>
      <c r="M1221" s="121" t="s">
        <v>481</v>
      </c>
      <c r="N1221" s="121" t="s">
        <v>355</v>
      </c>
      <c r="O1221" s="123" t="s">
        <v>2312</v>
      </c>
      <c r="P1221" s="121" t="s">
        <v>357</v>
      </c>
      <c r="S1221" s="117"/>
      <c r="T1221" s="117"/>
      <c r="U1221" s="117"/>
      <c r="V1221" s="117"/>
      <c r="W1221" s="117"/>
      <c r="X1221" s="117" t="s">
        <v>481</v>
      </c>
      <c r="Y1221" s="117" t="s">
        <v>355</v>
      </c>
      <c r="Z1221" s="120" t="s">
        <v>2720</v>
      </c>
      <c r="AA1221" s="117" t="s">
        <v>357</v>
      </c>
      <c r="AD1221" s="113"/>
      <c r="AE1221" s="113"/>
      <c r="AF1221" s="113"/>
      <c r="AG1221" s="113"/>
      <c r="AH1221" s="113"/>
      <c r="AI1221" s="113" t="s">
        <v>481</v>
      </c>
      <c r="AJ1221" s="113" t="s">
        <v>355</v>
      </c>
      <c r="AK1221" s="116" t="s">
        <v>2570</v>
      </c>
      <c r="AL1221" s="113" t="s">
        <v>357</v>
      </c>
      <c r="BP1221" s="125" t="s">
        <v>481</v>
      </c>
      <c r="BQ1221" s="125" t="s">
        <v>355</v>
      </c>
      <c r="BR1221" s="125" t="s">
        <v>6334</v>
      </c>
      <c r="CA1221" s="125" t="s">
        <v>474</v>
      </c>
      <c r="CB1221" s="125" t="s">
        <v>362</v>
      </c>
      <c r="CC1221" s="125">
        <v>0</v>
      </c>
      <c r="CD1221" s="125" t="s">
        <v>357</v>
      </c>
    </row>
    <row r="1222" spans="8:82" ht="87" customHeight="1" thickBot="1">
      <c r="H1222" s="121"/>
      <c r="I1222" s="121"/>
      <c r="J1222" s="121"/>
      <c r="K1222" s="121"/>
      <c r="L1222" s="121"/>
      <c r="M1222" s="121" t="s">
        <v>2313</v>
      </c>
      <c r="N1222" s="121" t="s">
        <v>589</v>
      </c>
      <c r="O1222" s="123" t="s">
        <v>2314</v>
      </c>
      <c r="P1222" s="121" t="s">
        <v>357</v>
      </c>
      <c r="S1222" s="117"/>
      <c r="T1222" s="117"/>
      <c r="U1222" s="117"/>
      <c r="V1222" s="117"/>
      <c r="W1222" s="117"/>
      <c r="X1222" s="117" t="s">
        <v>2313</v>
      </c>
      <c r="Y1222" s="117" t="s">
        <v>589</v>
      </c>
      <c r="Z1222" s="120" t="s">
        <v>4065</v>
      </c>
      <c r="AA1222" s="117" t="s">
        <v>357</v>
      </c>
      <c r="AD1222" s="113"/>
      <c r="AE1222" s="113"/>
      <c r="AF1222" s="113"/>
      <c r="AG1222" s="113"/>
      <c r="AH1222" s="113"/>
      <c r="AI1222" s="113" t="s">
        <v>2313</v>
      </c>
      <c r="AJ1222" s="113" t="s">
        <v>589</v>
      </c>
      <c r="AK1222" s="116" t="s">
        <v>837</v>
      </c>
      <c r="AL1222" s="113" t="s">
        <v>357</v>
      </c>
      <c r="BP1222" s="125" t="s">
        <v>2313</v>
      </c>
      <c r="BQ1222" s="125" t="s">
        <v>589</v>
      </c>
      <c r="BR1222" s="125" t="s">
        <v>1869</v>
      </c>
      <c r="CA1222" s="125" t="s">
        <v>474</v>
      </c>
      <c r="CB1222" s="125" t="s">
        <v>589</v>
      </c>
      <c r="CC1222" s="125">
        <v>0</v>
      </c>
      <c r="CD1222" s="125" t="s">
        <v>357</v>
      </c>
    </row>
    <row r="1223" spans="8:82" ht="115.8" customHeight="1" thickBot="1">
      <c r="H1223" s="121"/>
      <c r="I1223" s="121"/>
      <c r="J1223" s="121"/>
      <c r="K1223" s="121"/>
      <c r="L1223" s="121"/>
      <c r="M1223" s="121" t="s">
        <v>483</v>
      </c>
      <c r="N1223" s="121" t="s">
        <v>885</v>
      </c>
      <c r="O1223" s="123" t="s">
        <v>2315</v>
      </c>
      <c r="P1223" s="121" t="s">
        <v>357</v>
      </c>
      <c r="S1223" s="117"/>
      <c r="T1223" s="117"/>
      <c r="U1223" s="117"/>
      <c r="V1223" s="117"/>
      <c r="W1223" s="117"/>
      <c r="X1223" s="117" t="s">
        <v>483</v>
      </c>
      <c r="Y1223" s="117" t="s">
        <v>885</v>
      </c>
      <c r="Z1223" s="120" t="s">
        <v>4066</v>
      </c>
      <c r="AA1223" s="117" t="s">
        <v>357</v>
      </c>
      <c r="AD1223" s="113"/>
      <c r="AE1223" s="113"/>
      <c r="AF1223" s="113"/>
      <c r="AG1223" s="113"/>
      <c r="AH1223" s="113"/>
      <c r="AI1223" s="113" t="s">
        <v>483</v>
      </c>
      <c r="AJ1223" s="113" t="s">
        <v>885</v>
      </c>
      <c r="AK1223" s="116" t="s">
        <v>5301</v>
      </c>
      <c r="AL1223" s="113" t="s">
        <v>357</v>
      </c>
      <c r="BP1223" s="125" t="s">
        <v>483</v>
      </c>
      <c r="BQ1223" s="125" t="s">
        <v>885</v>
      </c>
      <c r="BR1223" s="125" t="s">
        <v>6335</v>
      </c>
      <c r="CA1223" s="125" t="s">
        <v>474</v>
      </c>
      <c r="CB1223" s="125" t="s">
        <v>364</v>
      </c>
      <c r="CC1223" s="125">
        <v>0</v>
      </c>
      <c r="CD1223" s="125" t="s">
        <v>357</v>
      </c>
    </row>
    <row r="1224" spans="8:82" ht="87" customHeight="1" thickBot="1">
      <c r="H1224" s="121"/>
      <c r="I1224" s="121"/>
      <c r="J1224" s="121"/>
      <c r="K1224" s="121"/>
      <c r="L1224" s="121"/>
      <c r="M1224" s="121" t="s">
        <v>483</v>
      </c>
      <c r="N1224" s="121" t="s">
        <v>446</v>
      </c>
      <c r="O1224" s="123" t="s">
        <v>2316</v>
      </c>
      <c r="P1224" s="121" t="s">
        <v>357</v>
      </c>
      <c r="S1224" s="117"/>
      <c r="T1224" s="117"/>
      <c r="U1224" s="117"/>
      <c r="V1224" s="117"/>
      <c r="W1224" s="117"/>
      <c r="X1224" s="117" t="s">
        <v>483</v>
      </c>
      <c r="Y1224" s="117" t="s">
        <v>446</v>
      </c>
      <c r="Z1224" s="120" t="s">
        <v>667</v>
      </c>
      <c r="AA1224" s="117" t="s">
        <v>357</v>
      </c>
      <c r="AD1224" s="113"/>
      <c r="AE1224" s="113"/>
      <c r="AF1224" s="113"/>
      <c r="AG1224" s="113"/>
      <c r="AH1224" s="113"/>
      <c r="AI1224" s="113" t="s">
        <v>483</v>
      </c>
      <c r="AJ1224" s="113" t="s">
        <v>446</v>
      </c>
      <c r="AK1224" s="116" t="s">
        <v>4538</v>
      </c>
      <c r="AL1224" s="113" t="s">
        <v>357</v>
      </c>
      <c r="BP1224" s="125" t="s">
        <v>483</v>
      </c>
      <c r="BQ1224" s="125" t="s">
        <v>446</v>
      </c>
      <c r="BR1224" s="125" t="s">
        <v>6336</v>
      </c>
      <c r="CA1224" s="125" t="s">
        <v>474</v>
      </c>
      <c r="CB1224" s="125" t="s">
        <v>355</v>
      </c>
      <c r="CC1224" s="125">
        <v>0</v>
      </c>
      <c r="CD1224" s="125" t="s">
        <v>357</v>
      </c>
    </row>
    <row r="1225" spans="8:82" ht="101.4" customHeight="1" thickBot="1">
      <c r="H1225" s="121"/>
      <c r="I1225" s="121"/>
      <c r="J1225" s="121"/>
      <c r="K1225" s="121"/>
      <c r="L1225" s="121"/>
      <c r="M1225" s="121" t="s">
        <v>483</v>
      </c>
      <c r="N1225" s="121" t="s">
        <v>362</v>
      </c>
      <c r="O1225" s="123" t="s">
        <v>2317</v>
      </c>
      <c r="P1225" s="121" t="s">
        <v>357</v>
      </c>
      <c r="S1225" s="117"/>
      <c r="T1225" s="117"/>
      <c r="U1225" s="117"/>
      <c r="V1225" s="117"/>
      <c r="W1225" s="117"/>
      <c r="X1225" s="117" t="s">
        <v>483</v>
      </c>
      <c r="Y1225" s="117" t="s">
        <v>362</v>
      </c>
      <c r="Z1225" s="120" t="s">
        <v>4067</v>
      </c>
      <c r="AA1225" s="117" t="s">
        <v>357</v>
      </c>
      <c r="AD1225" s="113"/>
      <c r="AE1225" s="113"/>
      <c r="AF1225" s="113"/>
      <c r="AG1225" s="113"/>
      <c r="AH1225" s="113"/>
      <c r="AI1225" s="113" t="s">
        <v>483</v>
      </c>
      <c r="AJ1225" s="113" t="s">
        <v>362</v>
      </c>
      <c r="AK1225" s="116" t="s">
        <v>2379</v>
      </c>
      <c r="AL1225" s="113" t="s">
        <v>357</v>
      </c>
      <c r="BP1225" s="125" t="s">
        <v>483</v>
      </c>
      <c r="BQ1225" s="125" t="s">
        <v>362</v>
      </c>
      <c r="BR1225" s="129">
        <v>3365186</v>
      </c>
      <c r="CA1225" s="125" t="s">
        <v>474</v>
      </c>
      <c r="CB1225" s="125" t="s">
        <v>544</v>
      </c>
      <c r="CC1225" s="125">
        <v>0</v>
      </c>
      <c r="CD1225" s="125" t="s">
        <v>357</v>
      </c>
    </row>
    <row r="1226" spans="8:82" ht="87" customHeight="1" thickBot="1">
      <c r="H1226" s="121"/>
      <c r="I1226" s="121"/>
      <c r="J1226" s="121"/>
      <c r="K1226" s="121"/>
      <c r="L1226" s="121"/>
      <c r="M1226" s="121" t="s">
        <v>483</v>
      </c>
      <c r="N1226" s="121" t="s">
        <v>589</v>
      </c>
      <c r="O1226" s="123" t="s">
        <v>2318</v>
      </c>
      <c r="P1226" s="121" t="s">
        <v>357</v>
      </c>
      <c r="S1226" s="117"/>
      <c r="T1226" s="117"/>
      <c r="U1226" s="117"/>
      <c r="V1226" s="117"/>
      <c r="W1226" s="117"/>
      <c r="X1226" s="117" t="s">
        <v>483</v>
      </c>
      <c r="Y1226" s="117" t="s">
        <v>589</v>
      </c>
      <c r="Z1226" s="120" t="s">
        <v>4068</v>
      </c>
      <c r="AA1226" s="117" t="s">
        <v>357</v>
      </c>
      <c r="AD1226" s="113"/>
      <c r="AE1226" s="113"/>
      <c r="AF1226" s="113"/>
      <c r="AG1226" s="113"/>
      <c r="AH1226" s="113"/>
      <c r="AI1226" s="113" t="s">
        <v>483</v>
      </c>
      <c r="AJ1226" s="113" t="s">
        <v>589</v>
      </c>
      <c r="AK1226" s="116" t="s">
        <v>1576</v>
      </c>
      <c r="AL1226" s="113" t="s">
        <v>357</v>
      </c>
      <c r="BP1226" s="125" t="s">
        <v>483</v>
      </c>
      <c r="BQ1226" s="125" t="s">
        <v>589</v>
      </c>
      <c r="BR1226" s="125" t="s">
        <v>6337</v>
      </c>
      <c r="CA1226" s="125" t="s">
        <v>474</v>
      </c>
      <c r="CB1226" s="125" t="s">
        <v>1340</v>
      </c>
      <c r="CC1226" s="125">
        <v>0</v>
      </c>
      <c r="CD1226" s="125" t="s">
        <v>357</v>
      </c>
    </row>
    <row r="1227" spans="8:82" ht="87" customHeight="1" thickBot="1">
      <c r="H1227" s="121"/>
      <c r="I1227" s="121"/>
      <c r="J1227" s="121"/>
      <c r="K1227" s="121"/>
      <c r="L1227" s="121"/>
      <c r="M1227" s="121" t="s">
        <v>483</v>
      </c>
      <c r="N1227" s="121" t="s">
        <v>364</v>
      </c>
      <c r="O1227" s="123" t="s">
        <v>2319</v>
      </c>
      <c r="P1227" s="121" t="s">
        <v>357</v>
      </c>
      <c r="S1227" s="117"/>
      <c r="T1227" s="117"/>
      <c r="U1227" s="117"/>
      <c r="V1227" s="117"/>
      <c r="W1227" s="117"/>
      <c r="X1227" s="117" t="s">
        <v>483</v>
      </c>
      <c r="Y1227" s="117" t="s">
        <v>364</v>
      </c>
      <c r="Z1227" s="120" t="s">
        <v>3223</v>
      </c>
      <c r="AA1227" s="117" t="s">
        <v>357</v>
      </c>
      <c r="AD1227" s="113"/>
      <c r="AE1227" s="113"/>
      <c r="AF1227" s="113"/>
      <c r="AG1227" s="113"/>
      <c r="AH1227" s="113"/>
      <c r="AI1227" s="113" t="s">
        <v>483</v>
      </c>
      <c r="AJ1227" s="113" t="s">
        <v>364</v>
      </c>
      <c r="AK1227" s="116" t="s">
        <v>1808</v>
      </c>
      <c r="AL1227" s="113" t="s">
        <v>357</v>
      </c>
      <c r="BP1227" s="125" t="s">
        <v>483</v>
      </c>
      <c r="BQ1227" s="125" t="s">
        <v>364</v>
      </c>
      <c r="BR1227" s="129">
        <v>353982</v>
      </c>
      <c r="CA1227" s="125" t="s">
        <v>474</v>
      </c>
      <c r="CB1227" s="125" t="s">
        <v>575</v>
      </c>
      <c r="CC1227" s="125">
        <v>0</v>
      </c>
      <c r="CD1227" s="125" t="s">
        <v>357</v>
      </c>
    </row>
    <row r="1228" spans="8:82" ht="101.4" customHeight="1" thickBot="1">
      <c r="H1228" s="121"/>
      <c r="I1228" s="121"/>
      <c r="J1228" s="121"/>
      <c r="K1228" s="121"/>
      <c r="L1228" s="121"/>
      <c r="M1228" s="121" t="s">
        <v>483</v>
      </c>
      <c r="N1228" s="121" t="s">
        <v>355</v>
      </c>
      <c r="O1228" s="123" t="s">
        <v>2320</v>
      </c>
      <c r="P1228" s="121" t="s">
        <v>357</v>
      </c>
      <c r="S1228" s="117"/>
      <c r="T1228" s="117"/>
      <c r="U1228" s="117"/>
      <c r="V1228" s="117"/>
      <c r="W1228" s="117"/>
      <c r="X1228" s="117" t="s">
        <v>483</v>
      </c>
      <c r="Y1228" s="117" t="s">
        <v>355</v>
      </c>
      <c r="Z1228" s="120" t="s">
        <v>4069</v>
      </c>
      <c r="AA1228" s="117" t="s">
        <v>357</v>
      </c>
      <c r="AD1228" s="113"/>
      <c r="AE1228" s="113"/>
      <c r="AF1228" s="113"/>
      <c r="AG1228" s="113"/>
      <c r="AH1228" s="113"/>
      <c r="AI1228" s="113" t="s">
        <v>483</v>
      </c>
      <c r="AJ1228" s="113" t="s">
        <v>355</v>
      </c>
      <c r="AK1228" s="116" t="s">
        <v>2873</v>
      </c>
      <c r="AL1228" s="113" t="s">
        <v>357</v>
      </c>
      <c r="BP1228" s="125" t="s">
        <v>483</v>
      </c>
      <c r="BQ1228" s="125" t="s">
        <v>355</v>
      </c>
      <c r="BR1228" s="129">
        <v>13242442</v>
      </c>
      <c r="CA1228" s="125" t="s">
        <v>474</v>
      </c>
      <c r="CB1228" s="125" t="s">
        <v>897</v>
      </c>
      <c r="CC1228" s="125">
        <v>0</v>
      </c>
      <c r="CD1228" s="125" t="s">
        <v>357</v>
      </c>
    </row>
    <row r="1229" spans="8:82" ht="87" customHeight="1" thickBot="1">
      <c r="H1229" s="121"/>
      <c r="I1229" s="121"/>
      <c r="J1229" s="121"/>
      <c r="K1229" s="121"/>
      <c r="L1229" s="121"/>
      <c r="M1229" s="121" t="s">
        <v>483</v>
      </c>
      <c r="N1229" s="121" t="s">
        <v>468</v>
      </c>
      <c r="O1229" s="123" t="s">
        <v>1972</v>
      </c>
      <c r="P1229" s="121" t="s">
        <v>357</v>
      </c>
      <c r="S1229" s="117"/>
      <c r="T1229" s="117"/>
      <c r="U1229" s="117"/>
      <c r="V1229" s="117"/>
      <c r="W1229" s="117"/>
      <c r="X1229" s="117" t="s">
        <v>483</v>
      </c>
      <c r="Y1229" s="117" t="s">
        <v>468</v>
      </c>
      <c r="Z1229" s="120" t="s">
        <v>4070</v>
      </c>
      <c r="AA1229" s="117" t="s">
        <v>357</v>
      </c>
      <c r="AD1229" s="113"/>
      <c r="AE1229" s="113"/>
      <c r="AF1229" s="113"/>
      <c r="AG1229" s="113"/>
      <c r="AH1229" s="113"/>
      <c r="AI1229" s="113" t="s">
        <v>483</v>
      </c>
      <c r="AJ1229" s="113" t="s">
        <v>468</v>
      </c>
      <c r="AK1229" s="116" t="s">
        <v>5302</v>
      </c>
      <c r="AL1229" s="113" t="s">
        <v>357</v>
      </c>
      <c r="BP1229" s="125" t="s">
        <v>483</v>
      </c>
      <c r="BQ1229" s="125" t="s">
        <v>468</v>
      </c>
      <c r="BR1229" s="129">
        <v>5696896</v>
      </c>
      <c r="CA1229" s="125" t="s">
        <v>474</v>
      </c>
      <c r="CB1229" s="125" t="s">
        <v>366</v>
      </c>
      <c r="CC1229" s="125">
        <v>0</v>
      </c>
      <c r="CD1229" s="125" t="s">
        <v>357</v>
      </c>
    </row>
    <row r="1230" spans="8:82" ht="101.4" customHeight="1" thickBot="1">
      <c r="H1230" s="121"/>
      <c r="I1230" s="121"/>
      <c r="J1230" s="121"/>
      <c r="K1230" s="121"/>
      <c r="L1230" s="121"/>
      <c r="M1230" s="121" t="s">
        <v>483</v>
      </c>
      <c r="N1230" s="121" t="s">
        <v>544</v>
      </c>
      <c r="O1230" s="123" t="s">
        <v>2321</v>
      </c>
      <c r="P1230" s="121" t="s">
        <v>357</v>
      </c>
      <c r="S1230" s="117"/>
      <c r="T1230" s="117"/>
      <c r="U1230" s="117"/>
      <c r="V1230" s="117"/>
      <c r="W1230" s="117"/>
      <c r="X1230" s="117" t="s">
        <v>483</v>
      </c>
      <c r="Y1230" s="117" t="s">
        <v>544</v>
      </c>
      <c r="Z1230" s="120" t="s">
        <v>4071</v>
      </c>
      <c r="AA1230" s="117" t="s">
        <v>357</v>
      </c>
      <c r="AD1230" s="113"/>
      <c r="AE1230" s="113"/>
      <c r="AF1230" s="113"/>
      <c r="AG1230" s="113"/>
      <c r="AH1230" s="113"/>
      <c r="AI1230" s="113" t="s">
        <v>483</v>
      </c>
      <c r="AJ1230" s="113" t="s">
        <v>544</v>
      </c>
      <c r="AK1230" s="116" t="s">
        <v>1051</v>
      </c>
      <c r="AL1230" s="113" t="s">
        <v>357</v>
      </c>
      <c r="BP1230" s="125" t="s">
        <v>483</v>
      </c>
      <c r="BQ1230" s="125" t="s">
        <v>544</v>
      </c>
      <c r="BR1230" s="129">
        <v>12716346</v>
      </c>
      <c r="CA1230" s="125" t="s">
        <v>474</v>
      </c>
      <c r="CB1230" s="125" t="s">
        <v>703</v>
      </c>
      <c r="CC1230" s="125">
        <v>0</v>
      </c>
      <c r="CD1230" s="125" t="s">
        <v>357</v>
      </c>
    </row>
    <row r="1231" spans="8:82" ht="144.6" customHeight="1" thickBot="1">
      <c r="H1231" s="121"/>
      <c r="I1231" s="121"/>
      <c r="J1231" s="121"/>
      <c r="K1231" s="121"/>
      <c r="L1231" s="121"/>
      <c r="M1231" s="121" t="s">
        <v>483</v>
      </c>
      <c r="N1231" s="121" t="s">
        <v>1340</v>
      </c>
      <c r="O1231" s="123" t="s">
        <v>2322</v>
      </c>
      <c r="P1231" s="121" t="s">
        <v>357</v>
      </c>
      <c r="S1231" s="117"/>
      <c r="T1231" s="117"/>
      <c r="U1231" s="117"/>
      <c r="V1231" s="117"/>
      <c r="W1231" s="117"/>
      <c r="X1231" s="117" t="s">
        <v>483</v>
      </c>
      <c r="Y1231" s="117" t="s">
        <v>1340</v>
      </c>
      <c r="Z1231" s="120" t="s">
        <v>4072</v>
      </c>
      <c r="AA1231" s="117" t="s">
        <v>357</v>
      </c>
      <c r="AD1231" s="113"/>
      <c r="AE1231" s="113"/>
      <c r="AF1231" s="113"/>
      <c r="AG1231" s="113"/>
      <c r="AH1231" s="113"/>
      <c r="AI1231" s="113" t="s">
        <v>483</v>
      </c>
      <c r="AJ1231" s="113" t="s">
        <v>1340</v>
      </c>
      <c r="AK1231" s="116" t="s">
        <v>2171</v>
      </c>
      <c r="AL1231" s="113" t="s">
        <v>357</v>
      </c>
      <c r="BP1231" s="125" t="s">
        <v>483</v>
      </c>
      <c r="BQ1231" s="125" t="s">
        <v>1340</v>
      </c>
      <c r="BR1231" s="125" t="s">
        <v>5004</v>
      </c>
      <c r="CA1231" s="125" t="s">
        <v>474</v>
      </c>
      <c r="CB1231" s="125" t="s">
        <v>468</v>
      </c>
      <c r="CC1231" s="125">
        <v>0</v>
      </c>
      <c r="CD1231" s="125" t="s">
        <v>357</v>
      </c>
    </row>
    <row r="1232" spans="8:82" ht="87" customHeight="1" thickBot="1">
      <c r="H1232" s="121"/>
      <c r="I1232" s="121"/>
      <c r="J1232" s="121"/>
      <c r="K1232" s="121"/>
      <c r="L1232" s="121"/>
      <c r="M1232" s="121" t="s">
        <v>483</v>
      </c>
      <c r="N1232" s="121" t="s">
        <v>575</v>
      </c>
      <c r="O1232" s="123" t="s">
        <v>2323</v>
      </c>
      <c r="P1232" s="121" t="s">
        <v>357</v>
      </c>
      <c r="S1232" s="117"/>
      <c r="T1232" s="117"/>
      <c r="U1232" s="117"/>
      <c r="V1232" s="117"/>
      <c r="W1232" s="117"/>
      <c r="X1232" s="117" t="s">
        <v>483</v>
      </c>
      <c r="Y1232" s="117" t="s">
        <v>575</v>
      </c>
      <c r="Z1232" s="120" t="s">
        <v>4073</v>
      </c>
      <c r="AA1232" s="117" t="s">
        <v>357</v>
      </c>
      <c r="AD1232" s="113"/>
      <c r="AE1232" s="113"/>
      <c r="AF1232" s="113"/>
      <c r="AG1232" s="113"/>
      <c r="AH1232" s="113"/>
      <c r="AI1232" s="113" t="s">
        <v>483</v>
      </c>
      <c r="AJ1232" s="113" t="s">
        <v>575</v>
      </c>
      <c r="AK1232" s="116" t="s">
        <v>3357</v>
      </c>
      <c r="AL1232" s="113" t="s">
        <v>357</v>
      </c>
      <c r="BP1232" s="125" t="s">
        <v>483</v>
      </c>
      <c r="BQ1232" s="125" t="s">
        <v>575</v>
      </c>
      <c r="BR1232" s="129">
        <v>1518242</v>
      </c>
      <c r="CA1232" s="125" t="s">
        <v>2170</v>
      </c>
      <c r="CB1232" s="125" t="s">
        <v>589</v>
      </c>
      <c r="CC1232" s="125">
        <v>0</v>
      </c>
      <c r="CD1232" s="125" t="s">
        <v>357</v>
      </c>
    </row>
    <row r="1233" spans="8:82" ht="87" customHeight="1" thickBot="1">
      <c r="H1233" s="121"/>
      <c r="I1233" s="121"/>
      <c r="J1233" s="121"/>
      <c r="K1233" s="121"/>
      <c r="L1233" s="121"/>
      <c r="M1233" s="121" t="s">
        <v>483</v>
      </c>
      <c r="N1233" s="121" t="s">
        <v>582</v>
      </c>
      <c r="O1233" s="123" t="s">
        <v>1673</v>
      </c>
      <c r="P1233" s="121" t="s">
        <v>357</v>
      </c>
      <c r="S1233" s="117"/>
      <c r="T1233" s="117"/>
      <c r="U1233" s="117"/>
      <c r="V1233" s="117"/>
      <c r="W1233" s="117"/>
      <c r="X1233" s="117" t="s">
        <v>483</v>
      </c>
      <c r="Y1233" s="117" t="s">
        <v>582</v>
      </c>
      <c r="Z1233" s="120" t="s">
        <v>4074</v>
      </c>
      <c r="AA1233" s="117" t="s">
        <v>357</v>
      </c>
      <c r="AD1233" s="113"/>
      <c r="AE1233" s="113"/>
      <c r="AF1233" s="113"/>
      <c r="AG1233" s="113"/>
      <c r="AH1233" s="113"/>
      <c r="AI1233" s="113" t="s">
        <v>483</v>
      </c>
      <c r="AJ1233" s="113" t="s">
        <v>582</v>
      </c>
      <c r="AK1233" s="116" t="s">
        <v>5303</v>
      </c>
      <c r="AL1233" s="113" t="s">
        <v>357</v>
      </c>
      <c r="BP1233" s="125" t="s">
        <v>483</v>
      </c>
      <c r="BQ1233" s="125" t="s">
        <v>582</v>
      </c>
      <c r="BR1233" s="125" t="s">
        <v>5122</v>
      </c>
      <c r="CA1233" s="125" t="s">
        <v>2172</v>
      </c>
      <c r="CB1233" s="125" t="s">
        <v>362</v>
      </c>
      <c r="CC1233" s="125">
        <v>0</v>
      </c>
      <c r="CD1233" s="125" t="s">
        <v>357</v>
      </c>
    </row>
    <row r="1234" spans="8:82" ht="87" customHeight="1" thickBot="1">
      <c r="H1234" s="121"/>
      <c r="I1234" s="121"/>
      <c r="J1234" s="121"/>
      <c r="K1234" s="121"/>
      <c r="L1234" s="121"/>
      <c r="M1234" s="121" t="s">
        <v>483</v>
      </c>
      <c r="N1234" s="121" t="s">
        <v>897</v>
      </c>
      <c r="O1234" s="123" t="s">
        <v>1030</v>
      </c>
      <c r="P1234" s="121" t="s">
        <v>357</v>
      </c>
      <c r="S1234" s="117"/>
      <c r="T1234" s="117"/>
      <c r="U1234" s="117"/>
      <c r="V1234" s="117"/>
      <c r="W1234" s="117"/>
      <c r="X1234" s="117" t="s">
        <v>483</v>
      </c>
      <c r="Y1234" s="117" t="s">
        <v>897</v>
      </c>
      <c r="Z1234" s="120" t="s">
        <v>4075</v>
      </c>
      <c r="AA1234" s="117" t="s">
        <v>357</v>
      </c>
      <c r="AD1234" s="113"/>
      <c r="AE1234" s="113"/>
      <c r="AF1234" s="113"/>
      <c r="AG1234" s="113"/>
      <c r="AH1234" s="113"/>
      <c r="AI1234" s="113" t="s">
        <v>483</v>
      </c>
      <c r="AJ1234" s="113" t="s">
        <v>897</v>
      </c>
      <c r="AK1234" s="116" t="s">
        <v>5304</v>
      </c>
      <c r="AL1234" s="113" t="s">
        <v>357</v>
      </c>
      <c r="BP1234" s="125" t="s">
        <v>483</v>
      </c>
      <c r="BQ1234" s="125" t="s">
        <v>897</v>
      </c>
      <c r="BR1234" s="125" t="s">
        <v>6338</v>
      </c>
      <c r="CA1234" s="125" t="s">
        <v>2172</v>
      </c>
      <c r="CB1234" s="125" t="s">
        <v>589</v>
      </c>
      <c r="CC1234" s="125">
        <v>0</v>
      </c>
      <c r="CD1234" s="125" t="s">
        <v>357</v>
      </c>
    </row>
    <row r="1235" spans="8:82" ht="115.8" customHeight="1" thickBot="1">
      <c r="H1235" s="121"/>
      <c r="I1235" s="121"/>
      <c r="J1235" s="121"/>
      <c r="K1235" s="121"/>
      <c r="L1235" s="121"/>
      <c r="M1235" s="121" t="s">
        <v>483</v>
      </c>
      <c r="N1235" s="121" t="s">
        <v>366</v>
      </c>
      <c r="O1235" s="122">
        <v>322354</v>
      </c>
      <c r="P1235" s="121" t="s">
        <v>357</v>
      </c>
      <c r="S1235" s="117"/>
      <c r="T1235" s="117"/>
      <c r="U1235" s="117"/>
      <c r="V1235" s="117"/>
      <c r="W1235" s="117"/>
      <c r="X1235" s="117" t="s">
        <v>483</v>
      </c>
      <c r="Y1235" s="117" t="s">
        <v>366</v>
      </c>
      <c r="Z1235" s="120" t="s">
        <v>1030</v>
      </c>
      <c r="AA1235" s="117" t="s">
        <v>357</v>
      </c>
      <c r="AD1235" s="113"/>
      <c r="AE1235" s="113"/>
      <c r="AF1235" s="113"/>
      <c r="AG1235" s="113"/>
      <c r="AH1235" s="113"/>
      <c r="AI1235" s="113" t="s">
        <v>483</v>
      </c>
      <c r="AJ1235" s="113" t="s">
        <v>366</v>
      </c>
      <c r="AK1235" s="116" t="s">
        <v>5305</v>
      </c>
      <c r="AL1235" s="113" t="s">
        <v>357</v>
      </c>
      <c r="BP1235" s="125" t="s">
        <v>483</v>
      </c>
      <c r="BQ1235" s="125" t="s">
        <v>366</v>
      </c>
      <c r="BR1235" s="125" t="s">
        <v>6339</v>
      </c>
      <c r="CA1235" s="125" t="s">
        <v>2172</v>
      </c>
      <c r="CB1235" s="125" t="s">
        <v>582</v>
      </c>
      <c r="CC1235" s="125">
        <v>0</v>
      </c>
      <c r="CD1235" s="125" t="s">
        <v>357</v>
      </c>
    </row>
    <row r="1236" spans="8:82" ht="87" customHeight="1" thickBot="1">
      <c r="H1236" s="121"/>
      <c r="I1236" s="121"/>
      <c r="J1236" s="121"/>
      <c r="K1236" s="121"/>
      <c r="L1236" s="121"/>
      <c r="M1236" s="121" t="s">
        <v>483</v>
      </c>
      <c r="N1236" s="121" t="s">
        <v>703</v>
      </c>
      <c r="O1236" s="123" t="s">
        <v>437</v>
      </c>
      <c r="P1236" s="121" t="s">
        <v>357</v>
      </c>
      <c r="S1236" s="117"/>
      <c r="T1236" s="117"/>
      <c r="U1236" s="117"/>
      <c r="V1236" s="117"/>
      <c r="W1236" s="117"/>
      <c r="X1236" s="117" t="s">
        <v>483</v>
      </c>
      <c r="Y1236" s="117" t="s">
        <v>703</v>
      </c>
      <c r="Z1236" s="120" t="s">
        <v>4076</v>
      </c>
      <c r="AA1236" s="117" t="s">
        <v>357</v>
      </c>
      <c r="AD1236" s="113"/>
      <c r="AE1236" s="113"/>
      <c r="AF1236" s="113"/>
      <c r="AG1236" s="113"/>
      <c r="AH1236" s="113"/>
      <c r="AI1236" s="113" t="s">
        <v>483</v>
      </c>
      <c r="AJ1236" s="113" t="s">
        <v>703</v>
      </c>
      <c r="AK1236" s="116" t="s">
        <v>888</v>
      </c>
      <c r="AL1236" s="113" t="s">
        <v>357</v>
      </c>
      <c r="BP1236" s="125" t="s">
        <v>483</v>
      </c>
      <c r="BQ1236" s="125" t="s">
        <v>703</v>
      </c>
      <c r="BR1236" s="125" t="s">
        <v>6340</v>
      </c>
      <c r="CA1236" s="125" t="s">
        <v>2172</v>
      </c>
      <c r="CB1236" s="125" t="s">
        <v>468</v>
      </c>
      <c r="CC1236" s="125">
        <v>0</v>
      </c>
      <c r="CD1236" s="125" t="s">
        <v>357</v>
      </c>
    </row>
    <row r="1237" spans="8:82" ht="101.4" customHeight="1" thickBot="1">
      <c r="H1237" s="121"/>
      <c r="I1237" s="121"/>
      <c r="J1237" s="121"/>
      <c r="K1237" s="121"/>
      <c r="L1237" s="121"/>
      <c r="M1237" s="121" t="s">
        <v>2324</v>
      </c>
      <c r="N1237" s="121" t="s">
        <v>362</v>
      </c>
      <c r="O1237" s="123" t="s">
        <v>2325</v>
      </c>
      <c r="P1237" s="121" t="s">
        <v>357</v>
      </c>
      <c r="S1237" s="117"/>
      <c r="T1237" s="117"/>
      <c r="U1237" s="117"/>
      <c r="V1237" s="117"/>
      <c r="W1237" s="117"/>
      <c r="X1237" s="117" t="s">
        <v>2324</v>
      </c>
      <c r="Y1237" s="117" t="s">
        <v>362</v>
      </c>
      <c r="Z1237" s="120" t="s">
        <v>4077</v>
      </c>
      <c r="AA1237" s="117" t="s">
        <v>357</v>
      </c>
      <c r="AD1237" s="113"/>
      <c r="AE1237" s="113"/>
      <c r="AF1237" s="113"/>
      <c r="AG1237" s="113"/>
      <c r="AH1237" s="113"/>
      <c r="AI1237" s="113" t="s">
        <v>2324</v>
      </c>
      <c r="AJ1237" s="113" t="s">
        <v>362</v>
      </c>
      <c r="AK1237" s="116" t="s">
        <v>5306</v>
      </c>
      <c r="AL1237" s="113" t="s">
        <v>357</v>
      </c>
      <c r="BP1237" s="125" t="s">
        <v>2324</v>
      </c>
      <c r="BQ1237" s="125" t="s">
        <v>362</v>
      </c>
      <c r="BR1237" s="125" t="s">
        <v>3766</v>
      </c>
      <c r="CA1237" s="125" t="s">
        <v>2176</v>
      </c>
      <c r="CB1237" s="125" t="s">
        <v>589</v>
      </c>
      <c r="CC1237" s="125">
        <v>0</v>
      </c>
      <c r="CD1237" s="125" t="s">
        <v>357</v>
      </c>
    </row>
    <row r="1238" spans="8:82" ht="87" customHeight="1" thickBot="1">
      <c r="H1238" s="121"/>
      <c r="I1238" s="121"/>
      <c r="J1238" s="121"/>
      <c r="K1238" s="121"/>
      <c r="L1238" s="121"/>
      <c r="M1238" s="121" t="s">
        <v>2324</v>
      </c>
      <c r="N1238" s="121" t="s">
        <v>589</v>
      </c>
      <c r="O1238" s="123" t="s">
        <v>2326</v>
      </c>
      <c r="P1238" s="121" t="s">
        <v>357</v>
      </c>
      <c r="S1238" s="117"/>
      <c r="T1238" s="117"/>
      <c r="U1238" s="117"/>
      <c r="V1238" s="117"/>
      <c r="W1238" s="117"/>
      <c r="X1238" s="117" t="s">
        <v>2324</v>
      </c>
      <c r="Y1238" s="117" t="s">
        <v>589</v>
      </c>
      <c r="Z1238" s="120" t="s">
        <v>4078</v>
      </c>
      <c r="AA1238" s="117" t="s">
        <v>357</v>
      </c>
      <c r="AD1238" s="113"/>
      <c r="AE1238" s="113"/>
      <c r="AF1238" s="113"/>
      <c r="AG1238" s="113"/>
      <c r="AH1238" s="113"/>
      <c r="AI1238" s="113" t="s">
        <v>2324</v>
      </c>
      <c r="AJ1238" s="113" t="s">
        <v>589</v>
      </c>
      <c r="AK1238" s="116" t="s">
        <v>5307</v>
      </c>
      <c r="AL1238" s="113" t="s">
        <v>357</v>
      </c>
      <c r="BP1238" s="125" t="s">
        <v>2324</v>
      </c>
      <c r="BQ1238" s="125" t="s">
        <v>589</v>
      </c>
      <c r="BR1238" s="125" t="s">
        <v>5057</v>
      </c>
      <c r="CA1238" s="125" t="s">
        <v>2178</v>
      </c>
      <c r="CB1238" s="125" t="s">
        <v>362</v>
      </c>
      <c r="CC1238" s="125">
        <v>0</v>
      </c>
      <c r="CD1238" s="125" t="s">
        <v>357</v>
      </c>
    </row>
    <row r="1239" spans="8:82" ht="87" customHeight="1" thickBot="1">
      <c r="H1239" s="121"/>
      <c r="I1239" s="121"/>
      <c r="J1239" s="121"/>
      <c r="K1239" s="121"/>
      <c r="L1239" s="121"/>
      <c r="M1239" s="121" t="s">
        <v>2324</v>
      </c>
      <c r="N1239" s="121" t="s">
        <v>582</v>
      </c>
      <c r="O1239" s="123" t="s">
        <v>2327</v>
      </c>
      <c r="P1239" s="121" t="s">
        <v>357</v>
      </c>
      <c r="S1239" s="117"/>
      <c r="T1239" s="117"/>
      <c r="U1239" s="117"/>
      <c r="V1239" s="117"/>
      <c r="W1239" s="117"/>
      <c r="X1239" s="117" t="s">
        <v>2324</v>
      </c>
      <c r="Y1239" s="117" t="s">
        <v>582</v>
      </c>
      <c r="Z1239" s="120" t="s">
        <v>4079</v>
      </c>
      <c r="AA1239" s="117" t="s">
        <v>357</v>
      </c>
      <c r="AD1239" s="113"/>
      <c r="AE1239" s="113"/>
      <c r="AF1239" s="113"/>
      <c r="AG1239" s="113"/>
      <c r="AH1239" s="113"/>
      <c r="AI1239" s="113" t="s">
        <v>2324</v>
      </c>
      <c r="AJ1239" s="113" t="s">
        <v>582</v>
      </c>
      <c r="AK1239" s="116" t="s">
        <v>3746</v>
      </c>
      <c r="AL1239" s="113" t="s">
        <v>357</v>
      </c>
      <c r="BP1239" s="125" t="s">
        <v>2324</v>
      </c>
      <c r="BQ1239" s="125" t="s">
        <v>582</v>
      </c>
      <c r="BR1239" s="125" t="s">
        <v>2266</v>
      </c>
      <c r="CA1239" s="125" t="s">
        <v>2178</v>
      </c>
      <c r="CB1239" s="125" t="s">
        <v>589</v>
      </c>
      <c r="CC1239" s="125">
        <v>0</v>
      </c>
      <c r="CD1239" s="125" t="s">
        <v>357</v>
      </c>
    </row>
    <row r="1240" spans="8:82" ht="87" customHeight="1" thickBot="1">
      <c r="H1240" s="121"/>
      <c r="I1240" s="121"/>
      <c r="J1240" s="121"/>
      <c r="K1240" s="121"/>
      <c r="L1240" s="121"/>
      <c r="M1240" s="121" t="s">
        <v>2324</v>
      </c>
      <c r="N1240" s="121" t="s">
        <v>364</v>
      </c>
      <c r="O1240" s="123" t="s">
        <v>2328</v>
      </c>
      <c r="P1240" s="121" t="s">
        <v>357</v>
      </c>
      <c r="S1240" s="117"/>
      <c r="T1240" s="117"/>
      <c r="U1240" s="117"/>
      <c r="V1240" s="117"/>
      <c r="W1240" s="117"/>
      <c r="X1240" s="117" t="s">
        <v>2324</v>
      </c>
      <c r="Y1240" s="117" t="s">
        <v>364</v>
      </c>
      <c r="Z1240" s="120" t="s">
        <v>3606</v>
      </c>
      <c r="AA1240" s="117" t="s">
        <v>357</v>
      </c>
      <c r="AD1240" s="113"/>
      <c r="AE1240" s="113"/>
      <c r="AF1240" s="113"/>
      <c r="AG1240" s="113"/>
      <c r="AH1240" s="113"/>
      <c r="AI1240" s="113" t="s">
        <v>2324</v>
      </c>
      <c r="AJ1240" s="113" t="s">
        <v>364</v>
      </c>
      <c r="AK1240" s="116" t="s">
        <v>5308</v>
      </c>
      <c r="AL1240" s="113" t="s">
        <v>357</v>
      </c>
      <c r="BP1240" s="125" t="s">
        <v>2324</v>
      </c>
      <c r="BQ1240" s="125" t="s">
        <v>364</v>
      </c>
      <c r="BR1240" s="125" t="s">
        <v>6341</v>
      </c>
      <c r="CA1240" s="125" t="s">
        <v>2178</v>
      </c>
      <c r="CB1240" s="125" t="s">
        <v>582</v>
      </c>
      <c r="CC1240" s="125">
        <v>0</v>
      </c>
      <c r="CD1240" s="125" t="s">
        <v>357</v>
      </c>
    </row>
    <row r="1241" spans="8:82" ht="87" customHeight="1" thickBot="1">
      <c r="H1241" s="121"/>
      <c r="I1241" s="121"/>
      <c r="J1241" s="121"/>
      <c r="K1241" s="121"/>
      <c r="L1241" s="121"/>
      <c r="M1241" s="121" t="s">
        <v>2324</v>
      </c>
      <c r="N1241" s="121" t="s">
        <v>468</v>
      </c>
      <c r="O1241" s="123" t="s">
        <v>2329</v>
      </c>
      <c r="P1241" s="121" t="s">
        <v>357</v>
      </c>
      <c r="S1241" s="117"/>
      <c r="T1241" s="117"/>
      <c r="U1241" s="117"/>
      <c r="V1241" s="117"/>
      <c r="W1241" s="117"/>
      <c r="X1241" s="117" t="s">
        <v>2324</v>
      </c>
      <c r="Y1241" s="117" t="s">
        <v>468</v>
      </c>
      <c r="Z1241" s="120" t="s">
        <v>4080</v>
      </c>
      <c r="AA1241" s="117" t="s">
        <v>357</v>
      </c>
      <c r="AD1241" s="113"/>
      <c r="AE1241" s="113"/>
      <c r="AF1241" s="113"/>
      <c r="AG1241" s="113"/>
      <c r="AH1241" s="113"/>
      <c r="AI1241" s="113" t="s">
        <v>2324</v>
      </c>
      <c r="AJ1241" s="113" t="s">
        <v>468</v>
      </c>
      <c r="AK1241" s="116" t="s">
        <v>3343</v>
      </c>
      <c r="AL1241" s="113" t="s">
        <v>357</v>
      </c>
      <c r="BP1241" s="125" t="s">
        <v>2324</v>
      </c>
      <c r="BQ1241" s="125" t="s">
        <v>468</v>
      </c>
      <c r="BR1241" s="125" t="s">
        <v>6342</v>
      </c>
      <c r="CA1241" s="125" t="s">
        <v>2178</v>
      </c>
      <c r="CB1241" s="125" t="s">
        <v>885</v>
      </c>
      <c r="CC1241" s="125">
        <v>0</v>
      </c>
      <c r="CD1241" s="125" t="s">
        <v>357</v>
      </c>
    </row>
    <row r="1242" spans="8:82" ht="101.4" customHeight="1" thickBot="1">
      <c r="H1242" s="121"/>
      <c r="I1242" s="121"/>
      <c r="J1242" s="121"/>
      <c r="K1242" s="121"/>
      <c r="L1242" s="121"/>
      <c r="M1242" s="121" t="s">
        <v>2330</v>
      </c>
      <c r="N1242" s="121" t="s">
        <v>362</v>
      </c>
      <c r="O1242" s="122">
        <v>332691</v>
      </c>
      <c r="P1242" s="121" t="s">
        <v>826</v>
      </c>
      <c r="S1242" s="117"/>
      <c r="T1242" s="117"/>
      <c r="U1242" s="117"/>
      <c r="V1242" s="117"/>
      <c r="W1242" s="117"/>
      <c r="X1242" s="117" t="s">
        <v>2330</v>
      </c>
      <c r="Y1242" s="117" t="s">
        <v>362</v>
      </c>
      <c r="Z1242" s="120" t="s">
        <v>1020</v>
      </c>
      <c r="AA1242" s="117" t="s">
        <v>826</v>
      </c>
      <c r="AD1242" s="113"/>
      <c r="AE1242" s="113"/>
      <c r="AF1242" s="113"/>
      <c r="AG1242" s="113"/>
      <c r="AH1242" s="113"/>
      <c r="AI1242" s="113" t="s">
        <v>2330</v>
      </c>
      <c r="AJ1242" s="113" t="s">
        <v>362</v>
      </c>
      <c r="AK1242" s="116" t="s">
        <v>5309</v>
      </c>
      <c r="AL1242" s="113" t="s">
        <v>826</v>
      </c>
      <c r="BP1242" s="125" t="s">
        <v>2330</v>
      </c>
      <c r="BQ1242" s="125" t="s">
        <v>362</v>
      </c>
      <c r="BR1242" s="129">
        <v>428425995</v>
      </c>
      <c r="CA1242" s="125" t="s">
        <v>2178</v>
      </c>
      <c r="CB1242" s="125" t="s">
        <v>364</v>
      </c>
      <c r="CC1242" s="125">
        <v>0</v>
      </c>
      <c r="CD1242" s="125" t="s">
        <v>357</v>
      </c>
    </row>
    <row r="1243" spans="8:82" ht="101.4" customHeight="1" thickBot="1">
      <c r="H1243" s="121"/>
      <c r="I1243" s="121"/>
      <c r="J1243" s="121"/>
      <c r="K1243" s="121"/>
      <c r="L1243" s="121"/>
      <c r="M1243" s="121" t="s">
        <v>2330</v>
      </c>
      <c r="N1243" s="121" t="s">
        <v>355</v>
      </c>
      <c r="O1243" s="123" t="s">
        <v>1723</v>
      </c>
      <c r="P1243" s="121" t="s">
        <v>826</v>
      </c>
      <c r="S1243" s="117"/>
      <c r="T1243" s="117"/>
      <c r="U1243" s="117"/>
      <c r="V1243" s="117"/>
      <c r="W1243" s="117"/>
      <c r="X1243" s="117" t="s">
        <v>2330</v>
      </c>
      <c r="Y1243" s="117" t="s">
        <v>355</v>
      </c>
      <c r="Z1243" s="120" t="s">
        <v>1483</v>
      </c>
      <c r="AA1243" s="117" t="s">
        <v>826</v>
      </c>
      <c r="AD1243" s="113"/>
      <c r="AE1243" s="113"/>
      <c r="AF1243" s="113"/>
      <c r="AG1243" s="113"/>
      <c r="AH1243" s="113"/>
      <c r="AI1243" s="113" t="s">
        <v>2330</v>
      </c>
      <c r="AJ1243" s="113" t="s">
        <v>355</v>
      </c>
      <c r="AK1243" s="116" t="s">
        <v>805</v>
      </c>
      <c r="AL1243" s="113" t="s">
        <v>826</v>
      </c>
      <c r="BP1243" s="125" t="s">
        <v>2330</v>
      </c>
      <c r="BQ1243" s="125" t="s">
        <v>355</v>
      </c>
      <c r="BR1243" s="129">
        <v>713594</v>
      </c>
      <c r="CA1243" s="125" t="s">
        <v>2178</v>
      </c>
      <c r="CB1243" s="125" t="s">
        <v>468</v>
      </c>
      <c r="CC1243" s="125">
        <v>0</v>
      </c>
      <c r="CD1243" s="125" t="s">
        <v>357</v>
      </c>
    </row>
    <row r="1244" spans="8:82" ht="115.8" customHeight="1" thickBot="1">
      <c r="H1244" s="121"/>
      <c r="I1244" s="121"/>
      <c r="J1244" s="121"/>
      <c r="K1244" s="121"/>
      <c r="L1244" s="121"/>
      <c r="M1244" s="121" t="s">
        <v>487</v>
      </c>
      <c r="N1244" s="121" t="s">
        <v>885</v>
      </c>
      <c r="O1244" s="123" t="s">
        <v>2331</v>
      </c>
      <c r="P1244" s="121" t="s">
        <v>357</v>
      </c>
      <c r="S1244" s="117"/>
      <c r="T1244" s="117"/>
      <c r="U1244" s="117"/>
      <c r="V1244" s="117"/>
      <c r="W1244" s="117"/>
      <c r="X1244" s="117" t="s">
        <v>487</v>
      </c>
      <c r="Y1244" s="117" t="s">
        <v>885</v>
      </c>
      <c r="Z1244" s="120" t="s">
        <v>4081</v>
      </c>
      <c r="AA1244" s="117" t="s">
        <v>357</v>
      </c>
      <c r="AD1244" s="113"/>
      <c r="AE1244" s="113"/>
      <c r="AF1244" s="113"/>
      <c r="AG1244" s="113"/>
      <c r="AH1244" s="113"/>
      <c r="AI1244" s="113" t="s">
        <v>487</v>
      </c>
      <c r="AJ1244" s="113" t="s">
        <v>885</v>
      </c>
      <c r="AK1244" s="116" t="s">
        <v>888</v>
      </c>
      <c r="AL1244" s="113" t="s">
        <v>357</v>
      </c>
      <c r="BP1244" s="125" t="s">
        <v>487</v>
      </c>
      <c r="BQ1244" s="125" t="s">
        <v>885</v>
      </c>
      <c r="BR1244" s="129">
        <v>315436</v>
      </c>
      <c r="CA1244" s="125" t="s">
        <v>2184</v>
      </c>
      <c r="CB1244" s="125" t="s">
        <v>589</v>
      </c>
      <c r="CC1244" s="125">
        <v>0</v>
      </c>
      <c r="CD1244" s="125" t="s">
        <v>357</v>
      </c>
    </row>
    <row r="1245" spans="8:82" ht="101.4" customHeight="1" thickBot="1">
      <c r="H1245" s="121"/>
      <c r="I1245" s="121"/>
      <c r="J1245" s="121"/>
      <c r="K1245" s="121"/>
      <c r="L1245" s="121"/>
      <c r="M1245" s="121" t="s">
        <v>487</v>
      </c>
      <c r="N1245" s="121" t="s">
        <v>362</v>
      </c>
      <c r="O1245" s="123" t="s">
        <v>1500</v>
      </c>
      <c r="P1245" s="121" t="s">
        <v>357</v>
      </c>
      <c r="S1245" s="117"/>
      <c r="T1245" s="117"/>
      <c r="U1245" s="117"/>
      <c r="V1245" s="117"/>
      <c r="W1245" s="117"/>
      <c r="X1245" s="117" t="s">
        <v>487</v>
      </c>
      <c r="Y1245" s="117" t="s">
        <v>362</v>
      </c>
      <c r="Z1245" s="120" t="s">
        <v>4082</v>
      </c>
      <c r="AA1245" s="117" t="s">
        <v>357</v>
      </c>
      <c r="AD1245" s="113"/>
      <c r="AE1245" s="113"/>
      <c r="AF1245" s="113"/>
      <c r="AG1245" s="113"/>
      <c r="AH1245" s="113"/>
      <c r="AI1245" s="113" t="s">
        <v>487</v>
      </c>
      <c r="AJ1245" s="113" t="s">
        <v>362</v>
      </c>
      <c r="AK1245" s="116" t="s">
        <v>1112</v>
      </c>
      <c r="AL1245" s="113" t="s">
        <v>357</v>
      </c>
      <c r="BP1245" s="125" t="s">
        <v>487</v>
      </c>
      <c r="BQ1245" s="125" t="s">
        <v>362</v>
      </c>
      <c r="BR1245" s="125" t="s">
        <v>6343</v>
      </c>
      <c r="CA1245" s="125" t="s">
        <v>2186</v>
      </c>
      <c r="CB1245" s="125" t="s">
        <v>589</v>
      </c>
      <c r="CC1245" s="125">
        <v>0</v>
      </c>
      <c r="CD1245" s="125" t="s">
        <v>357</v>
      </c>
    </row>
    <row r="1246" spans="8:82" ht="87" customHeight="1" thickBot="1">
      <c r="H1246" s="121"/>
      <c r="I1246" s="121"/>
      <c r="J1246" s="121"/>
      <c r="K1246" s="121"/>
      <c r="L1246" s="121"/>
      <c r="M1246" s="121" t="s">
        <v>487</v>
      </c>
      <c r="N1246" s="121" t="s">
        <v>364</v>
      </c>
      <c r="O1246" s="123" t="s">
        <v>2332</v>
      </c>
      <c r="P1246" s="121" t="s">
        <v>357</v>
      </c>
      <c r="S1246" s="117"/>
      <c r="T1246" s="117"/>
      <c r="U1246" s="117"/>
      <c r="V1246" s="117"/>
      <c r="W1246" s="117"/>
      <c r="X1246" s="117" t="s">
        <v>487</v>
      </c>
      <c r="Y1246" s="117" t="s">
        <v>364</v>
      </c>
      <c r="Z1246" s="120" t="s">
        <v>4083</v>
      </c>
      <c r="AA1246" s="117" t="s">
        <v>357</v>
      </c>
      <c r="AD1246" s="113"/>
      <c r="AE1246" s="113"/>
      <c r="AF1246" s="113"/>
      <c r="AG1246" s="113"/>
      <c r="AH1246" s="113"/>
      <c r="AI1246" s="113" t="s">
        <v>487</v>
      </c>
      <c r="AJ1246" s="113" t="s">
        <v>364</v>
      </c>
      <c r="AK1246" s="116" t="s">
        <v>5310</v>
      </c>
      <c r="AL1246" s="113" t="s">
        <v>357</v>
      </c>
      <c r="BP1246" s="125" t="s">
        <v>487</v>
      </c>
      <c r="BQ1246" s="125" t="s">
        <v>364</v>
      </c>
      <c r="BR1246" s="129">
        <v>84027172</v>
      </c>
      <c r="CA1246" s="125" t="s">
        <v>2187</v>
      </c>
      <c r="CB1246" s="125" t="s">
        <v>589</v>
      </c>
      <c r="CC1246" s="125">
        <v>0</v>
      </c>
      <c r="CD1246" s="125" t="s">
        <v>357</v>
      </c>
    </row>
    <row r="1247" spans="8:82" ht="87" customHeight="1" thickBot="1">
      <c r="H1247" s="121"/>
      <c r="I1247" s="121"/>
      <c r="J1247" s="121"/>
      <c r="K1247" s="121"/>
      <c r="L1247" s="121"/>
      <c r="M1247" s="121" t="s">
        <v>487</v>
      </c>
      <c r="N1247" s="121" t="s">
        <v>575</v>
      </c>
      <c r="O1247" s="123" t="s">
        <v>2132</v>
      </c>
      <c r="P1247" s="121" t="s">
        <v>357</v>
      </c>
      <c r="S1247" s="117"/>
      <c r="T1247" s="117"/>
      <c r="U1247" s="117"/>
      <c r="V1247" s="117"/>
      <c r="W1247" s="117"/>
      <c r="X1247" s="117" t="s">
        <v>487</v>
      </c>
      <c r="Y1247" s="117" t="s">
        <v>575</v>
      </c>
      <c r="Z1247" s="120" t="s">
        <v>4084</v>
      </c>
      <c r="AA1247" s="117" t="s">
        <v>357</v>
      </c>
      <c r="AD1247" s="113"/>
      <c r="AE1247" s="113"/>
      <c r="AF1247" s="113"/>
      <c r="AG1247" s="113"/>
      <c r="AH1247" s="113"/>
      <c r="AI1247" s="113" t="s">
        <v>487</v>
      </c>
      <c r="AJ1247" s="113" t="s">
        <v>575</v>
      </c>
      <c r="AK1247" s="116" t="s">
        <v>5311</v>
      </c>
      <c r="AL1247" s="113" t="s">
        <v>357</v>
      </c>
      <c r="BP1247" s="125" t="s">
        <v>487</v>
      </c>
      <c r="BQ1247" s="125" t="s">
        <v>575</v>
      </c>
      <c r="BR1247" s="129">
        <v>690478</v>
      </c>
      <c r="CA1247" s="125" t="s">
        <v>2188</v>
      </c>
      <c r="CB1247" s="125" t="s">
        <v>589</v>
      </c>
      <c r="CC1247" s="125">
        <v>0</v>
      </c>
      <c r="CD1247" s="125" t="s">
        <v>357</v>
      </c>
    </row>
    <row r="1248" spans="8:82" ht="101.4" customHeight="1" thickBot="1">
      <c r="H1248" s="121"/>
      <c r="I1248" s="121"/>
      <c r="J1248" s="121"/>
      <c r="K1248" s="121"/>
      <c r="L1248" s="121"/>
      <c r="M1248" s="121" t="s">
        <v>487</v>
      </c>
      <c r="N1248" s="121" t="s">
        <v>544</v>
      </c>
      <c r="O1248" s="123" t="s">
        <v>2333</v>
      </c>
      <c r="P1248" s="121" t="s">
        <v>357</v>
      </c>
      <c r="S1248" s="117"/>
      <c r="T1248" s="117"/>
      <c r="U1248" s="117"/>
      <c r="V1248" s="117"/>
      <c r="W1248" s="117"/>
      <c r="X1248" s="117" t="s">
        <v>487</v>
      </c>
      <c r="Y1248" s="117" t="s">
        <v>544</v>
      </c>
      <c r="Z1248" s="120" t="s">
        <v>4085</v>
      </c>
      <c r="AA1248" s="117" t="s">
        <v>357</v>
      </c>
      <c r="AD1248" s="113"/>
      <c r="AE1248" s="113"/>
      <c r="AF1248" s="113"/>
      <c r="AG1248" s="113"/>
      <c r="AH1248" s="113"/>
      <c r="AI1248" s="113" t="s">
        <v>487</v>
      </c>
      <c r="AJ1248" s="113" t="s">
        <v>544</v>
      </c>
      <c r="AK1248" s="116" t="s">
        <v>782</v>
      </c>
      <c r="AL1248" s="113" t="s">
        <v>357</v>
      </c>
      <c r="BP1248" s="125" t="s">
        <v>487</v>
      </c>
      <c r="BQ1248" s="125" t="s">
        <v>544</v>
      </c>
      <c r="BR1248" s="125" t="s">
        <v>547</v>
      </c>
      <c r="CA1248" s="125" t="s">
        <v>2190</v>
      </c>
      <c r="CB1248" s="125" t="s">
        <v>589</v>
      </c>
      <c r="CC1248" s="125">
        <v>0</v>
      </c>
      <c r="CD1248" s="125" t="s">
        <v>357</v>
      </c>
    </row>
    <row r="1249" spans="8:82" ht="115.8" customHeight="1" thickBot="1">
      <c r="H1249" s="121"/>
      <c r="I1249" s="121"/>
      <c r="J1249" s="121"/>
      <c r="K1249" s="121"/>
      <c r="L1249" s="121"/>
      <c r="M1249" s="121" t="s">
        <v>487</v>
      </c>
      <c r="N1249" s="121" t="s">
        <v>366</v>
      </c>
      <c r="O1249" s="122">
        <v>609206</v>
      </c>
      <c r="P1249" s="121" t="s">
        <v>357</v>
      </c>
      <c r="S1249" s="117"/>
      <c r="T1249" s="117"/>
      <c r="U1249" s="117"/>
      <c r="V1249" s="117"/>
      <c r="W1249" s="117"/>
      <c r="X1249" s="117" t="s">
        <v>487</v>
      </c>
      <c r="Y1249" s="117" t="s">
        <v>366</v>
      </c>
      <c r="Z1249" s="120" t="s">
        <v>4086</v>
      </c>
      <c r="AA1249" s="117" t="s">
        <v>357</v>
      </c>
      <c r="AD1249" s="113"/>
      <c r="AE1249" s="113"/>
      <c r="AF1249" s="113"/>
      <c r="AG1249" s="113"/>
      <c r="AH1249" s="113"/>
      <c r="AI1249" s="113" t="s">
        <v>487</v>
      </c>
      <c r="AJ1249" s="113" t="s">
        <v>366</v>
      </c>
      <c r="AK1249" s="115">
        <v>125723</v>
      </c>
      <c r="AL1249" s="113" t="s">
        <v>357</v>
      </c>
      <c r="BP1249" s="125" t="s">
        <v>487</v>
      </c>
      <c r="BQ1249" s="125" t="s">
        <v>366</v>
      </c>
      <c r="BR1249" s="125" t="s">
        <v>6344</v>
      </c>
      <c r="CA1249" s="125" t="s">
        <v>2190</v>
      </c>
      <c r="CB1249" s="125" t="s">
        <v>575</v>
      </c>
      <c r="CC1249" s="125">
        <v>0</v>
      </c>
      <c r="CD1249" s="125" t="s">
        <v>357</v>
      </c>
    </row>
    <row r="1250" spans="8:82" ht="101.4" customHeight="1" thickBot="1">
      <c r="H1250" s="121"/>
      <c r="I1250" s="121"/>
      <c r="J1250" s="121"/>
      <c r="K1250" s="121"/>
      <c r="L1250" s="121"/>
      <c r="M1250" s="121" t="s">
        <v>487</v>
      </c>
      <c r="N1250" s="121" t="s">
        <v>355</v>
      </c>
      <c r="O1250" s="123" t="s">
        <v>2334</v>
      </c>
      <c r="P1250" s="121" t="s">
        <v>357</v>
      </c>
      <c r="S1250" s="117"/>
      <c r="T1250" s="117"/>
      <c r="U1250" s="117"/>
      <c r="V1250" s="117"/>
      <c r="W1250" s="117"/>
      <c r="X1250" s="117" t="s">
        <v>487</v>
      </c>
      <c r="Y1250" s="117" t="s">
        <v>355</v>
      </c>
      <c r="Z1250" s="120" t="s">
        <v>4087</v>
      </c>
      <c r="AA1250" s="117" t="s">
        <v>357</v>
      </c>
      <c r="AD1250" s="113"/>
      <c r="AE1250" s="113"/>
      <c r="AF1250" s="113"/>
      <c r="AG1250" s="113"/>
      <c r="AH1250" s="113"/>
      <c r="AI1250" s="113" t="s">
        <v>487</v>
      </c>
      <c r="AJ1250" s="113" t="s">
        <v>355</v>
      </c>
      <c r="AK1250" s="116" t="s">
        <v>5312</v>
      </c>
      <c r="AL1250" s="113" t="s">
        <v>357</v>
      </c>
      <c r="BP1250" s="125" t="s">
        <v>487</v>
      </c>
      <c r="BQ1250" s="125" t="s">
        <v>355</v>
      </c>
      <c r="BR1250" s="125" t="s">
        <v>6345</v>
      </c>
      <c r="CA1250" s="125" t="s">
        <v>2190</v>
      </c>
      <c r="CB1250" s="125" t="s">
        <v>355</v>
      </c>
      <c r="CC1250" s="125">
        <v>0</v>
      </c>
      <c r="CD1250" s="125" t="s">
        <v>357</v>
      </c>
    </row>
    <row r="1251" spans="8:82" ht="87" customHeight="1" thickBot="1">
      <c r="H1251" s="121"/>
      <c r="I1251" s="121"/>
      <c r="J1251" s="121"/>
      <c r="K1251" s="121"/>
      <c r="L1251" s="121"/>
      <c r="M1251" s="121" t="s">
        <v>487</v>
      </c>
      <c r="N1251" s="121" t="s">
        <v>897</v>
      </c>
      <c r="O1251" s="123" t="s">
        <v>795</v>
      </c>
      <c r="P1251" s="121" t="s">
        <v>357</v>
      </c>
      <c r="S1251" s="117"/>
      <c r="T1251" s="117"/>
      <c r="U1251" s="117"/>
      <c r="V1251" s="117"/>
      <c r="W1251" s="117"/>
      <c r="X1251" s="117" t="s">
        <v>487</v>
      </c>
      <c r="Y1251" s="117" t="s">
        <v>897</v>
      </c>
      <c r="Z1251" s="120" t="s">
        <v>4088</v>
      </c>
      <c r="AA1251" s="117" t="s">
        <v>357</v>
      </c>
      <c r="AD1251" s="113"/>
      <c r="AE1251" s="113"/>
      <c r="AF1251" s="113"/>
      <c r="AG1251" s="113"/>
      <c r="AH1251" s="113"/>
      <c r="AI1251" s="113" t="s">
        <v>487</v>
      </c>
      <c r="AJ1251" s="113" t="s">
        <v>897</v>
      </c>
      <c r="AK1251" s="116" t="s">
        <v>1293</v>
      </c>
      <c r="AL1251" s="113" t="s">
        <v>357</v>
      </c>
      <c r="BP1251" s="125" t="s">
        <v>487</v>
      </c>
      <c r="BQ1251" s="125" t="s">
        <v>897</v>
      </c>
      <c r="BR1251" s="129">
        <v>1351964</v>
      </c>
      <c r="CA1251" s="125" t="s">
        <v>2192</v>
      </c>
      <c r="CB1251" s="125" t="s">
        <v>575</v>
      </c>
      <c r="CC1251" s="125">
        <v>0</v>
      </c>
      <c r="CD1251" s="125" t="s">
        <v>357</v>
      </c>
    </row>
    <row r="1252" spans="8:82" ht="87" customHeight="1" thickBot="1">
      <c r="H1252" s="121"/>
      <c r="I1252" s="121"/>
      <c r="J1252" s="121"/>
      <c r="K1252" s="121"/>
      <c r="L1252" s="121"/>
      <c r="M1252" s="121" t="s">
        <v>487</v>
      </c>
      <c r="N1252" s="121" t="s">
        <v>703</v>
      </c>
      <c r="O1252" s="123" t="s">
        <v>2335</v>
      </c>
      <c r="P1252" s="121" t="s">
        <v>357</v>
      </c>
      <c r="S1252" s="117"/>
      <c r="T1252" s="117"/>
      <c r="U1252" s="117"/>
      <c r="V1252" s="117"/>
      <c r="W1252" s="117"/>
      <c r="X1252" s="117" t="s">
        <v>487</v>
      </c>
      <c r="Y1252" s="117" t="s">
        <v>703</v>
      </c>
      <c r="Z1252" s="120" t="s">
        <v>4089</v>
      </c>
      <c r="AA1252" s="117" t="s">
        <v>357</v>
      </c>
      <c r="AD1252" s="113"/>
      <c r="AE1252" s="113"/>
      <c r="AF1252" s="113"/>
      <c r="AG1252" s="113"/>
      <c r="AH1252" s="113"/>
      <c r="AI1252" s="113" t="s">
        <v>487</v>
      </c>
      <c r="AJ1252" s="113" t="s">
        <v>703</v>
      </c>
      <c r="AK1252" s="116" t="s">
        <v>1158</v>
      </c>
      <c r="AL1252" s="113" t="s">
        <v>357</v>
      </c>
      <c r="BP1252" s="125" t="s">
        <v>487</v>
      </c>
      <c r="BQ1252" s="125" t="s">
        <v>703</v>
      </c>
      <c r="BR1252" s="129">
        <v>499582</v>
      </c>
      <c r="CA1252" s="125" t="s">
        <v>2192</v>
      </c>
      <c r="CB1252" s="125" t="s">
        <v>544</v>
      </c>
      <c r="CC1252" s="125">
        <v>0</v>
      </c>
      <c r="CD1252" s="125" t="s">
        <v>357</v>
      </c>
    </row>
    <row r="1253" spans="8:82" ht="87" customHeight="1" thickBot="1">
      <c r="H1253" s="121"/>
      <c r="I1253" s="121"/>
      <c r="J1253" s="121"/>
      <c r="K1253" s="121"/>
      <c r="L1253" s="121"/>
      <c r="M1253" s="121" t="s">
        <v>487</v>
      </c>
      <c r="N1253" s="121" t="s">
        <v>468</v>
      </c>
      <c r="O1253" s="123" t="s">
        <v>2336</v>
      </c>
      <c r="P1253" s="121" t="s">
        <v>357</v>
      </c>
      <c r="S1253" s="117"/>
      <c r="T1253" s="117"/>
      <c r="U1253" s="117"/>
      <c r="V1253" s="117"/>
      <c r="W1253" s="117"/>
      <c r="X1253" s="117" t="s">
        <v>487</v>
      </c>
      <c r="Y1253" s="117" t="s">
        <v>468</v>
      </c>
      <c r="Z1253" s="120" t="s">
        <v>1483</v>
      </c>
      <c r="AA1253" s="117" t="s">
        <v>357</v>
      </c>
      <c r="AD1253" s="113"/>
      <c r="AE1253" s="113"/>
      <c r="AF1253" s="113"/>
      <c r="AG1253" s="113"/>
      <c r="AH1253" s="113"/>
      <c r="AI1253" s="113" t="s">
        <v>487</v>
      </c>
      <c r="AJ1253" s="113" t="s">
        <v>468</v>
      </c>
      <c r="AK1253" s="116" t="s">
        <v>5313</v>
      </c>
      <c r="AL1253" s="113" t="s">
        <v>357</v>
      </c>
      <c r="BP1253" s="125" t="s">
        <v>487</v>
      </c>
      <c r="BQ1253" s="125" t="s">
        <v>468</v>
      </c>
      <c r="BR1253" s="129">
        <v>9687731</v>
      </c>
      <c r="CA1253" s="125" t="s">
        <v>2195</v>
      </c>
      <c r="CB1253" s="125" t="s">
        <v>362</v>
      </c>
      <c r="CC1253" s="125">
        <v>0</v>
      </c>
      <c r="CD1253" s="125" t="s">
        <v>357</v>
      </c>
    </row>
    <row r="1254" spans="8:82" ht="87" customHeight="1" thickBot="1">
      <c r="H1254" s="121"/>
      <c r="I1254" s="121"/>
      <c r="J1254" s="121"/>
      <c r="K1254" s="121"/>
      <c r="L1254" s="121"/>
      <c r="M1254" s="121" t="s">
        <v>2337</v>
      </c>
      <c r="N1254" s="121" t="s">
        <v>575</v>
      </c>
      <c r="O1254" s="123" t="s">
        <v>2338</v>
      </c>
      <c r="P1254" s="121" t="s">
        <v>357</v>
      </c>
      <c r="S1254" s="117"/>
      <c r="T1254" s="117"/>
      <c r="U1254" s="117"/>
      <c r="V1254" s="117"/>
      <c r="W1254" s="117"/>
      <c r="X1254" s="117" t="s">
        <v>2337</v>
      </c>
      <c r="Y1254" s="117" t="s">
        <v>575</v>
      </c>
      <c r="Z1254" s="120" t="s">
        <v>4090</v>
      </c>
      <c r="AA1254" s="117" t="s">
        <v>357</v>
      </c>
      <c r="AD1254" s="113"/>
      <c r="AE1254" s="113"/>
      <c r="AF1254" s="113"/>
      <c r="AG1254" s="113"/>
      <c r="AH1254" s="113"/>
      <c r="AI1254" s="113" t="s">
        <v>2337</v>
      </c>
      <c r="AJ1254" s="113" t="s">
        <v>575</v>
      </c>
      <c r="AK1254" s="116" t="s">
        <v>5308</v>
      </c>
      <c r="AL1254" s="113" t="s">
        <v>357</v>
      </c>
      <c r="BP1254" s="125" t="s">
        <v>2337</v>
      </c>
      <c r="BQ1254" s="125" t="s">
        <v>575</v>
      </c>
      <c r="BR1254" s="125" t="s">
        <v>3910</v>
      </c>
      <c r="CA1254" s="125" t="s">
        <v>2197</v>
      </c>
      <c r="CB1254" s="125" t="s">
        <v>362</v>
      </c>
      <c r="CC1254" s="125">
        <v>0</v>
      </c>
      <c r="CD1254" s="125" t="s">
        <v>357</v>
      </c>
    </row>
    <row r="1255" spans="8:82" ht="87" customHeight="1" thickBot="1">
      <c r="H1255" s="121"/>
      <c r="I1255" s="121"/>
      <c r="J1255" s="121"/>
      <c r="K1255" s="121"/>
      <c r="L1255" s="121"/>
      <c r="M1255" s="121" t="s">
        <v>2337</v>
      </c>
      <c r="N1255" s="121" t="s">
        <v>446</v>
      </c>
      <c r="O1255" s="123" t="s">
        <v>2339</v>
      </c>
      <c r="P1255" s="121" t="s">
        <v>357</v>
      </c>
      <c r="S1255" s="117"/>
      <c r="T1255" s="117"/>
      <c r="U1255" s="117"/>
      <c r="V1255" s="117"/>
      <c r="W1255" s="117"/>
      <c r="X1255" s="117" t="s">
        <v>2337</v>
      </c>
      <c r="Y1255" s="117" t="s">
        <v>446</v>
      </c>
      <c r="Z1255" s="120" t="s">
        <v>4091</v>
      </c>
      <c r="AA1255" s="117" t="s">
        <v>357</v>
      </c>
      <c r="AD1255" s="113"/>
      <c r="AE1255" s="113"/>
      <c r="AF1255" s="113"/>
      <c r="AG1255" s="113"/>
      <c r="AH1255" s="113"/>
      <c r="AI1255" s="113" t="s">
        <v>2337</v>
      </c>
      <c r="AJ1255" s="113" t="s">
        <v>446</v>
      </c>
      <c r="AK1255" s="116" t="s">
        <v>5314</v>
      </c>
      <c r="AL1255" s="113" t="s">
        <v>357</v>
      </c>
      <c r="BP1255" s="125" t="s">
        <v>2337</v>
      </c>
      <c r="BQ1255" s="125" t="s">
        <v>446</v>
      </c>
      <c r="BR1255" s="125" t="s">
        <v>1135</v>
      </c>
      <c r="CA1255" s="125" t="s">
        <v>2197</v>
      </c>
      <c r="CB1255" s="125" t="s">
        <v>544</v>
      </c>
      <c r="CC1255" s="125">
        <v>0</v>
      </c>
      <c r="CD1255" s="125" t="s">
        <v>357</v>
      </c>
    </row>
    <row r="1256" spans="8:82" ht="101.4" customHeight="1" thickBot="1">
      <c r="H1256" s="121"/>
      <c r="I1256" s="121"/>
      <c r="J1256" s="121"/>
      <c r="K1256" s="121"/>
      <c r="L1256" s="121"/>
      <c r="M1256" s="121" t="s">
        <v>2337</v>
      </c>
      <c r="N1256" s="121" t="s">
        <v>544</v>
      </c>
      <c r="O1256" s="123" t="s">
        <v>701</v>
      </c>
      <c r="P1256" s="121" t="s">
        <v>357</v>
      </c>
      <c r="S1256" s="117"/>
      <c r="T1256" s="117"/>
      <c r="U1256" s="117"/>
      <c r="V1256" s="117"/>
      <c r="W1256" s="117"/>
      <c r="X1256" s="117" t="s">
        <v>2337</v>
      </c>
      <c r="Y1256" s="117" t="s">
        <v>544</v>
      </c>
      <c r="Z1256" s="120" t="s">
        <v>4092</v>
      </c>
      <c r="AA1256" s="117" t="s">
        <v>357</v>
      </c>
      <c r="AD1256" s="113"/>
      <c r="AE1256" s="113"/>
      <c r="AF1256" s="113"/>
      <c r="AG1256" s="113"/>
      <c r="AH1256" s="113"/>
      <c r="AI1256" s="113" t="s">
        <v>2337</v>
      </c>
      <c r="AJ1256" s="113" t="s">
        <v>544</v>
      </c>
      <c r="AK1256" s="116" t="s">
        <v>3183</v>
      </c>
      <c r="AL1256" s="113" t="s">
        <v>357</v>
      </c>
      <c r="BP1256" s="125" t="s">
        <v>2337</v>
      </c>
      <c r="BQ1256" s="125" t="s">
        <v>544</v>
      </c>
      <c r="BR1256" s="129">
        <v>444356</v>
      </c>
      <c r="CA1256" s="125" t="s">
        <v>2200</v>
      </c>
      <c r="CB1256" s="125" t="s">
        <v>362</v>
      </c>
      <c r="CC1256" s="125">
        <v>0</v>
      </c>
      <c r="CD1256" s="125" t="s">
        <v>357</v>
      </c>
    </row>
    <row r="1257" spans="8:82" ht="87" customHeight="1" thickBot="1">
      <c r="H1257" s="121"/>
      <c r="I1257" s="121"/>
      <c r="J1257" s="121"/>
      <c r="K1257" s="121"/>
      <c r="L1257" s="121"/>
      <c r="M1257" s="121" t="s">
        <v>2340</v>
      </c>
      <c r="N1257" s="121" t="s">
        <v>575</v>
      </c>
      <c r="O1257" s="123" t="s">
        <v>2270</v>
      </c>
      <c r="P1257" s="121" t="s">
        <v>357</v>
      </c>
      <c r="S1257" s="117"/>
      <c r="T1257" s="117"/>
      <c r="U1257" s="117"/>
      <c r="V1257" s="117"/>
      <c r="W1257" s="117"/>
      <c r="X1257" s="117" t="s">
        <v>2340</v>
      </c>
      <c r="Y1257" s="117" t="s">
        <v>575</v>
      </c>
      <c r="Z1257" s="120" t="s">
        <v>4093</v>
      </c>
      <c r="AA1257" s="117" t="s">
        <v>357</v>
      </c>
      <c r="AD1257" s="113"/>
      <c r="AE1257" s="113"/>
      <c r="AF1257" s="113"/>
      <c r="AG1257" s="113"/>
      <c r="AH1257" s="113"/>
      <c r="AI1257" s="113" t="s">
        <v>2340</v>
      </c>
      <c r="AJ1257" s="113" t="s">
        <v>575</v>
      </c>
      <c r="AK1257" s="116" t="s">
        <v>1534</v>
      </c>
      <c r="AL1257" s="113" t="s">
        <v>357</v>
      </c>
      <c r="BP1257" s="125" t="s">
        <v>2340</v>
      </c>
      <c r="BQ1257" s="125" t="s">
        <v>575</v>
      </c>
      <c r="BR1257" s="125" t="s">
        <v>6346</v>
      </c>
      <c r="CA1257" s="125" t="s">
        <v>2200</v>
      </c>
      <c r="CB1257" s="125" t="s">
        <v>575</v>
      </c>
      <c r="CC1257" s="125">
        <v>0</v>
      </c>
      <c r="CD1257" s="125" t="s">
        <v>357</v>
      </c>
    </row>
    <row r="1258" spans="8:82" ht="87" customHeight="1" thickBot="1">
      <c r="H1258" s="121"/>
      <c r="I1258" s="121"/>
      <c r="J1258" s="121"/>
      <c r="K1258" s="121"/>
      <c r="L1258" s="121"/>
      <c r="M1258" s="121" t="s">
        <v>490</v>
      </c>
      <c r="N1258" s="121" t="s">
        <v>364</v>
      </c>
      <c r="O1258" s="123" t="s">
        <v>871</v>
      </c>
      <c r="P1258" s="121" t="s">
        <v>357</v>
      </c>
      <c r="S1258" s="117"/>
      <c r="T1258" s="117"/>
      <c r="U1258" s="117"/>
      <c r="V1258" s="117"/>
      <c r="W1258" s="117"/>
      <c r="X1258" s="117" t="s">
        <v>490</v>
      </c>
      <c r="Y1258" s="117" t="s">
        <v>364</v>
      </c>
      <c r="Z1258" s="120" t="s">
        <v>2339</v>
      </c>
      <c r="AA1258" s="117" t="s">
        <v>357</v>
      </c>
      <c r="AD1258" s="113"/>
      <c r="AE1258" s="113"/>
      <c r="AF1258" s="113"/>
      <c r="AG1258" s="113"/>
      <c r="AH1258" s="113"/>
      <c r="AI1258" s="113" t="s">
        <v>490</v>
      </c>
      <c r="AJ1258" s="113" t="s">
        <v>364</v>
      </c>
      <c r="AK1258" s="116" t="s">
        <v>5315</v>
      </c>
      <c r="AL1258" s="113" t="s">
        <v>357</v>
      </c>
      <c r="BP1258" s="125" t="s">
        <v>490</v>
      </c>
      <c r="BQ1258" s="125" t="s">
        <v>364</v>
      </c>
      <c r="BR1258" s="125" t="s">
        <v>6347</v>
      </c>
      <c r="CA1258" s="125" t="s">
        <v>2200</v>
      </c>
      <c r="CB1258" s="125" t="s">
        <v>544</v>
      </c>
      <c r="CC1258" s="125">
        <v>0</v>
      </c>
      <c r="CD1258" s="125" t="s">
        <v>357</v>
      </c>
    </row>
    <row r="1259" spans="8:82" ht="115.8" customHeight="1" thickBot="1">
      <c r="H1259" s="121"/>
      <c r="I1259" s="121"/>
      <c r="J1259" s="121"/>
      <c r="K1259" s="121"/>
      <c r="L1259" s="121"/>
      <c r="M1259" s="121" t="s">
        <v>490</v>
      </c>
      <c r="N1259" s="121" t="s">
        <v>366</v>
      </c>
      <c r="O1259" s="123" t="s">
        <v>2341</v>
      </c>
      <c r="P1259" s="121" t="s">
        <v>357</v>
      </c>
      <c r="S1259" s="117"/>
      <c r="T1259" s="117"/>
      <c r="U1259" s="117"/>
      <c r="V1259" s="117"/>
      <c r="W1259" s="117"/>
      <c r="X1259" s="117" t="s">
        <v>490</v>
      </c>
      <c r="Y1259" s="117" t="s">
        <v>366</v>
      </c>
      <c r="Z1259" s="120" t="s">
        <v>4094</v>
      </c>
      <c r="AA1259" s="117" t="s">
        <v>357</v>
      </c>
      <c r="AD1259" s="113"/>
      <c r="AE1259" s="113"/>
      <c r="AF1259" s="113"/>
      <c r="AG1259" s="113"/>
      <c r="AH1259" s="113"/>
      <c r="AI1259" s="113" t="s">
        <v>490</v>
      </c>
      <c r="AJ1259" s="113" t="s">
        <v>366</v>
      </c>
      <c r="AK1259" s="116" t="s">
        <v>1957</v>
      </c>
      <c r="AL1259" s="113" t="s">
        <v>357</v>
      </c>
      <c r="BP1259" s="125" t="s">
        <v>490</v>
      </c>
      <c r="BQ1259" s="125" t="s">
        <v>366</v>
      </c>
      <c r="BR1259" s="129">
        <v>30409</v>
      </c>
      <c r="CA1259" s="125" t="s">
        <v>2204</v>
      </c>
      <c r="CB1259" s="125" t="s">
        <v>575</v>
      </c>
      <c r="CC1259" s="125">
        <v>0</v>
      </c>
      <c r="CD1259" s="125" t="s">
        <v>357</v>
      </c>
    </row>
    <row r="1260" spans="8:82" ht="87" customHeight="1" thickBot="1">
      <c r="H1260" s="121"/>
      <c r="I1260" s="121"/>
      <c r="J1260" s="121"/>
      <c r="K1260" s="121"/>
      <c r="L1260" s="121"/>
      <c r="M1260" s="121" t="s">
        <v>490</v>
      </c>
      <c r="N1260" s="121" t="s">
        <v>703</v>
      </c>
      <c r="O1260" s="123" t="s">
        <v>2342</v>
      </c>
      <c r="P1260" s="121" t="s">
        <v>357</v>
      </c>
      <c r="S1260" s="117"/>
      <c r="T1260" s="117"/>
      <c r="U1260" s="117"/>
      <c r="V1260" s="117"/>
      <c r="W1260" s="117"/>
      <c r="X1260" s="117" t="s">
        <v>490</v>
      </c>
      <c r="Y1260" s="117" t="s">
        <v>703</v>
      </c>
      <c r="Z1260" s="120" t="s">
        <v>882</v>
      </c>
      <c r="AA1260" s="117" t="s">
        <v>357</v>
      </c>
      <c r="AD1260" s="113"/>
      <c r="AE1260" s="113"/>
      <c r="AF1260" s="113"/>
      <c r="AG1260" s="113"/>
      <c r="AH1260" s="113"/>
      <c r="AI1260" s="113" t="s">
        <v>490</v>
      </c>
      <c r="AJ1260" s="113" t="s">
        <v>703</v>
      </c>
      <c r="AK1260" s="116" t="s">
        <v>5316</v>
      </c>
      <c r="AL1260" s="113" t="s">
        <v>357</v>
      </c>
      <c r="BP1260" s="125" t="s">
        <v>490</v>
      </c>
      <c r="BQ1260" s="125" t="s">
        <v>703</v>
      </c>
      <c r="BR1260" s="125" t="s">
        <v>6348</v>
      </c>
      <c r="CA1260" s="125" t="s">
        <v>2204</v>
      </c>
      <c r="CB1260" s="125" t="s">
        <v>362</v>
      </c>
      <c r="CC1260" s="125">
        <v>0</v>
      </c>
      <c r="CD1260" s="125" t="s">
        <v>357</v>
      </c>
    </row>
    <row r="1261" spans="8:82" ht="87" customHeight="1" thickBot="1">
      <c r="H1261" s="121"/>
      <c r="I1261" s="121"/>
      <c r="J1261" s="121"/>
      <c r="K1261" s="121"/>
      <c r="L1261" s="121"/>
      <c r="M1261" s="121" t="s">
        <v>490</v>
      </c>
      <c r="N1261" s="121" t="s">
        <v>468</v>
      </c>
      <c r="O1261" s="123" t="s">
        <v>2343</v>
      </c>
      <c r="P1261" s="121" t="s">
        <v>357</v>
      </c>
      <c r="S1261" s="117"/>
      <c r="T1261" s="117"/>
      <c r="U1261" s="117"/>
      <c r="V1261" s="117"/>
      <c r="W1261" s="117"/>
      <c r="X1261" s="117" t="s">
        <v>490</v>
      </c>
      <c r="Y1261" s="117" t="s">
        <v>468</v>
      </c>
      <c r="Z1261" s="120" t="s">
        <v>4095</v>
      </c>
      <c r="AA1261" s="117" t="s">
        <v>357</v>
      </c>
      <c r="AD1261" s="113"/>
      <c r="AE1261" s="113"/>
      <c r="AF1261" s="113"/>
      <c r="AG1261" s="113"/>
      <c r="AH1261" s="113"/>
      <c r="AI1261" s="113" t="s">
        <v>490</v>
      </c>
      <c r="AJ1261" s="113" t="s">
        <v>468</v>
      </c>
      <c r="AK1261" s="116" t="s">
        <v>5317</v>
      </c>
      <c r="AL1261" s="113" t="s">
        <v>357</v>
      </c>
      <c r="BP1261" s="125" t="s">
        <v>490</v>
      </c>
      <c r="BQ1261" s="125" t="s">
        <v>468</v>
      </c>
      <c r="BR1261" s="125" t="s">
        <v>6349</v>
      </c>
      <c r="CA1261" s="125" t="s">
        <v>2204</v>
      </c>
      <c r="CB1261" s="125" t="s">
        <v>544</v>
      </c>
      <c r="CC1261" s="125">
        <v>0</v>
      </c>
      <c r="CD1261" s="125" t="s">
        <v>357</v>
      </c>
    </row>
    <row r="1262" spans="8:82" ht="101.4" customHeight="1" thickBot="1">
      <c r="H1262" s="121"/>
      <c r="I1262" s="121"/>
      <c r="J1262" s="121"/>
      <c r="K1262" s="121"/>
      <c r="L1262" s="121"/>
      <c r="M1262" s="121" t="s">
        <v>490</v>
      </c>
      <c r="N1262" s="121" t="s">
        <v>355</v>
      </c>
      <c r="O1262" s="123" t="s">
        <v>437</v>
      </c>
      <c r="P1262" s="121" t="s">
        <v>357</v>
      </c>
      <c r="S1262" s="117"/>
      <c r="T1262" s="117"/>
      <c r="U1262" s="117"/>
      <c r="V1262" s="117"/>
      <c r="W1262" s="117"/>
      <c r="X1262" s="117" t="s">
        <v>490</v>
      </c>
      <c r="Y1262" s="117" t="s">
        <v>355</v>
      </c>
      <c r="Z1262" s="120" t="s">
        <v>4096</v>
      </c>
      <c r="AA1262" s="117" t="s">
        <v>357</v>
      </c>
      <c r="AD1262" s="113"/>
      <c r="AE1262" s="113"/>
      <c r="AF1262" s="113"/>
      <c r="AG1262" s="113"/>
      <c r="AH1262" s="113"/>
      <c r="AI1262" s="113" t="s">
        <v>490</v>
      </c>
      <c r="AJ1262" s="113" t="s">
        <v>355</v>
      </c>
      <c r="AK1262" s="116" t="s">
        <v>5318</v>
      </c>
      <c r="AL1262" s="113" t="s">
        <v>357</v>
      </c>
      <c r="BP1262" s="125" t="s">
        <v>490</v>
      </c>
      <c r="BQ1262" s="125" t="s">
        <v>355</v>
      </c>
      <c r="BR1262" s="125" t="s">
        <v>6350</v>
      </c>
      <c r="CA1262" s="125" t="s">
        <v>2204</v>
      </c>
      <c r="CB1262" s="125" t="s">
        <v>355</v>
      </c>
      <c r="CC1262" s="125">
        <v>0</v>
      </c>
      <c r="CD1262" s="125" t="s">
        <v>357</v>
      </c>
    </row>
    <row r="1263" spans="8:82" ht="101.4" customHeight="1" thickBot="1">
      <c r="H1263" s="121"/>
      <c r="I1263" s="121"/>
      <c r="J1263" s="121"/>
      <c r="K1263" s="121"/>
      <c r="L1263" s="121"/>
      <c r="M1263" s="121" t="s">
        <v>2344</v>
      </c>
      <c r="N1263" s="121" t="s">
        <v>544</v>
      </c>
      <c r="O1263" s="123" t="s">
        <v>998</v>
      </c>
      <c r="P1263" s="121" t="s">
        <v>357</v>
      </c>
      <c r="S1263" s="117"/>
      <c r="T1263" s="117"/>
      <c r="U1263" s="117"/>
      <c r="V1263" s="117"/>
      <c r="W1263" s="117"/>
      <c r="X1263" s="117" t="s">
        <v>2344</v>
      </c>
      <c r="Y1263" s="117" t="s">
        <v>544</v>
      </c>
      <c r="Z1263" s="120" t="s">
        <v>4097</v>
      </c>
      <c r="AA1263" s="117" t="s">
        <v>357</v>
      </c>
      <c r="AD1263" s="113"/>
      <c r="AE1263" s="113"/>
      <c r="AF1263" s="113"/>
      <c r="AG1263" s="113"/>
      <c r="AH1263" s="113"/>
      <c r="AI1263" s="113" t="s">
        <v>2344</v>
      </c>
      <c r="AJ1263" s="113" t="s">
        <v>544</v>
      </c>
      <c r="AK1263" s="116" t="s">
        <v>795</v>
      </c>
      <c r="AL1263" s="113" t="s">
        <v>357</v>
      </c>
      <c r="BP1263" s="125" t="s">
        <v>2344</v>
      </c>
      <c r="BQ1263" s="125" t="s">
        <v>544</v>
      </c>
      <c r="BR1263" s="129">
        <v>793034</v>
      </c>
      <c r="CA1263" s="125" t="s">
        <v>2209</v>
      </c>
      <c r="CB1263" s="125" t="s">
        <v>575</v>
      </c>
      <c r="CC1263" s="125">
        <v>0</v>
      </c>
      <c r="CD1263" s="125" t="s">
        <v>357</v>
      </c>
    </row>
    <row r="1264" spans="8:82" ht="101.4" customHeight="1" thickBot="1">
      <c r="H1264" s="121"/>
      <c r="I1264" s="121"/>
      <c r="J1264" s="121"/>
      <c r="K1264" s="121"/>
      <c r="L1264" s="121"/>
      <c r="M1264" s="121" t="s">
        <v>2344</v>
      </c>
      <c r="N1264" s="121" t="s">
        <v>355</v>
      </c>
      <c r="O1264" s="123" t="s">
        <v>1301</v>
      </c>
      <c r="P1264" s="121" t="s">
        <v>357</v>
      </c>
      <c r="S1264" s="117"/>
      <c r="T1264" s="117"/>
      <c r="U1264" s="117"/>
      <c r="V1264" s="117"/>
      <c r="W1264" s="117"/>
      <c r="X1264" s="117" t="s">
        <v>2344</v>
      </c>
      <c r="Y1264" s="117" t="s">
        <v>355</v>
      </c>
      <c r="Z1264" s="120" t="s">
        <v>3447</v>
      </c>
      <c r="AA1264" s="117" t="s">
        <v>357</v>
      </c>
      <c r="AD1264" s="113"/>
      <c r="AE1264" s="113"/>
      <c r="AF1264" s="113"/>
      <c r="AG1264" s="113"/>
      <c r="AH1264" s="113"/>
      <c r="AI1264" s="113" t="s">
        <v>2344</v>
      </c>
      <c r="AJ1264" s="113" t="s">
        <v>355</v>
      </c>
      <c r="AK1264" s="116" t="s">
        <v>5319</v>
      </c>
      <c r="AL1264" s="113" t="s">
        <v>357</v>
      </c>
      <c r="BP1264" s="125" t="s">
        <v>2344</v>
      </c>
      <c r="BQ1264" s="125" t="s">
        <v>355</v>
      </c>
      <c r="BR1264" s="129">
        <v>3178075</v>
      </c>
      <c r="CA1264" s="125" t="s">
        <v>2209</v>
      </c>
      <c r="CB1264" s="125" t="s">
        <v>544</v>
      </c>
      <c r="CC1264" s="125">
        <v>0</v>
      </c>
      <c r="CD1264" s="125" t="s">
        <v>357</v>
      </c>
    </row>
    <row r="1265" spans="8:82" ht="87" customHeight="1" thickBot="1">
      <c r="H1265" s="121"/>
      <c r="I1265" s="121"/>
      <c r="J1265" s="121"/>
      <c r="K1265" s="121"/>
      <c r="L1265" s="121"/>
      <c r="M1265" s="121" t="s">
        <v>2344</v>
      </c>
      <c r="N1265" s="121" t="s">
        <v>468</v>
      </c>
      <c r="O1265" s="123" t="s">
        <v>2345</v>
      </c>
      <c r="P1265" s="121" t="s">
        <v>357</v>
      </c>
      <c r="S1265" s="117"/>
      <c r="T1265" s="117"/>
      <c r="U1265" s="117"/>
      <c r="V1265" s="117"/>
      <c r="W1265" s="117"/>
      <c r="X1265" s="117" t="s">
        <v>2344</v>
      </c>
      <c r="Y1265" s="117" t="s">
        <v>468</v>
      </c>
      <c r="Z1265" s="120" t="s">
        <v>4098</v>
      </c>
      <c r="AA1265" s="117" t="s">
        <v>357</v>
      </c>
      <c r="AD1265" s="113"/>
      <c r="AE1265" s="113"/>
      <c r="AF1265" s="113"/>
      <c r="AG1265" s="113"/>
      <c r="AH1265" s="113"/>
      <c r="AI1265" s="113" t="s">
        <v>2344</v>
      </c>
      <c r="AJ1265" s="113" t="s">
        <v>468</v>
      </c>
      <c r="AK1265" s="116" t="s">
        <v>5320</v>
      </c>
      <c r="AL1265" s="113" t="s">
        <v>357</v>
      </c>
      <c r="BP1265" s="125" t="s">
        <v>2344</v>
      </c>
      <c r="BQ1265" s="125" t="s">
        <v>468</v>
      </c>
      <c r="BR1265" s="125" t="s">
        <v>6351</v>
      </c>
      <c r="CA1265" s="125" t="s">
        <v>2211</v>
      </c>
      <c r="CB1265" s="125" t="s">
        <v>544</v>
      </c>
      <c r="CC1265" s="125">
        <v>0</v>
      </c>
      <c r="CD1265" s="125" t="s">
        <v>357</v>
      </c>
    </row>
    <row r="1266" spans="8:82" ht="87" customHeight="1" thickBot="1">
      <c r="H1266" s="121"/>
      <c r="I1266" s="121"/>
      <c r="J1266" s="121"/>
      <c r="K1266" s="121"/>
      <c r="L1266" s="121"/>
      <c r="M1266" s="121" t="s">
        <v>743</v>
      </c>
      <c r="N1266" s="121" t="s">
        <v>446</v>
      </c>
      <c r="O1266" s="123" t="s">
        <v>2346</v>
      </c>
      <c r="P1266" s="121" t="s">
        <v>357</v>
      </c>
      <c r="S1266" s="117"/>
      <c r="T1266" s="117"/>
      <c r="U1266" s="117"/>
      <c r="V1266" s="117"/>
      <c r="W1266" s="117"/>
      <c r="X1266" s="117" t="s">
        <v>743</v>
      </c>
      <c r="Y1266" s="117" t="s">
        <v>446</v>
      </c>
      <c r="Z1266" s="120" t="s">
        <v>847</v>
      </c>
      <c r="AA1266" s="117" t="s">
        <v>357</v>
      </c>
      <c r="AD1266" s="113"/>
      <c r="AE1266" s="113"/>
      <c r="AF1266" s="113"/>
      <c r="AG1266" s="113"/>
      <c r="AH1266" s="113"/>
      <c r="AI1266" s="113" t="s">
        <v>743</v>
      </c>
      <c r="AJ1266" s="113" t="s">
        <v>446</v>
      </c>
      <c r="AK1266" s="116" t="s">
        <v>5321</v>
      </c>
      <c r="AL1266" s="113" t="s">
        <v>357</v>
      </c>
      <c r="BP1266" s="125" t="s">
        <v>743</v>
      </c>
      <c r="BQ1266" s="125" t="s">
        <v>446</v>
      </c>
      <c r="BR1266" s="129">
        <v>738626</v>
      </c>
      <c r="CA1266" s="125" t="s">
        <v>479</v>
      </c>
      <c r="CB1266" s="125" t="s">
        <v>885</v>
      </c>
      <c r="CC1266" s="125">
        <v>0</v>
      </c>
      <c r="CD1266" s="125" t="s">
        <v>357</v>
      </c>
    </row>
    <row r="1267" spans="8:82" ht="87" customHeight="1" thickBot="1">
      <c r="H1267" s="121"/>
      <c r="I1267" s="121"/>
      <c r="J1267" s="121"/>
      <c r="K1267" s="121"/>
      <c r="L1267" s="121"/>
      <c r="M1267" s="121" t="s">
        <v>743</v>
      </c>
      <c r="N1267" s="121" t="s">
        <v>468</v>
      </c>
      <c r="O1267" s="123" t="s">
        <v>1109</v>
      </c>
      <c r="P1267" s="121" t="s">
        <v>357</v>
      </c>
      <c r="S1267" s="117"/>
      <c r="T1267" s="117"/>
      <c r="U1267" s="117"/>
      <c r="V1267" s="117"/>
      <c r="W1267" s="117"/>
      <c r="X1267" s="117" t="s">
        <v>743</v>
      </c>
      <c r="Y1267" s="117" t="s">
        <v>468</v>
      </c>
      <c r="Z1267" s="120" t="s">
        <v>4099</v>
      </c>
      <c r="AA1267" s="117" t="s">
        <v>357</v>
      </c>
      <c r="AD1267" s="113"/>
      <c r="AE1267" s="113"/>
      <c r="AF1267" s="113"/>
      <c r="AG1267" s="113"/>
      <c r="AH1267" s="113"/>
      <c r="AI1267" s="113" t="s">
        <v>743</v>
      </c>
      <c r="AJ1267" s="113" t="s">
        <v>468</v>
      </c>
      <c r="AK1267" s="115">
        <v>106033</v>
      </c>
      <c r="AL1267" s="113" t="s">
        <v>357</v>
      </c>
      <c r="BP1267" s="125" t="s">
        <v>743</v>
      </c>
      <c r="BQ1267" s="125" t="s">
        <v>468</v>
      </c>
      <c r="BR1267" s="129">
        <v>2835601</v>
      </c>
      <c r="CA1267" s="125" t="s">
        <v>479</v>
      </c>
      <c r="CB1267" s="125" t="s">
        <v>362</v>
      </c>
      <c r="CC1267" s="125">
        <v>0</v>
      </c>
      <c r="CD1267" s="125" t="s">
        <v>357</v>
      </c>
    </row>
    <row r="1268" spans="8:82" ht="87" customHeight="1" thickBot="1">
      <c r="H1268" s="121"/>
      <c r="I1268" s="121"/>
      <c r="J1268" s="121"/>
      <c r="K1268" s="121"/>
      <c r="L1268" s="121"/>
      <c r="M1268" s="121" t="s">
        <v>743</v>
      </c>
      <c r="N1268" s="121" t="s">
        <v>575</v>
      </c>
      <c r="O1268" s="123" t="s">
        <v>2347</v>
      </c>
      <c r="P1268" s="121" t="s">
        <v>357</v>
      </c>
      <c r="S1268" s="117"/>
      <c r="T1268" s="117"/>
      <c r="U1268" s="117"/>
      <c r="V1268" s="117"/>
      <c r="W1268" s="117"/>
      <c r="X1268" s="117" t="s">
        <v>743</v>
      </c>
      <c r="Y1268" s="117" t="s">
        <v>575</v>
      </c>
      <c r="Z1268" s="120" t="s">
        <v>1382</v>
      </c>
      <c r="AA1268" s="117" t="s">
        <v>357</v>
      </c>
      <c r="AD1268" s="113"/>
      <c r="AE1268" s="113"/>
      <c r="AF1268" s="113"/>
      <c r="AG1268" s="113"/>
      <c r="AH1268" s="113"/>
      <c r="AI1268" s="113" t="s">
        <v>743</v>
      </c>
      <c r="AJ1268" s="113" t="s">
        <v>575</v>
      </c>
      <c r="AK1268" s="116" t="s">
        <v>5322</v>
      </c>
      <c r="AL1268" s="113" t="s">
        <v>357</v>
      </c>
      <c r="BP1268" s="125" t="s">
        <v>743</v>
      </c>
      <c r="BQ1268" s="125" t="s">
        <v>575</v>
      </c>
      <c r="BR1268" s="129">
        <v>360607378</v>
      </c>
      <c r="CA1268" s="125" t="s">
        <v>479</v>
      </c>
      <c r="CB1268" s="125" t="s">
        <v>544</v>
      </c>
      <c r="CC1268" s="125">
        <v>0</v>
      </c>
      <c r="CD1268" s="125" t="s">
        <v>357</v>
      </c>
    </row>
    <row r="1269" spans="8:82" ht="101.4" customHeight="1" thickBot="1">
      <c r="H1269" s="121"/>
      <c r="I1269" s="121"/>
      <c r="J1269" s="121"/>
      <c r="K1269" s="121"/>
      <c r="L1269" s="121"/>
      <c r="M1269" s="121" t="s">
        <v>743</v>
      </c>
      <c r="N1269" s="121" t="s">
        <v>355</v>
      </c>
      <c r="O1269" s="123" t="s">
        <v>2348</v>
      </c>
      <c r="P1269" s="121" t="s">
        <v>357</v>
      </c>
      <c r="S1269" s="117"/>
      <c r="T1269" s="117"/>
      <c r="U1269" s="117"/>
      <c r="V1269" s="117"/>
      <c r="W1269" s="117"/>
      <c r="X1269" s="117" t="s">
        <v>743</v>
      </c>
      <c r="Y1269" s="117" t="s">
        <v>355</v>
      </c>
      <c r="Z1269" s="120" t="s">
        <v>4100</v>
      </c>
      <c r="AA1269" s="117" t="s">
        <v>357</v>
      </c>
      <c r="AD1269" s="113"/>
      <c r="AE1269" s="113"/>
      <c r="AF1269" s="113"/>
      <c r="AG1269" s="113"/>
      <c r="AH1269" s="113"/>
      <c r="AI1269" s="113" t="s">
        <v>743</v>
      </c>
      <c r="AJ1269" s="113" t="s">
        <v>355</v>
      </c>
      <c r="AK1269" s="116" t="s">
        <v>5323</v>
      </c>
      <c r="AL1269" s="113" t="s">
        <v>357</v>
      </c>
      <c r="BP1269" s="125" t="s">
        <v>743</v>
      </c>
      <c r="BQ1269" s="125" t="s">
        <v>355</v>
      </c>
      <c r="BR1269" s="129">
        <v>122773391</v>
      </c>
      <c r="CA1269" s="125" t="s">
        <v>479</v>
      </c>
      <c r="CB1269" s="125" t="s">
        <v>575</v>
      </c>
      <c r="CC1269" s="125">
        <v>0</v>
      </c>
      <c r="CD1269" s="125" t="s">
        <v>357</v>
      </c>
    </row>
    <row r="1270" spans="8:82" ht="87" customHeight="1" thickBot="1">
      <c r="H1270" s="121"/>
      <c r="I1270" s="121"/>
      <c r="J1270" s="121"/>
      <c r="K1270" s="121"/>
      <c r="L1270" s="121"/>
      <c r="M1270" s="121" t="s">
        <v>743</v>
      </c>
      <c r="N1270" s="121" t="s">
        <v>897</v>
      </c>
      <c r="O1270" s="123" t="s">
        <v>2349</v>
      </c>
      <c r="P1270" s="121" t="s">
        <v>357</v>
      </c>
      <c r="S1270" s="117"/>
      <c r="T1270" s="117"/>
      <c r="U1270" s="117"/>
      <c r="V1270" s="117"/>
      <c r="W1270" s="117"/>
      <c r="X1270" s="117" t="s">
        <v>743</v>
      </c>
      <c r="Y1270" s="117" t="s">
        <v>897</v>
      </c>
      <c r="Z1270" s="120" t="s">
        <v>4101</v>
      </c>
      <c r="AA1270" s="117" t="s">
        <v>357</v>
      </c>
      <c r="AD1270" s="113"/>
      <c r="AE1270" s="113"/>
      <c r="AF1270" s="113"/>
      <c r="AG1270" s="113"/>
      <c r="AH1270" s="113"/>
      <c r="AI1270" s="113" t="s">
        <v>743</v>
      </c>
      <c r="AJ1270" s="113" t="s">
        <v>897</v>
      </c>
      <c r="AK1270" s="116" t="s">
        <v>1495</v>
      </c>
      <c r="AL1270" s="113" t="s">
        <v>357</v>
      </c>
      <c r="BP1270" s="125" t="s">
        <v>743</v>
      </c>
      <c r="BQ1270" s="125" t="s">
        <v>897</v>
      </c>
      <c r="BR1270" s="129">
        <v>171844</v>
      </c>
      <c r="CA1270" s="125" t="s">
        <v>2214</v>
      </c>
      <c r="CB1270" s="125" t="s">
        <v>362</v>
      </c>
      <c r="CC1270" s="125">
        <v>0</v>
      </c>
      <c r="CD1270" s="125" t="s">
        <v>357</v>
      </c>
    </row>
    <row r="1271" spans="8:82" ht="87" customHeight="1" thickBot="1">
      <c r="H1271" s="121"/>
      <c r="I1271" s="121"/>
      <c r="J1271" s="121"/>
      <c r="K1271" s="121"/>
      <c r="L1271" s="121"/>
      <c r="M1271" s="121" t="s">
        <v>743</v>
      </c>
      <c r="N1271" s="121" t="s">
        <v>703</v>
      </c>
      <c r="O1271" s="123" t="s">
        <v>2350</v>
      </c>
      <c r="P1271" s="121" t="s">
        <v>357</v>
      </c>
      <c r="S1271" s="117"/>
      <c r="T1271" s="117"/>
      <c r="U1271" s="117"/>
      <c r="V1271" s="117"/>
      <c r="W1271" s="117"/>
      <c r="X1271" s="117" t="s">
        <v>743</v>
      </c>
      <c r="Y1271" s="117" t="s">
        <v>703</v>
      </c>
      <c r="Z1271" s="120" t="s">
        <v>4102</v>
      </c>
      <c r="AA1271" s="117" t="s">
        <v>357</v>
      </c>
      <c r="AD1271" s="113"/>
      <c r="AE1271" s="113"/>
      <c r="AF1271" s="113"/>
      <c r="AG1271" s="113"/>
      <c r="AH1271" s="113"/>
      <c r="AI1271" s="113" t="s">
        <v>743</v>
      </c>
      <c r="AJ1271" s="113" t="s">
        <v>703</v>
      </c>
      <c r="AK1271" s="116" t="s">
        <v>1927</v>
      </c>
      <c r="AL1271" s="113" t="s">
        <v>357</v>
      </c>
      <c r="BP1271" s="125" t="s">
        <v>743</v>
      </c>
      <c r="BQ1271" s="125" t="s">
        <v>703</v>
      </c>
      <c r="BR1271" s="129">
        <v>267344</v>
      </c>
      <c r="CA1271" s="125" t="s">
        <v>2216</v>
      </c>
      <c r="CB1271" s="125" t="s">
        <v>575</v>
      </c>
      <c r="CC1271" s="125">
        <v>0</v>
      </c>
      <c r="CD1271" s="125" t="s">
        <v>357</v>
      </c>
    </row>
    <row r="1272" spans="8:82" ht="101.4" customHeight="1" thickBot="1">
      <c r="H1272" s="121"/>
      <c r="I1272" s="121"/>
      <c r="J1272" s="121"/>
      <c r="K1272" s="121"/>
      <c r="L1272" s="121"/>
      <c r="M1272" s="121" t="s">
        <v>2351</v>
      </c>
      <c r="N1272" s="121" t="s">
        <v>355</v>
      </c>
      <c r="O1272" s="123" t="s">
        <v>2352</v>
      </c>
      <c r="P1272" s="121" t="s">
        <v>357</v>
      </c>
      <c r="S1272" s="117"/>
      <c r="T1272" s="117"/>
      <c r="U1272" s="117"/>
      <c r="V1272" s="117"/>
      <c r="W1272" s="117"/>
      <c r="X1272" s="117" t="s">
        <v>2351</v>
      </c>
      <c r="Y1272" s="117" t="s">
        <v>355</v>
      </c>
      <c r="Z1272" s="120" t="s">
        <v>3038</v>
      </c>
      <c r="AA1272" s="117" t="s">
        <v>357</v>
      </c>
      <c r="AD1272" s="113"/>
      <c r="AE1272" s="113"/>
      <c r="AF1272" s="113"/>
      <c r="AG1272" s="113"/>
      <c r="AH1272" s="113"/>
      <c r="AI1272" s="113" t="s">
        <v>2351</v>
      </c>
      <c r="AJ1272" s="113" t="s">
        <v>355</v>
      </c>
      <c r="AK1272" s="116" t="s">
        <v>528</v>
      </c>
      <c r="AL1272" s="113" t="s">
        <v>357</v>
      </c>
      <c r="BP1272" s="125" t="s">
        <v>2351</v>
      </c>
      <c r="BQ1272" s="125" t="s">
        <v>355</v>
      </c>
      <c r="BR1272" s="125" t="s">
        <v>847</v>
      </c>
      <c r="CA1272" s="125" t="s">
        <v>2216</v>
      </c>
      <c r="CB1272" s="125" t="s">
        <v>362</v>
      </c>
      <c r="CC1272" s="125">
        <v>0</v>
      </c>
      <c r="CD1272" s="125" t="s">
        <v>357</v>
      </c>
    </row>
    <row r="1273" spans="8:82" ht="101.4" customHeight="1" thickBot="1">
      <c r="H1273" s="121"/>
      <c r="I1273" s="121"/>
      <c r="J1273" s="121"/>
      <c r="K1273" s="121"/>
      <c r="L1273" s="121"/>
      <c r="M1273" s="121" t="s">
        <v>2353</v>
      </c>
      <c r="N1273" s="121" t="s">
        <v>544</v>
      </c>
      <c r="O1273" s="123" t="s">
        <v>2354</v>
      </c>
      <c r="P1273" s="121" t="s">
        <v>357</v>
      </c>
      <c r="S1273" s="117"/>
      <c r="T1273" s="117"/>
      <c r="U1273" s="117"/>
      <c r="V1273" s="117"/>
      <c r="W1273" s="117"/>
      <c r="X1273" s="117" t="s">
        <v>2353</v>
      </c>
      <c r="Y1273" s="117" t="s">
        <v>544</v>
      </c>
      <c r="Z1273" s="120" t="s">
        <v>4103</v>
      </c>
      <c r="AA1273" s="117" t="s">
        <v>357</v>
      </c>
      <c r="AD1273" s="113"/>
      <c r="AE1273" s="113"/>
      <c r="AF1273" s="113"/>
      <c r="AG1273" s="113"/>
      <c r="AH1273" s="113"/>
      <c r="AI1273" s="113" t="s">
        <v>2353</v>
      </c>
      <c r="AJ1273" s="113" t="s">
        <v>544</v>
      </c>
      <c r="AK1273" s="116" t="s">
        <v>5324</v>
      </c>
      <c r="AL1273" s="113" t="s">
        <v>357</v>
      </c>
      <c r="BP1273" s="125" t="s">
        <v>2353</v>
      </c>
      <c r="BQ1273" s="125" t="s">
        <v>544</v>
      </c>
      <c r="BR1273" s="125" t="s">
        <v>6352</v>
      </c>
      <c r="CA1273" s="125" t="s">
        <v>2218</v>
      </c>
      <c r="CB1273" s="125" t="s">
        <v>362</v>
      </c>
      <c r="CC1273" s="125">
        <v>0</v>
      </c>
      <c r="CD1273" s="125" t="s">
        <v>357</v>
      </c>
    </row>
    <row r="1274" spans="8:82" ht="101.4" customHeight="1" thickBot="1">
      <c r="H1274" s="121"/>
      <c r="I1274" s="121"/>
      <c r="J1274" s="121"/>
      <c r="K1274" s="121"/>
      <c r="L1274" s="121"/>
      <c r="M1274" s="121" t="s">
        <v>493</v>
      </c>
      <c r="N1274" s="121" t="s">
        <v>362</v>
      </c>
      <c r="O1274" s="122">
        <v>2529498</v>
      </c>
      <c r="P1274" s="121" t="s">
        <v>357</v>
      </c>
      <c r="S1274" s="117"/>
      <c r="T1274" s="117"/>
      <c r="U1274" s="117"/>
      <c r="V1274" s="117"/>
      <c r="W1274" s="117"/>
      <c r="X1274" s="117" t="s">
        <v>493</v>
      </c>
      <c r="Y1274" s="117" t="s">
        <v>362</v>
      </c>
      <c r="Z1274" s="120" t="s">
        <v>4104</v>
      </c>
      <c r="AA1274" s="117" t="s">
        <v>357</v>
      </c>
      <c r="AD1274" s="113"/>
      <c r="AE1274" s="113"/>
      <c r="AF1274" s="113"/>
      <c r="AG1274" s="113"/>
      <c r="AH1274" s="113"/>
      <c r="AI1274" s="113" t="s">
        <v>493</v>
      </c>
      <c r="AJ1274" s="113" t="s">
        <v>362</v>
      </c>
      <c r="AK1274" s="115">
        <v>551547</v>
      </c>
      <c r="AL1274" s="113" t="s">
        <v>357</v>
      </c>
      <c r="BP1274" s="125" t="s">
        <v>493</v>
      </c>
      <c r="BQ1274" s="125" t="s">
        <v>362</v>
      </c>
      <c r="BR1274" s="125" t="s">
        <v>6353</v>
      </c>
      <c r="CA1274" s="125" t="s">
        <v>2218</v>
      </c>
      <c r="CB1274" s="125" t="s">
        <v>575</v>
      </c>
      <c r="CC1274" s="125">
        <v>0</v>
      </c>
      <c r="CD1274" s="125" t="s">
        <v>357</v>
      </c>
    </row>
    <row r="1275" spans="8:82" ht="87" customHeight="1" thickBot="1">
      <c r="H1275" s="121"/>
      <c r="I1275" s="121"/>
      <c r="J1275" s="121"/>
      <c r="K1275" s="121"/>
      <c r="L1275" s="121"/>
      <c r="M1275" s="121" t="s">
        <v>493</v>
      </c>
      <c r="N1275" s="121" t="s">
        <v>575</v>
      </c>
      <c r="O1275" s="122">
        <v>5019613</v>
      </c>
      <c r="P1275" s="121" t="s">
        <v>357</v>
      </c>
      <c r="S1275" s="117"/>
      <c r="T1275" s="117"/>
      <c r="U1275" s="117"/>
      <c r="V1275" s="117"/>
      <c r="W1275" s="117"/>
      <c r="X1275" s="117" t="s">
        <v>493</v>
      </c>
      <c r="Y1275" s="117" t="s">
        <v>575</v>
      </c>
      <c r="Z1275" s="120" t="s">
        <v>4105</v>
      </c>
      <c r="AA1275" s="117" t="s">
        <v>357</v>
      </c>
      <c r="AD1275" s="113"/>
      <c r="AE1275" s="113"/>
      <c r="AF1275" s="113"/>
      <c r="AG1275" s="113"/>
      <c r="AH1275" s="113"/>
      <c r="AI1275" s="113" t="s">
        <v>493</v>
      </c>
      <c r="AJ1275" s="113" t="s">
        <v>575</v>
      </c>
      <c r="AK1275" s="115">
        <v>355882</v>
      </c>
      <c r="AL1275" s="113" t="s">
        <v>357</v>
      </c>
      <c r="BP1275" s="125" t="s">
        <v>493</v>
      </c>
      <c r="BQ1275" s="125" t="s">
        <v>575</v>
      </c>
      <c r="BR1275" s="125" t="s">
        <v>6354</v>
      </c>
      <c r="CA1275" s="125" t="s">
        <v>2218</v>
      </c>
      <c r="CB1275" s="125" t="s">
        <v>544</v>
      </c>
      <c r="CC1275" s="125">
        <v>0</v>
      </c>
      <c r="CD1275" s="125" t="s">
        <v>357</v>
      </c>
    </row>
    <row r="1276" spans="8:82" ht="101.4" customHeight="1" thickBot="1">
      <c r="H1276" s="121"/>
      <c r="I1276" s="121"/>
      <c r="J1276" s="121"/>
      <c r="K1276" s="121"/>
      <c r="L1276" s="121"/>
      <c r="M1276" s="121" t="s">
        <v>493</v>
      </c>
      <c r="N1276" s="121" t="s">
        <v>544</v>
      </c>
      <c r="O1276" s="122">
        <v>2037375</v>
      </c>
      <c r="P1276" s="121" t="s">
        <v>357</v>
      </c>
      <c r="S1276" s="117"/>
      <c r="T1276" s="117"/>
      <c r="U1276" s="117"/>
      <c r="V1276" s="117"/>
      <c r="W1276" s="117"/>
      <c r="X1276" s="117" t="s">
        <v>493</v>
      </c>
      <c r="Y1276" s="117" t="s">
        <v>544</v>
      </c>
      <c r="Z1276" s="120" t="s">
        <v>4106</v>
      </c>
      <c r="AA1276" s="117" t="s">
        <v>357</v>
      </c>
      <c r="AD1276" s="113"/>
      <c r="AE1276" s="113"/>
      <c r="AF1276" s="113"/>
      <c r="AG1276" s="113"/>
      <c r="AH1276" s="113"/>
      <c r="AI1276" s="113" t="s">
        <v>493</v>
      </c>
      <c r="AJ1276" s="113" t="s">
        <v>544</v>
      </c>
      <c r="AK1276" s="115">
        <v>517873</v>
      </c>
      <c r="AL1276" s="113" t="s">
        <v>357</v>
      </c>
      <c r="BP1276" s="125" t="s">
        <v>493</v>
      </c>
      <c r="BQ1276" s="125" t="s">
        <v>544</v>
      </c>
      <c r="BR1276" s="125" t="s">
        <v>6355</v>
      </c>
      <c r="CA1276" s="125" t="s">
        <v>2219</v>
      </c>
      <c r="CB1276" s="125" t="s">
        <v>544</v>
      </c>
      <c r="CC1276" s="125">
        <v>0</v>
      </c>
      <c r="CD1276" s="125" t="s">
        <v>357</v>
      </c>
    </row>
    <row r="1277" spans="8:82" ht="144.6" customHeight="1" thickBot="1">
      <c r="H1277" s="121"/>
      <c r="I1277" s="121"/>
      <c r="J1277" s="121"/>
      <c r="K1277" s="121"/>
      <c r="L1277" s="121"/>
      <c r="M1277" s="121" t="s">
        <v>493</v>
      </c>
      <c r="N1277" s="121" t="s">
        <v>1340</v>
      </c>
      <c r="O1277" s="123" t="s">
        <v>2355</v>
      </c>
      <c r="P1277" s="121" t="s">
        <v>357</v>
      </c>
      <c r="S1277" s="117"/>
      <c r="T1277" s="117"/>
      <c r="U1277" s="117"/>
      <c r="V1277" s="117"/>
      <c r="W1277" s="117"/>
      <c r="X1277" s="117" t="s">
        <v>493</v>
      </c>
      <c r="Y1277" s="117" t="s">
        <v>1340</v>
      </c>
      <c r="Z1277" s="120" t="s">
        <v>4107</v>
      </c>
      <c r="AA1277" s="117" t="s">
        <v>357</v>
      </c>
      <c r="AD1277" s="113"/>
      <c r="AE1277" s="113"/>
      <c r="AF1277" s="113"/>
      <c r="AG1277" s="113"/>
      <c r="AH1277" s="113"/>
      <c r="AI1277" s="113" t="s">
        <v>493</v>
      </c>
      <c r="AJ1277" s="113" t="s">
        <v>1340</v>
      </c>
      <c r="AK1277" s="116" t="s">
        <v>657</v>
      </c>
      <c r="AL1277" s="113" t="s">
        <v>357</v>
      </c>
      <c r="BP1277" s="125" t="s">
        <v>493</v>
      </c>
      <c r="BQ1277" s="125" t="s">
        <v>1340</v>
      </c>
      <c r="BR1277" s="129">
        <v>114896</v>
      </c>
      <c r="CA1277" s="125" t="s">
        <v>2219</v>
      </c>
      <c r="CB1277" s="125" t="s">
        <v>575</v>
      </c>
      <c r="CC1277" s="125">
        <v>0</v>
      </c>
      <c r="CD1277" s="125" t="s">
        <v>357</v>
      </c>
    </row>
    <row r="1278" spans="8:82" ht="115.8" customHeight="1" thickBot="1">
      <c r="H1278" s="121"/>
      <c r="I1278" s="121"/>
      <c r="J1278" s="121"/>
      <c r="K1278" s="121"/>
      <c r="L1278" s="121"/>
      <c r="M1278" s="121" t="s">
        <v>493</v>
      </c>
      <c r="N1278" s="121" t="s">
        <v>885</v>
      </c>
      <c r="O1278" s="123" t="s">
        <v>2206</v>
      </c>
      <c r="P1278" s="121" t="s">
        <v>357</v>
      </c>
      <c r="S1278" s="117"/>
      <c r="T1278" s="117"/>
      <c r="U1278" s="117"/>
      <c r="V1278" s="117"/>
      <c r="W1278" s="117"/>
      <c r="X1278" s="117" t="s">
        <v>493</v>
      </c>
      <c r="Y1278" s="117" t="s">
        <v>885</v>
      </c>
      <c r="Z1278" s="120" t="s">
        <v>2898</v>
      </c>
      <c r="AA1278" s="117" t="s">
        <v>357</v>
      </c>
      <c r="AD1278" s="113"/>
      <c r="AE1278" s="113"/>
      <c r="AF1278" s="113"/>
      <c r="AG1278" s="113"/>
      <c r="AH1278" s="113"/>
      <c r="AI1278" s="113" t="s">
        <v>493</v>
      </c>
      <c r="AJ1278" s="113" t="s">
        <v>885</v>
      </c>
      <c r="AK1278" s="116" t="s">
        <v>822</v>
      </c>
      <c r="AL1278" s="113" t="s">
        <v>357</v>
      </c>
      <c r="BP1278" s="125" t="s">
        <v>493</v>
      </c>
      <c r="BQ1278" s="125" t="s">
        <v>885</v>
      </c>
      <c r="BR1278" s="125" t="s">
        <v>6356</v>
      </c>
      <c r="CA1278" s="125" t="s">
        <v>2219</v>
      </c>
      <c r="CB1278" s="125" t="s">
        <v>468</v>
      </c>
      <c r="CC1278" s="125">
        <v>0</v>
      </c>
      <c r="CD1278" s="125" t="s">
        <v>357</v>
      </c>
    </row>
    <row r="1279" spans="8:82" ht="87" customHeight="1" thickBot="1">
      <c r="H1279" s="121"/>
      <c r="I1279" s="121"/>
      <c r="J1279" s="121"/>
      <c r="K1279" s="121"/>
      <c r="L1279" s="121"/>
      <c r="M1279" s="121" t="s">
        <v>495</v>
      </c>
      <c r="N1279" s="121" t="s">
        <v>364</v>
      </c>
      <c r="O1279" s="123" t="s">
        <v>2356</v>
      </c>
      <c r="P1279" s="121" t="s">
        <v>357</v>
      </c>
      <c r="S1279" s="117"/>
      <c r="T1279" s="117"/>
      <c r="U1279" s="117"/>
      <c r="V1279" s="117"/>
      <c r="W1279" s="117"/>
      <c r="X1279" s="117" t="s">
        <v>495</v>
      </c>
      <c r="Y1279" s="117" t="s">
        <v>364</v>
      </c>
      <c r="Z1279" s="120" t="s">
        <v>2628</v>
      </c>
      <c r="AA1279" s="117" t="s">
        <v>357</v>
      </c>
      <c r="AD1279" s="113"/>
      <c r="AE1279" s="113"/>
      <c r="AF1279" s="113"/>
      <c r="AG1279" s="113"/>
      <c r="AH1279" s="113"/>
      <c r="AI1279" s="113" t="s">
        <v>495</v>
      </c>
      <c r="AJ1279" s="113" t="s">
        <v>364</v>
      </c>
      <c r="AK1279" s="116" t="s">
        <v>3426</v>
      </c>
      <c r="AL1279" s="113" t="s">
        <v>357</v>
      </c>
      <c r="BP1279" s="125" t="s">
        <v>495</v>
      </c>
      <c r="BQ1279" s="125" t="s">
        <v>364</v>
      </c>
      <c r="BR1279" s="129">
        <v>175265</v>
      </c>
      <c r="CA1279" s="125" t="s">
        <v>2222</v>
      </c>
      <c r="CB1279" s="125" t="s">
        <v>575</v>
      </c>
      <c r="CC1279" s="125">
        <v>0</v>
      </c>
      <c r="CD1279" s="125" t="s">
        <v>357</v>
      </c>
    </row>
    <row r="1280" spans="8:82" ht="115.8" customHeight="1" thickBot="1">
      <c r="H1280" s="121"/>
      <c r="I1280" s="121"/>
      <c r="J1280" s="121"/>
      <c r="K1280" s="121"/>
      <c r="L1280" s="121"/>
      <c r="M1280" s="121" t="s">
        <v>495</v>
      </c>
      <c r="N1280" s="121" t="s">
        <v>366</v>
      </c>
      <c r="O1280" s="123" t="s">
        <v>2357</v>
      </c>
      <c r="P1280" s="121" t="s">
        <v>357</v>
      </c>
      <c r="S1280" s="117"/>
      <c r="T1280" s="117"/>
      <c r="U1280" s="117"/>
      <c r="V1280" s="117"/>
      <c r="W1280" s="117"/>
      <c r="X1280" s="117" t="s">
        <v>495</v>
      </c>
      <c r="Y1280" s="117" t="s">
        <v>366</v>
      </c>
      <c r="Z1280" s="120" t="s">
        <v>1939</v>
      </c>
      <c r="AA1280" s="117" t="s">
        <v>357</v>
      </c>
      <c r="AD1280" s="113"/>
      <c r="AE1280" s="113"/>
      <c r="AF1280" s="113"/>
      <c r="AG1280" s="113"/>
      <c r="AH1280" s="113"/>
      <c r="AI1280" s="113" t="s">
        <v>495</v>
      </c>
      <c r="AJ1280" s="113" t="s">
        <v>366</v>
      </c>
      <c r="AK1280" s="116" t="s">
        <v>5325</v>
      </c>
      <c r="AL1280" s="113" t="s">
        <v>357</v>
      </c>
      <c r="BP1280" s="125" t="s">
        <v>495</v>
      </c>
      <c r="BQ1280" s="125" t="s">
        <v>366</v>
      </c>
      <c r="BR1280" s="129">
        <v>9133466</v>
      </c>
      <c r="CA1280" s="125" t="s">
        <v>2222</v>
      </c>
      <c r="CB1280" s="125" t="s">
        <v>544</v>
      </c>
      <c r="CC1280" s="125">
        <v>0</v>
      </c>
      <c r="CD1280" s="125" t="s">
        <v>357</v>
      </c>
    </row>
    <row r="1281" spans="8:82" ht="101.4" customHeight="1" thickBot="1">
      <c r="H1281" s="121"/>
      <c r="I1281" s="121"/>
      <c r="J1281" s="121"/>
      <c r="K1281" s="121"/>
      <c r="L1281" s="121"/>
      <c r="M1281" s="121" t="s">
        <v>495</v>
      </c>
      <c r="N1281" s="121" t="s">
        <v>355</v>
      </c>
      <c r="O1281" s="123" t="s">
        <v>2358</v>
      </c>
      <c r="P1281" s="121" t="s">
        <v>357</v>
      </c>
      <c r="S1281" s="117"/>
      <c r="T1281" s="117"/>
      <c r="U1281" s="117"/>
      <c r="V1281" s="117"/>
      <c r="W1281" s="117"/>
      <c r="X1281" s="117" t="s">
        <v>495</v>
      </c>
      <c r="Y1281" s="117" t="s">
        <v>355</v>
      </c>
      <c r="Z1281" s="120" t="s">
        <v>3832</v>
      </c>
      <c r="AA1281" s="117" t="s">
        <v>357</v>
      </c>
      <c r="AD1281" s="113"/>
      <c r="AE1281" s="113"/>
      <c r="AF1281" s="113"/>
      <c r="AG1281" s="113"/>
      <c r="AH1281" s="113"/>
      <c r="AI1281" s="113" t="s">
        <v>495</v>
      </c>
      <c r="AJ1281" s="113" t="s">
        <v>355</v>
      </c>
      <c r="AK1281" s="116" t="s">
        <v>5326</v>
      </c>
      <c r="AL1281" s="113" t="s">
        <v>357</v>
      </c>
      <c r="BP1281" s="125" t="s">
        <v>495</v>
      </c>
      <c r="BQ1281" s="125" t="s">
        <v>355</v>
      </c>
      <c r="BR1281" s="129">
        <v>2946186</v>
      </c>
      <c r="CA1281" s="125" t="s">
        <v>2225</v>
      </c>
      <c r="CB1281" s="125" t="s">
        <v>544</v>
      </c>
      <c r="CC1281" s="125">
        <v>0</v>
      </c>
      <c r="CD1281" s="125" t="s">
        <v>357</v>
      </c>
    </row>
    <row r="1282" spans="8:82" ht="87" customHeight="1" thickBot="1">
      <c r="H1282" s="121"/>
      <c r="I1282" s="121"/>
      <c r="J1282" s="121"/>
      <c r="K1282" s="121"/>
      <c r="L1282" s="121"/>
      <c r="M1282" s="121" t="s">
        <v>495</v>
      </c>
      <c r="N1282" s="121" t="s">
        <v>468</v>
      </c>
      <c r="O1282" s="123" t="s">
        <v>2359</v>
      </c>
      <c r="P1282" s="121" t="s">
        <v>357</v>
      </c>
      <c r="S1282" s="117"/>
      <c r="T1282" s="117"/>
      <c r="U1282" s="117"/>
      <c r="V1282" s="117"/>
      <c r="W1282" s="117"/>
      <c r="X1282" s="117" t="s">
        <v>495</v>
      </c>
      <c r="Y1282" s="117" t="s">
        <v>468</v>
      </c>
      <c r="Z1282" s="120" t="s">
        <v>4108</v>
      </c>
      <c r="AA1282" s="117" t="s">
        <v>357</v>
      </c>
      <c r="AD1282" s="113"/>
      <c r="AE1282" s="113"/>
      <c r="AF1282" s="113"/>
      <c r="AG1282" s="113"/>
      <c r="AH1282" s="113"/>
      <c r="AI1282" s="113" t="s">
        <v>495</v>
      </c>
      <c r="AJ1282" s="113" t="s">
        <v>468</v>
      </c>
      <c r="AK1282" s="116" t="s">
        <v>764</v>
      </c>
      <c r="AL1282" s="113" t="s">
        <v>357</v>
      </c>
      <c r="BP1282" s="125" t="s">
        <v>495</v>
      </c>
      <c r="BQ1282" s="125" t="s">
        <v>468</v>
      </c>
      <c r="BR1282" s="129">
        <v>100477</v>
      </c>
      <c r="CA1282" s="125" t="s">
        <v>2227</v>
      </c>
      <c r="CB1282" s="125" t="s">
        <v>544</v>
      </c>
      <c r="CC1282" s="125">
        <v>0</v>
      </c>
      <c r="CD1282" s="125" t="s">
        <v>357</v>
      </c>
    </row>
    <row r="1283" spans="8:82" ht="101.4" customHeight="1" thickBot="1">
      <c r="H1283" s="121"/>
      <c r="I1283" s="121"/>
      <c r="J1283" s="121"/>
      <c r="K1283" s="121"/>
      <c r="L1283" s="121"/>
      <c r="M1283" s="121" t="s">
        <v>2360</v>
      </c>
      <c r="N1283" s="121" t="s">
        <v>575</v>
      </c>
      <c r="O1283" s="122">
        <v>838774</v>
      </c>
      <c r="P1283" s="121" t="s">
        <v>357</v>
      </c>
      <c r="S1283" s="117"/>
      <c r="T1283" s="117"/>
      <c r="U1283" s="117"/>
      <c r="V1283" s="117"/>
      <c r="W1283" s="117"/>
      <c r="X1283" s="117" t="s">
        <v>2360</v>
      </c>
      <c r="Y1283" s="117" t="s">
        <v>575</v>
      </c>
      <c r="Z1283" s="120" t="s">
        <v>859</v>
      </c>
      <c r="AA1283" s="117" t="s">
        <v>357</v>
      </c>
      <c r="AD1283" s="113"/>
      <c r="AE1283" s="113"/>
      <c r="AF1283" s="113"/>
      <c r="AG1283" s="113"/>
      <c r="AH1283" s="113"/>
      <c r="AI1283" s="113" t="s">
        <v>2360</v>
      </c>
      <c r="AJ1283" s="113" t="s">
        <v>575</v>
      </c>
      <c r="AK1283" s="115">
        <v>351991</v>
      </c>
      <c r="AL1283" s="113" t="s">
        <v>357</v>
      </c>
      <c r="BP1283" s="125" t="s">
        <v>2360</v>
      </c>
      <c r="BQ1283" s="125" t="s">
        <v>575</v>
      </c>
      <c r="BR1283" s="125" t="s">
        <v>5909</v>
      </c>
      <c r="CA1283" s="125" t="s">
        <v>2227</v>
      </c>
      <c r="CB1283" s="125" t="s">
        <v>362</v>
      </c>
      <c r="CC1283" s="125">
        <v>0</v>
      </c>
      <c r="CD1283" s="125" t="s">
        <v>357</v>
      </c>
    </row>
    <row r="1284" spans="8:82" ht="101.4" customHeight="1" thickBot="1">
      <c r="H1284" s="121"/>
      <c r="I1284" s="121"/>
      <c r="J1284" s="121"/>
      <c r="K1284" s="121"/>
      <c r="L1284" s="121"/>
      <c r="M1284" s="121" t="s">
        <v>2360</v>
      </c>
      <c r="N1284" s="121" t="s">
        <v>362</v>
      </c>
      <c r="O1284" s="122">
        <v>1190709</v>
      </c>
      <c r="P1284" s="121" t="s">
        <v>357</v>
      </c>
      <c r="S1284" s="117"/>
      <c r="T1284" s="117"/>
      <c r="U1284" s="117"/>
      <c r="V1284" s="117"/>
      <c r="W1284" s="117"/>
      <c r="X1284" s="117" t="s">
        <v>2360</v>
      </c>
      <c r="Y1284" s="117" t="s">
        <v>362</v>
      </c>
      <c r="Z1284" s="120" t="s">
        <v>3528</v>
      </c>
      <c r="AA1284" s="117" t="s">
        <v>357</v>
      </c>
      <c r="AD1284" s="113"/>
      <c r="AE1284" s="113"/>
      <c r="AF1284" s="113"/>
      <c r="AG1284" s="113"/>
      <c r="AH1284" s="113"/>
      <c r="AI1284" s="113" t="s">
        <v>2360</v>
      </c>
      <c r="AJ1284" s="113" t="s">
        <v>362</v>
      </c>
      <c r="AK1284" s="115">
        <v>322002</v>
      </c>
      <c r="AL1284" s="113" t="s">
        <v>357</v>
      </c>
      <c r="BP1284" s="125" t="s">
        <v>2360</v>
      </c>
      <c r="BQ1284" s="125" t="s">
        <v>362</v>
      </c>
      <c r="BR1284" s="125" t="s">
        <v>6357</v>
      </c>
      <c r="CA1284" s="125" t="s">
        <v>2230</v>
      </c>
      <c r="CB1284" s="125" t="s">
        <v>544</v>
      </c>
      <c r="CC1284" s="125">
        <v>0</v>
      </c>
      <c r="CD1284" s="125" t="s">
        <v>357</v>
      </c>
    </row>
    <row r="1285" spans="8:82" ht="101.4" customHeight="1" thickBot="1">
      <c r="H1285" s="121"/>
      <c r="I1285" s="121"/>
      <c r="J1285" s="121"/>
      <c r="K1285" s="121"/>
      <c r="L1285" s="121"/>
      <c r="M1285" s="121" t="s">
        <v>2360</v>
      </c>
      <c r="N1285" s="121" t="s">
        <v>544</v>
      </c>
      <c r="O1285" s="123" t="s">
        <v>2361</v>
      </c>
      <c r="P1285" s="121" t="s">
        <v>357</v>
      </c>
      <c r="S1285" s="117"/>
      <c r="T1285" s="117"/>
      <c r="U1285" s="117"/>
      <c r="V1285" s="117"/>
      <c r="W1285" s="117"/>
      <c r="X1285" s="117" t="s">
        <v>2360</v>
      </c>
      <c r="Y1285" s="117" t="s">
        <v>544</v>
      </c>
      <c r="Z1285" s="120" t="s">
        <v>1495</v>
      </c>
      <c r="AA1285" s="117" t="s">
        <v>357</v>
      </c>
      <c r="AD1285" s="113"/>
      <c r="AE1285" s="113"/>
      <c r="AF1285" s="113"/>
      <c r="AG1285" s="113"/>
      <c r="AH1285" s="113"/>
      <c r="AI1285" s="113" t="s">
        <v>2360</v>
      </c>
      <c r="AJ1285" s="113" t="s">
        <v>544</v>
      </c>
      <c r="AK1285" s="116" t="s">
        <v>5327</v>
      </c>
      <c r="AL1285" s="113" t="s">
        <v>357</v>
      </c>
      <c r="BP1285" s="125" t="s">
        <v>2360</v>
      </c>
      <c r="BQ1285" s="125" t="s">
        <v>544</v>
      </c>
      <c r="BR1285" s="129">
        <v>923099627</v>
      </c>
      <c r="CA1285" s="125" t="s">
        <v>2232</v>
      </c>
      <c r="CB1285" s="125" t="s">
        <v>468</v>
      </c>
      <c r="CC1285" s="125">
        <v>0</v>
      </c>
      <c r="CD1285" s="125" t="s">
        <v>357</v>
      </c>
    </row>
    <row r="1286" spans="8:82" ht="144.6" customHeight="1" thickBot="1">
      <c r="H1286" s="121"/>
      <c r="I1286" s="121"/>
      <c r="J1286" s="121"/>
      <c r="K1286" s="121"/>
      <c r="L1286" s="121"/>
      <c r="M1286" s="121" t="s">
        <v>2360</v>
      </c>
      <c r="N1286" s="121" t="s">
        <v>1340</v>
      </c>
      <c r="O1286" s="123" t="s">
        <v>1882</v>
      </c>
      <c r="P1286" s="121" t="s">
        <v>357</v>
      </c>
      <c r="S1286" s="117"/>
      <c r="T1286" s="117"/>
      <c r="U1286" s="117"/>
      <c r="V1286" s="117"/>
      <c r="W1286" s="117"/>
      <c r="X1286" s="117" t="s">
        <v>2360</v>
      </c>
      <c r="Y1286" s="117" t="s">
        <v>1340</v>
      </c>
      <c r="Z1286" s="120" t="s">
        <v>4109</v>
      </c>
      <c r="AA1286" s="117" t="s">
        <v>357</v>
      </c>
      <c r="AD1286" s="113"/>
      <c r="AE1286" s="113"/>
      <c r="AF1286" s="113"/>
      <c r="AG1286" s="113"/>
      <c r="AH1286" s="113"/>
      <c r="AI1286" s="113" t="s">
        <v>2360</v>
      </c>
      <c r="AJ1286" s="113" t="s">
        <v>1340</v>
      </c>
      <c r="AK1286" s="116" t="s">
        <v>5328</v>
      </c>
      <c r="AL1286" s="113" t="s">
        <v>357</v>
      </c>
      <c r="BP1286" s="125" t="s">
        <v>2360</v>
      </c>
      <c r="BQ1286" s="125" t="s">
        <v>1340</v>
      </c>
      <c r="BR1286" s="125" t="s">
        <v>1331</v>
      </c>
      <c r="CA1286" s="125" t="s">
        <v>2232</v>
      </c>
      <c r="CB1286" s="125" t="s">
        <v>703</v>
      </c>
      <c r="CC1286" s="125">
        <v>0</v>
      </c>
      <c r="CD1286" s="125" t="s">
        <v>357</v>
      </c>
    </row>
    <row r="1287" spans="8:82" ht="101.4" customHeight="1" thickBot="1">
      <c r="H1287" s="121"/>
      <c r="I1287" s="121"/>
      <c r="J1287" s="121"/>
      <c r="K1287" s="121"/>
      <c r="L1287" s="121"/>
      <c r="M1287" s="121" t="s">
        <v>2362</v>
      </c>
      <c r="N1287" s="121" t="s">
        <v>362</v>
      </c>
      <c r="O1287" s="123" t="s">
        <v>2363</v>
      </c>
      <c r="P1287" s="121" t="s">
        <v>826</v>
      </c>
      <c r="S1287" s="117"/>
      <c r="T1287" s="117"/>
      <c r="U1287" s="117"/>
      <c r="V1287" s="117"/>
      <c r="W1287" s="117"/>
      <c r="X1287" s="117" t="s">
        <v>2362</v>
      </c>
      <c r="Y1287" s="117" t="s">
        <v>362</v>
      </c>
      <c r="Z1287" s="119">
        <v>7850906</v>
      </c>
      <c r="AA1287" s="117" t="s">
        <v>826</v>
      </c>
      <c r="AD1287" s="113"/>
      <c r="AE1287" s="113"/>
      <c r="AF1287" s="113"/>
      <c r="AG1287" s="113"/>
      <c r="AH1287" s="113"/>
      <c r="AI1287" s="113" t="s">
        <v>2362</v>
      </c>
      <c r="AJ1287" s="113" t="s">
        <v>362</v>
      </c>
      <c r="AK1287" s="116" t="s">
        <v>5329</v>
      </c>
      <c r="AL1287" s="113" t="s">
        <v>826</v>
      </c>
      <c r="BP1287" s="125" t="s">
        <v>2362</v>
      </c>
      <c r="BQ1287" s="125" t="s">
        <v>362</v>
      </c>
      <c r="BR1287" s="125" t="s">
        <v>6358</v>
      </c>
      <c r="CA1287" s="125" t="s">
        <v>2232</v>
      </c>
      <c r="CB1287" s="125" t="s">
        <v>575</v>
      </c>
      <c r="CC1287" s="125">
        <v>0</v>
      </c>
      <c r="CD1287" s="125" t="s">
        <v>357</v>
      </c>
    </row>
    <row r="1288" spans="8:82" ht="87" customHeight="1" thickBot="1">
      <c r="H1288" s="121"/>
      <c r="I1288" s="121"/>
      <c r="J1288" s="121"/>
      <c r="K1288" s="121"/>
      <c r="L1288" s="121"/>
      <c r="M1288" s="121" t="s">
        <v>2364</v>
      </c>
      <c r="N1288" s="121" t="s">
        <v>851</v>
      </c>
      <c r="O1288" s="122">
        <v>3419232</v>
      </c>
      <c r="P1288" s="121" t="s">
        <v>357</v>
      </c>
      <c r="S1288" s="117"/>
      <c r="T1288" s="117"/>
      <c r="U1288" s="117"/>
      <c r="V1288" s="117"/>
      <c r="W1288" s="117"/>
      <c r="X1288" s="117" t="s">
        <v>2364</v>
      </c>
      <c r="Y1288" s="117" t="s">
        <v>851</v>
      </c>
      <c r="Z1288" s="120" t="s">
        <v>4110</v>
      </c>
      <c r="AA1288" s="117" t="s">
        <v>357</v>
      </c>
      <c r="AD1288" s="113"/>
      <c r="AE1288" s="113"/>
      <c r="AF1288" s="113"/>
      <c r="AG1288" s="113"/>
      <c r="AH1288" s="113"/>
      <c r="AI1288" s="113" t="s">
        <v>2364</v>
      </c>
      <c r="AJ1288" s="113" t="s">
        <v>851</v>
      </c>
      <c r="AK1288" s="115">
        <v>80929</v>
      </c>
      <c r="AL1288" s="113" t="s">
        <v>357</v>
      </c>
      <c r="BP1288" s="125" t="s">
        <v>2364</v>
      </c>
      <c r="BQ1288" s="125" t="s">
        <v>851</v>
      </c>
      <c r="BR1288" s="125" t="s">
        <v>6359</v>
      </c>
      <c r="CA1288" s="125" t="s">
        <v>2232</v>
      </c>
      <c r="CB1288" s="125" t="s">
        <v>362</v>
      </c>
      <c r="CC1288" s="125">
        <v>0</v>
      </c>
      <c r="CD1288" s="125" t="s">
        <v>357</v>
      </c>
    </row>
    <row r="1289" spans="8:82" ht="87" customHeight="1" thickBot="1">
      <c r="H1289" s="121"/>
      <c r="I1289" s="121"/>
      <c r="J1289" s="121"/>
      <c r="K1289" s="121"/>
      <c r="L1289" s="121"/>
      <c r="M1289" s="121" t="s">
        <v>2365</v>
      </c>
      <c r="N1289" s="121" t="s">
        <v>589</v>
      </c>
      <c r="O1289" s="123" t="s">
        <v>2366</v>
      </c>
      <c r="P1289" s="121" t="s">
        <v>357</v>
      </c>
      <c r="S1289" s="117"/>
      <c r="T1289" s="117"/>
      <c r="U1289" s="117"/>
      <c r="V1289" s="117"/>
      <c r="W1289" s="117"/>
      <c r="X1289" s="117" t="s">
        <v>2365</v>
      </c>
      <c r="Y1289" s="117" t="s">
        <v>589</v>
      </c>
      <c r="Z1289" s="120" t="s">
        <v>4061</v>
      </c>
      <c r="AA1289" s="117" t="s">
        <v>357</v>
      </c>
      <c r="AD1289" s="113"/>
      <c r="AE1289" s="113"/>
      <c r="AF1289" s="113"/>
      <c r="AG1289" s="113"/>
      <c r="AH1289" s="113"/>
      <c r="AI1289" s="113" t="s">
        <v>2365</v>
      </c>
      <c r="AJ1289" s="113" t="s">
        <v>589</v>
      </c>
      <c r="AK1289" s="116" t="s">
        <v>5330</v>
      </c>
      <c r="AL1289" s="113" t="s">
        <v>357</v>
      </c>
      <c r="BP1289" s="125" t="s">
        <v>2365</v>
      </c>
      <c r="BQ1289" s="125" t="s">
        <v>589</v>
      </c>
      <c r="BR1289" s="125" t="s">
        <v>5543</v>
      </c>
      <c r="CA1289" s="125" t="s">
        <v>2232</v>
      </c>
      <c r="CB1289" s="125" t="s">
        <v>544</v>
      </c>
      <c r="CC1289" s="125">
        <v>0</v>
      </c>
      <c r="CD1289" s="125" t="s">
        <v>357</v>
      </c>
    </row>
    <row r="1290" spans="8:82" ht="101.4" customHeight="1" thickBot="1">
      <c r="H1290" s="121"/>
      <c r="I1290" s="121"/>
      <c r="J1290" s="121"/>
      <c r="K1290" s="121"/>
      <c r="L1290" s="121"/>
      <c r="M1290" s="121" t="s">
        <v>2367</v>
      </c>
      <c r="N1290" s="121" t="s">
        <v>544</v>
      </c>
      <c r="O1290" s="123" t="s">
        <v>2368</v>
      </c>
      <c r="P1290" s="121" t="s">
        <v>357</v>
      </c>
      <c r="S1290" s="117"/>
      <c r="T1290" s="117"/>
      <c r="U1290" s="117"/>
      <c r="V1290" s="117"/>
      <c r="W1290" s="117"/>
      <c r="X1290" s="117" t="s">
        <v>2367</v>
      </c>
      <c r="Y1290" s="117" t="s">
        <v>544</v>
      </c>
      <c r="Z1290" s="120" t="s">
        <v>3942</v>
      </c>
      <c r="AA1290" s="117" t="s">
        <v>357</v>
      </c>
      <c r="AD1290" s="113"/>
      <c r="AE1290" s="113"/>
      <c r="AF1290" s="113"/>
      <c r="AG1290" s="113"/>
      <c r="AH1290" s="113"/>
      <c r="AI1290" s="113" t="s">
        <v>2367</v>
      </c>
      <c r="AJ1290" s="113" t="s">
        <v>544</v>
      </c>
      <c r="AK1290" s="116" t="s">
        <v>3392</v>
      </c>
      <c r="AL1290" s="113" t="s">
        <v>357</v>
      </c>
      <c r="BP1290" s="125" t="s">
        <v>2367</v>
      </c>
      <c r="BQ1290" s="125" t="s">
        <v>544</v>
      </c>
      <c r="BR1290" s="125" t="s">
        <v>726</v>
      </c>
      <c r="CA1290" s="125" t="s">
        <v>2232</v>
      </c>
      <c r="CB1290" s="125" t="s">
        <v>355</v>
      </c>
      <c r="CC1290" s="125">
        <v>0</v>
      </c>
      <c r="CD1290" s="125" t="s">
        <v>357</v>
      </c>
    </row>
    <row r="1291" spans="8:82" ht="87" customHeight="1" thickBot="1">
      <c r="H1291" s="121"/>
      <c r="I1291" s="121"/>
      <c r="J1291" s="121"/>
      <c r="K1291" s="121"/>
      <c r="L1291" s="121"/>
      <c r="M1291" s="121" t="s">
        <v>2369</v>
      </c>
      <c r="N1291" s="121" t="s">
        <v>575</v>
      </c>
      <c r="O1291" s="123" t="s">
        <v>950</v>
      </c>
      <c r="P1291" s="121" t="s">
        <v>357</v>
      </c>
      <c r="S1291" s="117"/>
      <c r="T1291" s="117"/>
      <c r="U1291" s="117"/>
      <c r="V1291" s="117"/>
      <c r="W1291" s="117"/>
      <c r="X1291" s="117" t="s">
        <v>2369</v>
      </c>
      <c r="Y1291" s="117" t="s">
        <v>575</v>
      </c>
      <c r="Z1291" s="120" t="s">
        <v>4111</v>
      </c>
      <c r="AA1291" s="117" t="s">
        <v>357</v>
      </c>
      <c r="AD1291" s="113"/>
      <c r="AE1291" s="113"/>
      <c r="AF1291" s="113"/>
      <c r="AG1291" s="113"/>
      <c r="AH1291" s="113"/>
      <c r="AI1291" s="113" t="s">
        <v>2369</v>
      </c>
      <c r="AJ1291" s="113" t="s">
        <v>575</v>
      </c>
      <c r="AK1291" s="116" t="s">
        <v>4608</v>
      </c>
      <c r="AL1291" s="113" t="s">
        <v>357</v>
      </c>
      <c r="BP1291" s="125" t="s">
        <v>2369</v>
      </c>
      <c r="BQ1291" s="125" t="s">
        <v>575</v>
      </c>
      <c r="BR1291" s="129">
        <v>349453</v>
      </c>
      <c r="CA1291" s="125" t="s">
        <v>6640</v>
      </c>
      <c r="CB1291" s="125" t="s">
        <v>589</v>
      </c>
      <c r="CC1291" s="125">
        <v>0</v>
      </c>
      <c r="CD1291" s="125" t="s">
        <v>357</v>
      </c>
    </row>
    <row r="1292" spans="8:82" ht="101.4" customHeight="1" thickBot="1">
      <c r="H1292" s="121"/>
      <c r="I1292" s="121"/>
      <c r="J1292" s="121"/>
      <c r="K1292" s="121"/>
      <c r="L1292" s="121"/>
      <c r="M1292" s="121" t="s">
        <v>2369</v>
      </c>
      <c r="N1292" s="121" t="s">
        <v>544</v>
      </c>
      <c r="O1292" s="123" t="s">
        <v>2370</v>
      </c>
      <c r="P1292" s="121" t="s">
        <v>357</v>
      </c>
      <c r="S1292" s="117"/>
      <c r="T1292" s="117"/>
      <c r="U1292" s="117"/>
      <c r="V1292" s="117"/>
      <c r="W1292" s="117"/>
      <c r="X1292" s="117" t="s">
        <v>2369</v>
      </c>
      <c r="Y1292" s="117" t="s">
        <v>544</v>
      </c>
      <c r="Z1292" s="120" t="s">
        <v>4112</v>
      </c>
      <c r="AA1292" s="117" t="s">
        <v>357</v>
      </c>
      <c r="AD1292" s="113"/>
      <c r="AE1292" s="113"/>
      <c r="AF1292" s="113"/>
      <c r="AG1292" s="113"/>
      <c r="AH1292" s="113"/>
      <c r="AI1292" s="113" t="s">
        <v>2369</v>
      </c>
      <c r="AJ1292" s="113" t="s">
        <v>544</v>
      </c>
      <c r="AK1292" s="116" t="s">
        <v>5331</v>
      </c>
      <c r="AL1292" s="113" t="s">
        <v>357</v>
      </c>
      <c r="BP1292" s="125" t="s">
        <v>2369</v>
      </c>
      <c r="BQ1292" s="125" t="s">
        <v>544</v>
      </c>
      <c r="BR1292" s="125" t="s">
        <v>6360</v>
      </c>
      <c r="CA1292" s="125" t="s">
        <v>2236</v>
      </c>
      <c r="CB1292" s="125" t="s">
        <v>362</v>
      </c>
      <c r="CC1292" s="125">
        <v>0</v>
      </c>
      <c r="CD1292" s="125" t="s">
        <v>357</v>
      </c>
    </row>
    <row r="1293" spans="8:82" ht="87" customHeight="1" thickBot="1">
      <c r="H1293" s="121"/>
      <c r="I1293" s="121"/>
      <c r="J1293" s="121"/>
      <c r="K1293" s="121"/>
      <c r="L1293" s="121"/>
      <c r="M1293" s="121" t="s">
        <v>2369</v>
      </c>
      <c r="N1293" s="121" t="s">
        <v>468</v>
      </c>
      <c r="O1293" s="123" t="s">
        <v>2371</v>
      </c>
      <c r="P1293" s="121" t="s">
        <v>357</v>
      </c>
      <c r="S1293" s="117"/>
      <c r="T1293" s="117"/>
      <c r="U1293" s="117"/>
      <c r="V1293" s="117"/>
      <c r="W1293" s="117"/>
      <c r="X1293" s="117" t="s">
        <v>2369</v>
      </c>
      <c r="Y1293" s="117" t="s">
        <v>468</v>
      </c>
      <c r="Z1293" s="120" t="s">
        <v>4113</v>
      </c>
      <c r="AA1293" s="117" t="s">
        <v>357</v>
      </c>
      <c r="AD1293" s="113"/>
      <c r="AE1293" s="113"/>
      <c r="AF1293" s="113"/>
      <c r="AG1293" s="113"/>
      <c r="AH1293" s="113"/>
      <c r="AI1293" s="113" t="s">
        <v>2369</v>
      </c>
      <c r="AJ1293" s="113" t="s">
        <v>468</v>
      </c>
      <c r="AK1293" s="116" t="s">
        <v>5332</v>
      </c>
      <c r="AL1293" s="113" t="s">
        <v>357</v>
      </c>
      <c r="BP1293" s="125" t="s">
        <v>2369</v>
      </c>
      <c r="BQ1293" s="125" t="s">
        <v>468</v>
      </c>
      <c r="BR1293" s="125" t="s">
        <v>1793</v>
      </c>
      <c r="CA1293" s="125" t="s">
        <v>2236</v>
      </c>
      <c r="CB1293" s="125" t="s">
        <v>589</v>
      </c>
      <c r="CC1293" s="125">
        <v>0</v>
      </c>
      <c r="CD1293" s="125" t="s">
        <v>357</v>
      </c>
    </row>
    <row r="1294" spans="8:82" ht="87" customHeight="1" thickBot="1">
      <c r="H1294" s="121"/>
      <c r="I1294" s="121"/>
      <c r="J1294" s="121"/>
      <c r="K1294" s="121"/>
      <c r="L1294" s="121"/>
      <c r="M1294" s="121" t="s">
        <v>2372</v>
      </c>
      <c r="N1294" s="121" t="s">
        <v>446</v>
      </c>
      <c r="O1294" s="123" t="s">
        <v>2373</v>
      </c>
      <c r="P1294" s="121" t="s">
        <v>357</v>
      </c>
      <c r="S1294" s="117"/>
      <c r="T1294" s="117"/>
      <c r="U1294" s="117"/>
      <c r="V1294" s="117"/>
      <c r="W1294" s="117"/>
      <c r="X1294" s="117" t="s">
        <v>2372</v>
      </c>
      <c r="Y1294" s="117" t="s">
        <v>446</v>
      </c>
      <c r="Z1294" s="120" t="s">
        <v>4114</v>
      </c>
      <c r="AA1294" s="117" t="s">
        <v>357</v>
      </c>
      <c r="AD1294" s="113"/>
      <c r="AE1294" s="113"/>
      <c r="AF1294" s="113"/>
      <c r="AG1294" s="113"/>
      <c r="AH1294" s="113"/>
      <c r="AI1294" s="113" t="s">
        <v>2372</v>
      </c>
      <c r="AJ1294" s="113" t="s">
        <v>446</v>
      </c>
      <c r="AK1294" s="116" t="s">
        <v>4548</v>
      </c>
      <c r="AL1294" s="113" t="s">
        <v>357</v>
      </c>
      <c r="BP1294" s="125" t="s">
        <v>2372</v>
      </c>
      <c r="BQ1294" s="125" t="s">
        <v>446</v>
      </c>
      <c r="BR1294" s="125" t="s">
        <v>2633</v>
      </c>
      <c r="CA1294" s="125" t="s">
        <v>2236</v>
      </c>
      <c r="CB1294" s="125" t="s">
        <v>582</v>
      </c>
      <c r="CC1294" s="125">
        <v>0</v>
      </c>
      <c r="CD1294" s="125" t="s">
        <v>357</v>
      </c>
    </row>
    <row r="1295" spans="8:82" ht="87" customHeight="1" thickBot="1">
      <c r="H1295" s="121"/>
      <c r="I1295" s="121"/>
      <c r="J1295" s="121"/>
      <c r="K1295" s="121"/>
      <c r="L1295" s="121"/>
      <c r="M1295" s="121" t="s">
        <v>2372</v>
      </c>
      <c r="N1295" s="121" t="s">
        <v>582</v>
      </c>
      <c r="O1295" s="123" t="s">
        <v>2374</v>
      </c>
      <c r="P1295" s="121" t="s">
        <v>357</v>
      </c>
      <c r="S1295" s="117"/>
      <c r="T1295" s="117"/>
      <c r="U1295" s="117"/>
      <c r="V1295" s="117"/>
      <c r="W1295" s="117"/>
      <c r="X1295" s="117" t="s">
        <v>2372</v>
      </c>
      <c r="Y1295" s="117" t="s">
        <v>582</v>
      </c>
      <c r="Z1295" s="120" t="s">
        <v>4115</v>
      </c>
      <c r="AA1295" s="117" t="s">
        <v>357</v>
      </c>
      <c r="AD1295" s="113"/>
      <c r="AE1295" s="113"/>
      <c r="AF1295" s="113"/>
      <c r="AG1295" s="113"/>
      <c r="AH1295" s="113"/>
      <c r="AI1295" s="113" t="s">
        <v>2372</v>
      </c>
      <c r="AJ1295" s="113" t="s">
        <v>582</v>
      </c>
      <c r="AK1295" s="116" t="s">
        <v>1779</v>
      </c>
      <c r="AL1295" s="113" t="s">
        <v>357</v>
      </c>
      <c r="BP1295" s="125" t="s">
        <v>2372</v>
      </c>
      <c r="BQ1295" s="125" t="s">
        <v>582</v>
      </c>
      <c r="BR1295" s="129">
        <v>1554984</v>
      </c>
      <c r="CA1295" s="125" t="s">
        <v>2236</v>
      </c>
      <c r="CB1295" s="125" t="s">
        <v>364</v>
      </c>
      <c r="CC1295" s="125">
        <v>0</v>
      </c>
      <c r="CD1295" s="125" t="s">
        <v>357</v>
      </c>
    </row>
    <row r="1296" spans="8:82" ht="87" customHeight="1" thickBot="1">
      <c r="H1296" s="121"/>
      <c r="I1296" s="121"/>
      <c r="J1296" s="121"/>
      <c r="K1296" s="121"/>
      <c r="L1296" s="121"/>
      <c r="M1296" s="121" t="s">
        <v>2372</v>
      </c>
      <c r="N1296" s="121" t="s">
        <v>897</v>
      </c>
      <c r="O1296" s="123" t="s">
        <v>2375</v>
      </c>
      <c r="P1296" s="121" t="s">
        <v>357</v>
      </c>
      <c r="S1296" s="117"/>
      <c r="T1296" s="117"/>
      <c r="U1296" s="117"/>
      <c r="V1296" s="117"/>
      <c r="W1296" s="117"/>
      <c r="X1296" s="117" t="s">
        <v>2372</v>
      </c>
      <c r="Y1296" s="117" t="s">
        <v>897</v>
      </c>
      <c r="Z1296" s="120" t="s">
        <v>3475</v>
      </c>
      <c r="AA1296" s="117" t="s">
        <v>357</v>
      </c>
      <c r="AD1296" s="113"/>
      <c r="AE1296" s="113"/>
      <c r="AF1296" s="113"/>
      <c r="AG1296" s="113"/>
      <c r="AH1296" s="113"/>
      <c r="AI1296" s="113" t="s">
        <v>2372</v>
      </c>
      <c r="AJ1296" s="113" t="s">
        <v>897</v>
      </c>
      <c r="AK1296" s="116" t="s">
        <v>1286</v>
      </c>
      <c r="AL1296" s="113" t="s">
        <v>357</v>
      </c>
      <c r="BP1296" s="125" t="s">
        <v>2372</v>
      </c>
      <c r="BQ1296" s="125" t="s">
        <v>897</v>
      </c>
      <c r="BR1296" s="129">
        <v>1204242</v>
      </c>
      <c r="CA1296" s="125" t="s">
        <v>2236</v>
      </c>
      <c r="CB1296" s="125" t="s">
        <v>355</v>
      </c>
      <c r="CC1296" s="125">
        <v>0</v>
      </c>
      <c r="CD1296" s="125" t="s">
        <v>357</v>
      </c>
    </row>
    <row r="1297" spans="8:82" ht="87" customHeight="1" thickBot="1">
      <c r="H1297" s="121"/>
      <c r="I1297" s="121"/>
      <c r="J1297" s="121"/>
      <c r="K1297" s="121"/>
      <c r="L1297" s="121"/>
      <c r="M1297" s="121" t="s">
        <v>2372</v>
      </c>
      <c r="N1297" s="121" t="s">
        <v>703</v>
      </c>
      <c r="O1297" s="123" t="s">
        <v>2376</v>
      </c>
      <c r="P1297" s="121" t="s">
        <v>357</v>
      </c>
      <c r="S1297" s="117"/>
      <c r="T1297" s="117"/>
      <c r="U1297" s="117"/>
      <c r="V1297" s="117"/>
      <c r="W1297" s="117"/>
      <c r="X1297" s="117" t="s">
        <v>2372</v>
      </c>
      <c r="Y1297" s="117" t="s">
        <v>703</v>
      </c>
      <c r="Z1297" s="120" t="s">
        <v>4116</v>
      </c>
      <c r="AA1297" s="117" t="s">
        <v>357</v>
      </c>
      <c r="AD1297" s="113"/>
      <c r="AE1297" s="113"/>
      <c r="AF1297" s="113"/>
      <c r="AG1297" s="113"/>
      <c r="AH1297" s="113"/>
      <c r="AI1297" s="113" t="s">
        <v>2372</v>
      </c>
      <c r="AJ1297" s="113" t="s">
        <v>703</v>
      </c>
      <c r="AK1297" s="116" t="s">
        <v>5333</v>
      </c>
      <c r="AL1297" s="113" t="s">
        <v>357</v>
      </c>
      <c r="BP1297" s="125" t="s">
        <v>2372</v>
      </c>
      <c r="BQ1297" s="125" t="s">
        <v>703</v>
      </c>
      <c r="BR1297" s="125" t="s">
        <v>6361</v>
      </c>
      <c r="CA1297" s="125" t="s">
        <v>2236</v>
      </c>
      <c r="CB1297" s="125" t="s">
        <v>468</v>
      </c>
      <c r="CC1297" s="125">
        <v>0</v>
      </c>
      <c r="CD1297" s="125" t="s">
        <v>357</v>
      </c>
    </row>
    <row r="1298" spans="8:82" ht="101.4" customHeight="1" thickBot="1">
      <c r="H1298" s="121"/>
      <c r="I1298" s="121"/>
      <c r="J1298" s="121"/>
      <c r="K1298" s="121"/>
      <c r="L1298" s="121"/>
      <c r="M1298" s="121" t="s">
        <v>2372</v>
      </c>
      <c r="N1298" s="121" t="s">
        <v>355</v>
      </c>
      <c r="O1298" s="123" t="s">
        <v>1576</v>
      </c>
      <c r="P1298" s="121" t="s">
        <v>357</v>
      </c>
      <c r="S1298" s="117"/>
      <c r="T1298" s="117"/>
      <c r="U1298" s="117"/>
      <c r="V1298" s="117"/>
      <c r="W1298" s="117"/>
      <c r="X1298" s="117" t="s">
        <v>2372</v>
      </c>
      <c r="Y1298" s="117" t="s">
        <v>355</v>
      </c>
      <c r="Z1298" s="120" t="s">
        <v>4117</v>
      </c>
      <c r="AA1298" s="117" t="s">
        <v>357</v>
      </c>
      <c r="AD1298" s="113"/>
      <c r="AE1298" s="113"/>
      <c r="AF1298" s="113"/>
      <c r="AG1298" s="113"/>
      <c r="AH1298" s="113"/>
      <c r="AI1298" s="113" t="s">
        <v>2372</v>
      </c>
      <c r="AJ1298" s="113" t="s">
        <v>355</v>
      </c>
      <c r="AK1298" s="116" t="s">
        <v>4948</v>
      </c>
      <c r="AL1298" s="113" t="s">
        <v>357</v>
      </c>
      <c r="BP1298" s="125" t="s">
        <v>2372</v>
      </c>
      <c r="BQ1298" s="125" t="s">
        <v>355</v>
      </c>
      <c r="BR1298" s="125" t="s">
        <v>6362</v>
      </c>
      <c r="CA1298" s="125" t="s">
        <v>2240</v>
      </c>
      <c r="CB1298" s="125" t="s">
        <v>362</v>
      </c>
      <c r="CC1298" s="125">
        <v>0</v>
      </c>
      <c r="CD1298" s="125" t="s">
        <v>357</v>
      </c>
    </row>
    <row r="1299" spans="8:82" ht="87" customHeight="1" thickBot="1">
      <c r="H1299" s="121"/>
      <c r="I1299" s="121"/>
      <c r="J1299" s="121"/>
      <c r="K1299" s="121"/>
      <c r="L1299" s="121"/>
      <c r="M1299" s="121" t="s">
        <v>2377</v>
      </c>
      <c r="N1299" s="121" t="s">
        <v>468</v>
      </c>
      <c r="O1299" s="122">
        <v>154318</v>
      </c>
      <c r="P1299" s="121" t="s">
        <v>357</v>
      </c>
      <c r="S1299" s="117"/>
      <c r="T1299" s="117"/>
      <c r="U1299" s="117"/>
      <c r="V1299" s="117"/>
      <c r="W1299" s="117"/>
      <c r="X1299" s="117" t="s">
        <v>2377</v>
      </c>
      <c r="Y1299" s="117" t="s">
        <v>468</v>
      </c>
      <c r="Z1299" s="120" t="s">
        <v>3217</v>
      </c>
      <c r="AA1299" s="117" t="s">
        <v>357</v>
      </c>
      <c r="AD1299" s="113"/>
      <c r="AE1299" s="113"/>
      <c r="AF1299" s="113"/>
      <c r="AG1299" s="113"/>
      <c r="AH1299" s="113"/>
      <c r="AI1299" s="113" t="s">
        <v>2377</v>
      </c>
      <c r="AJ1299" s="113" t="s">
        <v>468</v>
      </c>
      <c r="AK1299" s="116" t="s">
        <v>5334</v>
      </c>
      <c r="AL1299" s="113" t="s">
        <v>357</v>
      </c>
      <c r="BP1299" s="125" t="s">
        <v>2377</v>
      </c>
      <c r="BQ1299" s="125" t="s">
        <v>468</v>
      </c>
      <c r="BR1299" s="129">
        <v>1130749</v>
      </c>
      <c r="CA1299" s="125" t="s">
        <v>2240</v>
      </c>
      <c r="CB1299" s="125" t="s">
        <v>589</v>
      </c>
      <c r="CC1299" s="125">
        <v>0</v>
      </c>
      <c r="CD1299" s="125" t="s">
        <v>357</v>
      </c>
    </row>
    <row r="1300" spans="8:82" ht="87" customHeight="1" thickBot="1">
      <c r="H1300" s="121"/>
      <c r="I1300" s="121"/>
      <c r="J1300" s="121"/>
      <c r="K1300" s="121"/>
      <c r="L1300" s="121"/>
      <c r="M1300" s="121" t="s">
        <v>2377</v>
      </c>
      <c r="N1300" s="121" t="s">
        <v>446</v>
      </c>
      <c r="O1300" s="123" t="s">
        <v>2378</v>
      </c>
      <c r="P1300" s="121" t="s">
        <v>357</v>
      </c>
      <c r="S1300" s="117"/>
      <c r="T1300" s="117"/>
      <c r="U1300" s="117"/>
      <c r="V1300" s="117"/>
      <c r="W1300" s="117"/>
      <c r="X1300" s="117" t="s">
        <v>2377</v>
      </c>
      <c r="Y1300" s="117" t="s">
        <v>446</v>
      </c>
      <c r="Z1300" s="120" t="s">
        <v>2658</v>
      </c>
      <c r="AA1300" s="117" t="s">
        <v>357</v>
      </c>
      <c r="AD1300" s="113"/>
      <c r="AE1300" s="113"/>
      <c r="AF1300" s="113"/>
      <c r="AG1300" s="113"/>
      <c r="AH1300" s="113"/>
      <c r="AI1300" s="113" t="s">
        <v>2377</v>
      </c>
      <c r="AJ1300" s="113" t="s">
        <v>446</v>
      </c>
      <c r="AK1300" s="115">
        <v>198898</v>
      </c>
      <c r="AL1300" s="113" t="s">
        <v>357</v>
      </c>
      <c r="BP1300" s="125" t="s">
        <v>2377</v>
      </c>
      <c r="BQ1300" s="125" t="s">
        <v>446</v>
      </c>
      <c r="BR1300" s="129">
        <v>32275273</v>
      </c>
      <c r="CA1300" s="125" t="s">
        <v>2240</v>
      </c>
      <c r="CB1300" s="125" t="s">
        <v>582</v>
      </c>
      <c r="CC1300" s="125">
        <v>0</v>
      </c>
      <c r="CD1300" s="125" t="s">
        <v>357</v>
      </c>
    </row>
    <row r="1301" spans="8:82" ht="101.4" customHeight="1" thickBot="1">
      <c r="H1301" s="121"/>
      <c r="I1301" s="121"/>
      <c r="J1301" s="121"/>
      <c r="K1301" s="121"/>
      <c r="L1301" s="121"/>
      <c r="M1301" s="121" t="s">
        <v>2377</v>
      </c>
      <c r="N1301" s="121" t="s">
        <v>355</v>
      </c>
      <c r="O1301" s="123" t="s">
        <v>2379</v>
      </c>
      <c r="P1301" s="121" t="s">
        <v>357</v>
      </c>
      <c r="S1301" s="117"/>
      <c r="T1301" s="117"/>
      <c r="U1301" s="117"/>
      <c r="V1301" s="117"/>
      <c r="W1301" s="117"/>
      <c r="X1301" s="117" t="s">
        <v>2377</v>
      </c>
      <c r="Y1301" s="117" t="s">
        <v>355</v>
      </c>
      <c r="Z1301" s="120" t="s">
        <v>4118</v>
      </c>
      <c r="AA1301" s="117" t="s">
        <v>357</v>
      </c>
      <c r="AD1301" s="113"/>
      <c r="AE1301" s="113"/>
      <c r="AF1301" s="113"/>
      <c r="AG1301" s="113"/>
      <c r="AH1301" s="113"/>
      <c r="AI1301" s="113" t="s">
        <v>2377</v>
      </c>
      <c r="AJ1301" s="113" t="s">
        <v>355</v>
      </c>
      <c r="AK1301" s="116" t="s">
        <v>5335</v>
      </c>
      <c r="AL1301" s="113" t="s">
        <v>357</v>
      </c>
      <c r="BP1301" s="125" t="s">
        <v>2377</v>
      </c>
      <c r="BQ1301" s="125" t="s">
        <v>355</v>
      </c>
      <c r="BR1301" s="129">
        <v>4876967</v>
      </c>
      <c r="CA1301" s="125" t="s">
        <v>2240</v>
      </c>
      <c r="CB1301" s="125" t="s">
        <v>364</v>
      </c>
      <c r="CC1301" s="125">
        <v>0</v>
      </c>
      <c r="CD1301" s="125" t="s">
        <v>357</v>
      </c>
    </row>
    <row r="1302" spans="8:82" ht="87" customHeight="1" thickBot="1">
      <c r="H1302" s="121"/>
      <c r="I1302" s="121"/>
      <c r="J1302" s="121"/>
      <c r="K1302" s="121"/>
      <c r="L1302" s="121"/>
      <c r="M1302" s="121" t="s">
        <v>2377</v>
      </c>
      <c r="N1302" s="121" t="s">
        <v>897</v>
      </c>
      <c r="O1302" s="123" t="s">
        <v>2380</v>
      </c>
      <c r="P1302" s="121" t="s">
        <v>357</v>
      </c>
      <c r="S1302" s="117"/>
      <c r="T1302" s="117"/>
      <c r="U1302" s="117"/>
      <c r="V1302" s="117"/>
      <c r="W1302" s="117"/>
      <c r="X1302" s="117" t="s">
        <v>2377</v>
      </c>
      <c r="Y1302" s="117" t="s">
        <v>897</v>
      </c>
      <c r="Z1302" s="120" t="s">
        <v>4119</v>
      </c>
      <c r="AA1302" s="117" t="s">
        <v>357</v>
      </c>
      <c r="AD1302" s="113"/>
      <c r="AE1302" s="113"/>
      <c r="AF1302" s="113"/>
      <c r="AG1302" s="113"/>
      <c r="AH1302" s="113"/>
      <c r="AI1302" s="113" t="s">
        <v>2377</v>
      </c>
      <c r="AJ1302" s="113" t="s">
        <v>897</v>
      </c>
      <c r="AK1302" s="116" t="s">
        <v>5336</v>
      </c>
      <c r="AL1302" s="113" t="s">
        <v>357</v>
      </c>
      <c r="BP1302" s="125" t="s">
        <v>2377</v>
      </c>
      <c r="BQ1302" s="125" t="s">
        <v>897</v>
      </c>
      <c r="BR1302" s="129">
        <v>24534035</v>
      </c>
      <c r="CA1302" s="125" t="s">
        <v>2240</v>
      </c>
      <c r="CB1302" s="125" t="s">
        <v>468</v>
      </c>
      <c r="CC1302" s="125">
        <v>0</v>
      </c>
      <c r="CD1302" s="125" t="s">
        <v>357</v>
      </c>
    </row>
    <row r="1303" spans="8:82" ht="87" customHeight="1" thickBot="1">
      <c r="H1303" s="121"/>
      <c r="I1303" s="121"/>
      <c r="J1303" s="121"/>
      <c r="K1303" s="121"/>
      <c r="L1303" s="121"/>
      <c r="M1303" s="121" t="s">
        <v>2377</v>
      </c>
      <c r="N1303" s="121" t="s">
        <v>703</v>
      </c>
      <c r="O1303" s="123" t="s">
        <v>2381</v>
      </c>
      <c r="P1303" s="121" t="s">
        <v>357</v>
      </c>
      <c r="S1303" s="117"/>
      <c r="T1303" s="117"/>
      <c r="U1303" s="117"/>
      <c r="V1303" s="117"/>
      <c r="W1303" s="117"/>
      <c r="X1303" s="117" t="s">
        <v>2377</v>
      </c>
      <c r="Y1303" s="117" t="s">
        <v>703</v>
      </c>
      <c r="Z1303" s="120" t="s">
        <v>2220</v>
      </c>
      <c r="AA1303" s="117" t="s">
        <v>357</v>
      </c>
      <c r="AD1303" s="113"/>
      <c r="AE1303" s="113"/>
      <c r="AF1303" s="113"/>
      <c r="AG1303" s="113"/>
      <c r="AH1303" s="113"/>
      <c r="AI1303" s="113" t="s">
        <v>2377</v>
      </c>
      <c r="AJ1303" s="113" t="s">
        <v>703</v>
      </c>
      <c r="AK1303" s="116" t="s">
        <v>5337</v>
      </c>
      <c r="AL1303" s="113" t="s">
        <v>357</v>
      </c>
      <c r="BP1303" s="125" t="s">
        <v>2377</v>
      </c>
      <c r="BQ1303" s="125" t="s">
        <v>703</v>
      </c>
      <c r="BR1303" s="129">
        <v>581225239</v>
      </c>
      <c r="CA1303" s="125" t="s">
        <v>2245</v>
      </c>
      <c r="CB1303" s="125" t="s">
        <v>575</v>
      </c>
      <c r="CC1303" s="125">
        <v>0</v>
      </c>
      <c r="CD1303" s="125" t="s">
        <v>357</v>
      </c>
    </row>
    <row r="1304" spans="8:82" ht="87" customHeight="1" thickBot="1">
      <c r="H1304" s="121"/>
      <c r="I1304" s="121"/>
      <c r="J1304" s="121"/>
      <c r="K1304" s="121"/>
      <c r="L1304" s="121"/>
      <c r="M1304" s="121" t="s">
        <v>2382</v>
      </c>
      <c r="N1304" s="121" t="s">
        <v>589</v>
      </c>
      <c r="O1304" s="123" t="s">
        <v>401</v>
      </c>
      <c r="P1304" s="121" t="s">
        <v>357</v>
      </c>
      <c r="S1304" s="117"/>
      <c r="T1304" s="117"/>
      <c r="U1304" s="117"/>
      <c r="V1304" s="117"/>
      <c r="W1304" s="117"/>
      <c r="X1304" s="117" t="s">
        <v>2382</v>
      </c>
      <c r="Y1304" s="117" t="s">
        <v>589</v>
      </c>
      <c r="Z1304" s="120" t="s">
        <v>4120</v>
      </c>
      <c r="AA1304" s="117" t="s">
        <v>357</v>
      </c>
      <c r="AD1304" s="113"/>
      <c r="AE1304" s="113"/>
      <c r="AF1304" s="113"/>
      <c r="AG1304" s="113"/>
      <c r="AH1304" s="113"/>
      <c r="AI1304" s="113" t="s">
        <v>2382</v>
      </c>
      <c r="AJ1304" s="113" t="s">
        <v>589</v>
      </c>
      <c r="AK1304" s="116" t="s">
        <v>2517</v>
      </c>
      <c r="AL1304" s="113" t="s">
        <v>357</v>
      </c>
      <c r="BP1304" s="125" t="s">
        <v>2382</v>
      </c>
      <c r="BQ1304" s="125" t="s">
        <v>589</v>
      </c>
      <c r="BR1304" s="125" t="s">
        <v>4645</v>
      </c>
      <c r="CA1304" s="125" t="s">
        <v>2245</v>
      </c>
      <c r="CB1304" s="125" t="s">
        <v>544</v>
      </c>
      <c r="CC1304" s="125">
        <v>0</v>
      </c>
      <c r="CD1304" s="125" t="s">
        <v>357</v>
      </c>
    </row>
    <row r="1305" spans="8:82" ht="101.4" customHeight="1" thickBot="1">
      <c r="H1305" s="121"/>
      <c r="I1305" s="121"/>
      <c r="J1305" s="121"/>
      <c r="K1305" s="121"/>
      <c r="L1305" s="121"/>
      <c r="M1305" s="121" t="s">
        <v>2383</v>
      </c>
      <c r="N1305" s="121" t="s">
        <v>544</v>
      </c>
      <c r="O1305" s="123" t="s">
        <v>2384</v>
      </c>
      <c r="P1305" s="121" t="s">
        <v>357</v>
      </c>
      <c r="S1305" s="117"/>
      <c r="T1305" s="117"/>
      <c r="U1305" s="117"/>
      <c r="V1305" s="117"/>
      <c r="W1305" s="117"/>
      <c r="X1305" s="117" t="s">
        <v>2383</v>
      </c>
      <c r="Y1305" s="117" t="s">
        <v>544</v>
      </c>
      <c r="Z1305" s="120" t="s">
        <v>3306</v>
      </c>
      <c r="AA1305" s="117" t="s">
        <v>357</v>
      </c>
      <c r="AD1305" s="113"/>
      <c r="AE1305" s="113"/>
      <c r="AF1305" s="113"/>
      <c r="AG1305" s="113"/>
      <c r="AH1305" s="113"/>
      <c r="AI1305" s="113" t="s">
        <v>2383</v>
      </c>
      <c r="AJ1305" s="113" t="s">
        <v>544</v>
      </c>
      <c r="AK1305" s="116" t="s">
        <v>5338</v>
      </c>
      <c r="AL1305" s="113" t="s">
        <v>357</v>
      </c>
      <c r="BP1305" s="125" t="s">
        <v>2383</v>
      </c>
      <c r="BQ1305" s="125" t="s">
        <v>544</v>
      </c>
      <c r="BR1305" s="125" t="s">
        <v>6363</v>
      </c>
      <c r="CA1305" s="125" t="s">
        <v>2245</v>
      </c>
      <c r="CB1305" s="125" t="s">
        <v>355</v>
      </c>
      <c r="CC1305" s="125">
        <v>0</v>
      </c>
      <c r="CD1305" s="125" t="s">
        <v>357</v>
      </c>
    </row>
    <row r="1306" spans="8:82" ht="87" customHeight="1" thickBot="1">
      <c r="H1306" s="121"/>
      <c r="I1306" s="121"/>
      <c r="J1306" s="121"/>
      <c r="K1306" s="121"/>
      <c r="L1306" s="121"/>
      <c r="M1306" s="121" t="s">
        <v>2383</v>
      </c>
      <c r="N1306" s="121" t="s">
        <v>897</v>
      </c>
      <c r="O1306" s="123" t="s">
        <v>2385</v>
      </c>
      <c r="P1306" s="121" t="s">
        <v>357</v>
      </c>
      <c r="S1306" s="117"/>
      <c r="T1306" s="117"/>
      <c r="U1306" s="117"/>
      <c r="V1306" s="117"/>
      <c r="W1306" s="117"/>
      <c r="X1306" s="117" t="s">
        <v>2383</v>
      </c>
      <c r="Y1306" s="117" t="s">
        <v>897</v>
      </c>
      <c r="Z1306" s="120" t="s">
        <v>4121</v>
      </c>
      <c r="AA1306" s="117" t="s">
        <v>357</v>
      </c>
      <c r="AD1306" s="113"/>
      <c r="AE1306" s="113"/>
      <c r="AF1306" s="113"/>
      <c r="AG1306" s="113"/>
      <c r="AH1306" s="113"/>
      <c r="AI1306" s="113" t="s">
        <v>2383</v>
      </c>
      <c r="AJ1306" s="113" t="s">
        <v>897</v>
      </c>
      <c r="AK1306" s="116" t="s">
        <v>5244</v>
      </c>
      <c r="AL1306" s="113" t="s">
        <v>357</v>
      </c>
      <c r="BP1306" s="125" t="s">
        <v>2383</v>
      </c>
      <c r="BQ1306" s="125" t="s">
        <v>897</v>
      </c>
      <c r="BR1306" s="125" t="s">
        <v>6364</v>
      </c>
      <c r="CA1306" s="125" t="s">
        <v>2249</v>
      </c>
      <c r="CB1306" s="125" t="s">
        <v>544</v>
      </c>
      <c r="CC1306" s="125">
        <v>0</v>
      </c>
      <c r="CD1306" s="125" t="s">
        <v>357</v>
      </c>
    </row>
    <row r="1307" spans="8:82" ht="87" customHeight="1" thickBot="1">
      <c r="H1307" s="121"/>
      <c r="I1307" s="121"/>
      <c r="J1307" s="121"/>
      <c r="K1307" s="121"/>
      <c r="L1307" s="121"/>
      <c r="M1307" s="121" t="s">
        <v>2383</v>
      </c>
      <c r="N1307" s="121" t="s">
        <v>364</v>
      </c>
      <c r="O1307" s="123" t="s">
        <v>2385</v>
      </c>
      <c r="P1307" s="121" t="s">
        <v>357</v>
      </c>
      <c r="S1307" s="117"/>
      <c r="T1307" s="117"/>
      <c r="U1307" s="117"/>
      <c r="V1307" s="117"/>
      <c r="W1307" s="117"/>
      <c r="X1307" s="117" t="s">
        <v>2383</v>
      </c>
      <c r="Y1307" s="117" t="s">
        <v>364</v>
      </c>
      <c r="Z1307" s="120" t="s">
        <v>4121</v>
      </c>
      <c r="AA1307" s="117" t="s">
        <v>357</v>
      </c>
      <c r="AD1307" s="113"/>
      <c r="AE1307" s="113"/>
      <c r="AF1307" s="113"/>
      <c r="AG1307" s="113"/>
      <c r="AH1307" s="113"/>
      <c r="AI1307" s="113" t="s">
        <v>2383</v>
      </c>
      <c r="AJ1307" s="113" t="s">
        <v>364</v>
      </c>
      <c r="AK1307" s="116" t="s">
        <v>5244</v>
      </c>
      <c r="AL1307" s="113" t="s">
        <v>357</v>
      </c>
      <c r="BP1307" s="125" t="s">
        <v>2383</v>
      </c>
      <c r="BQ1307" s="125" t="s">
        <v>364</v>
      </c>
      <c r="BR1307" s="125" t="s">
        <v>6364</v>
      </c>
      <c r="CA1307" s="125" t="s">
        <v>2249</v>
      </c>
      <c r="CB1307" s="125" t="s">
        <v>355</v>
      </c>
      <c r="CC1307" s="125">
        <v>0</v>
      </c>
      <c r="CD1307" s="125" t="s">
        <v>357</v>
      </c>
    </row>
    <row r="1308" spans="8:82" ht="87" customHeight="1" thickBot="1">
      <c r="H1308" s="121"/>
      <c r="I1308" s="121"/>
      <c r="J1308" s="121"/>
      <c r="K1308" s="121"/>
      <c r="L1308" s="121"/>
      <c r="M1308" s="121" t="s">
        <v>2386</v>
      </c>
      <c r="N1308" s="121" t="s">
        <v>589</v>
      </c>
      <c r="O1308" s="123" t="s">
        <v>2387</v>
      </c>
      <c r="P1308" s="121" t="s">
        <v>357</v>
      </c>
      <c r="S1308" s="117"/>
      <c r="T1308" s="117"/>
      <c r="U1308" s="117"/>
      <c r="V1308" s="117"/>
      <c r="W1308" s="117"/>
      <c r="X1308" s="117" t="s">
        <v>2386</v>
      </c>
      <c r="Y1308" s="117" t="s">
        <v>589</v>
      </c>
      <c r="Z1308" s="120" t="s">
        <v>4122</v>
      </c>
      <c r="AA1308" s="117" t="s">
        <v>357</v>
      </c>
      <c r="AD1308" s="113"/>
      <c r="AE1308" s="113"/>
      <c r="AF1308" s="113"/>
      <c r="AG1308" s="113"/>
      <c r="AH1308" s="113"/>
      <c r="AI1308" s="113" t="s">
        <v>2386</v>
      </c>
      <c r="AJ1308" s="113" t="s">
        <v>589</v>
      </c>
      <c r="AK1308" s="116" t="s">
        <v>5339</v>
      </c>
      <c r="AL1308" s="113" t="s">
        <v>357</v>
      </c>
      <c r="BP1308" s="125" t="s">
        <v>2386</v>
      </c>
      <c r="BQ1308" s="125" t="s">
        <v>589</v>
      </c>
      <c r="BR1308" s="125" t="s">
        <v>6365</v>
      </c>
      <c r="CA1308" s="125" t="s">
        <v>2252</v>
      </c>
      <c r="CB1308" s="125" t="s">
        <v>544</v>
      </c>
      <c r="CC1308" s="125">
        <v>0</v>
      </c>
      <c r="CD1308" s="125" t="s">
        <v>357</v>
      </c>
    </row>
    <row r="1309" spans="8:82" ht="87" customHeight="1" thickBot="1">
      <c r="H1309" s="121"/>
      <c r="I1309" s="121"/>
      <c r="J1309" s="121"/>
      <c r="K1309" s="121"/>
      <c r="L1309" s="121"/>
      <c r="M1309" s="121" t="s">
        <v>2388</v>
      </c>
      <c r="N1309" s="121" t="s">
        <v>589</v>
      </c>
      <c r="O1309" s="123" t="s">
        <v>2389</v>
      </c>
      <c r="P1309" s="121" t="s">
        <v>357</v>
      </c>
      <c r="S1309" s="117"/>
      <c r="T1309" s="117"/>
      <c r="U1309" s="117"/>
      <c r="V1309" s="117"/>
      <c r="W1309" s="117"/>
      <c r="X1309" s="117" t="s">
        <v>2388</v>
      </c>
      <c r="Y1309" s="117" t="s">
        <v>589</v>
      </c>
      <c r="Z1309" s="120" t="s">
        <v>4123</v>
      </c>
      <c r="AA1309" s="117" t="s">
        <v>357</v>
      </c>
      <c r="AD1309" s="113"/>
      <c r="AE1309" s="113"/>
      <c r="AF1309" s="113"/>
      <c r="AG1309" s="113"/>
      <c r="AH1309" s="113"/>
      <c r="AI1309" s="113" t="s">
        <v>2388</v>
      </c>
      <c r="AJ1309" s="113" t="s">
        <v>589</v>
      </c>
      <c r="AK1309" s="116" t="s">
        <v>5262</v>
      </c>
      <c r="AL1309" s="113" t="s">
        <v>357</v>
      </c>
      <c r="BP1309" s="125" t="s">
        <v>2388</v>
      </c>
      <c r="BQ1309" s="125" t="s">
        <v>589</v>
      </c>
      <c r="BR1309" s="125" t="s">
        <v>2220</v>
      </c>
      <c r="CA1309" s="125" t="s">
        <v>2254</v>
      </c>
      <c r="CB1309" s="125" t="s">
        <v>355</v>
      </c>
      <c r="CC1309" s="125">
        <v>0</v>
      </c>
      <c r="CD1309" s="125" t="s">
        <v>357</v>
      </c>
    </row>
    <row r="1310" spans="8:82" ht="87" customHeight="1" thickBot="1">
      <c r="H1310" s="121"/>
      <c r="I1310" s="121"/>
      <c r="J1310" s="121"/>
      <c r="K1310" s="121"/>
      <c r="L1310" s="121"/>
      <c r="M1310" s="121" t="s">
        <v>2390</v>
      </c>
      <c r="N1310" s="121" t="s">
        <v>589</v>
      </c>
      <c r="O1310" s="123" t="s">
        <v>2391</v>
      </c>
      <c r="P1310" s="121" t="s">
        <v>357</v>
      </c>
      <c r="S1310" s="117"/>
      <c r="T1310" s="117"/>
      <c r="U1310" s="117"/>
      <c r="V1310" s="117"/>
      <c r="W1310" s="117"/>
      <c r="X1310" s="117" t="s">
        <v>2390</v>
      </c>
      <c r="Y1310" s="117" t="s">
        <v>589</v>
      </c>
      <c r="Z1310" s="120" t="s">
        <v>4124</v>
      </c>
      <c r="AA1310" s="117" t="s">
        <v>357</v>
      </c>
      <c r="AD1310" s="113"/>
      <c r="AE1310" s="113"/>
      <c r="AF1310" s="113"/>
      <c r="AG1310" s="113"/>
      <c r="AH1310" s="113"/>
      <c r="AI1310" s="113" t="s">
        <v>2390</v>
      </c>
      <c r="AJ1310" s="113" t="s">
        <v>589</v>
      </c>
      <c r="AK1310" s="116" t="s">
        <v>1079</v>
      </c>
      <c r="AL1310" s="113" t="s">
        <v>357</v>
      </c>
      <c r="BP1310" s="125" t="s">
        <v>2390</v>
      </c>
      <c r="BQ1310" s="125" t="s">
        <v>589</v>
      </c>
      <c r="BR1310" s="125" t="s">
        <v>3010</v>
      </c>
      <c r="CA1310" s="125" t="s">
        <v>2254</v>
      </c>
      <c r="CB1310" s="125" t="s">
        <v>575</v>
      </c>
      <c r="CC1310" s="125">
        <v>0</v>
      </c>
      <c r="CD1310" s="125" t="s">
        <v>357</v>
      </c>
    </row>
    <row r="1311" spans="8:82" ht="87" customHeight="1" thickBot="1">
      <c r="H1311" s="121"/>
      <c r="I1311" s="121"/>
      <c r="J1311" s="121"/>
      <c r="K1311" s="121"/>
      <c r="L1311" s="121"/>
      <c r="M1311" s="121" t="s">
        <v>855</v>
      </c>
      <c r="N1311" s="121" t="s">
        <v>575</v>
      </c>
      <c r="O1311" s="123" t="s">
        <v>2392</v>
      </c>
      <c r="P1311" s="121" t="s">
        <v>357</v>
      </c>
      <c r="S1311" s="117"/>
      <c r="T1311" s="117"/>
      <c r="U1311" s="117"/>
      <c r="V1311" s="117"/>
      <c r="W1311" s="117"/>
      <c r="X1311" s="117" t="s">
        <v>855</v>
      </c>
      <c r="Y1311" s="117" t="s">
        <v>575</v>
      </c>
      <c r="Z1311" s="120" t="s">
        <v>4125</v>
      </c>
      <c r="AA1311" s="117" t="s">
        <v>357</v>
      </c>
      <c r="AD1311" s="113"/>
      <c r="AE1311" s="113"/>
      <c r="AF1311" s="113"/>
      <c r="AG1311" s="113"/>
      <c r="AH1311" s="113"/>
      <c r="AI1311" s="113" t="s">
        <v>855</v>
      </c>
      <c r="AJ1311" s="113" t="s">
        <v>575</v>
      </c>
      <c r="AK1311" s="116" t="s">
        <v>5340</v>
      </c>
      <c r="AL1311" s="113" t="s">
        <v>357</v>
      </c>
      <c r="BP1311" s="125" t="s">
        <v>855</v>
      </c>
      <c r="BQ1311" s="125" t="s">
        <v>575</v>
      </c>
      <c r="BR1311" s="125" t="s">
        <v>6366</v>
      </c>
      <c r="CA1311" s="125" t="s">
        <v>2254</v>
      </c>
      <c r="CB1311" s="125" t="s">
        <v>544</v>
      </c>
      <c r="CC1311" s="125">
        <v>0</v>
      </c>
      <c r="CD1311" s="125" t="s">
        <v>357</v>
      </c>
    </row>
    <row r="1312" spans="8:82" ht="101.4" customHeight="1" thickBot="1">
      <c r="H1312" s="121"/>
      <c r="I1312" s="121"/>
      <c r="J1312" s="121"/>
      <c r="K1312" s="121"/>
      <c r="L1312" s="121"/>
      <c r="M1312" s="121" t="s">
        <v>855</v>
      </c>
      <c r="N1312" s="121" t="s">
        <v>355</v>
      </c>
      <c r="O1312" s="123" t="s">
        <v>2393</v>
      </c>
      <c r="P1312" s="121" t="s">
        <v>357</v>
      </c>
      <c r="S1312" s="117"/>
      <c r="T1312" s="117"/>
      <c r="U1312" s="117"/>
      <c r="V1312" s="117"/>
      <c r="W1312" s="117"/>
      <c r="X1312" s="117" t="s">
        <v>855</v>
      </c>
      <c r="Y1312" s="117" t="s">
        <v>355</v>
      </c>
      <c r="Z1312" s="120" t="s">
        <v>4126</v>
      </c>
      <c r="AA1312" s="117" t="s">
        <v>357</v>
      </c>
      <c r="AD1312" s="113"/>
      <c r="AE1312" s="113"/>
      <c r="AF1312" s="113"/>
      <c r="AG1312" s="113"/>
      <c r="AH1312" s="113"/>
      <c r="AI1312" s="113" t="s">
        <v>855</v>
      </c>
      <c r="AJ1312" s="113" t="s">
        <v>355</v>
      </c>
      <c r="AK1312" s="116" t="s">
        <v>5341</v>
      </c>
      <c r="AL1312" s="113" t="s">
        <v>357</v>
      </c>
      <c r="BP1312" s="125" t="s">
        <v>855</v>
      </c>
      <c r="BQ1312" s="125" t="s">
        <v>355</v>
      </c>
      <c r="BR1312" s="129">
        <v>180146502</v>
      </c>
      <c r="CA1312" s="125" t="s">
        <v>2254</v>
      </c>
      <c r="CB1312" s="125" t="s">
        <v>362</v>
      </c>
      <c r="CC1312" s="125">
        <v>0</v>
      </c>
      <c r="CD1312" s="125" t="s">
        <v>357</v>
      </c>
    </row>
    <row r="1313" spans="8:82" ht="101.4" customHeight="1" thickBot="1">
      <c r="H1313" s="121"/>
      <c r="I1313" s="121"/>
      <c r="J1313" s="121"/>
      <c r="K1313" s="121"/>
      <c r="L1313" s="121"/>
      <c r="M1313" s="121" t="s">
        <v>2394</v>
      </c>
      <c r="N1313" s="121" t="s">
        <v>544</v>
      </c>
      <c r="O1313" s="123" t="s">
        <v>2395</v>
      </c>
      <c r="P1313" s="121" t="s">
        <v>357</v>
      </c>
      <c r="S1313" s="117"/>
      <c r="T1313" s="117"/>
      <c r="U1313" s="117"/>
      <c r="V1313" s="117"/>
      <c r="W1313" s="117"/>
      <c r="X1313" s="117" t="s">
        <v>2394</v>
      </c>
      <c r="Y1313" s="117" t="s">
        <v>544</v>
      </c>
      <c r="Z1313" s="120" t="s">
        <v>3594</v>
      </c>
      <c r="AA1313" s="117" t="s">
        <v>357</v>
      </c>
      <c r="AD1313" s="113"/>
      <c r="AE1313" s="113"/>
      <c r="AF1313" s="113"/>
      <c r="AG1313" s="113"/>
      <c r="AH1313" s="113"/>
      <c r="AI1313" s="113" t="s">
        <v>2394</v>
      </c>
      <c r="AJ1313" s="113" t="s">
        <v>544</v>
      </c>
      <c r="AK1313" s="116" t="s">
        <v>5342</v>
      </c>
      <c r="AL1313" s="113" t="s">
        <v>357</v>
      </c>
      <c r="BP1313" s="125" t="s">
        <v>2394</v>
      </c>
      <c r="BQ1313" s="125" t="s">
        <v>544</v>
      </c>
      <c r="BR1313" s="125" t="s">
        <v>2492</v>
      </c>
      <c r="CA1313" s="125" t="s">
        <v>2257</v>
      </c>
      <c r="CB1313" s="125" t="s">
        <v>575</v>
      </c>
      <c r="CC1313" s="125">
        <v>0</v>
      </c>
      <c r="CD1313" s="125" t="s">
        <v>357</v>
      </c>
    </row>
    <row r="1314" spans="8:82" ht="87" customHeight="1" thickBot="1">
      <c r="H1314" s="121"/>
      <c r="I1314" s="121"/>
      <c r="J1314" s="121"/>
      <c r="K1314" s="121"/>
      <c r="L1314" s="121"/>
      <c r="M1314" s="121" t="s">
        <v>2394</v>
      </c>
      <c r="N1314" s="121" t="s">
        <v>575</v>
      </c>
      <c r="O1314" s="123" t="s">
        <v>2396</v>
      </c>
      <c r="P1314" s="121" t="s">
        <v>357</v>
      </c>
      <c r="S1314" s="117"/>
      <c r="T1314" s="117"/>
      <c r="U1314" s="117"/>
      <c r="V1314" s="117"/>
      <c r="W1314" s="117"/>
      <c r="X1314" s="117" t="s">
        <v>2394</v>
      </c>
      <c r="Y1314" s="117" t="s">
        <v>575</v>
      </c>
      <c r="Z1314" s="120" t="s">
        <v>2983</v>
      </c>
      <c r="AA1314" s="117" t="s">
        <v>357</v>
      </c>
      <c r="AD1314" s="113"/>
      <c r="AE1314" s="113"/>
      <c r="AF1314" s="113"/>
      <c r="AG1314" s="113"/>
      <c r="AH1314" s="113"/>
      <c r="AI1314" s="113" t="s">
        <v>2394</v>
      </c>
      <c r="AJ1314" s="113" t="s">
        <v>575</v>
      </c>
      <c r="AK1314" s="116" t="s">
        <v>1867</v>
      </c>
      <c r="AL1314" s="113" t="s">
        <v>357</v>
      </c>
      <c r="BP1314" s="125" t="s">
        <v>2394</v>
      </c>
      <c r="BQ1314" s="125" t="s">
        <v>575</v>
      </c>
      <c r="BR1314" s="129">
        <v>10456496</v>
      </c>
      <c r="CA1314" s="125" t="s">
        <v>2257</v>
      </c>
      <c r="CB1314" s="125" t="s">
        <v>544</v>
      </c>
      <c r="CC1314" s="125">
        <v>0</v>
      </c>
      <c r="CD1314" s="125" t="s">
        <v>357</v>
      </c>
    </row>
    <row r="1315" spans="8:82" ht="101.4" customHeight="1" thickBot="1">
      <c r="H1315" s="121"/>
      <c r="I1315" s="121"/>
      <c r="J1315" s="121"/>
      <c r="K1315" s="121"/>
      <c r="L1315" s="121"/>
      <c r="M1315" s="121" t="s">
        <v>2397</v>
      </c>
      <c r="N1315" s="121" t="s">
        <v>362</v>
      </c>
      <c r="O1315" s="123" t="s">
        <v>2398</v>
      </c>
      <c r="P1315" s="121" t="s">
        <v>357</v>
      </c>
      <c r="S1315" s="117"/>
      <c r="T1315" s="117"/>
      <c r="U1315" s="117"/>
      <c r="V1315" s="117"/>
      <c r="W1315" s="117"/>
      <c r="X1315" s="117" t="s">
        <v>2397</v>
      </c>
      <c r="Y1315" s="117" t="s">
        <v>362</v>
      </c>
      <c r="Z1315" s="120" t="s">
        <v>2811</v>
      </c>
      <c r="AA1315" s="117" t="s">
        <v>357</v>
      </c>
      <c r="AD1315" s="113"/>
      <c r="AE1315" s="113"/>
      <c r="AF1315" s="113"/>
      <c r="AG1315" s="113"/>
      <c r="AH1315" s="113"/>
      <c r="AI1315" s="113" t="s">
        <v>2397</v>
      </c>
      <c r="AJ1315" s="113" t="s">
        <v>362</v>
      </c>
      <c r="AK1315" s="116" t="s">
        <v>4651</v>
      </c>
      <c r="AL1315" s="113" t="s">
        <v>357</v>
      </c>
      <c r="BP1315" s="125" t="s">
        <v>2397</v>
      </c>
      <c r="BQ1315" s="125" t="s">
        <v>362</v>
      </c>
      <c r="BR1315" s="129">
        <v>1101834</v>
      </c>
      <c r="CA1315" s="125" t="s">
        <v>2257</v>
      </c>
      <c r="CB1315" s="125" t="s">
        <v>355</v>
      </c>
      <c r="CC1315" s="125">
        <v>0</v>
      </c>
      <c r="CD1315" s="125" t="s">
        <v>357</v>
      </c>
    </row>
    <row r="1316" spans="8:82" ht="87" customHeight="1" thickBot="1">
      <c r="H1316" s="121"/>
      <c r="I1316" s="121"/>
      <c r="J1316" s="121"/>
      <c r="K1316" s="121"/>
      <c r="L1316" s="121"/>
      <c r="M1316" s="121" t="s">
        <v>2397</v>
      </c>
      <c r="N1316" s="121" t="s">
        <v>468</v>
      </c>
      <c r="O1316" s="123" t="s">
        <v>701</v>
      </c>
      <c r="P1316" s="121" t="s">
        <v>357</v>
      </c>
      <c r="S1316" s="117"/>
      <c r="T1316" s="117"/>
      <c r="U1316" s="117"/>
      <c r="V1316" s="117"/>
      <c r="W1316" s="117"/>
      <c r="X1316" s="117" t="s">
        <v>2397</v>
      </c>
      <c r="Y1316" s="117" t="s">
        <v>468</v>
      </c>
      <c r="Z1316" s="120" t="s">
        <v>4127</v>
      </c>
      <c r="AA1316" s="117" t="s">
        <v>357</v>
      </c>
      <c r="AD1316" s="113"/>
      <c r="AE1316" s="113"/>
      <c r="AF1316" s="113"/>
      <c r="AG1316" s="113"/>
      <c r="AH1316" s="113"/>
      <c r="AI1316" s="113" t="s">
        <v>2397</v>
      </c>
      <c r="AJ1316" s="113" t="s">
        <v>468</v>
      </c>
      <c r="AK1316" s="116" t="s">
        <v>950</v>
      </c>
      <c r="AL1316" s="113" t="s">
        <v>357</v>
      </c>
      <c r="BP1316" s="125" t="s">
        <v>2397</v>
      </c>
      <c r="BQ1316" s="125" t="s">
        <v>468</v>
      </c>
      <c r="BR1316" s="125" t="s">
        <v>1948</v>
      </c>
      <c r="CA1316" s="125" t="s">
        <v>2260</v>
      </c>
      <c r="CB1316" s="125" t="s">
        <v>544</v>
      </c>
      <c r="CC1316" s="125">
        <v>0</v>
      </c>
      <c r="CD1316" s="125" t="s">
        <v>357</v>
      </c>
    </row>
    <row r="1317" spans="8:82" ht="101.4" customHeight="1" thickBot="1">
      <c r="H1317" s="121"/>
      <c r="I1317" s="121"/>
      <c r="J1317" s="121"/>
      <c r="K1317" s="121"/>
      <c r="L1317" s="121"/>
      <c r="M1317" s="121" t="s">
        <v>2397</v>
      </c>
      <c r="N1317" s="121" t="s">
        <v>544</v>
      </c>
      <c r="O1317" s="122">
        <v>201362</v>
      </c>
      <c r="P1317" s="121" t="s">
        <v>357</v>
      </c>
      <c r="S1317" s="117"/>
      <c r="T1317" s="117"/>
      <c r="U1317" s="117"/>
      <c r="V1317" s="117"/>
      <c r="W1317" s="117"/>
      <c r="X1317" s="117" t="s">
        <v>2397</v>
      </c>
      <c r="Y1317" s="117" t="s">
        <v>544</v>
      </c>
      <c r="Z1317" s="120" t="s">
        <v>4128</v>
      </c>
      <c r="AA1317" s="117" t="s">
        <v>357</v>
      </c>
      <c r="AD1317" s="113"/>
      <c r="AE1317" s="113"/>
      <c r="AF1317" s="113"/>
      <c r="AG1317" s="113"/>
      <c r="AH1317" s="113"/>
      <c r="AI1317" s="113" t="s">
        <v>2397</v>
      </c>
      <c r="AJ1317" s="113" t="s">
        <v>544</v>
      </c>
      <c r="AK1317" s="116" t="s">
        <v>5343</v>
      </c>
      <c r="AL1317" s="113" t="s">
        <v>357</v>
      </c>
      <c r="BP1317" s="125" t="s">
        <v>2397</v>
      </c>
      <c r="BQ1317" s="125" t="s">
        <v>544</v>
      </c>
      <c r="BR1317" s="129">
        <v>535295</v>
      </c>
      <c r="CA1317" s="125" t="s">
        <v>2262</v>
      </c>
      <c r="CB1317" s="125" t="s">
        <v>362</v>
      </c>
      <c r="CC1317" s="125">
        <v>0</v>
      </c>
      <c r="CD1317" s="125" t="s">
        <v>357</v>
      </c>
    </row>
    <row r="1318" spans="8:82" ht="87" customHeight="1" thickBot="1">
      <c r="H1318" s="121"/>
      <c r="I1318" s="121"/>
      <c r="J1318" s="121"/>
      <c r="K1318" s="121"/>
      <c r="L1318" s="121"/>
      <c r="M1318" s="121" t="s">
        <v>2397</v>
      </c>
      <c r="N1318" s="121" t="s">
        <v>575</v>
      </c>
      <c r="O1318" s="123" t="s">
        <v>2399</v>
      </c>
      <c r="P1318" s="121" t="s">
        <v>357</v>
      </c>
      <c r="S1318" s="117"/>
      <c r="T1318" s="117"/>
      <c r="U1318" s="117"/>
      <c r="V1318" s="117"/>
      <c r="W1318" s="117"/>
      <c r="X1318" s="117" t="s">
        <v>2397</v>
      </c>
      <c r="Y1318" s="117" t="s">
        <v>575</v>
      </c>
      <c r="Z1318" s="120" t="s">
        <v>629</v>
      </c>
      <c r="AA1318" s="117" t="s">
        <v>357</v>
      </c>
      <c r="AD1318" s="113"/>
      <c r="AE1318" s="113"/>
      <c r="AF1318" s="113"/>
      <c r="AG1318" s="113"/>
      <c r="AH1318" s="113"/>
      <c r="AI1318" s="113" t="s">
        <v>2397</v>
      </c>
      <c r="AJ1318" s="113" t="s">
        <v>575</v>
      </c>
      <c r="AK1318" s="116" t="s">
        <v>5218</v>
      </c>
      <c r="AL1318" s="113" t="s">
        <v>357</v>
      </c>
      <c r="BP1318" s="125" t="s">
        <v>2397</v>
      </c>
      <c r="BQ1318" s="125" t="s">
        <v>575</v>
      </c>
      <c r="BR1318" s="129">
        <v>512696</v>
      </c>
      <c r="CA1318" s="125" t="s">
        <v>2262</v>
      </c>
      <c r="CB1318" s="125" t="s">
        <v>589</v>
      </c>
      <c r="CC1318" s="125">
        <v>0</v>
      </c>
      <c r="CD1318" s="125" t="s">
        <v>357</v>
      </c>
    </row>
    <row r="1319" spans="8:82" ht="87" customHeight="1" thickBot="1">
      <c r="H1319" s="121"/>
      <c r="I1319" s="121"/>
      <c r="J1319" s="121"/>
      <c r="K1319" s="121"/>
      <c r="L1319" s="121"/>
      <c r="M1319" s="121" t="s">
        <v>2397</v>
      </c>
      <c r="N1319" s="121" t="s">
        <v>897</v>
      </c>
      <c r="O1319" s="123" t="s">
        <v>2400</v>
      </c>
      <c r="P1319" s="121" t="s">
        <v>357</v>
      </c>
      <c r="S1319" s="117"/>
      <c r="T1319" s="117"/>
      <c r="U1319" s="117"/>
      <c r="V1319" s="117"/>
      <c r="W1319" s="117"/>
      <c r="X1319" s="117" t="s">
        <v>2397</v>
      </c>
      <c r="Y1319" s="117" t="s">
        <v>897</v>
      </c>
      <c r="Z1319" s="120" t="s">
        <v>4129</v>
      </c>
      <c r="AA1319" s="117" t="s">
        <v>357</v>
      </c>
      <c r="AD1319" s="113"/>
      <c r="AE1319" s="113"/>
      <c r="AF1319" s="113"/>
      <c r="AG1319" s="113"/>
      <c r="AH1319" s="113"/>
      <c r="AI1319" s="113" t="s">
        <v>2397</v>
      </c>
      <c r="AJ1319" s="113" t="s">
        <v>897</v>
      </c>
      <c r="AK1319" s="116" t="s">
        <v>1458</v>
      </c>
      <c r="AL1319" s="113" t="s">
        <v>357</v>
      </c>
      <c r="BP1319" s="125" t="s">
        <v>2397</v>
      </c>
      <c r="BQ1319" s="125" t="s">
        <v>897</v>
      </c>
      <c r="BR1319" s="125" t="s">
        <v>6367</v>
      </c>
      <c r="CA1319" s="125" t="s">
        <v>2264</v>
      </c>
      <c r="CB1319" s="125" t="s">
        <v>575</v>
      </c>
      <c r="CC1319" s="125">
        <v>0</v>
      </c>
      <c r="CD1319" s="125" t="s">
        <v>357</v>
      </c>
    </row>
    <row r="1320" spans="8:82" ht="87" customHeight="1" thickBot="1">
      <c r="H1320" s="121"/>
      <c r="I1320" s="121"/>
      <c r="J1320" s="121"/>
      <c r="K1320" s="121"/>
      <c r="L1320" s="121"/>
      <c r="M1320" s="121" t="s">
        <v>2397</v>
      </c>
      <c r="N1320" s="121" t="s">
        <v>364</v>
      </c>
      <c r="O1320" s="123" t="s">
        <v>2400</v>
      </c>
      <c r="P1320" s="121" t="s">
        <v>357</v>
      </c>
      <c r="S1320" s="117"/>
      <c r="T1320" s="117"/>
      <c r="U1320" s="117"/>
      <c r="V1320" s="117"/>
      <c r="W1320" s="117"/>
      <c r="X1320" s="117" t="s">
        <v>2397</v>
      </c>
      <c r="Y1320" s="117" t="s">
        <v>364</v>
      </c>
      <c r="Z1320" s="120" t="s">
        <v>4129</v>
      </c>
      <c r="AA1320" s="117" t="s">
        <v>357</v>
      </c>
      <c r="AD1320" s="113"/>
      <c r="AE1320" s="113"/>
      <c r="AF1320" s="113"/>
      <c r="AG1320" s="113"/>
      <c r="AH1320" s="113"/>
      <c r="AI1320" s="113" t="s">
        <v>2397</v>
      </c>
      <c r="AJ1320" s="113" t="s">
        <v>364</v>
      </c>
      <c r="AK1320" s="116" t="s">
        <v>1458</v>
      </c>
      <c r="AL1320" s="113" t="s">
        <v>357</v>
      </c>
      <c r="BP1320" s="125" t="s">
        <v>2397</v>
      </c>
      <c r="BQ1320" s="125" t="s">
        <v>364</v>
      </c>
      <c r="BR1320" s="125" t="s">
        <v>6367</v>
      </c>
      <c r="CA1320" s="125" t="s">
        <v>2264</v>
      </c>
      <c r="CB1320" s="125" t="s">
        <v>544</v>
      </c>
      <c r="CC1320" s="125">
        <v>0</v>
      </c>
      <c r="CD1320" s="125" t="s">
        <v>357</v>
      </c>
    </row>
    <row r="1321" spans="8:82" ht="87" customHeight="1" thickBot="1">
      <c r="H1321" s="121"/>
      <c r="I1321" s="121"/>
      <c r="J1321" s="121"/>
      <c r="K1321" s="121"/>
      <c r="L1321" s="121"/>
      <c r="M1321" s="121" t="s">
        <v>2397</v>
      </c>
      <c r="N1321" s="121" t="s">
        <v>703</v>
      </c>
      <c r="O1321" s="123" t="s">
        <v>1780</v>
      </c>
      <c r="P1321" s="121" t="s">
        <v>357</v>
      </c>
      <c r="S1321" s="117"/>
      <c r="T1321" s="117"/>
      <c r="U1321" s="117"/>
      <c r="V1321" s="117"/>
      <c r="W1321" s="117"/>
      <c r="X1321" s="117" t="s">
        <v>2397</v>
      </c>
      <c r="Y1321" s="117" t="s">
        <v>703</v>
      </c>
      <c r="Z1321" s="120" t="s">
        <v>4130</v>
      </c>
      <c r="AA1321" s="117" t="s">
        <v>357</v>
      </c>
      <c r="AD1321" s="113"/>
      <c r="AE1321" s="113"/>
      <c r="AF1321" s="113"/>
      <c r="AG1321" s="113"/>
      <c r="AH1321" s="113"/>
      <c r="AI1321" s="113" t="s">
        <v>2397</v>
      </c>
      <c r="AJ1321" s="113" t="s">
        <v>703</v>
      </c>
      <c r="AK1321" s="116" t="s">
        <v>5344</v>
      </c>
      <c r="AL1321" s="113" t="s">
        <v>357</v>
      </c>
      <c r="BP1321" s="125" t="s">
        <v>2397</v>
      </c>
      <c r="BQ1321" s="125" t="s">
        <v>703</v>
      </c>
      <c r="BR1321" s="129">
        <v>370454</v>
      </c>
      <c r="CA1321" s="125" t="s">
        <v>2264</v>
      </c>
      <c r="CB1321" s="125" t="s">
        <v>355</v>
      </c>
      <c r="CC1321" s="125">
        <v>0</v>
      </c>
      <c r="CD1321" s="125" t="s">
        <v>357</v>
      </c>
    </row>
    <row r="1322" spans="8:82" ht="101.4" customHeight="1" thickBot="1">
      <c r="H1322" s="121"/>
      <c r="I1322" s="121"/>
      <c r="J1322" s="121"/>
      <c r="K1322" s="121"/>
      <c r="L1322" s="121"/>
      <c r="M1322" s="121" t="s">
        <v>2397</v>
      </c>
      <c r="N1322" s="121" t="s">
        <v>355</v>
      </c>
      <c r="O1322" s="123" t="s">
        <v>1301</v>
      </c>
      <c r="P1322" s="121" t="s">
        <v>357</v>
      </c>
      <c r="S1322" s="117"/>
      <c r="T1322" s="117"/>
      <c r="U1322" s="117"/>
      <c r="V1322" s="117"/>
      <c r="W1322" s="117"/>
      <c r="X1322" s="117" t="s">
        <v>2397</v>
      </c>
      <c r="Y1322" s="117" t="s">
        <v>355</v>
      </c>
      <c r="Z1322" s="120" t="s">
        <v>4131</v>
      </c>
      <c r="AA1322" s="117" t="s">
        <v>357</v>
      </c>
      <c r="AD1322" s="113"/>
      <c r="AE1322" s="113"/>
      <c r="AF1322" s="113"/>
      <c r="AG1322" s="113"/>
      <c r="AH1322" s="113"/>
      <c r="AI1322" s="113" t="s">
        <v>2397</v>
      </c>
      <c r="AJ1322" s="113" t="s">
        <v>355</v>
      </c>
      <c r="AK1322" s="116" t="s">
        <v>2633</v>
      </c>
      <c r="AL1322" s="113" t="s">
        <v>357</v>
      </c>
      <c r="BP1322" s="125" t="s">
        <v>2397</v>
      </c>
      <c r="BQ1322" s="125" t="s">
        <v>355</v>
      </c>
      <c r="BR1322" s="129">
        <v>973394</v>
      </c>
      <c r="CA1322" s="125" t="s">
        <v>2268</v>
      </c>
      <c r="CB1322" s="125" t="s">
        <v>362</v>
      </c>
      <c r="CC1322" s="125">
        <v>0</v>
      </c>
      <c r="CD1322" s="125" t="s">
        <v>357</v>
      </c>
    </row>
    <row r="1323" spans="8:82" ht="87" customHeight="1" thickBot="1">
      <c r="H1323" s="121"/>
      <c r="I1323" s="121"/>
      <c r="J1323" s="121"/>
      <c r="K1323" s="121"/>
      <c r="L1323" s="121"/>
      <c r="M1323" s="121" t="s">
        <v>2401</v>
      </c>
      <c r="N1323" s="121" t="s">
        <v>575</v>
      </c>
      <c r="O1323" s="123" t="s">
        <v>1588</v>
      </c>
      <c r="P1323" s="121" t="s">
        <v>357</v>
      </c>
      <c r="S1323" s="117"/>
      <c r="T1323" s="117"/>
      <c r="U1323" s="117"/>
      <c r="V1323" s="117"/>
      <c r="W1323" s="117"/>
      <c r="X1323" s="117" t="s">
        <v>2401</v>
      </c>
      <c r="Y1323" s="117" t="s">
        <v>575</v>
      </c>
      <c r="Z1323" s="120" t="s">
        <v>4132</v>
      </c>
      <c r="AA1323" s="117" t="s">
        <v>357</v>
      </c>
      <c r="AD1323" s="113"/>
      <c r="AE1323" s="113"/>
      <c r="AF1323" s="113"/>
      <c r="AG1323" s="113"/>
      <c r="AH1323" s="113"/>
      <c r="AI1323" s="113" t="s">
        <v>2401</v>
      </c>
      <c r="AJ1323" s="113" t="s">
        <v>575</v>
      </c>
      <c r="AK1323" s="116" t="s">
        <v>5345</v>
      </c>
      <c r="AL1323" s="113" t="s">
        <v>357</v>
      </c>
      <c r="BP1323" s="125" t="s">
        <v>2401</v>
      </c>
      <c r="BQ1323" s="125" t="s">
        <v>575</v>
      </c>
      <c r="BR1323" s="125" t="s">
        <v>830</v>
      </c>
      <c r="CA1323" s="125" t="s">
        <v>2268</v>
      </c>
      <c r="CB1323" s="125" t="s">
        <v>589</v>
      </c>
      <c r="CC1323" s="125">
        <v>0</v>
      </c>
      <c r="CD1323" s="125" t="s">
        <v>357</v>
      </c>
    </row>
    <row r="1324" spans="8:82" ht="101.4" customHeight="1" thickBot="1">
      <c r="H1324" s="121"/>
      <c r="I1324" s="121"/>
      <c r="J1324" s="121"/>
      <c r="K1324" s="121"/>
      <c r="L1324" s="121"/>
      <c r="M1324" s="121" t="s">
        <v>2402</v>
      </c>
      <c r="N1324" s="121" t="s">
        <v>362</v>
      </c>
      <c r="O1324" s="123" t="s">
        <v>1591</v>
      </c>
      <c r="P1324" s="121" t="s">
        <v>357</v>
      </c>
      <c r="S1324" s="117"/>
      <c r="T1324" s="117"/>
      <c r="U1324" s="117"/>
      <c r="V1324" s="117"/>
      <c r="W1324" s="117"/>
      <c r="X1324" s="117" t="s">
        <v>2402</v>
      </c>
      <c r="Y1324" s="117" t="s">
        <v>362</v>
      </c>
      <c r="Z1324" s="120" t="s">
        <v>4133</v>
      </c>
      <c r="AA1324" s="117" t="s">
        <v>357</v>
      </c>
      <c r="AD1324" s="113"/>
      <c r="AE1324" s="113"/>
      <c r="AF1324" s="113"/>
      <c r="AG1324" s="113"/>
      <c r="AH1324" s="113"/>
      <c r="AI1324" s="113" t="s">
        <v>2402</v>
      </c>
      <c r="AJ1324" s="113" t="s">
        <v>362</v>
      </c>
      <c r="AK1324" s="116" t="s">
        <v>5346</v>
      </c>
      <c r="AL1324" s="113" t="s">
        <v>357</v>
      </c>
      <c r="BP1324" s="125" t="s">
        <v>2402</v>
      </c>
      <c r="BQ1324" s="125" t="s">
        <v>362</v>
      </c>
      <c r="BR1324" s="125" t="s">
        <v>2872</v>
      </c>
      <c r="CA1324" s="125" t="s">
        <v>2268</v>
      </c>
      <c r="CB1324" s="125" t="s">
        <v>582</v>
      </c>
      <c r="CC1324" s="125">
        <v>0</v>
      </c>
      <c r="CD1324" s="125" t="s">
        <v>357</v>
      </c>
    </row>
    <row r="1325" spans="8:82" ht="101.4" customHeight="1" thickBot="1">
      <c r="H1325" s="121"/>
      <c r="I1325" s="121"/>
      <c r="J1325" s="121"/>
      <c r="K1325" s="121"/>
      <c r="L1325" s="121"/>
      <c r="M1325" s="121" t="s">
        <v>2403</v>
      </c>
      <c r="N1325" s="121" t="s">
        <v>362</v>
      </c>
      <c r="O1325" s="123" t="s">
        <v>501</v>
      </c>
      <c r="P1325" s="121" t="s">
        <v>357</v>
      </c>
      <c r="S1325" s="117"/>
      <c r="T1325" s="117"/>
      <c r="U1325" s="117"/>
      <c r="V1325" s="117"/>
      <c r="W1325" s="117"/>
      <c r="X1325" s="117" t="s">
        <v>2403</v>
      </c>
      <c r="Y1325" s="117" t="s">
        <v>362</v>
      </c>
      <c r="Z1325" s="120" t="s">
        <v>4134</v>
      </c>
      <c r="AA1325" s="117" t="s">
        <v>357</v>
      </c>
      <c r="AD1325" s="113"/>
      <c r="AE1325" s="113"/>
      <c r="AF1325" s="113"/>
      <c r="AG1325" s="113"/>
      <c r="AH1325" s="113"/>
      <c r="AI1325" s="113" t="s">
        <v>2403</v>
      </c>
      <c r="AJ1325" s="113" t="s">
        <v>362</v>
      </c>
      <c r="AK1325" s="116" t="s">
        <v>5347</v>
      </c>
      <c r="AL1325" s="113" t="s">
        <v>357</v>
      </c>
      <c r="BP1325" s="125" t="s">
        <v>2403</v>
      </c>
      <c r="BQ1325" s="125" t="s">
        <v>362</v>
      </c>
      <c r="BR1325" s="125" t="s">
        <v>1176</v>
      </c>
      <c r="CA1325" s="125" t="s">
        <v>2268</v>
      </c>
      <c r="CB1325" s="125" t="s">
        <v>364</v>
      </c>
      <c r="CC1325" s="125">
        <v>0</v>
      </c>
      <c r="CD1325" s="125" t="s">
        <v>357</v>
      </c>
    </row>
    <row r="1326" spans="8:82" ht="87" customHeight="1" thickBot="1">
      <c r="H1326" s="121"/>
      <c r="I1326" s="121"/>
      <c r="J1326" s="121"/>
      <c r="K1326" s="121"/>
      <c r="L1326" s="121"/>
      <c r="M1326" s="121" t="s">
        <v>2403</v>
      </c>
      <c r="N1326" s="121" t="s">
        <v>589</v>
      </c>
      <c r="O1326" s="123" t="s">
        <v>676</v>
      </c>
      <c r="P1326" s="121" t="s">
        <v>357</v>
      </c>
      <c r="S1326" s="117"/>
      <c r="T1326" s="117"/>
      <c r="U1326" s="117"/>
      <c r="V1326" s="117"/>
      <c r="W1326" s="117"/>
      <c r="X1326" s="117" t="s">
        <v>2403</v>
      </c>
      <c r="Y1326" s="117" t="s">
        <v>589</v>
      </c>
      <c r="Z1326" s="120" t="s">
        <v>1807</v>
      </c>
      <c r="AA1326" s="117" t="s">
        <v>357</v>
      </c>
      <c r="AD1326" s="113"/>
      <c r="AE1326" s="113"/>
      <c r="AF1326" s="113"/>
      <c r="AG1326" s="113"/>
      <c r="AH1326" s="113"/>
      <c r="AI1326" s="113" t="s">
        <v>2403</v>
      </c>
      <c r="AJ1326" s="113" t="s">
        <v>589</v>
      </c>
      <c r="AK1326" s="116" t="s">
        <v>5255</v>
      </c>
      <c r="AL1326" s="113" t="s">
        <v>357</v>
      </c>
      <c r="BP1326" s="125" t="s">
        <v>2403</v>
      </c>
      <c r="BQ1326" s="125" t="s">
        <v>589</v>
      </c>
      <c r="BR1326" s="125" t="s">
        <v>2847</v>
      </c>
      <c r="CA1326" s="125" t="s">
        <v>2268</v>
      </c>
      <c r="CB1326" s="125" t="s">
        <v>355</v>
      </c>
      <c r="CC1326" s="125">
        <v>0</v>
      </c>
      <c r="CD1326" s="125" t="s">
        <v>357</v>
      </c>
    </row>
    <row r="1327" spans="8:82" ht="87" customHeight="1" thickBot="1">
      <c r="H1327" s="121"/>
      <c r="I1327" s="121"/>
      <c r="J1327" s="121"/>
      <c r="K1327" s="121"/>
      <c r="L1327" s="121"/>
      <c r="M1327" s="121" t="s">
        <v>2404</v>
      </c>
      <c r="N1327" s="121" t="s">
        <v>589</v>
      </c>
      <c r="O1327" s="123" t="s">
        <v>2405</v>
      </c>
      <c r="P1327" s="121" t="s">
        <v>357</v>
      </c>
      <c r="S1327" s="117"/>
      <c r="T1327" s="117"/>
      <c r="U1327" s="117"/>
      <c r="V1327" s="117"/>
      <c r="W1327" s="117"/>
      <c r="X1327" s="117" t="s">
        <v>2404</v>
      </c>
      <c r="Y1327" s="117" t="s">
        <v>589</v>
      </c>
      <c r="Z1327" s="120" t="s">
        <v>4135</v>
      </c>
      <c r="AA1327" s="117" t="s">
        <v>357</v>
      </c>
      <c r="AD1327" s="113"/>
      <c r="AE1327" s="113"/>
      <c r="AF1327" s="113"/>
      <c r="AG1327" s="113"/>
      <c r="AH1327" s="113"/>
      <c r="AI1327" s="113" t="s">
        <v>2404</v>
      </c>
      <c r="AJ1327" s="113" t="s">
        <v>589</v>
      </c>
      <c r="AK1327" s="116" t="s">
        <v>2640</v>
      </c>
      <c r="AL1327" s="113" t="s">
        <v>357</v>
      </c>
      <c r="BP1327" s="125" t="s">
        <v>2404</v>
      </c>
      <c r="BQ1327" s="125" t="s">
        <v>589</v>
      </c>
      <c r="BR1327" s="125" t="s">
        <v>6368</v>
      </c>
      <c r="CA1327" s="125" t="s">
        <v>2268</v>
      </c>
      <c r="CB1327" s="125" t="s">
        <v>468</v>
      </c>
      <c r="CC1327" s="125">
        <v>0</v>
      </c>
      <c r="CD1327" s="125" t="s">
        <v>357</v>
      </c>
    </row>
    <row r="1328" spans="8:82" ht="115.8" customHeight="1" thickBot="1">
      <c r="H1328" s="121"/>
      <c r="I1328" s="121"/>
      <c r="J1328" s="121"/>
      <c r="K1328" s="121"/>
      <c r="L1328" s="121"/>
      <c r="M1328" s="121" t="s">
        <v>2406</v>
      </c>
      <c r="N1328" s="121" t="s">
        <v>885</v>
      </c>
      <c r="O1328" s="123" t="s">
        <v>2407</v>
      </c>
      <c r="P1328" s="121" t="s">
        <v>357</v>
      </c>
      <c r="S1328" s="117"/>
      <c r="T1328" s="117"/>
      <c r="U1328" s="117"/>
      <c r="V1328" s="117"/>
      <c r="W1328" s="117"/>
      <c r="X1328" s="117" t="s">
        <v>2406</v>
      </c>
      <c r="Y1328" s="117" t="s">
        <v>885</v>
      </c>
      <c r="Z1328" s="120" t="s">
        <v>3179</v>
      </c>
      <c r="AA1328" s="117" t="s">
        <v>357</v>
      </c>
      <c r="AD1328" s="113"/>
      <c r="AE1328" s="113"/>
      <c r="AF1328" s="113"/>
      <c r="AG1328" s="113"/>
      <c r="AH1328" s="113"/>
      <c r="AI1328" s="113" t="s">
        <v>2406</v>
      </c>
      <c r="AJ1328" s="113" t="s">
        <v>885</v>
      </c>
      <c r="AK1328" s="116" t="s">
        <v>4507</v>
      </c>
      <c r="AL1328" s="113" t="s">
        <v>357</v>
      </c>
      <c r="BP1328" s="125" t="s">
        <v>2406</v>
      </c>
      <c r="BQ1328" s="125" t="s">
        <v>885</v>
      </c>
      <c r="BR1328" s="129">
        <v>7565373</v>
      </c>
      <c r="CA1328" s="125" t="s">
        <v>2274</v>
      </c>
      <c r="CB1328" s="125" t="s">
        <v>589</v>
      </c>
      <c r="CC1328" s="125">
        <v>0</v>
      </c>
      <c r="CD1328" s="125" t="s">
        <v>357</v>
      </c>
    </row>
    <row r="1329" spans="8:82" ht="101.4" customHeight="1" thickBot="1">
      <c r="H1329" s="121"/>
      <c r="I1329" s="121"/>
      <c r="J1329" s="121"/>
      <c r="K1329" s="121"/>
      <c r="L1329" s="121"/>
      <c r="M1329" s="121" t="s">
        <v>2406</v>
      </c>
      <c r="N1329" s="121" t="s">
        <v>362</v>
      </c>
      <c r="O1329" s="122">
        <v>1244214</v>
      </c>
      <c r="P1329" s="121" t="s">
        <v>357</v>
      </c>
      <c r="S1329" s="117"/>
      <c r="T1329" s="117"/>
      <c r="U1329" s="117"/>
      <c r="V1329" s="117"/>
      <c r="W1329" s="117"/>
      <c r="X1329" s="117" t="s">
        <v>2406</v>
      </c>
      <c r="Y1329" s="117" t="s">
        <v>362</v>
      </c>
      <c r="Z1329" s="120" t="s">
        <v>1722</v>
      </c>
      <c r="AA1329" s="117" t="s">
        <v>357</v>
      </c>
      <c r="AD1329" s="113"/>
      <c r="AE1329" s="113"/>
      <c r="AF1329" s="113"/>
      <c r="AG1329" s="113"/>
      <c r="AH1329" s="113"/>
      <c r="AI1329" s="113" t="s">
        <v>2406</v>
      </c>
      <c r="AJ1329" s="113" t="s">
        <v>362</v>
      </c>
      <c r="AK1329" s="115">
        <v>271629</v>
      </c>
      <c r="AL1329" s="113" t="s">
        <v>357</v>
      </c>
      <c r="BP1329" s="125" t="s">
        <v>2406</v>
      </c>
      <c r="BQ1329" s="125" t="s">
        <v>362</v>
      </c>
      <c r="BR1329" s="125" t="s">
        <v>6369</v>
      </c>
      <c r="CA1329" s="125" t="s">
        <v>2276</v>
      </c>
      <c r="CB1329" s="125" t="s">
        <v>364</v>
      </c>
      <c r="CC1329" s="125">
        <v>0</v>
      </c>
      <c r="CD1329" s="125" t="s">
        <v>357</v>
      </c>
    </row>
    <row r="1330" spans="8:82" ht="87" customHeight="1" thickBot="1">
      <c r="H1330" s="121"/>
      <c r="I1330" s="121"/>
      <c r="J1330" s="121"/>
      <c r="K1330" s="121"/>
      <c r="L1330" s="121"/>
      <c r="M1330" s="121" t="s">
        <v>2406</v>
      </c>
      <c r="N1330" s="121" t="s">
        <v>575</v>
      </c>
      <c r="O1330" s="122">
        <v>263903</v>
      </c>
      <c r="P1330" s="121" t="s">
        <v>357</v>
      </c>
      <c r="S1330" s="117"/>
      <c r="T1330" s="117"/>
      <c r="U1330" s="117"/>
      <c r="V1330" s="117"/>
      <c r="W1330" s="117"/>
      <c r="X1330" s="117" t="s">
        <v>2406</v>
      </c>
      <c r="Y1330" s="117" t="s">
        <v>575</v>
      </c>
      <c r="Z1330" s="120" t="s">
        <v>912</v>
      </c>
      <c r="AA1330" s="117" t="s">
        <v>357</v>
      </c>
      <c r="AD1330" s="113"/>
      <c r="AE1330" s="113"/>
      <c r="AF1330" s="113"/>
      <c r="AG1330" s="113"/>
      <c r="AH1330" s="113"/>
      <c r="AI1330" s="113" t="s">
        <v>2406</v>
      </c>
      <c r="AJ1330" s="113" t="s">
        <v>575</v>
      </c>
      <c r="AK1330" s="116" t="s">
        <v>5348</v>
      </c>
      <c r="AL1330" s="113" t="s">
        <v>357</v>
      </c>
      <c r="BP1330" s="125" t="s">
        <v>2406</v>
      </c>
      <c r="BQ1330" s="125" t="s">
        <v>575</v>
      </c>
      <c r="BR1330" s="129">
        <v>829563885</v>
      </c>
      <c r="CA1330" s="125" t="s">
        <v>2276</v>
      </c>
      <c r="CB1330" s="125" t="s">
        <v>362</v>
      </c>
      <c r="CC1330" s="125">
        <v>0</v>
      </c>
      <c r="CD1330" s="125" t="s">
        <v>357</v>
      </c>
    </row>
    <row r="1331" spans="8:82" ht="101.4" customHeight="1" thickBot="1">
      <c r="H1331" s="121"/>
      <c r="I1331" s="121"/>
      <c r="J1331" s="121"/>
      <c r="K1331" s="121"/>
      <c r="L1331" s="121"/>
      <c r="M1331" s="121" t="s">
        <v>2406</v>
      </c>
      <c r="N1331" s="121" t="s">
        <v>544</v>
      </c>
      <c r="O1331" s="122">
        <v>3700604</v>
      </c>
      <c r="P1331" s="121" t="s">
        <v>357</v>
      </c>
      <c r="S1331" s="117"/>
      <c r="T1331" s="117"/>
      <c r="U1331" s="117"/>
      <c r="V1331" s="117"/>
      <c r="W1331" s="117"/>
      <c r="X1331" s="117" t="s">
        <v>2406</v>
      </c>
      <c r="Y1331" s="117" t="s">
        <v>544</v>
      </c>
      <c r="Z1331" s="120" t="s">
        <v>4136</v>
      </c>
      <c r="AA1331" s="117" t="s">
        <v>357</v>
      </c>
      <c r="AD1331" s="113"/>
      <c r="AE1331" s="113"/>
      <c r="AF1331" s="113"/>
      <c r="AG1331" s="113"/>
      <c r="AH1331" s="113"/>
      <c r="AI1331" s="113" t="s">
        <v>2406</v>
      </c>
      <c r="AJ1331" s="113" t="s">
        <v>544</v>
      </c>
      <c r="AK1331" s="115">
        <v>239852</v>
      </c>
      <c r="AL1331" s="113" t="s">
        <v>357</v>
      </c>
      <c r="BP1331" s="125" t="s">
        <v>2406</v>
      </c>
      <c r="BQ1331" s="125" t="s">
        <v>544</v>
      </c>
      <c r="BR1331" s="125" t="s">
        <v>6370</v>
      </c>
      <c r="CA1331" s="125" t="s">
        <v>2276</v>
      </c>
      <c r="CB1331" s="125" t="s">
        <v>589</v>
      </c>
      <c r="CC1331" s="125">
        <v>0</v>
      </c>
      <c r="CD1331" s="125" t="s">
        <v>357</v>
      </c>
    </row>
    <row r="1332" spans="8:82" ht="144.6" customHeight="1" thickBot="1">
      <c r="H1332" s="121"/>
      <c r="I1332" s="121"/>
      <c r="J1332" s="121"/>
      <c r="K1332" s="121"/>
      <c r="L1332" s="121"/>
      <c r="M1332" s="121" t="s">
        <v>2406</v>
      </c>
      <c r="N1332" s="121" t="s">
        <v>1340</v>
      </c>
      <c r="O1332" s="123" t="s">
        <v>2408</v>
      </c>
      <c r="P1332" s="121" t="s">
        <v>357</v>
      </c>
      <c r="S1332" s="117"/>
      <c r="T1332" s="117"/>
      <c r="U1332" s="117"/>
      <c r="V1332" s="117"/>
      <c r="W1332" s="117"/>
      <c r="X1332" s="117" t="s">
        <v>2406</v>
      </c>
      <c r="Y1332" s="117" t="s">
        <v>1340</v>
      </c>
      <c r="Z1332" s="120" t="s">
        <v>4137</v>
      </c>
      <c r="AA1332" s="117" t="s">
        <v>357</v>
      </c>
      <c r="AD1332" s="113"/>
      <c r="AE1332" s="113"/>
      <c r="AF1332" s="113"/>
      <c r="AG1332" s="113"/>
      <c r="AH1332" s="113"/>
      <c r="AI1332" s="113" t="s">
        <v>2406</v>
      </c>
      <c r="AJ1332" s="113" t="s">
        <v>1340</v>
      </c>
      <c r="AK1332" s="116" t="s">
        <v>4280</v>
      </c>
      <c r="AL1332" s="113" t="s">
        <v>357</v>
      </c>
      <c r="BP1332" s="125" t="s">
        <v>2406</v>
      </c>
      <c r="BQ1332" s="125" t="s">
        <v>1340</v>
      </c>
      <c r="BR1332" s="125" t="s">
        <v>3190</v>
      </c>
      <c r="CA1332" s="125" t="s">
        <v>2277</v>
      </c>
      <c r="CB1332" s="125" t="s">
        <v>362</v>
      </c>
      <c r="CC1332" s="125">
        <v>0</v>
      </c>
      <c r="CD1332" s="125" t="s">
        <v>357</v>
      </c>
    </row>
    <row r="1333" spans="8:82" ht="115.8" customHeight="1" thickBot="1">
      <c r="H1333" s="121"/>
      <c r="I1333" s="121"/>
      <c r="J1333" s="121"/>
      <c r="K1333" s="121"/>
      <c r="L1333" s="121"/>
      <c r="M1333" s="121" t="s">
        <v>2409</v>
      </c>
      <c r="N1333" s="121" t="s">
        <v>885</v>
      </c>
      <c r="O1333" s="123" t="s">
        <v>2410</v>
      </c>
      <c r="P1333" s="121" t="s">
        <v>357</v>
      </c>
      <c r="S1333" s="117"/>
      <c r="T1333" s="117"/>
      <c r="U1333" s="117"/>
      <c r="V1333" s="117"/>
      <c r="W1333" s="117"/>
      <c r="X1333" s="117" t="s">
        <v>2409</v>
      </c>
      <c r="Y1333" s="117" t="s">
        <v>885</v>
      </c>
      <c r="Z1333" s="120" t="s">
        <v>4138</v>
      </c>
      <c r="AA1333" s="117" t="s">
        <v>357</v>
      </c>
      <c r="AD1333" s="113"/>
      <c r="AE1333" s="113"/>
      <c r="AF1333" s="113"/>
      <c r="AG1333" s="113"/>
      <c r="AH1333" s="113"/>
      <c r="AI1333" s="113" t="s">
        <v>2409</v>
      </c>
      <c r="AJ1333" s="113" t="s">
        <v>885</v>
      </c>
      <c r="AK1333" s="116" t="s">
        <v>5349</v>
      </c>
      <c r="AL1333" s="113" t="s">
        <v>357</v>
      </c>
      <c r="BP1333" s="125" t="s">
        <v>2409</v>
      </c>
      <c r="BQ1333" s="125" t="s">
        <v>885</v>
      </c>
      <c r="BR1333" s="129">
        <v>18913218</v>
      </c>
      <c r="CA1333" s="125" t="s">
        <v>2277</v>
      </c>
      <c r="CB1333" s="125" t="s">
        <v>589</v>
      </c>
      <c r="CC1333" s="125">
        <v>0</v>
      </c>
      <c r="CD1333" s="125" t="s">
        <v>357</v>
      </c>
    </row>
    <row r="1334" spans="8:82" ht="101.4" customHeight="1" thickBot="1">
      <c r="H1334" s="121"/>
      <c r="I1334" s="121"/>
      <c r="J1334" s="121"/>
      <c r="K1334" s="121"/>
      <c r="L1334" s="121"/>
      <c r="M1334" s="121" t="s">
        <v>2409</v>
      </c>
      <c r="N1334" s="121" t="s">
        <v>362</v>
      </c>
      <c r="O1334" s="122">
        <v>3307931</v>
      </c>
      <c r="P1334" s="121" t="s">
        <v>357</v>
      </c>
      <c r="S1334" s="117"/>
      <c r="T1334" s="117"/>
      <c r="U1334" s="117"/>
      <c r="V1334" s="117"/>
      <c r="W1334" s="117"/>
      <c r="X1334" s="117" t="s">
        <v>2409</v>
      </c>
      <c r="Y1334" s="117" t="s">
        <v>362</v>
      </c>
      <c r="Z1334" s="120" t="s">
        <v>4139</v>
      </c>
      <c r="AA1334" s="117" t="s">
        <v>357</v>
      </c>
      <c r="AD1334" s="113"/>
      <c r="AE1334" s="113"/>
      <c r="AF1334" s="113"/>
      <c r="AG1334" s="113"/>
      <c r="AH1334" s="113"/>
      <c r="AI1334" s="113" t="s">
        <v>2409</v>
      </c>
      <c r="AJ1334" s="113" t="s">
        <v>362</v>
      </c>
      <c r="AK1334" s="115">
        <v>669926</v>
      </c>
      <c r="AL1334" s="113" t="s">
        <v>357</v>
      </c>
      <c r="BP1334" s="125" t="s">
        <v>2409</v>
      </c>
      <c r="BQ1334" s="125" t="s">
        <v>362</v>
      </c>
      <c r="BR1334" s="125" t="s">
        <v>6371</v>
      </c>
      <c r="CA1334" s="125" t="s">
        <v>2277</v>
      </c>
      <c r="CB1334" s="125" t="s">
        <v>582</v>
      </c>
      <c r="CC1334" s="125">
        <v>0</v>
      </c>
      <c r="CD1334" s="125" t="s">
        <v>357</v>
      </c>
    </row>
    <row r="1335" spans="8:82" ht="87" customHeight="1" thickBot="1">
      <c r="H1335" s="121"/>
      <c r="I1335" s="121"/>
      <c r="J1335" s="121"/>
      <c r="K1335" s="121"/>
      <c r="L1335" s="121"/>
      <c r="M1335" s="121" t="s">
        <v>2409</v>
      </c>
      <c r="N1335" s="121" t="s">
        <v>575</v>
      </c>
      <c r="O1335" s="122">
        <v>351576</v>
      </c>
      <c r="P1335" s="121" t="s">
        <v>357</v>
      </c>
      <c r="S1335" s="117"/>
      <c r="T1335" s="117"/>
      <c r="U1335" s="117"/>
      <c r="V1335" s="117"/>
      <c r="W1335" s="117"/>
      <c r="X1335" s="117" t="s">
        <v>2409</v>
      </c>
      <c r="Y1335" s="117" t="s">
        <v>575</v>
      </c>
      <c r="Z1335" s="120" t="s">
        <v>2847</v>
      </c>
      <c r="AA1335" s="117" t="s">
        <v>357</v>
      </c>
      <c r="AD1335" s="113"/>
      <c r="AE1335" s="113"/>
      <c r="AF1335" s="113"/>
      <c r="AG1335" s="113"/>
      <c r="AH1335" s="113"/>
      <c r="AI1335" s="113" t="s">
        <v>2409</v>
      </c>
      <c r="AJ1335" s="113" t="s">
        <v>575</v>
      </c>
      <c r="AK1335" s="115">
        <v>211459</v>
      </c>
      <c r="AL1335" s="113" t="s">
        <v>357</v>
      </c>
      <c r="BP1335" s="125" t="s">
        <v>2409</v>
      </c>
      <c r="BQ1335" s="125" t="s">
        <v>575</v>
      </c>
      <c r="BR1335" s="125" t="s">
        <v>6066</v>
      </c>
      <c r="CA1335" s="125" t="s">
        <v>2277</v>
      </c>
      <c r="CB1335" s="125" t="s">
        <v>364</v>
      </c>
      <c r="CC1335" s="125">
        <v>0</v>
      </c>
      <c r="CD1335" s="125" t="s">
        <v>357</v>
      </c>
    </row>
    <row r="1336" spans="8:82" ht="101.4" customHeight="1" thickBot="1">
      <c r="H1336" s="121"/>
      <c r="I1336" s="121"/>
      <c r="J1336" s="121"/>
      <c r="K1336" s="121"/>
      <c r="L1336" s="121"/>
      <c r="M1336" s="121" t="s">
        <v>2409</v>
      </c>
      <c r="N1336" s="121" t="s">
        <v>544</v>
      </c>
      <c r="O1336" s="122">
        <v>1876437</v>
      </c>
      <c r="P1336" s="121" t="s">
        <v>357</v>
      </c>
      <c r="S1336" s="117"/>
      <c r="T1336" s="117"/>
      <c r="U1336" s="117"/>
      <c r="V1336" s="117"/>
      <c r="W1336" s="117"/>
      <c r="X1336" s="117" t="s">
        <v>2409</v>
      </c>
      <c r="Y1336" s="117" t="s">
        <v>544</v>
      </c>
      <c r="Z1336" s="120" t="s">
        <v>4140</v>
      </c>
      <c r="AA1336" s="117" t="s">
        <v>357</v>
      </c>
      <c r="AD1336" s="113"/>
      <c r="AE1336" s="113"/>
      <c r="AF1336" s="113"/>
      <c r="AG1336" s="113"/>
      <c r="AH1336" s="113"/>
      <c r="AI1336" s="113" t="s">
        <v>2409</v>
      </c>
      <c r="AJ1336" s="113" t="s">
        <v>544</v>
      </c>
      <c r="AK1336" s="116" t="s">
        <v>5350</v>
      </c>
      <c r="AL1336" s="113" t="s">
        <v>357</v>
      </c>
      <c r="BP1336" s="125" t="s">
        <v>2409</v>
      </c>
      <c r="BQ1336" s="125" t="s">
        <v>544</v>
      </c>
      <c r="BR1336" s="129">
        <v>499568264</v>
      </c>
      <c r="CA1336" s="125" t="s">
        <v>2277</v>
      </c>
      <c r="CB1336" s="125" t="s">
        <v>468</v>
      </c>
      <c r="CC1336" s="125">
        <v>0</v>
      </c>
      <c r="CD1336" s="125" t="s">
        <v>357</v>
      </c>
    </row>
    <row r="1337" spans="8:82" ht="115.8" customHeight="1" thickBot="1">
      <c r="H1337" s="121"/>
      <c r="I1337" s="121"/>
      <c r="J1337" s="121"/>
      <c r="K1337" s="121"/>
      <c r="L1337" s="121"/>
      <c r="M1337" s="121" t="s">
        <v>2411</v>
      </c>
      <c r="N1337" s="121" t="s">
        <v>885</v>
      </c>
      <c r="O1337" s="123" t="s">
        <v>2412</v>
      </c>
      <c r="P1337" s="121" t="s">
        <v>357</v>
      </c>
      <c r="S1337" s="117"/>
      <c r="T1337" s="117"/>
      <c r="U1337" s="117"/>
      <c r="V1337" s="117"/>
      <c r="W1337" s="117"/>
      <c r="X1337" s="117" t="s">
        <v>2411</v>
      </c>
      <c r="Y1337" s="117" t="s">
        <v>885</v>
      </c>
      <c r="Z1337" s="120" t="s">
        <v>4141</v>
      </c>
      <c r="AA1337" s="117" t="s">
        <v>357</v>
      </c>
      <c r="AD1337" s="113"/>
      <c r="AE1337" s="113"/>
      <c r="AF1337" s="113"/>
      <c r="AG1337" s="113"/>
      <c r="AH1337" s="113"/>
      <c r="AI1337" s="113" t="s">
        <v>2411</v>
      </c>
      <c r="AJ1337" s="113" t="s">
        <v>885</v>
      </c>
      <c r="AK1337" s="116" t="s">
        <v>5351</v>
      </c>
      <c r="AL1337" s="113" t="s">
        <v>357</v>
      </c>
      <c r="BP1337" s="125" t="s">
        <v>2411</v>
      </c>
      <c r="BQ1337" s="125" t="s">
        <v>885</v>
      </c>
      <c r="BR1337" s="129">
        <v>14113321</v>
      </c>
      <c r="CA1337" s="125" t="s">
        <v>2283</v>
      </c>
      <c r="CB1337" s="125" t="s">
        <v>589</v>
      </c>
      <c r="CC1337" s="125">
        <v>0</v>
      </c>
      <c r="CD1337" s="125" t="s">
        <v>357</v>
      </c>
    </row>
    <row r="1338" spans="8:82" ht="101.4" customHeight="1" thickBot="1">
      <c r="H1338" s="121"/>
      <c r="I1338" s="121"/>
      <c r="J1338" s="121"/>
      <c r="K1338" s="121"/>
      <c r="L1338" s="121"/>
      <c r="M1338" s="121" t="s">
        <v>2411</v>
      </c>
      <c r="N1338" s="121" t="s">
        <v>362</v>
      </c>
      <c r="O1338" s="122">
        <v>1608587</v>
      </c>
      <c r="P1338" s="121" t="s">
        <v>357</v>
      </c>
      <c r="S1338" s="117"/>
      <c r="T1338" s="117"/>
      <c r="U1338" s="117"/>
      <c r="V1338" s="117"/>
      <c r="W1338" s="117"/>
      <c r="X1338" s="117" t="s">
        <v>2411</v>
      </c>
      <c r="Y1338" s="117" t="s">
        <v>362</v>
      </c>
      <c r="Z1338" s="120" t="s">
        <v>1043</v>
      </c>
      <c r="AA1338" s="117" t="s">
        <v>357</v>
      </c>
      <c r="AD1338" s="113"/>
      <c r="AE1338" s="113"/>
      <c r="AF1338" s="113"/>
      <c r="AG1338" s="113"/>
      <c r="AH1338" s="113"/>
      <c r="AI1338" s="113" t="s">
        <v>2411</v>
      </c>
      <c r="AJ1338" s="113" t="s">
        <v>362</v>
      </c>
      <c r="AK1338" s="115">
        <v>257111</v>
      </c>
      <c r="AL1338" s="113" t="s">
        <v>357</v>
      </c>
      <c r="BP1338" s="125" t="s">
        <v>2411</v>
      </c>
      <c r="BQ1338" s="125" t="s">
        <v>362</v>
      </c>
      <c r="BR1338" s="125" t="s">
        <v>5746</v>
      </c>
      <c r="CA1338" s="125" t="s">
        <v>2284</v>
      </c>
      <c r="CB1338" s="125" t="s">
        <v>589</v>
      </c>
      <c r="CC1338" s="125">
        <v>0</v>
      </c>
      <c r="CD1338" s="125" t="s">
        <v>357</v>
      </c>
    </row>
    <row r="1339" spans="8:82" ht="87" customHeight="1" thickBot="1">
      <c r="H1339" s="121"/>
      <c r="I1339" s="121"/>
      <c r="J1339" s="121"/>
      <c r="K1339" s="121"/>
      <c r="L1339" s="121"/>
      <c r="M1339" s="121" t="s">
        <v>2411</v>
      </c>
      <c r="N1339" s="121" t="s">
        <v>575</v>
      </c>
      <c r="O1339" s="122">
        <v>132648</v>
      </c>
      <c r="P1339" s="121" t="s">
        <v>357</v>
      </c>
      <c r="S1339" s="117"/>
      <c r="T1339" s="117"/>
      <c r="U1339" s="117"/>
      <c r="V1339" s="117"/>
      <c r="W1339" s="117"/>
      <c r="X1339" s="117" t="s">
        <v>2411</v>
      </c>
      <c r="Y1339" s="117" t="s">
        <v>575</v>
      </c>
      <c r="Z1339" s="120" t="s">
        <v>1020</v>
      </c>
      <c r="AA1339" s="117" t="s">
        <v>357</v>
      </c>
      <c r="AD1339" s="113"/>
      <c r="AE1339" s="113"/>
      <c r="AF1339" s="113"/>
      <c r="AG1339" s="113"/>
      <c r="AH1339" s="113"/>
      <c r="AI1339" s="113" t="s">
        <v>2411</v>
      </c>
      <c r="AJ1339" s="113" t="s">
        <v>575</v>
      </c>
      <c r="AK1339" s="116" t="s">
        <v>5352</v>
      </c>
      <c r="AL1339" s="113" t="s">
        <v>357</v>
      </c>
      <c r="BP1339" s="125" t="s">
        <v>2411</v>
      </c>
      <c r="BQ1339" s="125" t="s">
        <v>575</v>
      </c>
      <c r="BR1339" s="129">
        <v>385752603</v>
      </c>
      <c r="CA1339" s="125" t="s">
        <v>2286</v>
      </c>
      <c r="CB1339" s="125" t="s">
        <v>885</v>
      </c>
      <c r="CC1339" s="125">
        <v>0</v>
      </c>
      <c r="CD1339" s="125" t="s">
        <v>357</v>
      </c>
    </row>
    <row r="1340" spans="8:82" ht="101.4" customHeight="1" thickBot="1">
      <c r="H1340" s="121"/>
      <c r="I1340" s="121"/>
      <c r="J1340" s="121"/>
      <c r="K1340" s="121"/>
      <c r="L1340" s="121"/>
      <c r="M1340" s="121" t="s">
        <v>2411</v>
      </c>
      <c r="N1340" s="121" t="s">
        <v>544</v>
      </c>
      <c r="O1340" s="122">
        <v>2259358</v>
      </c>
      <c r="P1340" s="121" t="s">
        <v>357</v>
      </c>
      <c r="S1340" s="117"/>
      <c r="T1340" s="117"/>
      <c r="U1340" s="117"/>
      <c r="V1340" s="117"/>
      <c r="W1340" s="117"/>
      <c r="X1340" s="117" t="s">
        <v>2411</v>
      </c>
      <c r="Y1340" s="117" t="s">
        <v>544</v>
      </c>
      <c r="Z1340" s="120" t="s">
        <v>4142</v>
      </c>
      <c r="AA1340" s="117" t="s">
        <v>357</v>
      </c>
      <c r="AD1340" s="113"/>
      <c r="AE1340" s="113"/>
      <c r="AF1340" s="113"/>
      <c r="AG1340" s="113"/>
      <c r="AH1340" s="113"/>
      <c r="AI1340" s="113" t="s">
        <v>2411</v>
      </c>
      <c r="AJ1340" s="113" t="s">
        <v>544</v>
      </c>
      <c r="AK1340" s="115">
        <v>11875</v>
      </c>
      <c r="AL1340" s="113" t="s">
        <v>357</v>
      </c>
      <c r="BP1340" s="125" t="s">
        <v>2411</v>
      </c>
      <c r="BQ1340" s="125" t="s">
        <v>544</v>
      </c>
      <c r="BR1340" s="129">
        <v>392682608</v>
      </c>
      <c r="CA1340" s="125" t="s">
        <v>2286</v>
      </c>
      <c r="CB1340" s="125" t="s">
        <v>446</v>
      </c>
      <c r="CC1340" s="125">
        <v>0</v>
      </c>
      <c r="CD1340" s="125" t="s">
        <v>357</v>
      </c>
    </row>
    <row r="1341" spans="8:82" ht="101.4" customHeight="1" thickBot="1">
      <c r="H1341" s="121"/>
      <c r="I1341" s="121"/>
      <c r="J1341" s="121"/>
      <c r="K1341" s="121"/>
      <c r="L1341" s="121"/>
      <c r="M1341" s="121" t="s">
        <v>2413</v>
      </c>
      <c r="N1341" s="121" t="s">
        <v>362</v>
      </c>
      <c r="O1341" s="123" t="s">
        <v>2414</v>
      </c>
      <c r="P1341" s="121" t="s">
        <v>357</v>
      </c>
      <c r="S1341" s="117"/>
      <c r="T1341" s="117"/>
      <c r="U1341" s="117"/>
      <c r="V1341" s="117"/>
      <c r="W1341" s="117"/>
      <c r="X1341" s="117" t="s">
        <v>2413</v>
      </c>
      <c r="Y1341" s="117" t="s">
        <v>362</v>
      </c>
      <c r="Z1341" s="120" t="s">
        <v>4143</v>
      </c>
      <c r="AA1341" s="117" t="s">
        <v>357</v>
      </c>
      <c r="AD1341" s="113"/>
      <c r="AE1341" s="113"/>
      <c r="AF1341" s="113"/>
      <c r="AG1341" s="113"/>
      <c r="AH1341" s="113"/>
      <c r="AI1341" s="113" t="s">
        <v>2413</v>
      </c>
      <c r="AJ1341" s="113" t="s">
        <v>362</v>
      </c>
      <c r="AK1341" s="116" t="s">
        <v>5353</v>
      </c>
      <c r="AL1341" s="113" t="s">
        <v>357</v>
      </c>
      <c r="BP1341" s="125" t="s">
        <v>2413</v>
      </c>
      <c r="BQ1341" s="125" t="s">
        <v>362</v>
      </c>
      <c r="BR1341" s="125" t="s">
        <v>6102</v>
      </c>
      <c r="CA1341" s="125" t="s">
        <v>2286</v>
      </c>
      <c r="CB1341" s="125" t="s">
        <v>362</v>
      </c>
      <c r="CC1341" s="125">
        <v>0</v>
      </c>
      <c r="CD1341" s="125" t="s">
        <v>357</v>
      </c>
    </row>
    <row r="1342" spans="8:82" ht="87" customHeight="1" thickBot="1">
      <c r="H1342" s="121"/>
      <c r="I1342" s="121"/>
      <c r="J1342" s="121"/>
      <c r="K1342" s="121"/>
      <c r="L1342" s="121"/>
      <c r="M1342" s="121" t="s">
        <v>2413</v>
      </c>
      <c r="N1342" s="121" t="s">
        <v>589</v>
      </c>
      <c r="O1342" s="123" t="s">
        <v>2415</v>
      </c>
      <c r="P1342" s="121" t="s">
        <v>357</v>
      </c>
      <c r="S1342" s="117"/>
      <c r="T1342" s="117"/>
      <c r="U1342" s="117"/>
      <c r="V1342" s="117"/>
      <c r="W1342" s="117"/>
      <c r="X1342" s="117" t="s">
        <v>2413</v>
      </c>
      <c r="Y1342" s="117" t="s">
        <v>589</v>
      </c>
      <c r="Z1342" s="120" t="s">
        <v>4144</v>
      </c>
      <c r="AA1342" s="117" t="s">
        <v>357</v>
      </c>
      <c r="AD1342" s="113"/>
      <c r="AE1342" s="113"/>
      <c r="AF1342" s="113"/>
      <c r="AG1342" s="113"/>
      <c r="AH1342" s="113"/>
      <c r="AI1342" s="113" t="s">
        <v>2413</v>
      </c>
      <c r="AJ1342" s="113" t="s">
        <v>589</v>
      </c>
      <c r="AK1342" s="116" t="s">
        <v>2196</v>
      </c>
      <c r="AL1342" s="113" t="s">
        <v>357</v>
      </c>
      <c r="BP1342" s="125" t="s">
        <v>2413</v>
      </c>
      <c r="BQ1342" s="125" t="s">
        <v>589</v>
      </c>
      <c r="BR1342" s="125" t="s">
        <v>6372</v>
      </c>
      <c r="CA1342" s="125" t="s">
        <v>2286</v>
      </c>
      <c r="CB1342" s="125" t="s">
        <v>575</v>
      </c>
      <c r="CC1342" s="125">
        <v>0</v>
      </c>
      <c r="CD1342" s="125" t="s">
        <v>357</v>
      </c>
    </row>
    <row r="1343" spans="8:82" ht="87" customHeight="1" thickBot="1">
      <c r="H1343" s="121"/>
      <c r="I1343" s="121"/>
      <c r="J1343" s="121"/>
      <c r="K1343" s="121"/>
      <c r="L1343" s="121"/>
      <c r="M1343" s="121" t="s">
        <v>2413</v>
      </c>
      <c r="N1343" s="121" t="s">
        <v>364</v>
      </c>
      <c r="O1343" s="123" t="s">
        <v>2416</v>
      </c>
      <c r="P1343" s="121" t="s">
        <v>357</v>
      </c>
      <c r="S1343" s="117"/>
      <c r="T1343" s="117"/>
      <c r="U1343" s="117"/>
      <c r="V1343" s="117"/>
      <c r="W1343" s="117"/>
      <c r="X1343" s="117" t="s">
        <v>2413</v>
      </c>
      <c r="Y1343" s="117" t="s">
        <v>364</v>
      </c>
      <c r="Z1343" s="120" t="s">
        <v>4145</v>
      </c>
      <c r="AA1343" s="117" t="s">
        <v>357</v>
      </c>
      <c r="AD1343" s="113"/>
      <c r="AE1343" s="113"/>
      <c r="AF1343" s="113"/>
      <c r="AG1343" s="113"/>
      <c r="AH1343" s="113"/>
      <c r="AI1343" s="113" t="s">
        <v>2413</v>
      </c>
      <c r="AJ1343" s="113" t="s">
        <v>364</v>
      </c>
      <c r="AK1343" s="116" t="s">
        <v>5354</v>
      </c>
      <c r="AL1343" s="113" t="s">
        <v>357</v>
      </c>
      <c r="BP1343" s="125" t="s">
        <v>2413</v>
      </c>
      <c r="BQ1343" s="125" t="s">
        <v>364</v>
      </c>
      <c r="BR1343" s="125" t="s">
        <v>6373</v>
      </c>
      <c r="CA1343" s="125" t="s">
        <v>2286</v>
      </c>
      <c r="CB1343" s="125" t="s">
        <v>589</v>
      </c>
      <c r="CC1343" s="125">
        <v>0</v>
      </c>
      <c r="CD1343" s="125" t="s">
        <v>357</v>
      </c>
    </row>
    <row r="1344" spans="8:82" ht="101.4" customHeight="1" thickBot="1">
      <c r="H1344" s="121"/>
      <c r="I1344" s="121"/>
      <c r="J1344" s="121"/>
      <c r="K1344" s="121"/>
      <c r="L1344" s="121"/>
      <c r="M1344" s="121" t="s">
        <v>2413</v>
      </c>
      <c r="N1344" s="121" t="s">
        <v>355</v>
      </c>
      <c r="O1344" s="123" t="s">
        <v>2417</v>
      </c>
      <c r="P1344" s="121" t="s">
        <v>357</v>
      </c>
      <c r="S1344" s="117"/>
      <c r="T1344" s="117"/>
      <c r="U1344" s="117"/>
      <c r="V1344" s="117"/>
      <c r="W1344" s="117"/>
      <c r="X1344" s="117" t="s">
        <v>2413</v>
      </c>
      <c r="Y1344" s="117" t="s">
        <v>355</v>
      </c>
      <c r="Z1344" s="120" t="s">
        <v>4146</v>
      </c>
      <c r="AA1344" s="117" t="s">
        <v>357</v>
      </c>
      <c r="AD1344" s="113"/>
      <c r="AE1344" s="113"/>
      <c r="AF1344" s="113"/>
      <c r="AG1344" s="113"/>
      <c r="AH1344" s="113"/>
      <c r="AI1344" s="113" t="s">
        <v>2413</v>
      </c>
      <c r="AJ1344" s="113" t="s">
        <v>355</v>
      </c>
      <c r="AK1344" s="116" t="s">
        <v>5355</v>
      </c>
      <c r="AL1344" s="113" t="s">
        <v>357</v>
      </c>
      <c r="BP1344" s="125" t="s">
        <v>2413</v>
      </c>
      <c r="BQ1344" s="125" t="s">
        <v>355</v>
      </c>
      <c r="BR1344" s="125" t="s">
        <v>6374</v>
      </c>
      <c r="CA1344" s="125" t="s">
        <v>2286</v>
      </c>
      <c r="CB1344" s="125" t="s">
        <v>897</v>
      </c>
      <c r="CC1344" s="125">
        <v>0</v>
      </c>
      <c r="CD1344" s="125" t="s">
        <v>357</v>
      </c>
    </row>
    <row r="1345" spans="8:82" ht="101.4" customHeight="1" thickBot="1">
      <c r="H1345" s="121"/>
      <c r="I1345" s="121"/>
      <c r="J1345" s="121"/>
      <c r="K1345" s="121"/>
      <c r="L1345" s="121"/>
      <c r="M1345" s="121" t="s">
        <v>2418</v>
      </c>
      <c r="N1345" s="121" t="s">
        <v>362</v>
      </c>
      <c r="O1345" s="123" t="s">
        <v>2419</v>
      </c>
      <c r="P1345" s="121" t="s">
        <v>357</v>
      </c>
      <c r="S1345" s="117"/>
      <c r="T1345" s="117"/>
      <c r="U1345" s="117"/>
      <c r="V1345" s="117"/>
      <c r="W1345" s="117"/>
      <c r="X1345" s="117" t="s">
        <v>2418</v>
      </c>
      <c r="Y1345" s="117" t="s">
        <v>362</v>
      </c>
      <c r="Z1345" s="120" t="s">
        <v>1086</v>
      </c>
      <c r="AA1345" s="117" t="s">
        <v>357</v>
      </c>
      <c r="AD1345" s="113"/>
      <c r="AE1345" s="113"/>
      <c r="AF1345" s="113"/>
      <c r="AG1345" s="113"/>
      <c r="AH1345" s="113"/>
      <c r="AI1345" s="113" t="s">
        <v>2418</v>
      </c>
      <c r="AJ1345" s="113" t="s">
        <v>362</v>
      </c>
      <c r="AK1345" s="116" t="s">
        <v>5356</v>
      </c>
      <c r="AL1345" s="113" t="s">
        <v>357</v>
      </c>
      <c r="BP1345" s="125" t="s">
        <v>2418</v>
      </c>
      <c r="BQ1345" s="125" t="s">
        <v>362</v>
      </c>
      <c r="BR1345" s="129">
        <v>18447025</v>
      </c>
      <c r="CA1345" s="125" t="s">
        <v>2286</v>
      </c>
      <c r="CB1345" s="125" t="s">
        <v>544</v>
      </c>
      <c r="CC1345" s="125">
        <v>0</v>
      </c>
      <c r="CD1345" s="125" t="s">
        <v>357</v>
      </c>
    </row>
    <row r="1346" spans="8:82" ht="87" customHeight="1" thickBot="1">
      <c r="H1346" s="121"/>
      <c r="I1346" s="121"/>
      <c r="J1346" s="121"/>
      <c r="K1346" s="121"/>
      <c r="L1346" s="121"/>
      <c r="M1346" s="121" t="s">
        <v>2418</v>
      </c>
      <c r="N1346" s="121" t="s">
        <v>575</v>
      </c>
      <c r="O1346" s="123" t="s">
        <v>2420</v>
      </c>
      <c r="P1346" s="121" t="s">
        <v>357</v>
      </c>
      <c r="S1346" s="117"/>
      <c r="T1346" s="117"/>
      <c r="U1346" s="117"/>
      <c r="V1346" s="117"/>
      <c r="W1346" s="117"/>
      <c r="X1346" s="117" t="s">
        <v>2418</v>
      </c>
      <c r="Y1346" s="117" t="s">
        <v>575</v>
      </c>
      <c r="Z1346" s="120" t="s">
        <v>4147</v>
      </c>
      <c r="AA1346" s="117" t="s">
        <v>357</v>
      </c>
      <c r="AD1346" s="113"/>
      <c r="AE1346" s="113"/>
      <c r="AF1346" s="113"/>
      <c r="AG1346" s="113"/>
      <c r="AH1346" s="113"/>
      <c r="AI1346" s="113" t="s">
        <v>2418</v>
      </c>
      <c r="AJ1346" s="113" t="s">
        <v>575</v>
      </c>
      <c r="AK1346" s="116" t="s">
        <v>5357</v>
      </c>
      <c r="AL1346" s="113" t="s">
        <v>357</v>
      </c>
      <c r="BP1346" s="125" t="s">
        <v>2418</v>
      </c>
      <c r="BQ1346" s="125" t="s">
        <v>575</v>
      </c>
      <c r="BR1346" s="129">
        <v>86750054</v>
      </c>
      <c r="CA1346" s="125" t="s">
        <v>2286</v>
      </c>
      <c r="CB1346" s="125" t="s">
        <v>364</v>
      </c>
      <c r="CC1346" s="125">
        <v>0</v>
      </c>
      <c r="CD1346" s="125" t="s">
        <v>357</v>
      </c>
    </row>
    <row r="1347" spans="8:82" ht="101.4" customHeight="1" thickBot="1">
      <c r="H1347" s="121"/>
      <c r="I1347" s="121"/>
      <c r="J1347" s="121"/>
      <c r="K1347" s="121"/>
      <c r="L1347" s="121"/>
      <c r="M1347" s="121" t="s">
        <v>2418</v>
      </c>
      <c r="N1347" s="121" t="s">
        <v>544</v>
      </c>
      <c r="O1347" s="123" t="s">
        <v>2421</v>
      </c>
      <c r="P1347" s="121" t="s">
        <v>357</v>
      </c>
      <c r="S1347" s="117"/>
      <c r="T1347" s="117"/>
      <c r="U1347" s="117"/>
      <c r="V1347" s="117"/>
      <c r="W1347" s="117"/>
      <c r="X1347" s="117" t="s">
        <v>2418</v>
      </c>
      <c r="Y1347" s="117" t="s">
        <v>544</v>
      </c>
      <c r="Z1347" s="120" t="s">
        <v>4148</v>
      </c>
      <c r="AA1347" s="117" t="s">
        <v>357</v>
      </c>
      <c r="AD1347" s="113"/>
      <c r="AE1347" s="113"/>
      <c r="AF1347" s="113"/>
      <c r="AG1347" s="113"/>
      <c r="AH1347" s="113"/>
      <c r="AI1347" s="113" t="s">
        <v>2418</v>
      </c>
      <c r="AJ1347" s="113" t="s">
        <v>544</v>
      </c>
      <c r="AK1347" s="116" t="s">
        <v>5358</v>
      </c>
      <c r="AL1347" s="113" t="s">
        <v>357</v>
      </c>
      <c r="BP1347" s="125" t="s">
        <v>2418</v>
      </c>
      <c r="BQ1347" s="125" t="s">
        <v>544</v>
      </c>
      <c r="BR1347" s="129">
        <v>4804223</v>
      </c>
      <c r="CA1347" s="125" t="s">
        <v>2286</v>
      </c>
      <c r="CB1347" s="125" t="s">
        <v>366</v>
      </c>
      <c r="CC1347" s="125">
        <v>0</v>
      </c>
      <c r="CD1347" s="125" t="s">
        <v>357</v>
      </c>
    </row>
    <row r="1348" spans="8:82" ht="87" customHeight="1" thickBot="1">
      <c r="H1348" s="121"/>
      <c r="I1348" s="121"/>
      <c r="J1348" s="121"/>
      <c r="K1348" s="121"/>
      <c r="L1348" s="121"/>
      <c r="M1348" s="121" t="s">
        <v>2422</v>
      </c>
      <c r="N1348" s="121" t="s">
        <v>589</v>
      </c>
      <c r="O1348" s="123" t="s">
        <v>1795</v>
      </c>
      <c r="P1348" s="121" t="s">
        <v>357</v>
      </c>
      <c r="S1348" s="117"/>
      <c r="T1348" s="117"/>
      <c r="U1348" s="117"/>
      <c r="V1348" s="117"/>
      <c r="W1348" s="117"/>
      <c r="X1348" s="117" t="s">
        <v>2422</v>
      </c>
      <c r="Y1348" s="117" t="s">
        <v>589</v>
      </c>
      <c r="Z1348" s="120" t="s">
        <v>4149</v>
      </c>
      <c r="AA1348" s="117" t="s">
        <v>357</v>
      </c>
      <c r="AD1348" s="113"/>
      <c r="AE1348" s="113"/>
      <c r="AF1348" s="113"/>
      <c r="AG1348" s="113"/>
      <c r="AH1348" s="113"/>
      <c r="AI1348" s="113" t="s">
        <v>2422</v>
      </c>
      <c r="AJ1348" s="113" t="s">
        <v>589</v>
      </c>
      <c r="AK1348" s="116" t="s">
        <v>3504</v>
      </c>
      <c r="AL1348" s="113" t="s">
        <v>357</v>
      </c>
      <c r="BP1348" s="125" t="s">
        <v>2422</v>
      </c>
      <c r="BQ1348" s="125" t="s">
        <v>589</v>
      </c>
      <c r="BR1348" s="125" t="s">
        <v>847</v>
      </c>
      <c r="CA1348" s="125" t="s">
        <v>2286</v>
      </c>
      <c r="CB1348" s="125" t="s">
        <v>355</v>
      </c>
      <c r="CC1348" s="125">
        <v>0</v>
      </c>
      <c r="CD1348" s="125" t="s">
        <v>357</v>
      </c>
    </row>
    <row r="1349" spans="8:82" ht="101.4" customHeight="1" thickBot="1">
      <c r="H1349" s="121"/>
      <c r="I1349" s="121"/>
      <c r="J1349" s="121"/>
      <c r="K1349" s="121"/>
      <c r="L1349" s="121"/>
      <c r="M1349" s="121" t="s">
        <v>2422</v>
      </c>
      <c r="N1349" s="121" t="s">
        <v>362</v>
      </c>
      <c r="O1349" s="123" t="s">
        <v>2423</v>
      </c>
      <c r="P1349" s="121" t="s">
        <v>357</v>
      </c>
      <c r="S1349" s="117"/>
      <c r="T1349" s="117"/>
      <c r="U1349" s="117"/>
      <c r="V1349" s="117"/>
      <c r="W1349" s="117"/>
      <c r="X1349" s="117" t="s">
        <v>2422</v>
      </c>
      <c r="Y1349" s="117" t="s">
        <v>362</v>
      </c>
      <c r="Z1349" s="120" t="s">
        <v>4150</v>
      </c>
      <c r="AA1349" s="117" t="s">
        <v>357</v>
      </c>
      <c r="AD1349" s="113"/>
      <c r="AE1349" s="113"/>
      <c r="AF1349" s="113"/>
      <c r="AG1349" s="113"/>
      <c r="AH1349" s="113"/>
      <c r="AI1349" s="113" t="s">
        <v>2422</v>
      </c>
      <c r="AJ1349" s="113" t="s">
        <v>362</v>
      </c>
      <c r="AK1349" s="116" t="s">
        <v>1079</v>
      </c>
      <c r="AL1349" s="113" t="s">
        <v>357</v>
      </c>
      <c r="BP1349" s="125" t="s">
        <v>2422</v>
      </c>
      <c r="BQ1349" s="125" t="s">
        <v>362</v>
      </c>
      <c r="BR1349" s="125" t="s">
        <v>6375</v>
      </c>
      <c r="CA1349" s="125" t="s">
        <v>2286</v>
      </c>
      <c r="CB1349" s="125" t="s">
        <v>703</v>
      </c>
      <c r="CC1349" s="125">
        <v>0</v>
      </c>
      <c r="CD1349" s="125" t="s">
        <v>357</v>
      </c>
    </row>
    <row r="1350" spans="8:82" ht="87" customHeight="1" thickBot="1">
      <c r="H1350" s="121"/>
      <c r="I1350" s="121"/>
      <c r="J1350" s="121"/>
      <c r="K1350" s="121"/>
      <c r="L1350" s="121"/>
      <c r="M1350" s="121" t="s">
        <v>2424</v>
      </c>
      <c r="N1350" s="121" t="s">
        <v>589</v>
      </c>
      <c r="O1350" s="123" t="s">
        <v>2425</v>
      </c>
      <c r="P1350" s="121" t="s">
        <v>357</v>
      </c>
      <c r="S1350" s="117"/>
      <c r="T1350" s="117"/>
      <c r="U1350" s="117"/>
      <c r="V1350" s="117"/>
      <c r="W1350" s="117"/>
      <c r="X1350" s="117" t="s">
        <v>2424</v>
      </c>
      <c r="Y1350" s="117" t="s">
        <v>589</v>
      </c>
      <c r="Z1350" s="120" t="s">
        <v>4151</v>
      </c>
      <c r="AA1350" s="117" t="s">
        <v>357</v>
      </c>
      <c r="AD1350" s="113"/>
      <c r="AE1350" s="113"/>
      <c r="AF1350" s="113"/>
      <c r="AG1350" s="113"/>
      <c r="AH1350" s="113"/>
      <c r="AI1350" s="113" t="s">
        <v>2424</v>
      </c>
      <c r="AJ1350" s="113" t="s">
        <v>589</v>
      </c>
      <c r="AK1350" s="116" t="s">
        <v>3833</v>
      </c>
      <c r="AL1350" s="113" t="s">
        <v>357</v>
      </c>
      <c r="BP1350" s="125" t="s">
        <v>2424</v>
      </c>
      <c r="BQ1350" s="125" t="s">
        <v>589</v>
      </c>
      <c r="BR1350" s="125" t="s">
        <v>6376</v>
      </c>
      <c r="CA1350" s="125" t="s">
        <v>2286</v>
      </c>
      <c r="CB1350" s="125" t="s">
        <v>468</v>
      </c>
      <c r="CC1350" s="125">
        <v>0</v>
      </c>
      <c r="CD1350" s="125" t="s">
        <v>357</v>
      </c>
    </row>
    <row r="1351" spans="8:82" ht="87" customHeight="1" thickBot="1">
      <c r="H1351" s="121"/>
      <c r="I1351" s="121"/>
      <c r="J1351" s="121"/>
      <c r="K1351" s="121"/>
      <c r="L1351" s="121"/>
      <c r="M1351" s="121" t="s">
        <v>2424</v>
      </c>
      <c r="N1351" s="121" t="s">
        <v>582</v>
      </c>
      <c r="O1351" s="123" t="s">
        <v>1425</v>
      </c>
      <c r="P1351" s="121" t="s">
        <v>357</v>
      </c>
      <c r="S1351" s="117"/>
      <c r="T1351" s="117"/>
      <c r="U1351" s="117"/>
      <c r="V1351" s="117"/>
      <c r="W1351" s="117"/>
      <c r="X1351" s="117" t="s">
        <v>2424</v>
      </c>
      <c r="Y1351" s="117" t="s">
        <v>582</v>
      </c>
      <c r="Z1351" s="120" t="s">
        <v>4152</v>
      </c>
      <c r="AA1351" s="117" t="s">
        <v>357</v>
      </c>
      <c r="AD1351" s="113"/>
      <c r="AE1351" s="113"/>
      <c r="AF1351" s="113"/>
      <c r="AG1351" s="113"/>
      <c r="AH1351" s="113"/>
      <c r="AI1351" s="113" t="s">
        <v>2424</v>
      </c>
      <c r="AJ1351" s="113" t="s">
        <v>582</v>
      </c>
      <c r="AK1351" s="116" t="s">
        <v>5359</v>
      </c>
      <c r="AL1351" s="113" t="s">
        <v>357</v>
      </c>
      <c r="BP1351" s="125" t="s">
        <v>2424</v>
      </c>
      <c r="BQ1351" s="125" t="s">
        <v>582</v>
      </c>
      <c r="BR1351" s="125" t="s">
        <v>978</v>
      </c>
      <c r="CA1351" s="125" t="s">
        <v>2298</v>
      </c>
      <c r="CB1351" s="125" t="s">
        <v>355</v>
      </c>
      <c r="CC1351" s="125">
        <v>0</v>
      </c>
      <c r="CD1351" s="125" t="s">
        <v>826</v>
      </c>
    </row>
    <row r="1352" spans="8:82" ht="87" customHeight="1" thickBot="1">
      <c r="H1352" s="121"/>
      <c r="I1352" s="121"/>
      <c r="J1352" s="121"/>
      <c r="K1352" s="121"/>
      <c r="L1352" s="121"/>
      <c r="M1352" s="121" t="s">
        <v>2424</v>
      </c>
      <c r="N1352" s="121" t="s">
        <v>364</v>
      </c>
      <c r="O1352" s="123" t="s">
        <v>2426</v>
      </c>
      <c r="P1352" s="121" t="s">
        <v>357</v>
      </c>
      <c r="S1352" s="117"/>
      <c r="T1352" s="117"/>
      <c r="U1352" s="117"/>
      <c r="V1352" s="117"/>
      <c r="W1352" s="117"/>
      <c r="X1352" s="117" t="s">
        <v>2424</v>
      </c>
      <c r="Y1352" s="117" t="s">
        <v>364</v>
      </c>
      <c r="Z1352" s="120" t="s">
        <v>4153</v>
      </c>
      <c r="AA1352" s="117" t="s">
        <v>357</v>
      </c>
      <c r="AD1352" s="113"/>
      <c r="AE1352" s="113"/>
      <c r="AF1352" s="113"/>
      <c r="AG1352" s="113"/>
      <c r="AH1352" s="113"/>
      <c r="AI1352" s="113" t="s">
        <v>2424</v>
      </c>
      <c r="AJ1352" s="113" t="s">
        <v>364</v>
      </c>
      <c r="AK1352" s="116" t="s">
        <v>1592</v>
      </c>
      <c r="AL1352" s="113" t="s">
        <v>357</v>
      </c>
      <c r="BP1352" s="125" t="s">
        <v>2424</v>
      </c>
      <c r="BQ1352" s="125" t="s">
        <v>364</v>
      </c>
      <c r="BR1352" s="125" t="s">
        <v>1131</v>
      </c>
      <c r="CA1352" s="125" t="s">
        <v>2299</v>
      </c>
      <c r="CB1352" s="125" t="s">
        <v>703</v>
      </c>
      <c r="CC1352" s="125">
        <v>0</v>
      </c>
      <c r="CD1352" s="125" t="s">
        <v>357</v>
      </c>
    </row>
    <row r="1353" spans="8:82" ht="87" customHeight="1" thickBot="1">
      <c r="H1353" s="121"/>
      <c r="I1353" s="121"/>
      <c r="J1353" s="121"/>
      <c r="K1353" s="121"/>
      <c r="L1353" s="121"/>
      <c r="M1353" s="121" t="s">
        <v>2424</v>
      </c>
      <c r="N1353" s="121" t="s">
        <v>468</v>
      </c>
      <c r="O1353" s="123" t="s">
        <v>2427</v>
      </c>
      <c r="P1353" s="121" t="s">
        <v>357</v>
      </c>
      <c r="S1353" s="117"/>
      <c r="T1353" s="117"/>
      <c r="U1353" s="117"/>
      <c r="V1353" s="117"/>
      <c r="W1353" s="117"/>
      <c r="X1353" s="117" t="s">
        <v>2424</v>
      </c>
      <c r="Y1353" s="117" t="s">
        <v>468</v>
      </c>
      <c r="Z1353" s="120" t="s">
        <v>4154</v>
      </c>
      <c r="AA1353" s="117" t="s">
        <v>357</v>
      </c>
      <c r="AD1353" s="113"/>
      <c r="AE1353" s="113"/>
      <c r="AF1353" s="113"/>
      <c r="AG1353" s="113"/>
      <c r="AH1353" s="113"/>
      <c r="AI1353" s="113" t="s">
        <v>2424</v>
      </c>
      <c r="AJ1353" s="113" t="s">
        <v>468</v>
      </c>
      <c r="AK1353" s="116" t="s">
        <v>5360</v>
      </c>
      <c r="AL1353" s="113" t="s">
        <v>357</v>
      </c>
      <c r="BP1353" s="125" t="s">
        <v>2424</v>
      </c>
      <c r="BQ1353" s="125" t="s">
        <v>468</v>
      </c>
      <c r="BR1353" s="125" t="s">
        <v>6051</v>
      </c>
      <c r="CA1353" s="125" t="s">
        <v>2301</v>
      </c>
      <c r="CB1353" s="125" t="s">
        <v>544</v>
      </c>
      <c r="CC1353" s="125">
        <v>0</v>
      </c>
      <c r="CD1353" s="125" t="s">
        <v>357</v>
      </c>
    </row>
    <row r="1354" spans="8:82" ht="87" customHeight="1" thickBot="1">
      <c r="H1354" s="121"/>
      <c r="I1354" s="121"/>
      <c r="J1354" s="121"/>
      <c r="K1354" s="121"/>
      <c r="L1354" s="121"/>
      <c r="M1354" s="121" t="s">
        <v>2424</v>
      </c>
      <c r="N1354" s="121" t="s">
        <v>897</v>
      </c>
      <c r="O1354" s="123" t="s">
        <v>2416</v>
      </c>
      <c r="P1354" s="121" t="s">
        <v>357</v>
      </c>
      <c r="S1354" s="117"/>
      <c r="T1354" s="117"/>
      <c r="U1354" s="117"/>
      <c r="V1354" s="117"/>
      <c r="W1354" s="117"/>
      <c r="X1354" s="117" t="s">
        <v>2424</v>
      </c>
      <c r="Y1354" s="117" t="s">
        <v>897</v>
      </c>
      <c r="Z1354" s="120" t="s">
        <v>4155</v>
      </c>
      <c r="AA1354" s="117" t="s">
        <v>357</v>
      </c>
      <c r="AD1354" s="113"/>
      <c r="AE1354" s="113"/>
      <c r="AF1354" s="113"/>
      <c r="AG1354" s="113"/>
      <c r="AH1354" s="113"/>
      <c r="AI1354" s="113" t="s">
        <v>2424</v>
      </c>
      <c r="AJ1354" s="113" t="s">
        <v>897</v>
      </c>
      <c r="AK1354" s="116" t="s">
        <v>4991</v>
      </c>
      <c r="AL1354" s="113" t="s">
        <v>357</v>
      </c>
      <c r="BP1354" s="125" t="s">
        <v>2424</v>
      </c>
      <c r="BQ1354" s="125" t="s">
        <v>897</v>
      </c>
      <c r="BR1354" s="125" t="s">
        <v>4936</v>
      </c>
      <c r="CA1354" s="125" t="s">
        <v>2301</v>
      </c>
      <c r="CB1354" s="125" t="s">
        <v>355</v>
      </c>
      <c r="CC1354" s="125">
        <v>0</v>
      </c>
      <c r="CD1354" s="125" t="s">
        <v>357</v>
      </c>
    </row>
    <row r="1355" spans="8:82" ht="115.8" customHeight="1" thickBot="1">
      <c r="H1355" s="121"/>
      <c r="I1355" s="121"/>
      <c r="J1355" s="121"/>
      <c r="K1355" s="121"/>
      <c r="L1355" s="121"/>
      <c r="M1355" s="121" t="s">
        <v>2424</v>
      </c>
      <c r="N1355" s="121" t="s">
        <v>366</v>
      </c>
      <c r="O1355" s="123" t="s">
        <v>2428</v>
      </c>
      <c r="P1355" s="121" t="s">
        <v>357</v>
      </c>
      <c r="S1355" s="117"/>
      <c r="T1355" s="117"/>
      <c r="U1355" s="117"/>
      <c r="V1355" s="117"/>
      <c r="W1355" s="117"/>
      <c r="X1355" s="117" t="s">
        <v>2424</v>
      </c>
      <c r="Y1355" s="117" t="s">
        <v>366</v>
      </c>
      <c r="Z1355" s="120" t="s">
        <v>4156</v>
      </c>
      <c r="AA1355" s="117" t="s">
        <v>357</v>
      </c>
      <c r="AD1355" s="113"/>
      <c r="AE1355" s="113"/>
      <c r="AF1355" s="113"/>
      <c r="AG1355" s="113"/>
      <c r="AH1355" s="113"/>
      <c r="AI1355" s="113" t="s">
        <v>2424</v>
      </c>
      <c r="AJ1355" s="113" t="s">
        <v>366</v>
      </c>
      <c r="AK1355" s="116" t="s">
        <v>2559</v>
      </c>
      <c r="AL1355" s="113" t="s">
        <v>357</v>
      </c>
      <c r="BP1355" s="125" t="s">
        <v>2424</v>
      </c>
      <c r="BQ1355" s="125" t="s">
        <v>366</v>
      </c>
      <c r="BR1355" s="125" t="s">
        <v>1738</v>
      </c>
      <c r="CA1355" s="125" t="s">
        <v>2301</v>
      </c>
      <c r="CB1355" s="125" t="s">
        <v>575</v>
      </c>
      <c r="CC1355" s="125">
        <v>0</v>
      </c>
      <c r="CD1355" s="125" t="s">
        <v>357</v>
      </c>
    </row>
    <row r="1356" spans="8:82" ht="87" customHeight="1" thickBot="1">
      <c r="H1356" s="121"/>
      <c r="I1356" s="121"/>
      <c r="J1356" s="121"/>
      <c r="K1356" s="121"/>
      <c r="L1356" s="121"/>
      <c r="M1356" s="121" t="s">
        <v>498</v>
      </c>
      <c r="N1356" s="121" t="s">
        <v>575</v>
      </c>
      <c r="O1356" s="123" t="s">
        <v>564</v>
      </c>
      <c r="P1356" s="121" t="s">
        <v>357</v>
      </c>
      <c r="S1356" s="117"/>
      <c r="T1356" s="117"/>
      <c r="U1356" s="117"/>
      <c r="V1356" s="117"/>
      <c r="W1356" s="117"/>
      <c r="X1356" s="117" t="s">
        <v>498</v>
      </c>
      <c r="Y1356" s="117" t="s">
        <v>575</v>
      </c>
      <c r="Z1356" s="120" t="s">
        <v>4134</v>
      </c>
      <c r="AA1356" s="117" t="s">
        <v>357</v>
      </c>
      <c r="AD1356" s="113"/>
      <c r="AE1356" s="113"/>
      <c r="AF1356" s="113"/>
      <c r="AG1356" s="113"/>
      <c r="AH1356" s="113"/>
      <c r="AI1356" s="113" t="s">
        <v>498</v>
      </c>
      <c r="AJ1356" s="113" t="s">
        <v>575</v>
      </c>
      <c r="AK1356" s="116" t="s">
        <v>5361</v>
      </c>
      <c r="AL1356" s="113" t="s">
        <v>357</v>
      </c>
      <c r="BP1356" s="125" t="s">
        <v>498</v>
      </c>
      <c r="BQ1356" s="125" t="s">
        <v>575</v>
      </c>
      <c r="BR1356" s="125" t="s">
        <v>6377</v>
      </c>
      <c r="CA1356" s="125" t="s">
        <v>2303</v>
      </c>
      <c r="CB1356" s="125" t="s">
        <v>589</v>
      </c>
      <c r="CC1356" s="125">
        <v>0</v>
      </c>
      <c r="CD1356" s="125" t="s">
        <v>357</v>
      </c>
    </row>
    <row r="1357" spans="8:82" ht="101.4" customHeight="1" thickBot="1">
      <c r="H1357" s="121"/>
      <c r="I1357" s="121"/>
      <c r="J1357" s="121"/>
      <c r="K1357" s="121"/>
      <c r="L1357" s="121"/>
      <c r="M1357" s="121" t="s">
        <v>498</v>
      </c>
      <c r="N1357" s="121" t="s">
        <v>355</v>
      </c>
      <c r="O1357" s="123" t="s">
        <v>1957</v>
      </c>
      <c r="P1357" s="121" t="s">
        <v>357</v>
      </c>
      <c r="S1357" s="117"/>
      <c r="T1357" s="117"/>
      <c r="U1357" s="117"/>
      <c r="V1357" s="117"/>
      <c r="W1357" s="117"/>
      <c r="X1357" s="117" t="s">
        <v>498</v>
      </c>
      <c r="Y1357" s="117" t="s">
        <v>355</v>
      </c>
      <c r="Z1357" s="120" t="s">
        <v>629</v>
      </c>
      <c r="AA1357" s="117" t="s">
        <v>357</v>
      </c>
      <c r="AD1357" s="113"/>
      <c r="AE1357" s="113"/>
      <c r="AF1357" s="113"/>
      <c r="AG1357" s="113"/>
      <c r="AH1357" s="113"/>
      <c r="AI1357" s="113" t="s">
        <v>498</v>
      </c>
      <c r="AJ1357" s="113" t="s">
        <v>355</v>
      </c>
      <c r="AK1357" s="116" t="s">
        <v>2206</v>
      </c>
      <c r="AL1357" s="113" t="s">
        <v>357</v>
      </c>
      <c r="BP1357" s="125" t="s">
        <v>498</v>
      </c>
      <c r="BQ1357" s="125" t="s">
        <v>355</v>
      </c>
      <c r="BR1357" s="129">
        <v>102337</v>
      </c>
      <c r="CA1357" s="125" t="s">
        <v>2305</v>
      </c>
      <c r="CB1357" s="125" t="s">
        <v>362</v>
      </c>
      <c r="CC1357" s="125">
        <v>0</v>
      </c>
      <c r="CD1357" s="125" t="s">
        <v>357</v>
      </c>
    </row>
    <row r="1358" spans="8:82" ht="87" customHeight="1" thickBot="1">
      <c r="H1358" s="121"/>
      <c r="I1358" s="121"/>
      <c r="J1358" s="121"/>
      <c r="K1358" s="121"/>
      <c r="L1358" s="121"/>
      <c r="M1358" s="121" t="s">
        <v>2429</v>
      </c>
      <c r="N1358" s="121" t="s">
        <v>589</v>
      </c>
      <c r="O1358" s="123" t="s">
        <v>2430</v>
      </c>
      <c r="P1358" s="121" t="s">
        <v>357</v>
      </c>
      <c r="S1358" s="117"/>
      <c r="T1358" s="117"/>
      <c r="U1358" s="117"/>
      <c r="V1358" s="117"/>
      <c r="W1358" s="117"/>
      <c r="X1358" s="117" t="s">
        <v>2429</v>
      </c>
      <c r="Y1358" s="117" t="s">
        <v>589</v>
      </c>
      <c r="Z1358" s="120" t="s">
        <v>4157</v>
      </c>
      <c r="AA1358" s="117" t="s">
        <v>357</v>
      </c>
      <c r="AD1358" s="113"/>
      <c r="AE1358" s="113"/>
      <c r="AF1358" s="113"/>
      <c r="AG1358" s="113"/>
      <c r="AH1358" s="113"/>
      <c r="AI1358" s="113" t="s">
        <v>2429</v>
      </c>
      <c r="AJ1358" s="113" t="s">
        <v>589</v>
      </c>
      <c r="AK1358" s="116" t="s">
        <v>5362</v>
      </c>
      <c r="AL1358" s="113" t="s">
        <v>357</v>
      </c>
      <c r="BP1358" s="125" t="s">
        <v>2429</v>
      </c>
      <c r="BQ1358" s="125" t="s">
        <v>589</v>
      </c>
      <c r="BR1358" s="125" t="s">
        <v>6378</v>
      </c>
      <c r="CA1358" s="125" t="s">
        <v>2305</v>
      </c>
      <c r="CB1358" s="125" t="s">
        <v>544</v>
      </c>
      <c r="CC1358" s="125">
        <v>0</v>
      </c>
      <c r="CD1358" s="125" t="s">
        <v>357</v>
      </c>
    </row>
    <row r="1359" spans="8:82" ht="87" customHeight="1" thickBot="1">
      <c r="H1359" s="121"/>
      <c r="I1359" s="121"/>
      <c r="J1359" s="121"/>
      <c r="K1359" s="121"/>
      <c r="L1359" s="121"/>
      <c r="M1359" s="121" t="s">
        <v>2431</v>
      </c>
      <c r="N1359" s="121" t="s">
        <v>468</v>
      </c>
      <c r="O1359" s="123" t="s">
        <v>1176</v>
      </c>
      <c r="P1359" s="121" t="s">
        <v>357</v>
      </c>
      <c r="S1359" s="117"/>
      <c r="T1359" s="117"/>
      <c r="U1359" s="117"/>
      <c r="V1359" s="117"/>
      <c r="W1359" s="117"/>
      <c r="X1359" s="117" t="s">
        <v>2431</v>
      </c>
      <c r="Y1359" s="117" t="s">
        <v>468</v>
      </c>
      <c r="Z1359" s="120" t="s">
        <v>4158</v>
      </c>
      <c r="AA1359" s="117" t="s">
        <v>357</v>
      </c>
      <c r="AD1359" s="113"/>
      <c r="AE1359" s="113"/>
      <c r="AF1359" s="113"/>
      <c r="AG1359" s="113"/>
      <c r="AH1359" s="113"/>
      <c r="AI1359" s="113" t="s">
        <v>2431</v>
      </c>
      <c r="AJ1359" s="113" t="s">
        <v>468</v>
      </c>
      <c r="AK1359" s="116" t="s">
        <v>5363</v>
      </c>
      <c r="AL1359" s="113" t="s">
        <v>357</v>
      </c>
      <c r="BP1359" s="125" t="s">
        <v>2431</v>
      </c>
      <c r="BQ1359" s="125" t="s">
        <v>468</v>
      </c>
      <c r="BR1359" s="125" t="s">
        <v>6379</v>
      </c>
      <c r="CA1359" s="125" t="s">
        <v>2305</v>
      </c>
      <c r="CB1359" s="125" t="s">
        <v>468</v>
      </c>
      <c r="CC1359" s="125">
        <v>0</v>
      </c>
      <c r="CD1359" s="125" t="s">
        <v>357</v>
      </c>
    </row>
    <row r="1360" spans="8:82" ht="87" customHeight="1" thickBot="1">
      <c r="H1360" s="121"/>
      <c r="I1360" s="121"/>
      <c r="J1360" s="121"/>
      <c r="K1360" s="121"/>
      <c r="L1360" s="121"/>
      <c r="M1360" s="121" t="s">
        <v>2431</v>
      </c>
      <c r="N1360" s="121" t="s">
        <v>575</v>
      </c>
      <c r="O1360" s="123" t="s">
        <v>2432</v>
      </c>
      <c r="P1360" s="121" t="s">
        <v>357</v>
      </c>
      <c r="S1360" s="117"/>
      <c r="T1360" s="117"/>
      <c r="U1360" s="117"/>
      <c r="V1360" s="117"/>
      <c r="W1360" s="117"/>
      <c r="X1360" s="117" t="s">
        <v>2431</v>
      </c>
      <c r="Y1360" s="117" t="s">
        <v>575</v>
      </c>
      <c r="Z1360" s="120" t="s">
        <v>2823</v>
      </c>
      <c r="AA1360" s="117" t="s">
        <v>357</v>
      </c>
      <c r="AD1360" s="113"/>
      <c r="AE1360" s="113"/>
      <c r="AF1360" s="113"/>
      <c r="AG1360" s="113"/>
      <c r="AH1360" s="113"/>
      <c r="AI1360" s="113" t="s">
        <v>2431</v>
      </c>
      <c r="AJ1360" s="113" t="s">
        <v>575</v>
      </c>
      <c r="AK1360" s="116" t="s">
        <v>5364</v>
      </c>
      <c r="AL1360" s="113" t="s">
        <v>357</v>
      </c>
      <c r="BP1360" s="125" t="s">
        <v>2431</v>
      </c>
      <c r="BQ1360" s="125" t="s">
        <v>575</v>
      </c>
      <c r="BR1360" s="125" t="s">
        <v>6380</v>
      </c>
      <c r="CA1360" s="125" t="s">
        <v>2308</v>
      </c>
      <c r="CB1360" s="125" t="s">
        <v>703</v>
      </c>
      <c r="CC1360" s="125">
        <v>0</v>
      </c>
      <c r="CD1360" s="125" t="s">
        <v>357</v>
      </c>
    </row>
    <row r="1361" spans="8:82" ht="101.4" customHeight="1" thickBot="1">
      <c r="H1361" s="121"/>
      <c r="I1361" s="121"/>
      <c r="J1361" s="121"/>
      <c r="K1361" s="121"/>
      <c r="L1361" s="121"/>
      <c r="M1361" s="121" t="s">
        <v>2431</v>
      </c>
      <c r="N1361" s="121" t="s">
        <v>355</v>
      </c>
      <c r="O1361" s="123" t="s">
        <v>2433</v>
      </c>
      <c r="P1361" s="121" t="s">
        <v>357</v>
      </c>
      <c r="S1361" s="117"/>
      <c r="T1361" s="117"/>
      <c r="U1361" s="117"/>
      <c r="V1361" s="117"/>
      <c r="W1361" s="117"/>
      <c r="X1361" s="117" t="s">
        <v>2431</v>
      </c>
      <c r="Y1361" s="117" t="s">
        <v>355</v>
      </c>
      <c r="Z1361" s="120" t="s">
        <v>2822</v>
      </c>
      <c r="AA1361" s="117" t="s">
        <v>357</v>
      </c>
      <c r="AD1361" s="113"/>
      <c r="AE1361" s="113"/>
      <c r="AF1361" s="113"/>
      <c r="AG1361" s="113"/>
      <c r="AH1361" s="113"/>
      <c r="AI1361" s="113" t="s">
        <v>2431</v>
      </c>
      <c r="AJ1361" s="113" t="s">
        <v>355</v>
      </c>
      <c r="AK1361" s="116" t="s">
        <v>5365</v>
      </c>
      <c r="AL1361" s="113" t="s">
        <v>357</v>
      </c>
      <c r="BP1361" s="125" t="s">
        <v>2431</v>
      </c>
      <c r="BQ1361" s="125" t="s">
        <v>355</v>
      </c>
      <c r="BR1361" s="129">
        <v>2988671</v>
      </c>
      <c r="CA1361" s="125" t="s">
        <v>2310</v>
      </c>
      <c r="CB1361" s="125" t="s">
        <v>589</v>
      </c>
      <c r="CC1361" s="125">
        <v>0</v>
      </c>
      <c r="CD1361" s="125" t="s">
        <v>357</v>
      </c>
    </row>
    <row r="1362" spans="8:82" ht="101.4" customHeight="1" thickBot="1">
      <c r="H1362" s="121"/>
      <c r="I1362" s="121"/>
      <c r="J1362" s="121"/>
      <c r="K1362" s="121"/>
      <c r="L1362" s="121"/>
      <c r="M1362" s="121" t="s">
        <v>2431</v>
      </c>
      <c r="N1362" s="121" t="s">
        <v>544</v>
      </c>
      <c r="O1362" s="123" t="s">
        <v>2434</v>
      </c>
      <c r="P1362" s="121" t="s">
        <v>357</v>
      </c>
      <c r="S1362" s="117"/>
      <c r="T1362" s="117"/>
      <c r="U1362" s="117"/>
      <c r="V1362" s="117"/>
      <c r="W1362" s="117"/>
      <c r="X1362" s="117" t="s">
        <v>2431</v>
      </c>
      <c r="Y1362" s="117" t="s">
        <v>544</v>
      </c>
      <c r="Z1362" s="120" t="s">
        <v>1339</v>
      </c>
      <c r="AA1362" s="117" t="s">
        <v>357</v>
      </c>
      <c r="AD1362" s="113"/>
      <c r="AE1362" s="113"/>
      <c r="AF1362" s="113"/>
      <c r="AG1362" s="113"/>
      <c r="AH1362" s="113"/>
      <c r="AI1362" s="113" t="s">
        <v>2431</v>
      </c>
      <c r="AJ1362" s="113" t="s">
        <v>544</v>
      </c>
      <c r="AK1362" s="116" t="s">
        <v>5366</v>
      </c>
      <c r="AL1362" s="113" t="s">
        <v>357</v>
      </c>
      <c r="BP1362" s="125" t="s">
        <v>2431</v>
      </c>
      <c r="BQ1362" s="125" t="s">
        <v>544</v>
      </c>
      <c r="BR1362" s="125" t="s">
        <v>6381</v>
      </c>
      <c r="CA1362" s="125" t="s">
        <v>6641</v>
      </c>
      <c r="CB1362" s="125" t="s">
        <v>575</v>
      </c>
      <c r="CC1362" s="125">
        <v>0</v>
      </c>
      <c r="CD1362" s="125" t="s">
        <v>357</v>
      </c>
    </row>
    <row r="1363" spans="8:82" ht="87" customHeight="1" thickBot="1">
      <c r="H1363" s="121"/>
      <c r="I1363" s="121"/>
      <c r="J1363" s="121"/>
      <c r="K1363" s="121"/>
      <c r="L1363" s="121"/>
      <c r="M1363" s="121" t="s">
        <v>2431</v>
      </c>
      <c r="N1363" s="121" t="s">
        <v>703</v>
      </c>
      <c r="O1363" s="123" t="s">
        <v>2435</v>
      </c>
      <c r="P1363" s="121" t="s">
        <v>357</v>
      </c>
      <c r="S1363" s="117"/>
      <c r="T1363" s="117"/>
      <c r="U1363" s="117"/>
      <c r="V1363" s="117"/>
      <c r="W1363" s="117"/>
      <c r="X1363" s="117" t="s">
        <v>2431</v>
      </c>
      <c r="Y1363" s="117" t="s">
        <v>703</v>
      </c>
      <c r="Z1363" s="120" t="s">
        <v>1072</v>
      </c>
      <c r="AA1363" s="117" t="s">
        <v>357</v>
      </c>
      <c r="AD1363" s="113"/>
      <c r="AE1363" s="113"/>
      <c r="AF1363" s="113"/>
      <c r="AG1363" s="113"/>
      <c r="AH1363" s="113"/>
      <c r="AI1363" s="113" t="s">
        <v>2431</v>
      </c>
      <c r="AJ1363" s="113" t="s">
        <v>703</v>
      </c>
      <c r="AK1363" s="116" t="s">
        <v>1030</v>
      </c>
      <c r="AL1363" s="113" t="s">
        <v>357</v>
      </c>
      <c r="BP1363" s="125" t="s">
        <v>2431</v>
      </c>
      <c r="BQ1363" s="125" t="s">
        <v>703</v>
      </c>
      <c r="BR1363" s="129">
        <v>1358844</v>
      </c>
      <c r="CA1363" s="125" t="s">
        <v>481</v>
      </c>
      <c r="CB1363" s="125" t="s">
        <v>575</v>
      </c>
      <c r="CC1363" s="125">
        <v>0</v>
      </c>
      <c r="CD1363" s="125" t="s">
        <v>357</v>
      </c>
    </row>
    <row r="1364" spans="8:82" ht="101.4" customHeight="1" thickBot="1">
      <c r="H1364" s="121"/>
      <c r="I1364" s="121"/>
      <c r="J1364" s="121"/>
      <c r="K1364" s="121"/>
      <c r="L1364" s="121"/>
      <c r="M1364" s="121" t="s">
        <v>2431</v>
      </c>
      <c r="N1364" s="121" t="s">
        <v>362</v>
      </c>
      <c r="O1364" s="123" t="s">
        <v>2436</v>
      </c>
      <c r="P1364" s="121" t="s">
        <v>357</v>
      </c>
      <c r="S1364" s="117"/>
      <c r="T1364" s="117"/>
      <c r="U1364" s="117"/>
      <c r="V1364" s="117"/>
      <c r="W1364" s="117"/>
      <c r="X1364" s="117" t="s">
        <v>2431</v>
      </c>
      <c r="Y1364" s="117" t="s">
        <v>362</v>
      </c>
      <c r="Z1364" s="120" t="s">
        <v>4159</v>
      </c>
      <c r="AA1364" s="117" t="s">
        <v>357</v>
      </c>
      <c r="AD1364" s="113"/>
      <c r="AE1364" s="113"/>
      <c r="AF1364" s="113"/>
      <c r="AG1364" s="113"/>
      <c r="AH1364" s="113"/>
      <c r="AI1364" s="113" t="s">
        <v>2431</v>
      </c>
      <c r="AJ1364" s="113" t="s">
        <v>362</v>
      </c>
      <c r="AK1364" s="116" t="s">
        <v>1176</v>
      </c>
      <c r="AL1364" s="113" t="s">
        <v>357</v>
      </c>
      <c r="BP1364" s="125" t="s">
        <v>2431</v>
      </c>
      <c r="BQ1364" s="125" t="s">
        <v>362</v>
      </c>
      <c r="BR1364" s="129">
        <v>118001</v>
      </c>
      <c r="CA1364" s="125" t="s">
        <v>481</v>
      </c>
      <c r="CB1364" s="125" t="s">
        <v>355</v>
      </c>
      <c r="CC1364" s="125">
        <v>0</v>
      </c>
      <c r="CD1364" s="125" t="s">
        <v>357</v>
      </c>
    </row>
    <row r="1365" spans="8:82" ht="87" customHeight="1" thickBot="1">
      <c r="H1365" s="121"/>
      <c r="I1365" s="121"/>
      <c r="J1365" s="121"/>
      <c r="K1365" s="121"/>
      <c r="L1365" s="121"/>
      <c r="M1365" s="121" t="s">
        <v>2437</v>
      </c>
      <c r="N1365" s="121" t="s">
        <v>575</v>
      </c>
      <c r="O1365" s="123" t="s">
        <v>2438</v>
      </c>
      <c r="P1365" s="121" t="s">
        <v>357</v>
      </c>
      <c r="S1365" s="117"/>
      <c r="T1365" s="117"/>
      <c r="U1365" s="117"/>
      <c r="V1365" s="117"/>
      <c r="W1365" s="117"/>
      <c r="X1365" s="117" t="s">
        <v>2437</v>
      </c>
      <c r="Y1365" s="117" t="s">
        <v>575</v>
      </c>
      <c r="Z1365" s="120" t="s">
        <v>4160</v>
      </c>
      <c r="AA1365" s="117" t="s">
        <v>357</v>
      </c>
      <c r="AD1365" s="113"/>
      <c r="AE1365" s="113"/>
      <c r="AF1365" s="113"/>
      <c r="AG1365" s="113"/>
      <c r="AH1365" s="113"/>
      <c r="AI1365" s="113" t="s">
        <v>2437</v>
      </c>
      <c r="AJ1365" s="113" t="s">
        <v>575</v>
      </c>
      <c r="AK1365" s="116" t="s">
        <v>5367</v>
      </c>
      <c r="AL1365" s="113" t="s">
        <v>357</v>
      </c>
      <c r="BP1365" s="125" t="s">
        <v>2437</v>
      </c>
      <c r="BQ1365" s="125" t="s">
        <v>575</v>
      </c>
      <c r="BR1365" s="125" t="s">
        <v>6382</v>
      </c>
      <c r="CA1365" s="125" t="s">
        <v>2313</v>
      </c>
      <c r="CB1365" s="125" t="s">
        <v>589</v>
      </c>
      <c r="CC1365" s="125">
        <v>0</v>
      </c>
      <c r="CD1365" s="125" t="s">
        <v>357</v>
      </c>
    </row>
    <row r="1366" spans="8:82" ht="101.4" customHeight="1" thickBot="1">
      <c r="H1366" s="121"/>
      <c r="I1366" s="121"/>
      <c r="J1366" s="121"/>
      <c r="K1366" s="121"/>
      <c r="L1366" s="121"/>
      <c r="M1366" s="121" t="s">
        <v>2437</v>
      </c>
      <c r="N1366" s="121" t="s">
        <v>544</v>
      </c>
      <c r="O1366" s="123" t="s">
        <v>2439</v>
      </c>
      <c r="P1366" s="121" t="s">
        <v>357</v>
      </c>
      <c r="S1366" s="117"/>
      <c r="T1366" s="117"/>
      <c r="U1366" s="117"/>
      <c r="V1366" s="117"/>
      <c r="W1366" s="117"/>
      <c r="X1366" s="117" t="s">
        <v>2437</v>
      </c>
      <c r="Y1366" s="117" t="s">
        <v>544</v>
      </c>
      <c r="Z1366" s="120" t="s">
        <v>4161</v>
      </c>
      <c r="AA1366" s="117" t="s">
        <v>357</v>
      </c>
      <c r="AD1366" s="113"/>
      <c r="AE1366" s="113"/>
      <c r="AF1366" s="113"/>
      <c r="AG1366" s="113"/>
      <c r="AH1366" s="113"/>
      <c r="AI1366" s="113" t="s">
        <v>2437</v>
      </c>
      <c r="AJ1366" s="113" t="s">
        <v>544</v>
      </c>
      <c r="AK1366" s="116" t="s">
        <v>4013</v>
      </c>
      <c r="AL1366" s="113" t="s">
        <v>357</v>
      </c>
      <c r="BP1366" s="125" t="s">
        <v>2437</v>
      </c>
      <c r="BQ1366" s="125" t="s">
        <v>544</v>
      </c>
      <c r="BR1366" s="125" t="s">
        <v>790</v>
      </c>
      <c r="CA1366" s="125" t="s">
        <v>483</v>
      </c>
      <c r="CB1366" s="125" t="s">
        <v>885</v>
      </c>
      <c r="CC1366" s="125">
        <v>0</v>
      </c>
      <c r="CD1366" s="125" t="s">
        <v>357</v>
      </c>
    </row>
    <row r="1367" spans="8:82" ht="87" customHeight="1" thickBot="1">
      <c r="H1367" s="121"/>
      <c r="I1367" s="121"/>
      <c r="J1367" s="121"/>
      <c r="K1367" s="121"/>
      <c r="L1367" s="121"/>
      <c r="M1367" s="121" t="s">
        <v>2440</v>
      </c>
      <c r="N1367" s="121" t="s">
        <v>575</v>
      </c>
      <c r="O1367" s="123" t="s">
        <v>739</v>
      </c>
      <c r="P1367" s="121" t="s">
        <v>357</v>
      </c>
      <c r="S1367" s="117"/>
      <c r="T1367" s="117"/>
      <c r="U1367" s="117"/>
      <c r="V1367" s="117"/>
      <c r="W1367" s="117"/>
      <c r="X1367" s="117" t="s">
        <v>2440</v>
      </c>
      <c r="Y1367" s="117" t="s">
        <v>575</v>
      </c>
      <c r="Z1367" s="120" t="s">
        <v>4162</v>
      </c>
      <c r="AA1367" s="117" t="s">
        <v>357</v>
      </c>
      <c r="AD1367" s="113"/>
      <c r="AE1367" s="113"/>
      <c r="AF1367" s="113"/>
      <c r="AG1367" s="113"/>
      <c r="AH1367" s="113"/>
      <c r="AI1367" s="113" t="s">
        <v>2440</v>
      </c>
      <c r="AJ1367" s="113" t="s">
        <v>575</v>
      </c>
      <c r="AK1367" s="116" t="s">
        <v>367</v>
      </c>
      <c r="AL1367" s="113" t="s">
        <v>357</v>
      </c>
      <c r="BP1367" s="125" t="s">
        <v>2440</v>
      </c>
      <c r="BQ1367" s="125" t="s">
        <v>575</v>
      </c>
      <c r="BR1367" s="125" t="s">
        <v>428</v>
      </c>
      <c r="CA1367" s="125" t="s">
        <v>483</v>
      </c>
      <c r="CB1367" s="125" t="s">
        <v>446</v>
      </c>
      <c r="CC1367" s="125">
        <v>0</v>
      </c>
      <c r="CD1367" s="125" t="s">
        <v>357</v>
      </c>
    </row>
    <row r="1368" spans="8:82" ht="101.4" customHeight="1" thickBot="1">
      <c r="H1368" s="121"/>
      <c r="I1368" s="121"/>
      <c r="J1368" s="121"/>
      <c r="K1368" s="121"/>
      <c r="L1368" s="121"/>
      <c r="M1368" s="121" t="s">
        <v>2440</v>
      </c>
      <c r="N1368" s="121" t="s">
        <v>544</v>
      </c>
      <c r="O1368" s="123" t="s">
        <v>2441</v>
      </c>
      <c r="P1368" s="121" t="s">
        <v>357</v>
      </c>
      <c r="S1368" s="117"/>
      <c r="T1368" s="117"/>
      <c r="U1368" s="117"/>
      <c r="V1368" s="117"/>
      <c r="W1368" s="117"/>
      <c r="X1368" s="117" t="s">
        <v>2440</v>
      </c>
      <c r="Y1368" s="117" t="s">
        <v>544</v>
      </c>
      <c r="Z1368" s="120" t="s">
        <v>4163</v>
      </c>
      <c r="AA1368" s="117" t="s">
        <v>357</v>
      </c>
      <c r="AD1368" s="113"/>
      <c r="AE1368" s="113"/>
      <c r="AF1368" s="113"/>
      <c r="AG1368" s="113"/>
      <c r="AH1368" s="113"/>
      <c r="AI1368" s="113" t="s">
        <v>2440</v>
      </c>
      <c r="AJ1368" s="113" t="s">
        <v>544</v>
      </c>
      <c r="AK1368" s="116" t="s">
        <v>3677</v>
      </c>
      <c r="AL1368" s="113" t="s">
        <v>357</v>
      </c>
      <c r="BP1368" s="125" t="s">
        <v>2440</v>
      </c>
      <c r="BQ1368" s="125" t="s">
        <v>544</v>
      </c>
      <c r="BR1368" s="125" t="s">
        <v>6383</v>
      </c>
      <c r="CA1368" s="125" t="s">
        <v>483</v>
      </c>
      <c r="CB1368" s="125" t="s">
        <v>362</v>
      </c>
      <c r="CC1368" s="125">
        <v>0</v>
      </c>
      <c r="CD1368" s="125" t="s">
        <v>357</v>
      </c>
    </row>
    <row r="1369" spans="8:82" ht="101.4" customHeight="1" thickBot="1">
      <c r="H1369" s="121"/>
      <c r="I1369" s="121"/>
      <c r="J1369" s="121"/>
      <c r="K1369" s="121"/>
      <c r="L1369" s="121"/>
      <c r="M1369" s="121" t="s">
        <v>2440</v>
      </c>
      <c r="N1369" s="121" t="s">
        <v>362</v>
      </c>
      <c r="O1369" s="123" t="s">
        <v>1133</v>
      </c>
      <c r="P1369" s="121" t="s">
        <v>357</v>
      </c>
      <c r="S1369" s="117"/>
      <c r="T1369" s="117"/>
      <c r="U1369" s="117"/>
      <c r="V1369" s="117"/>
      <c r="W1369" s="117"/>
      <c r="X1369" s="117" t="s">
        <v>2440</v>
      </c>
      <c r="Y1369" s="117" t="s">
        <v>362</v>
      </c>
      <c r="Z1369" s="120" t="s">
        <v>4164</v>
      </c>
      <c r="AA1369" s="117" t="s">
        <v>357</v>
      </c>
      <c r="AD1369" s="113"/>
      <c r="AE1369" s="113"/>
      <c r="AF1369" s="113"/>
      <c r="AG1369" s="113"/>
      <c r="AH1369" s="113"/>
      <c r="AI1369" s="113" t="s">
        <v>2440</v>
      </c>
      <c r="AJ1369" s="113" t="s">
        <v>362</v>
      </c>
      <c r="AK1369" s="116" t="s">
        <v>667</v>
      </c>
      <c r="AL1369" s="113" t="s">
        <v>357</v>
      </c>
      <c r="BP1369" s="125" t="s">
        <v>2440</v>
      </c>
      <c r="BQ1369" s="125" t="s">
        <v>362</v>
      </c>
      <c r="BR1369" s="129">
        <v>415737</v>
      </c>
      <c r="CA1369" s="125" t="s">
        <v>483</v>
      </c>
      <c r="CB1369" s="125" t="s">
        <v>589</v>
      </c>
      <c r="CC1369" s="125">
        <v>0</v>
      </c>
      <c r="CD1369" s="125" t="s">
        <v>357</v>
      </c>
    </row>
    <row r="1370" spans="8:82" ht="87" customHeight="1" thickBot="1">
      <c r="H1370" s="121"/>
      <c r="I1370" s="121"/>
      <c r="J1370" s="121"/>
      <c r="K1370" s="121"/>
      <c r="L1370" s="121"/>
      <c r="M1370" s="121" t="s">
        <v>2440</v>
      </c>
      <c r="N1370" s="121" t="s">
        <v>897</v>
      </c>
      <c r="O1370" s="123" t="s">
        <v>2442</v>
      </c>
      <c r="P1370" s="121" t="s">
        <v>357</v>
      </c>
      <c r="S1370" s="117"/>
      <c r="T1370" s="117"/>
      <c r="U1370" s="117"/>
      <c r="V1370" s="117"/>
      <c r="W1370" s="117"/>
      <c r="X1370" s="117" t="s">
        <v>2440</v>
      </c>
      <c r="Y1370" s="117" t="s">
        <v>897</v>
      </c>
      <c r="Z1370" s="120" t="s">
        <v>4165</v>
      </c>
      <c r="AA1370" s="117" t="s">
        <v>357</v>
      </c>
      <c r="AD1370" s="113"/>
      <c r="AE1370" s="113"/>
      <c r="AF1370" s="113"/>
      <c r="AG1370" s="113"/>
      <c r="AH1370" s="113"/>
      <c r="AI1370" s="113" t="s">
        <v>2440</v>
      </c>
      <c r="AJ1370" s="113" t="s">
        <v>897</v>
      </c>
      <c r="AK1370" s="116" t="s">
        <v>5368</v>
      </c>
      <c r="AL1370" s="113" t="s">
        <v>357</v>
      </c>
      <c r="BP1370" s="125" t="s">
        <v>2440</v>
      </c>
      <c r="BQ1370" s="125" t="s">
        <v>897</v>
      </c>
      <c r="BR1370" s="125" t="s">
        <v>6384</v>
      </c>
      <c r="CA1370" s="125" t="s">
        <v>483</v>
      </c>
      <c r="CB1370" s="125" t="s">
        <v>364</v>
      </c>
      <c r="CC1370" s="125">
        <v>0</v>
      </c>
      <c r="CD1370" s="125" t="s">
        <v>357</v>
      </c>
    </row>
    <row r="1371" spans="8:82" ht="87" customHeight="1" thickBot="1">
      <c r="H1371" s="121"/>
      <c r="I1371" s="121"/>
      <c r="J1371" s="121"/>
      <c r="K1371" s="121"/>
      <c r="L1371" s="121"/>
      <c r="M1371" s="121" t="s">
        <v>2443</v>
      </c>
      <c r="N1371" s="121" t="s">
        <v>589</v>
      </c>
      <c r="O1371" s="123" t="s">
        <v>2444</v>
      </c>
      <c r="P1371" s="121" t="s">
        <v>357</v>
      </c>
      <c r="S1371" s="117"/>
      <c r="T1371" s="117"/>
      <c r="U1371" s="117"/>
      <c r="V1371" s="117"/>
      <c r="W1371" s="117"/>
      <c r="X1371" s="117" t="s">
        <v>2443</v>
      </c>
      <c r="Y1371" s="117" t="s">
        <v>589</v>
      </c>
      <c r="Z1371" s="120" t="s">
        <v>4166</v>
      </c>
      <c r="AA1371" s="117" t="s">
        <v>357</v>
      </c>
      <c r="AD1371" s="113"/>
      <c r="AE1371" s="113"/>
      <c r="AF1371" s="113"/>
      <c r="AG1371" s="113"/>
      <c r="AH1371" s="113"/>
      <c r="AI1371" s="113" t="s">
        <v>2443</v>
      </c>
      <c r="AJ1371" s="113" t="s">
        <v>589</v>
      </c>
      <c r="AK1371" s="116" t="s">
        <v>5369</v>
      </c>
      <c r="AL1371" s="113" t="s">
        <v>357</v>
      </c>
      <c r="BP1371" s="125" t="s">
        <v>2443</v>
      </c>
      <c r="BQ1371" s="125" t="s">
        <v>589</v>
      </c>
      <c r="BR1371" s="125" t="s">
        <v>4142</v>
      </c>
      <c r="CA1371" s="125" t="s">
        <v>483</v>
      </c>
      <c r="CB1371" s="125" t="s">
        <v>355</v>
      </c>
      <c r="CC1371" s="125">
        <v>0</v>
      </c>
      <c r="CD1371" s="125" t="s">
        <v>357</v>
      </c>
    </row>
    <row r="1372" spans="8:82" ht="87" customHeight="1" thickBot="1">
      <c r="H1372" s="121"/>
      <c r="I1372" s="121"/>
      <c r="J1372" s="121"/>
      <c r="K1372" s="121"/>
      <c r="L1372" s="121"/>
      <c r="M1372" s="121" t="s">
        <v>2445</v>
      </c>
      <c r="N1372" s="121" t="s">
        <v>575</v>
      </c>
      <c r="O1372" s="123" t="s">
        <v>864</v>
      </c>
      <c r="P1372" s="121" t="s">
        <v>357</v>
      </c>
      <c r="S1372" s="117"/>
      <c r="T1372" s="117"/>
      <c r="U1372" s="117"/>
      <c r="V1372" s="117"/>
      <c r="W1372" s="117"/>
      <c r="X1372" s="117" t="s">
        <v>2445</v>
      </c>
      <c r="Y1372" s="117" t="s">
        <v>575</v>
      </c>
      <c r="Z1372" s="120" t="s">
        <v>4167</v>
      </c>
      <c r="AA1372" s="117" t="s">
        <v>357</v>
      </c>
      <c r="AD1372" s="113"/>
      <c r="AE1372" s="113"/>
      <c r="AF1372" s="113"/>
      <c r="AG1372" s="113"/>
      <c r="AH1372" s="113"/>
      <c r="AI1372" s="113" t="s">
        <v>2445</v>
      </c>
      <c r="AJ1372" s="113" t="s">
        <v>575</v>
      </c>
      <c r="AK1372" s="116" t="s">
        <v>4885</v>
      </c>
      <c r="AL1372" s="113" t="s">
        <v>357</v>
      </c>
      <c r="BP1372" s="125" t="s">
        <v>2445</v>
      </c>
      <c r="BQ1372" s="125" t="s">
        <v>575</v>
      </c>
      <c r="BR1372" s="129">
        <v>1003309</v>
      </c>
      <c r="CA1372" s="125" t="s">
        <v>483</v>
      </c>
      <c r="CB1372" s="125" t="s">
        <v>468</v>
      </c>
      <c r="CC1372" s="125">
        <v>0</v>
      </c>
      <c r="CD1372" s="125" t="s">
        <v>357</v>
      </c>
    </row>
    <row r="1373" spans="8:82" ht="87" customHeight="1" thickBot="1">
      <c r="H1373" s="121"/>
      <c r="I1373" s="121"/>
      <c r="J1373" s="121"/>
      <c r="K1373" s="121"/>
      <c r="L1373" s="121"/>
      <c r="M1373" s="121" t="s">
        <v>2446</v>
      </c>
      <c r="N1373" s="121" t="s">
        <v>589</v>
      </c>
      <c r="O1373" s="123" t="s">
        <v>2447</v>
      </c>
      <c r="P1373" s="121" t="s">
        <v>357</v>
      </c>
      <c r="S1373" s="117"/>
      <c r="T1373" s="117"/>
      <c r="U1373" s="117"/>
      <c r="V1373" s="117"/>
      <c r="W1373" s="117"/>
      <c r="X1373" s="117" t="s">
        <v>2446</v>
      </c>
      <c r="Y1373" s="117" t="s">
        <v>589</v>
      </c>
      <c r="Z1373" s="120" t="s">
        <v>4168</v>
      </c>
      <c r="AA1373" s="117" t="s">
        <v>357</v>
      </c>
      <c r="AD1373" s="113"/>
      <c r="AE1373" s="113"/>
      <c r="AF1373" s="113"/>
      <c r="AG1373" s="113"/>
      <c r="AH1373" s="113"/>
      <c r="AI1373" s="113" t="s">
        <v>2446</v>
      </c>
      <c r="AJ1373" s="113" t="s">
        <v>589</v>
      </c>
      <c r="AK1373" s="116" t="s">
        <v>2107</v>
      </c>
      <c r="AL1373" s="113" t="s">
        <v>357</v>
      </c>
      <c r="BP1373" s="125" t="s">
        <v>2446</v>
      </c>
      <c r="BQ1373" s="125" t="s">
        <v>589</v>
      </c>
      <c r="BR1373" s="125" t="s">
        <v>573</v>
      </c>
      <c r="CA1373" s="125" t="s">
        <v>483</v>
      </c>
      <c r="CB1373" s="125" t="s">
        <v>544</v>
      </c>
      <c r="CC1373" s="125">
        <v>0</v>
      </c>
      <c r="CD1373" s="125" t="s">
        <v>357</v>
      </c>
    </row>
    <row r="1374" spans="8:82" ht="87" customHeight="1" thickBot="1">
      <c r="H1374" s="121"/>
      <c r="I1374" s="121"/>
      <c r="J1374" s="121"/>
      <c r="K1374" s="121"/>
      <c r="L1374" s="121"/>
      <c r="M1374" s="121" t="s">
        <v>2448</v>
      </c>
      <c r="N1374" s="121" t="s">
        <v>364</v>
      </c>
      <c r="O1374" s="122">
        <v>514991</v>
      </c>
      <c r="P1374" s="121" t="s">
        <v>357</v>
      </c>
      <c r="S1374" s="117"/>
      <c r="T1374" s="117"/>
      <c r="U1374" s="117"/>
      <c r="V1374" s="117"/>
      <c r="W1374" s="117"/>
      <c r="X1374" s="117" t="s">
        <v>2448</v>
      </c>
      <c r="Y1374" s="117" t="s">
        <v>364</v>
      </c>
      <c r="Z1374" s="120" t="s">
        <v>998</v>
      </c>
      <c r="AA1374" s="117" t="s">
        <v>357</v>
      </c>
      <c r="AD1374" s="113"/>
      <c r="AE1374" s="113"/>
      <c r="AF1374" s="113"/>
      <c r="AG1374" s="113"/>
      <c r="AH1374" s="113"/>
      <c r="AI1374" s="113" t="s">
        <v>2448</v>
      </c>
      <c r="AJ1374" s="113" t="s">
        <v>364</v>
      </c>
      <c r="AK1374" s="116" t="s">
        <v>5370</v>
      </c>
      <c r="AL1374" s="113" t="s">
        <v>357</v>
      </c>
      <c r="BP1374" s="125" t="s">
        <v>2448</v>
      </c>
      <c r="BQ1374" s="125" t="s">
        <v>364</v>
      </c>
      <c r="BR1374" s="129">
        <v>397228938</v>
      </c>
      <c r="CA1374" s="125" t="s">
        <v>483</v>
      </c>
      <c r="CB1374" s="125" t="s">
        <v>1340</v>
      </c>
      <c r="CC1374" s="125">
        <v>0</v>
      </c>
      <c r="CD1374" s="125" t="s">
        <v>357</v>
      </c>
    </row>
    <row r="1375" spans="8:82" ht="101.4" customHeight="1" thickBot="1">
      <c r="H1375" s="121"/>
      <c r="I1375" s="121"/>
      <c r="J1375" s="121"/>
      <c r="K1375" s="121"/>
      <c r="L1375" s="121"/>
      <c r="M1375" s="121" t="s">
        <v>2448</v>
      </c>
      <c r="N1375" s="121" t="s">
        <v>355</v>
      </c>
      <c r="O1375" s="123" t="s">
        <v>2449</v>
      </c>
      <c r="P1375" s="121" t="s">
        <v>357</v>
      </c>
      <c r="S1375" s="117"/>
      <c r="T1375" s="117"/>
      <c r="U1375" s="117"/>
      <c r="V1375" s="117"/>
      <c r="W1375" s="117"/>
      <c r="X1375" s="117" t="s">
        <v>2448</v>
      </c>
      <c r="Y1375" s="117" t="s">
        <v>355</v>
      </c>
      <c r="Z1375" s="120" t="s">
        <v>3228</v>
      </c>
      <c r="AA1375" s="117" t="s">
        <v>357</v>
      </c>
      <c r="AD1375" s="113"/>
      <c r="AE1375" s="113"/>
      <c r="AF1375" s="113"/>
      <c r="AG1375" s="113"/>
      <c r="AH1375" s="113"/>
      <c r="AI1375" s="113" t="s">
        <v>2448</v>
      </c>
      <c r="AJ1375" s="113" t="s">
        <v>355</v>
      </c>
      <c r="AK1375" s="116" t="s">
        <v>5371</v>
      </c>
      <c r="AL1375" s="113" t="s">
        <v>357</v>
      </c>
      <c r="BP1375" s="125" t="s">
        <v>2448</v>
      </c>
      <c r="BQ1375" s="125" t="s">
        <v>355</v>
      </c>
      <c r="BR1375" s="129">
        <v>175026672</v>
      </c>
      <c r="CA1375" s="125" t="s">
        <v>483</v>
      </c>
      <c r="CB1375" s="125" t="s">
        <v>575</v>
      </c>
      <c r="CC1375" s="125">
        <v>0</v>
      </c>
      <c r="CD1375" s="125" t="s">
        <v>357</v>
      </c>
    </row>
    <row r="1376" spans="8:82" ht="115.8" customHeight="1" thickBot="1">
      <c r="H1376" s="121"/>
      <c r="I1376" s="121"/>
      <c r="J1376" s="121"/>
      <c r="K1376" s="121"/>
      <c r="L1376" s="121"/>
      <c r="M1376" s="121" t="s">
        <v>2448</v>
      </c>
      <c r="N1376" s="121" t="s">
        <v>366</v>
      </c>
      <c r="O1376" s="122">
        <v>8002651</v>
      </c>
      <c r="P1376" s="121" t="s">
        <v>357</v>
      </c>
      <c r="S1376" s="117"/>
      <c r="T1376" s="117"/>
      <c r="U1376" s="117"/>
      <c r="V1376" s="117"/>
      <c r="W1376" s="117"/>
      <c r="X1376" s="117" t="s">
        <v>2448</v>
      </c>
      <c r="Y1376" s="117" t="s">
        <v>366</v>
      </c>
      <c r="Z1376" s="120" t="s">
        <v>4169</v>
      </c>
      <c r="AA1376" s="117" t="s">
        <v>357</v>
      </c>
      <c r="AD1376" s="113"/>
      <c r="AE1376" s="113"/>
      <c r="AF1376" s="113"/>
      <c r="AG1376" s="113"/>
      <c r="AH1376" s="113"/>
      <c r="AI1376" s="113" t="s">
        <v>2448</v>
      </c>
      <c r="AJ1376" s="113" t="s">
        <v>366</v>
      </c>
      <c r="AK1376" s="115">
        <v>563518</v>
      </c>
      <c r="AL1376" s="113" t="s">
        <v>357</v>
      </c>
      <c r="BP1376" s="125" t="s">
        <v>2448</v>
      </c>
      <c r="BQ1376" s="125" t="s">
        <v>366</v>
      </c>
      <c r="BR1376" s="125" t="s">
        <v>6385</v>
      </c>
      <c r="CA1376" s="125" t="s">
        <v>483</v>
      </c>
      <c r="CB1376" s="125" t="s">
        <v>582</v>
      </c>
      <c r="CC1376" s="125">
        <v>0</v>
      </c>
      <c r="CD1376" s="125" t="s">
        <v>357</v>
      </c>
    </row>
    <row r="1377" spans="8:82" ht="87" customHeight="1" thickBot="1">
      <c r="H1377" s="121"/>
      <c r="I1377" s="121"/>
      <c r="J1377" s="121"/>
      <c r="K1377" s="121"/>
      <c r="L1377" s="121"/>
      <c r="M1377" s="121" t="s">
        <v>2448</v>
      </c>
      <c r="N1377" s="121" t="s">
        <v>703</v>
      </c>
      <c r="O1377" s="123" t="s">
        <v>2450</v>
      </c>
      <c r="P1377" s="121" t="s">
        <v>357</v>
      </c>
      <c r="S1377" s="117"/>
      <c r="T1377" s="117"/>
      <c r="U1377" s="117"/>
      <c r="V1377" s="117"/>
      <c r="W1377" s="117"/>
      <c r="X1377" s="117" t="s">
        <v>2448</v>
      </c>
      <c r="Y1377" s="117" t="s">
        <v>703</v>
      </c>
      <c r="Z1377" s="120" t="s">
        <v>4170</v>
      </c>
      <c r="AA1377" s="117" t="s">
        <v>357</v>
      </c>
      <c r="AD1377" s="113"/>
      <c r="AE1377" s="113"/>
      <c r="AF1377" s="113"/>
      <c r="AG1377" s="113"/>
      <c r="AH1377" s="113"/>
      <c r="AI1377" s="113" t="s">
        <v>2448</v>
      </c>
      <c r="AJ1377" s="113" t="s">
        <v>703</v>
      </c>
      <c r="AK1377" s="116" t="s">
        <v>2044</v>
      </c>
      <c r="AL1377" s="113" t="s">
        <v>357</v>
      </c>
      <c r="BP1377" s="125" t="s">
        <v>2448</v>
      </c>
      <c r="BQ1377" s="125" t="s">
        <v>703</v>
      </c>
      <c r="BR1377" s="129">
        <v>12745501</v>
      </c>
      <c r="CA1377" s="125" t="s">
        <v>483</v>
      </c>
      <c r="CB1377" s="125" t="s">
        <v>897</v>
      </c>
      <c r="CC1377" s="125">
        <v>0</v>
      </c>
      <c r="CD1377" s="125" t="s">
        <v>357</v>
      </c>
    </row>
    <row r="1378" spans="8:82" ht="87" customHeight="1" thickBot="1">
      <c r="H1378" s="121"/>
      <c r="I1378" s="121"/>
      <c r="J1378" s="121"/>
      <c r="K1378" s="121"/>
      <c r="L1378" s="121"/>
      <c r="M1378" s="121" t="s">
        <v>2448</v>
      </c>
      <c r="N1378" s="121" t="s">
        <v>468</v>
      </c>
      <c r="O1378" s="123" t="s">
        <v>2451</v>
      </c>
      <c r="P1378" s="121" t="s">
        <v>357</v>
      </c>
      <c r="S1378" s="117"/>
      <c r="T1378" s="117"/>
      <c r="U1378" s="117"/>
      <c r="V1378" s="117"/>
      <c r="W1378" s="117"/>
      <c r="X1378" s="117" t="s">
        <v>2448</v>
      </c>
      <c r="Y1378" s="117" t="s">
        <v>468</v>
      </c>
      <c r="Z1378" s="120" t="s">
        <v>405</v>
      </c>
      <c r="AA1378" s="117" t="s">
        <v>357</v>
      </c>
      <c r="AD1378" s="113"/>
      <c r="AE1378" s="113"/>
      <c r="AF1378" s="113"/>
      <c r="AG1378" s="113"/>
      <c r="AH1378" s="113"/>
      <c r="AI1378" s="113" t="s">
        <v>2448</v>
      </c>
      <c r="AJ1378" s="113" t="s">
        <v>468</v>
      </c>
      <c r="AK1378" s="116" t="s">
        <v>805</v>
      </c>
      <c r="AL1378" s="113" t="s">
        <v>357</v>
      </c>
      <c r="BP1378" s="125" t="s">
        <v>2448</v>
      </c>
      <c r="BQ1378" s="125" t="s">
        <v>468</v>
      </c>
      <c r="BR1378" s="125" t="s">
        <v>5647</v>
      </c>
      <c r="CA1378" s="125" t="s">
        <v>483</v>
      </c>
      <c r="CB1378" s="125" t="s">
        <v>366</v>
      </c>
      <c r="CC1378" s="125">
        <v>0</v>
      </c>
      <c r="CD1378" s="125" t="s">
        <v>357</v>
      </c>
    </row>
    <row r="1379" spans="8:82" ht="101.4" customHeight="1" thickBot="1">
      <c r="H1379" s="121"/>
      <c r="I1379" s="121"/>
      <c r="J1379" s="121"/>
      <c r="K1379" s="121"/>
      <c r="L1379" s="121"/>
      <c r="M1379" s="121" t="s">
        <v>2452</v>
      </c>
      <c r="N1379" s="121" t="s">
        <v>544</v>
      </c>
      <c r="O1379" s="123" t="s">
        <v>2453</v>
      </c>
      <c r="P1379" s="121" t="s">
        <v>357</v>
      </c>
      <c r="S1379" s="117"/>
      <c r="T1379" s="117"/>
      <c r="U1379" s="117"/>
      <c r="V1379" s="117"/>
      <c r="W1379" s="117"/>
      <c r="X1379" s="117" t="s">
        <v>2452</v>
      </c>
      <c r="Y1379" s="117" t="s">
        <v>544</v>
      </c>
      <c r="Z1379" s="120" t="s">
        <v>4171</v>
      </c>
      <c r="AA1379" s="117" t="s">
        <v>357</v>
      </c>
      <c r="AD1379" s="113"/>
      <c r="AE1379" s="113"/>
      <c r="AF1379" s="113"/>
      <c r="AG1379" s="113"/>
      <c r="AH1379" s="113"/>
      <c r="AI1379" s="113" t="s">
        <v>2452</v>
      </c>
      <c r="AJ1379" s="113" t="s">
        <v>544</v>
      </c>
      <c r="AK1379" s="116" t="s">
        <v>5372</v>
      </c>
      <c r="AL1379" s="113" t="s">
        <v>357</v>
      </c>
      <c r="BP1379" s="125" t="s">
        <v>2452</v>
      </c>
      <c r="BQ1379" s="125" t="s">
        <v>544</v>
      </c>
      <c r="BR1379" s="125" t="s">
        <v>1991</v>
      </c>
      <c r="CA1379" s="125" t="s">
        <v>483</v>
      </c>
      <c r="CB1379" s="125" t="s">
        <v>703</v>
      </c>
      <c r="CC1379" s="125">
        <v>0</v>
      </c>
      <c r="CD1379" s="125" t="s">
        <v>357</v>
      </c>
    </row>
    <row r="1380" spans="8:82" ht="101.4" customHeight="1" thickBot="1">
      <c r="H1380" s="121"/>
      <c r="I1380" s="121"/>
      <c r="J1380" s="121"/>
      <c r="K1380" s="121"/>
      <c r="L1380" s="121"/>
      <c r="M1380" s="121" t="s">
        <v>2454</v>
      </c>
      <c r="N1380" s="121" t="s">
        <v>544</v>
      </c>
      <c r="O1380" s="123" t="s">
        <v>1581</v>
      </c>
      <c r="P1380" s="121" t="s">
        <v>357</v>
      </c>
      <c r="S1380" s="117"/>
      <c r="T1380" s="117"/>
      <c r="U1380" s="117"/>
      <c r="V1380" s="117"/>
      <c r="W1380" s="117"/>
      <c r="X1380" s="117" t="s">
        <v>2454</v>
      </c>
      <c r="Y1380" s="117" t="s">
        <v>544</v>
      </c>
      <c r="Z1380" s="120" t="s">
        <v>3591</v>
      </c>
      <c r="AA1380" s="117" t="s">
        <v>357</v>
      </c>
      <c r="AD1380" s="113"/>
      <c r="AE1380" s="113"/>
      <c r="AF1380" s="113"/>
      <c r="AG1380" s="113"/>
      <c r="AH1380" s="113"/>
      <c r="AI1380" s="113" t="s">
        <v>2454</v>
      </c>
      <c r="AJ1380" s="113" t="s">
        <v>544</v>
      </c>
      <c r="AK1380" s="116" t="s">
        <v>4965</v>
      </c>
      <c r="AL1380" s="113" t="s">
        <v>357</v>
      </c>
      <c r="BP1380" s="125" t="s">
        <v>2454</v>
      </c>
      <c r="BQ1380" s="125" t="s">
        <v>544</v>
      </c>
      <c r="BR1380" s="125" t="s">
        <v>6086</v>
      </c>
      <c r="CA1380" s="125" t="s">
        <v>2324</v>
      </c>
      <c r="CB1380" s="125" t="s">
        <v>362</v>
      </c>
      <c r="CC1380" s="125">
        <v>0</v>
      </c>
      <c r="CD1380" s="125" t="s">
        <v>357</v>
      </c>
    </row>
    <row r="1381" spans="8:82" ht="101.4" customHeight="1" thickBot="1">
      <c r="H1381" s="121"/>
      <c r="I1381" s="121"/>
      <c r="J1381" s="121"/>
      <c r="K1381" s="121"/>
      <c r="L1381" s="121"/>
      <c r="M1381" s="121" t="s">
        <v>2454</v>
      </c>
      <c r="N1381" s="121" t="s">
        <v>362</v>
      </c>
      <c r="O1381" s="123" t="s">
        <v>2455</v>
      </c>
      <c r="P1381" s="121" t="s">
        <v>357</v>
      </c>
      <c r="S1381" s="117"/>
      <c r="T1381" s="117"/>
      <c r="U1381" s="117"/>
      <c r="V1381" s="117"/>
      <c r="W1381" s="117"/>
      <c r="X1381" s="117" t="s">
        <v>2454</v>
      </c>
      <c r="Y1381" s="117" t="s">
        <v>362</v>
      </c>
      <c r="Z1381" s="120" t="s">
        <v>4172</v>
      </c>
      <c r="AA1381" s="117" t="s">
        <v>357</v>
      </c>
      <c r="AD1381" s="113"/>
      <c r="AE1381" s="113"/>
      <c r="AF1381" s="113"/>
      <c r="AG1381" s="113"/>
      <c r="AH1381" s="113"/>
      <c r="AI1381" s="113" t="s">
        <v>2454</v>
      </c>
      <c r="AJ1381" s="113" t="s">
        <v>362</v>
      </c>
      <c r="AK1381" s="116" t="s">
        <v>4811</v>
      </c>
      <c r="AL1381" s="113" t="s">
        <v>357</v>
      </c>
      <c r="BP1381" s="125" t="s">
        <v>2454</v>
      </c>
      <c r="BQ1381" s="125" t="s">
        <v>362</v>
      </c>
      <c r="BR1381" s="125" t="s">
        <v>1750</v>
      </c>
      <c r="CA1381" s="125" t="s">
        <v>2324</v>
      </c>
      <c r="CB1381" s="125" t="s">
        <v>589</v>
      </c>
      <c r="CC1381" s="125">
        <v>0</v>
      </c>
      <c r="CD1381" s="125" t="s">
        <v>357</v>
      </c>
    </row>
    <row r="1382" spans="8:82" ht="87" customHeight="1" thickBot="1">
      <c r="H1382" s="121"/>
      <c r="I1382" s="121"/>
      <c r="J1382" s="121"/>
      <c r="K1382" s="121"/>
      <c r="L1382" s="121"/>
      <c r="M1382" s="121" t="s">
        <v>867</v>
      </c>
      <c r="N1382" s="121" t="s">
        <v>364</v>
      </c>
      <c r="O1382" s="123" t="s">
        <v>2456</v>
      </c>
      <c r="P1382" s="121" t="s">
        <v>357</v>
      </c>
      <c r="S1382" s="117"/>
      <c r="T1382" s="117"/>
      <c r="U1382" s="117"/>
      <c r="V1382" s="117"/>
      <c r="W1382" s="117"/>
      <c r="X1382" s="117" t="s">
        <v>867</v>
      </c>
      <c r="Y1382" s="117" t="s">
        <v>364</v>
      </c>
      <c r="Z1382" s="120" t="s">
        <v>4173</v>
      </c>
      <c r="AA1382" s="117" t="s">
        <v>357</v>
      </c>
      <c r="AD1382" s="113"/>
      <c r="AE1382" s="113"/>
      <c r="AF1382" s="113"/>
      <c r="AG1382" s="113"/>
      <c r="AH1382" s="113"/>
      <c r="AI1382" s="113" t="s">
        <v>867</v>
      </c>
      <c r="AJ1382" s="113" t="s">
        <v>364</v>
      </c>
      <c r="AK1382" s="116" t="s">
        <v>5373</v>
      </c>
      <c r="AL1382" s="113" t="s">
        <v>357</v>
      </c>
      <c r="BP1382" s="125" t="s">
        <v>867</v>
      </c>
      <c r="BQ1382" s="125" t="s">
        <v>364</v>
      </c>
      <c r="BR1382" s="125" t="s">
        <v>6386</v>
      </c>
      <c r="CA1382" s="125" t="s">
        <v>2324</v>
      </c>
      <c r="CB1382" s="125" t="s">
        <v>582</v>
      </c>
      <c r="CC1382" s="125">
        <v>0</v>
      </c>
      <c r="CD1382" s="125" t="s">
        <v>357</v>
      </c>
    </row>
    <row r="1383" spans="8:82" ht="115.8" customHeight="1" thickBot="1">
      <c r="H1383" s="121"/>
      <c r="I1383" s="121"/>
      <c r="J1383" s="121"/>
      <c r="K1383" s="121"/>
      <c r="L1383" s="121"/>
      <c r="M1383" s="121" t="s">
        <v>867</v>
      </c>
      <c r="N1383" s="121" t="s">
        <v>885</v>
      </c>
      <c r="O1383" s="123" t="s">
        <v>2457</v>
      </c>
      <c r="P1383" s="121" t="s">
        <v>357</v>
      </c>
      <c r="S1383" s="117"/>
      <c r="T1383" s="117"/>
      <c r="U1383" s="117"/>
      <c r="V1383" s="117"/>
      <c r="W1383" s="117"/>
      <c r="X1383" s="117" t="s">
        <v>867</v>
      </c>
      <c r="Y1383" s="117" t="s">
        <v>885</v>
      </c>
      <c r="Z1383" s="120" t="s">
        <v>4174</v>
      </c>
      <c r="AA1383" s="117" t="s">
        <v>357</v>
      </c>
      <c r="AD1383" s="113"/>
      <c r="AE1383" s="113"/>
      <c r="AF1383" s="113"/>
      <c r="AG1383" s="113"/>
      <c r="AH1383" s="113"/>
      <c r="AI1383" s="113" t="s">
        <v>867</v>
      </c>
      <c r="AJ1383" s="113" t="s">
        <v>885</v>
      </c>
      <c r="AK1383" s="116" t="s">
        <v>5374</v>
      </c>
      <c r="AL1383" s="113" t="s">
        <v>357</v>
      </c>
      <c r="BP1383" s="125" t="s">
        <v>867</v>
      </c>
      <c r="BQ1383" s="125" t="s">
        <v>885</v>
      </c>
      <c r="BR1383" s="125" t="s">
        <v>6387</v>
      </c>
      <c r="CA1383" s="125" t="s">
        <v>2324</v>
      </c>
      <c r="CB1383" s="125" t="s">
        <v>364</v>
      </c>
      <c r="CC1383" s="125">
        <v>0</v>
      </c>
      <c r="CD1383" s="125" t="s">
        <v>357</v>
      </c>
    </row>
    <row r="1384" spans="8:82" ht="87" customHeight="1" thickBot="1">
      <c r="H1384" s="121"/>
      <c r="I1384" s="121"/>
      <c r="J1384" s="121"/>
      <c r="K1384" s="121"/>
      <c r="L1384" s="121"/>
      <c r="M1384" s="121" t="s">
        <v>867</v>
      </c>
      <c r="N1384" s="121" t="s">
        <v>446</v>
      </c>
      <c r="O1384" s="122">
        <v>1503</v>
      </c>
      <c r="P1384" s="121" t="s">
        <v>357</v>
      </c>
      <c r="S1384" s="117"/>
      <c r="T1384" s="117"/>
      <c r="U1384" s="117"/>
      <c r="V1384" s="117"/>
      <c r="W1384" s="117"/>
      <c r="X1384" s="117" t="s">
        <v>867</v>
      </c>
      <c r="Y1384" s="117" t="s">
        <v>446</v>
      </c>
      <c r="Z1384" s="120" t="s">
        <v>4175</v>
      </c>
      <c r="AA1384" s="117" t="s">
        <v>357</v>
      </c>
      <c r="AD1384" s="113"/>
      <c r="AE1384" s="113"/>
      <c r="AF1384" s="113"/>
      <c r="AG1384" s="113"/>
      <c r="AH1384" s="113"/>
      <c r="AI1384" s="113" t="s">
        <v>867</v>
      </c>
      <c r="AJ1384" s="113" t="s">
        <v>446</v>
      </c>
      <c r="AK1384" s="116" t="s">
        <v>5375</v>
      </c>
      <c r="AL1384" s="113" t="s">
        <v>357</v>
      </c>
      <c r="BP1384" s="125" t="s">
        <v>867</v>
      </c>
      <c r="BQ1384" s="125" t="s">
        <v>446</v>
      </c>
      <c r="BR1384" s="129">
        <v>3408216</v>
      </c>
      <c r="CA1384" s="125" t="s">
        <v>2324</v>
      </c>
      <c r="CB1384" s="125" t="s">
        <v>468</v>
      </c>
      <c r="CC1384" s="125">
        <v>0</v>
      </c>
      <c r="CD1384" s="125" t="s">
        <v>357</v>
      </c>
    </row>
    <row r="1385" spans="8:82" ht="87" customHeight="1" thickBot="1">
      <c r="H1385" s="121"/>
      <c r="I1385" s="121"/>
      <c r="J1385" s="121"/>
      <c r="K1385" s="121"/>
      <c r="L1385" s="121"/>
      <c r="M1385" s="121" t="s">
        <v>867</v>
      </c>
      <c r="N1385" s="121" t="s">
        <v>575</v>
      </c>
      <c r="O1385" s="123" t="s">
        <v>2458</v>
      </c>
      <c r="P1385" s="121" t="s">
        <v>357</v>
      </c>
      <c r="S1385" s="117"/>
      <c r="T1385" s="117"/>
      <c r="U1385" s="117"/>
      <c r="V1385" s="117"/>
      <c r="W1385" s="117"/>
      <c r="X1385" s="117" t="s">
        <v>867</v>
      </c>
      <c r="Y1385" s="117" t="s">
        <v>575</v>
      </c>
      <c r="Z1385" s="120" t="s">
        <v>4176</v>
      </c>
      <c r="AA1385" s="117" t="s">
        <v>357</v>
      </c>
      <c r="AD1385" s="113"/>
      <c r="AE1385" s="113"/>
      <c r="AF1385" s="113"/>
      <c r="AG1385" s="113"/>
      <c r="AH1385" s="113"/>
      <c r="AI1385" s="113" t="s">
        <v>867</v>
      </c>
      <c r="AJ1385" s="113" t="s">
        <v>575</v>
      </c>
      <c r="AK1385" s="116" t="s">
        <v>3255</v>
      </c>
      <c r="AL1385" s="113" t="s">
        <v>357</v>
      </c>
      <c r="BP1385" s="125" t="s">
        <v>867</v>
      </c>
      <c r="BQ1385" s="125" t="s">
        <v>575</v>
      </c>
      <c r="BR1385" s="125" t="s">
        <v>6388</v>
      </c>
      <c r="CA1385" s="125" t="s">
        <v>2330</v>
      </c>
      <c r="CB1385" s="125" t="s">
        <v>362</v>
      </c>
      <c r="CC1385" s="125">
        <v>0</v>
      </c>
      <c r="CD1385" s="125" t="s">
        <v>826</v>
      </c>
    </row>
    <row r="1386" spans="8:82" ht="101.4" customHeight="1" thickBot="1">
      <c r="H1386" s="121"/>
      <c r="I1386" s="121"/>
      <c r="J1386" s="121"/>
      <c r="K1386" s="121"/>
      <c r="L1386" s="121"/>
      <c r="M1386" s="121" t="s">
        <v>867</v>
      </c>
      <c r="N1386" s="121" t="s">
        <v>355</v>
      </c>
      <c r="O1386" s="123" t="s">
        <v>2459</v>
      </c>
      <c r="P1386" s="121" t="s">
        <v>357</v>
      </c>
      <c r="S1386" s="117"/>
      <c r="T1386" s="117"/>
      <c r="U1386" s="117"/>
      <c r="V1386" s="117"/>
      <c r="W1386" s="117"/>
      <c r="X1386" s="117" t="s">
        <v>867</v>
      </c>
      <c r="Y1386" s="117" t="s">
        <v>355</v>
      </c>
      <c r="Z1386" s="120" t="s">
        <v>3067</v>
      </c>
      <c r="AA1386" s="117" t="s">
        <v>357</v>
      </c>
      <c r="AD1386" s="113"/>
      <c r="AE1386" s="113"/>
      <c r="AF1386" s="113"/>
      <c r="AG1386" s="113"/>
      <c r="AH1386" s="113"/>
      <c r="AI1386" s="113" t="s">
        <v>867</v>
      </c>
      <c r="AJ1386" s="113" t="s">
        <v>355</v>
      </c>
      <c r="AK1386" s="116" t="s">
        <v>5376</v>
      </c>
      <c r="AL1386" s="113" t="s">
        <v>357</v>
      </c>
      <c r="BP1386" s="125" t="s">
        <v>867</v>
      </c>
      <c r="BQ1386" s="125" t="s">
        <v>355</v>
      </c>
      <c r="BR1386" s="129">
        <v>15103795</v>
      </c>
      <c r="CA1386" s="125" t="s">
        <v>2330</v>
      </c>
      <c r="CB1386" s="125" t="s">
        <v>355</v>
      </c>
      <c r="CC1386" s="125">
        <v>0</v>
      </c>
      <c r="CD1386" s="125" t="s">
        <v>826</v>
      </c>
    </row>
    <row r="1387" spans="8:82" ht="87" customHeight="1" thickBot="1">
      <c r="H1387" s="121"/>
      <c r="I1387" s="121"/>
      <c r="J1387" s="121"/>
      <c r="K1387" s="121"/>
      <c r="L1387" s="121"/>
      <c r="M1387" s="121" t="s">
        <v>867</v>
      </c>
      <c r="N1387" s="121" t="s">
        <v>468</v>
      </c>
      <c r="O1387" s="123" t="s">
        <v>547</v>
      </c>
      <c r="P1387" s="121" t="s">
        <v>357</v>
      </c>
      <c r="S1387" s="117"/>
      <c r="T1387" s="117"/>
      <c r="U1387" s="117"/>
      <c r="V1387" s="117"/>
      <c r="W1387" s="117"/>
      <c r="X1387" s="117" t="s">
        <v>867</v>
      </c>
      <c r="Y1387" s="117" t="s">
        <v>468</v>
      </c>
      <c r="Z1387" s="120" t="s">
        <v>3206</v>
      </c>
      <c r="AA1387" s="117" t="s">
        <v>357</v>
      </c>
      <c r="AD1387" s="113"/>
      <c r="AE1387" s="113"/>
      <c r="AF1387" s="113"/>
      <c r="AG1387" s="113"/>
      <c r="AH1387" s="113"/>
      <c r="AI1387" s="113" t="s">
        <v>867</v>
      </c>
      <c r="AJ1387" s="113" t="s">
        <v>468</v>
      </c>
      <c r="AK1387" s="116" t="s">
        <v>5377</v>
      </c>
      <c r="AL1387" s="113" t="s">
        <v>357</v>
      </c>
      <c r="BP1387" s="125" t="s">
        <v>867</v>
      </c>
      <c r="BQ1387" s="125" t="s">
        <v>468</v>
      </c>
      <c r="BR1387" s="129">
        <v>339222</v>
      </c>
      <c r="CA1387" s="125" t="s">
        <v>487</v>
      </c>
      <c r="CB1387" s="125" t="s">
        <v>885</v>
      </c>
      <c r="CC1387" s="125">
        <v>0</v>
      </c>
      <c r="CD1387" s="125" t="s">
        <v>357</v>
      </c>
    </row>
    <row r="1388" spans="8:82" ht="101.4" customHeight="1" thickBot="1">
      <c r="H1388" s="121"/>
      <c r="I1388" s="121"/>
      <c r="J1388" s="121"/>
      <c r="K1388" s="121"/>
      <c r="L1388" s="121"/>
      <c r="M1388" s="121" t="s">
        <v>867</v>
      </c>
      <c r="N1388" s="121" t="s">
        <v>544</v>
      </c>
      <c r="O1388" s="123" t="s">
        <v>2460</v>
      </c>
      <c r="P1388" s="121" t="s">
        <v>357</v>
      </c>
      <c r="S1388" s="117"/>
      <c r="T1388" s="117"/>
      <c r="U1388" s="117"/>
      <c r="V1388" s="117"/>
      <c r="W1388" s="117"/>
      <c r="X1388" s="117" t="s">
        <v>867</v>
      </c>
      <c r="Y1388" s="117" t="s">
        <v>544</v>
      </c>
      <c r="Z1388" s="120" t="s">
        <v>4177</v>
      </c>
      <c r="AA1388" s="117" t="s">
        <v>357</v>
      </c>
      <c r="AD1388" s="113"/>
      <c r="AE1388" s="113"/>
      <c r="AF1388" s="113"/>
      <c r="AG1388" s="113"/>
      <c r="AH1388" s="113"/>
      <c r="AI1388" s="113" t="s">
        <v>867</v>
      </c>
      <c r="AJ1388" s="113" t="s">
        <v>544</v>
      </c>
      <c r="AK1388" s="116" t="s">
        <v>4963</v>
      </c>
      <c r="AL1388" s="113" t="s">
        <v>357</v>
      </c>
      <c r="BP1388" s="125" t="s">
        <v>867</v>
      </c>
      <c r="BQ1388" s="125" t="s">
        <v>544</v>
      </c>
      <c r="BR1388" s="129">
        <v>282680428</v>
      </c>
      <c r="CA1388" s="125" t="s">
        <v>487</v>
      </c>
      <c r="CB1388" s="125" t="s">
        <v>362</v>
      </c>
      <c r="CC1388" s="125">
        <v>0</v>
      </c>
      <c r="CD1388" s="125" t="s">
        <v>357</v>
      </c>
    </row>
    <row r="1389" spans="8:82" ht="101.4" customHeight="1" thickBot="1">
      <c r="H1389" s="121"/>
      <c r="I1389" s="121"/>
      <c r="J1389" s="121"/>
      <c r="K1389" s="121"/>
      <c r="L1389" s="121"/>
      <c r="M1389" s="121" t="s">
        <v>867</v>
      </c>
      <c r="N1389" s="121" t="s">
        <v>362</v>
      </c>
      <c r="O1389" s="123" t="s">
        <v>2461</v>
      </c>
      <c r="P1389" s="121" t="s">
        <v>357</v>
      </c>
      <c r="S1389" s="117"/>
      <c r="T1389" s="117"/>
      <c r="U1389" s="117"/>
      <c r="V1389" s="117"/>
      <c r="W1389" s="117"/>
      <c r="X1389" s="117" t="s">
        <v>867</v>
      </c>
      <c r="Y1389" s="117" t="s">
        <v>362</v>
      </c>
      <c r="Z1389" s="120" t="s">
        <v>4178</v>
      </c>
      <c r="AA1389" s="117" t="s">
        <v>357</v>
      </c>
      <c r="AD1389" s="113"/>
      <c r="AE1389" s="113"/>
      <c r="AF1389" s="113"/>
      <c r="AG1389" s="113"/>
      <c r="AH1389" s="113"/>
      <c r="AI1389" s="113" t="s">
        <v>867</v>
      </c>
      <c r="AJ1389" s="113" t="s">
        <v>362</v>
      </c>
      <c r="AK1389" s="116" t="s">
        <v>5378</v>
      </c>
      <c r="AL1389" s="113" t="s">
        <v>357</v>
      </c>
      <c r="BP1389" s="125" t="s">
        <v>867</v>
      </c>
      <c r="BQ1389" s="125" t="s">
        <v>362</v>
      </c>
      <c r="BR1389" s="125" t="s">
        <v>6389</v>
      </c>
      <c r="CA1389" s="125" t="s">
        <v>487</v>
      </c>
      <c r="CB1389" s="125" t="s">
        <v>364</v>
      </c>
      <c r="CC1389" s="125">
        <v>0</v>
      </c>
      <c r="CD1389" s="125" t="s">
        <v>357</v>
      </c>
    </row>
    <row r="1390" spans="8:82" ht="87" customHeight="1" thickBot="1">
      <c r="H1390" s="121"/>
      <c r="I1390" s="121"/>
      <c r="J1390" s="121"/>
      <c r="K1390" s="121"/>
      <c r="L1390" s="121"/>
      <c r="M1390" s="121" t="s">
        <v>867</v>
      </c>
      <c r="N1390" s="121" t="s">
        <v>589</v>
      </c>
      <c r="O1390" s="123" t="s">
        <v>2462</v>
      </c>
      <c r="P1390" s="121" t="s">
        <v>357</v>
      </c>
      <c r="S1390" s="117"/>
      <c r="T1390" s="117"/>
      <c r="U1390" s="117"/>
      <c r="V1390" s="117"/>
      <c r="W1390" s="117"/>
      <c r="X1390" s="117" t="s">
        <v>867</v>
      </c>
      <c r="Y1390" s="117" t="s">
        <v>589</v>
      </c>
      <c r="Z1390" s="120" t="s">
        <v>4179</v>
      </c>
      <c r="AA1390" s="117" t="s">
        <v>357</v>
      </c>
      <c r="AD1390" s="113"/>
      <c r="AE1390" s="113"/>
      <c r="AF1390" s="113"/>
      <c r="AG1390" s="113"/>
      <c r="AH1390" s="113"/>
      <c r="AI1390" s="113" t="s">
        <v>867</v>
      </c>
      <c r="AJ1390" s="113" t="s">
        <v>589</v>
      </c>
      <c r="AK1390" s="116" t="s">
        <v>4139</v>
      </c>
      <c r="AL1390" s="113" t="s">
        <v>357</v>
      </c>
      <c r="BP1390" s="125" t="s">
        <v>867</v>
      </c>
      <c r="BQ1390" s="125" t="s">
        <v>589</v>
      </c>
      <c r="BR1390" s="129">
        <v>1545842</v>
      </c>
      <c r="CA1390" s="125" t="s">
        <v>487</v>
      </c>
      <c r="CB1390" s="125" t="s">
        <v>575</v>
      </c>
      <c r="CC1390" s="125">
        <v>0</v>
      </c>
      <c r="CD1390" s="125" t="s">
        <v>357</v>
      </c>
    </row>
    <row r="1391" spans="8:82" ht="87" customHeight="1" thickBot="1">
      <c r="H1391" s="121"/>
      <c r="I1391" s="121"/>
      <c r="J1391" s="121"/>
      <c r="K1391" s="121"/>
      <c r="L1391" s="121"/>
      <c r="M1391" s="121" t="s">
        <v>867</v>
      </c>
      <c r="N1391" s="121" t="s">
        <v>897</v>
      </c>
      <c r="O1391" s="123" t="s">
        <v>2463</v>
      </c>
      <c r="P1391" s="121" t="s">
        <v>357</v>
      </c>
      <c r="S1391" s="117"/>
      <c r="T1391" s="117"/>
      <c r="U1391" s="117"/>
      <c r="V1391" s="117"/>
      <c r="W1391" s="117"/>
      <c r="X1391" s="117" t="s">
        <v>867</v>
      </c>
      <c r="Y1391" s="117" t="s">
        <v>897</v>
      </c>
      <c r="Z1391" s="120" t="s">
        <v>4180</v>
      </c>
      <c r="AA1391" s="117" t="s">
        <v>357</v>
      </c>
      <c r="AD1391" s="113"/>
      <c r="AE1391" s="113"/>
      <c r="AF1391" s="113"/>
      <c r="AG1391" s="113"/>
      <c r="AH1391" s="113"/>
      <c r="AI1391" s="113" t="s">
        <v>867</v>
      </c>
      <c r="AJ1391" s="113" t="s">
        <v>897</v>
      </c>
      <c r="AK1391" s="116" t="s">
        <v>5379</v>
      </c>
      <c r="AL1391" s="113" t="s">
        <v>357</v>
      </c>
      <c r="BP1391" s="125" t="s">
        <v>867</v>
      </c>
      <c r="BQ1391" s="125" t="s">
        <v>897</v>
      </c>
      <c r="BR1391" s="129">
        <v>429593</v>
      </c>
      <c r="CA1391" s="125" t="s">
        <v>487</v>
      </c>
      <c r="CB1391" s="125" t="s">
        <v>544</v>
      </c>
      <c r="CC1391" s="125">
        <v>0</v>
      </c>
      <c r="CD1391" s="125" t="s">
        <v>357</v>
      </c>
    </row>
    <row r="1392" spans="8:82" ht="87" customHeight="1" thickBot="1">
      <c r="H1392" s="121"/>
      <c r="I1392" s="121"/>
      <c r="J1392" s="121"/>
      <c r="K1392" s="121"/>
      <c r="L1392" s="121"/>
      <c r="M1392" s="121" t="s">
        <v>867</v>
      </c>
      <c r="N1392" s="121" t="s">
        <v>703</v>
      </c>
      <c r="O1392" s="123" t="s">
        <v>2269</v>
      </c>
      <c r="P1392" s="121" t="s">
        <v>357</v>
      </c>
      <c r="S1392" s="117"/>
      <c r="T1392" s="117"/>
      <c r="U1392" s="117"/>
      <c r="V1392" s="117"/>
      <c r="W1392" s="117"/>
      <c r="X1392" s="117" t="s">
        <v>867</v>
      </c>
      <c r="Y1392" s="117" t="s">
        <v>703</v>
      </c>
      <c r="Z1392" s="120" t="s">
        <v>4181</v>
      </c>
      <c r="AA1392" s="117" t="s">
        <v>357</v>
      </c>
      <c r="AD1392" s="113"/>
      <c r="AE1392" s="113"/>
      <c r="AF1392" s="113"/>
      <c r="AG1392" s="113"/>
      <c r="AH1392" s="113"/>
      <c r="AI1392" s="113" t="s">
        <v>867</v>
      </c>
      <c r="AJ1392" s="113" t="s">
        <v>703</v>
      </c>
      <c r="AK1392" s="116" t="s">
        <v>3765</v>
      </c>
      <c r="AL1392" s="113" t="s">
        <v>357</v>
      </c>
      <c r="BP1392" s="125" t="s">
        <v>867</v>
      </c>
      <c r="BQ1392" s="125" t="s">
        <v>703</v>
      </c>
      <c r="BR1392" s="125" t="s">
        <v>2335</v>
      </c>
      <c r="CA1392" s="125" t="s">
        <v>487</v>
      </c>
      <c r="CB1392" s="125" t="s">
        <v>366</v>
      </c>
      <c r="CC1392" s="125">
        <v>0</v>
      </c>
      <c r="CD1392" s="125" t="s">
        <v>357</v>
      </c>
    </row>
    <row r="1393" spans="8:82" ht="87" customHeight="1" thickBot="1">
      <c r="H1393" s="121"/>
      <c r="I1393" s="121"/>
      <c r="J1393" s="121"/>
      <c r="K1393" s="121"/>
      <c r="L1393" s="121"/>
      <c r="M1393" s="121" t="s">
        <v>2464</v>
      </c>
      <c r="N1393" s="121" t="s">
        <v>468</v>
      </c>
      <c r="O1393" s="123" t="s">
        <v>2465</v>
      </c>
      <c r="P1393" s="121" t="s">
        <v>357</v>
      </c>
      <c r="S1393" s="117"/>
      <c r="T1393" s="117"/>
      <c r="U1393" s="117"/>
      <c r="V1393" s="117"/>
      <c r="W1393" s="117"/>
      <c r="X1393" s="117" t="s">
        <v>2464</v>
      </c>
      <c r="Y1393" s="117" t="s">
        <v>468</v>
      </c>
      <c r="Z1393" s="120" t="s">
        <v>4182</v>
      </c>
      <c r="AA1393" s="117" t="s">
        <v>357</v>
      </c>
      <c r="AD1393" s="113"/>
      <c r="AE1393" s="113"/>
      <c r="AF1393" s="113"/>
      <c r="AG1393" s="113"/>
      <c r="AH1393" s="113"/>
      <c r="AI1393" s="113" t="s">
        <v>2464</v>
      </c>
      <c r="AJ1393" s="113" t="s">
        <v>468</v>
      </c>
      <c r="AK1393" s="116" t="s">
        <v>5380</v>
      </c>
      <c r="AL1393" s="113" t="s">
        <v>357</v>
      </c>
      <c r="BP1393" s="125" t="s">
        <v>2464</v>
      </c>
      <c r="BQ1393" s="125" t="s">
        <v>468</v>
      </c>
      <c r="BR1393" s="125" t="s">
        <v>4725</v>
      </c>
      <c r="CA1393" s="125" t="s">
        <v>487</v>
      </c>
      <c r="CB1393" s="125" t="s">
        <v>355</v>
      </c>
      <c r="CC1393" s="125">
        <v>0</v>
      </c>
      <c r="CD1393" s="125" t="s">
        <v>357</v>
      </c>
    </row>
    <row r="1394" spans="8:82" ht="87" customHeight="1" thickBot="1">
      <c r="H1394" s="121"/>
      <c r="I1394" s="121"/>
      <c r="J1394" s="121"/>
      <c r="K1394" s="121"/>
      <c r="L1394" s="121"/>
      <c r="M1394" s="121" t="s">
        <v>2466</v>
      </c>
      <c r="N1394" s="121" t="s">
        <v>575</v>
      </c>
      <c r="O1394" s="123" t="s">
        <v>2467</v>
      </c>
      <c r="P1394" s="121" t="s">
        <v>357</v>
      </c>
      <c r="S1394" s="117"/>
      <c r="T1394" s="117"/>
      <c r="U1394" s="117"/>
      <c r="V1394" s="117"/>
      <c r="W1394" s="117"/>
      <c r="X1394" s="117" t="s">
        <v>2466</v>
      </c>
      <c r="Y1394" s="117" t="s">
        <v>575</v>
      </c>
      <c r="Z1394" s="120" t="s">
        <v>3100</v>
      </c>
      <c r="AA1394" s="117" t="s">
        <v>357</v>
      </c>
      <c r="AD1394" s="113"/>
      <c r="AE1394" s="113"/>
      <c r="AF1394" s="113"/>
      <c r="AG1394" s="113"/>
      <c r="AH1394" s="113"/>
      <c r="AI1394" s="113" t="s">
        <v>2466</v>
      </c>
      <c r="AJ1394" s="113" t="s">
        <v>575</v>
      </c>
      <c r="AK1394" s="116" t="s">
        <v>3575</v>
      </c>
      <c r="AL1394" s="113" t="s">
        <v>357</v>
      </c>
      <c r="BP1394" s="125" t="s">
        <v>2466</v>
      </c>
      <c r="BQ1394" s="125" t="s">
        <v>575</v>
      </c>
      <c r="BR1394" s="125" t="s">
        <v>776</v>
      </c>
      <c r="CA1394" s="125" t="s">
        <v>487</v>
      </c>
      <c r="CB1394" s="125" t="s">
        <v>897</v>
      </c>
      <c r="CC1394" s="125">
        <v>0</v>
      </c>
      <c r="CD1394" s="125" t="s">
        <v>357</v>
      </c>
    </row>
    <row r="1395" spans="8:82" ht="101.4" customHeight="1" thickBot="1">
      <c r="H1395" s="121"/>
      <c r="I1395" s="121"/>
      <c r="J1395" s="121"/>
      <c r="K1395" s="121"/>
      <c r="L1395" s="121"/>
      <c r="M1395" s="121" t="s">
        <v>2466</v>
      </c>
      <c r="N1395" s="121" t="s">
        <v>544</v>
      </c>
      <c r="O1395" s="123" t="s">
        <v>2468</v>
      </c>
      <c r="P1395" s="121" t="s">
        <v>357</v>
      </c>
      <c r="S1395" s="117"/>
      <c r="T1395" s="117"/>
      <c r="U1395" s="117"/>
      <c r="V1395" s="117"/>
      <c r="W1395" s="117"/>
      <c r="X1395" s="117" t="s">
        <v>2466</v>
      </c>
      <c r="Y1395" s="117" t="s">
        <v>544</v>
      </c>
      <c r="Z1395" s="120" t="s">
        <v>1891</v>
      </c>
      <c r="AA1395" s="117" t="s">
        <v>357</v>
      </c>
      <c r="AD1395" s="113"/>
      <c r="AE1395" s="113"/>
      <c r="AF1395" s="113"/>
      <c r="AG1395" s="113"/>
      <c r="AH1395" s="113"/>
      <c r="AI1395" s="113" t="s">
        <v>2466</v>
      </c>
      <c r="AJ1395" s="113" t="s">
        <v>544</v>
      </c>
      <c r="AK1395" s="116" t="s">
        <v>5381</v>
      </c>
      <c r="AL1395" s="113" t="s">
        <v>357</v>
      </c>
      <c r="BP1395" s="125" t="s">
        <v>2466</v>
      </c>
      <c r="BQ1395" s="125" t="s">
        <v>544</v>
      </c>
      <c r="BR1395" s="125" t="s">
        <v>813</v>
      </c>
      <c r="CA1395" s="125" t="s">
        <v>487</v>
      </c>
      <c r="CB1395" s="125" t="s">
        <v>703</v>
      </c>
      <c r="CC1395" s="125">
        <v>0</v>
      </c>
      <c r="CD1395" s="125" t="s">
        <v>357</v>
      </c>
    </row>
    <row r="1396" spans="8:82" ht="87" customHeight="1" thickBot="1">
      <c r="H1396" s="121"/>
      <c r="I1396" s="121"/>
      <c r="J1396" s="121"/>
      <c r="K1396" s="121"/>
      <c r="L1396" s="121"/>
      <c r="M1396" s="121" t="s">
        <v>2469</v>
      </c>
      <c r="N1396" s="121" t="s">
        <v>589</v>
      </c>
      <c r="O1396" s="123" t="s">
        <v>2470</v>
      </c>
      <c r="P1396" s="121" t="s">
        <v>357</v>
      </c>
      <c r="S1396" s="117"/>
      <c r="T1396" s="117"/>
      <c r="U1396" s="117"/>
      <c r="V1396" s="117"/>
      <c r="W1396" s="117"/>
      <c r="X1396" s="117" t="s">
        <v>2469</v>
      </c>
      <c r="Y1396" s="117" t="s">
        <v>589</v>
      </c>
      <c r="Z1396" s="120" t="s">
        <v>4183</v>
      </c>
      <c r="AA1396" s="117" t="s">
        <v>357</v>
      </c>
      <c r="AD1396" s="113"/>
      <c r="AE1396" s="113"/>
      <c r="AF1396" s="113"/>
      <c r="AG1396" s="113"/>
      <c r="AH1396" s="113"/>
      <c r="AI1396" s="113" t="s">
        <v>2469</v>
      </c>
      <c r="AJ1396" s="113" t="s">
        <v>589</v>
      </c>
      <c r="AK1396" s="116" t="s">
        <v>5382</v>
      </c>
      <c r="AL1396" s="113" t="s">
        <v>357</v>
      </c>
      <c r="BP1396" s="125" t="s">
        <v>2469</v>
      </c>
      <c r="BQ1396" s="125" t="s">
        <v>589</v>
      </c>
      <c r="BR1396" s="125" t="s">
        <v>6390</v>
      </c>
      <c r="CA1396" s="125" t="s">
        <v>487</v>
      </c>
      <c r="CB1396" s="125" t="s">
        <v>468</v>
      </c>
      <c r="CC1396" s="125">
        <v>0</v>
      </c>
      <c r="CD1396" s="125" t="s">
        <v>357</v>
      </c>
    </row>
    <row r="1397" spans="8:82" ht="87" customHeight="1" thickBot="1">
      <c r="H1397" s="121"/>
      <c r="I1397" s="121"/>
      <c r="J1397" s="121"/>
      <c r="K1397" s="121"/>
      <c r="L1397" s="121"/>
      <c r="M1397" s="121" t="s">
        <v>2471</v>
      </c>
      <c r="N1397" s="121" t="s">
        <v>589</v>
      </c>
      <c r="O1397" s="123" t="s">
        <v>2472</v>
      </c>
      <c r="P1397" s="121" t="s">
        <v>357</v>
      </c>
      <c r="S1397" s="117"/>
      <c r="T1397" s="117"/>
      <c r="U1397" s="117"/>
      <c r="V1397" s="117"/>
      <c r="W1397" s="117"/>
      <c r="X1397" s="117" t="s">
        <v>2471</v>
      </c>
      <c r="Y1397" s="117" t="s">
        <v>589</v>
      </c>
      <c r="Z1397" s="120" t="s">
        <v>4184</v>
      </c>
      <c r="AA1397" s="117" t="s">
        <v>357</v>
      </c>
      <c r="AD1397" s="113"/>
      <c r="AE1397" s="113"/>
      <c r="AF1397" s="113"/>
      <c r="AG1397" s="113"/>
      <c r="AH1397" s="113"/>
      <c r="AI1397" s="113" t="s">
        <v>2471</v>
      </c>
      <c r="AJ1397" s="113" t="s">
        <v>589</v>
      </c>
      <c r="AK1397" s="116" t="s">
        <v>5383</v>
      </c>
      <c r="AL1397" s="113" t="s">
        <v>357</v>
      </c>
      <c r="BP1397" s="125" t="s">
        <v>2471</v>
      </c>
      <c r="BQ1397" s="125" t="s">
        <v>589</v>
      </c>
      <c r="BR1397" s="125" t="s">
        <v>6391</v>
      </c>
      <c r="CA1397" s="125" t="s">
        <v>2337</v>
      </c>
      <c r="CB1397" s="125" t="s">
        <v>575</v>
      </c>
      <c r="CC1397" s="125">
        <v>0</v>
      </c>
      <c r="CD1397" s="125" t="s">
        <v>357</v>
      </c>
    </row>
    <row r="1398" spans="8:82" ht="87" customHeight="1" thickBot="1">
      <c r="H1398" s="121"/>
      <c r="I1398" s="121"/>
      <c r="J1398" s="121"/>
      <c r="K1398" s="121"/>
      <c r="L1398" s="121"/>
      <c r="M1398" s="121" t="s">
        <v>2471</v>
      </c>
      <c r="N1398" s="121" t="s">
        <v>582</v>
      </c>
      <c r="O1398" s="123" t="s">
        <v>2473</v>
      </c>
      <c r="P1398" s="121" t="s">
        <v>357</v>
      </c>
      <c r="S1398" s="117"/>
      <c r="T1398" s="117"/>
      <c r="U1398" s="117"/>
      <c r="V1398" s="117"/>
      <c r="W1398" s="117"/>
      <c r="X1398" s="117" t="s">
        <v>2471</v>
      </c>
      <c r="Y1398" s="117" t="s">
        <v>582</v>
      </c>
      <c r="Z1398" s="120" t="s">
        <v>4185</v>
      </c>
      <c r="AA1398" s="117" t="s">
        <v>357</v>
      </c>
      <c r="AD1398" s="113"/>
      <c r="AE1398" s="113"/>
      <c r="AF1398" s="113"/>
      <c r="AG1398" s="113"/>
      <c r="AH1398" s="113"/>
      <c r="AI1398" s="113" t="s">
        <v>2471</v>
      </c>
      <c r="AJ1398" s="113" t="s">
        <v>582</v>
      </c>
      <c r="AK1398" s="116" t="s">
        <v>2438</v>
      </c>
      <c r="AL1398" s="113" t="s">
        <v>357</v>
      </c>
      <c r="BP1398" s="125" t="s">
        <v>2471</v>
      </c>
      <c r="BQ1398" s="125" t="s">
        <v>582</v>
      </c>
      <c r="BR1398" s="125" t="s">
        <v>6392</v>
      </c>
      <c r="CA1398" s="125" t="s">
        <v>2337</v>
      </c>
      <c r="CB1398" s="125" t="s">
        <v>446</v>
      </c>
      <c r="CC1398" s="125">
        <v>0</v>
      </c>
      <c r="CD1398" s="125" t="s">
        <v>357</v>
      </c>
    </row>
    <row r="1399" spans="8:82" ht="87" customHeight="1" thickBot="1">
      <c r="H1399" s="121"/>
      <c r="I1399" s="121"/>
      <c r="J1399" s="121"/>
      <c r="K1399" s="121"/>
      <c r="L1399" s="121"/>
      <c r="M1399" s="121" t="s">
        <v>2474</v>
      </c>
      <c r="N1399" s="121" t="s">
        <v>589</v>
      </c>
      <c r="O1399" s="123" t="s">
        <v>2475</v>
      </c>
      <c r="P1399" s="121" t="s">
        <v>357</v>
      </c>
      <c r="S1399" s="117"/>
      <c r="T1399" s="117"/>
      <c r="U1399" s="117"/>
      <c r="V1399" s="117"/>
      <c r="W1399" s="117"/>
      <c r="X1399" s="117" t="s">
        <v>2474</v>
      </c>
      <c r="Y1399" s="117" t="s">
        <v>589</v>
      </c>
      <c r="Z1399" s="120" t="s">
        <v>4186</v>
      </c>
      <c r="AA1399" s="117" t="s">
        <v>357</v>
      </c>
      <c r="AD1399" s="113"/>
      <c r="AE1399" s="113"/>
      <c r="AF1399" s="113"/>
      <c r="AG1399" s="113"/>
      <c r="AH1399" s="113"/>
      <c r="AI1399" s="113" t="s">
        <v>2474</v>
      </c>
      <c r="AJ1399" s="113" t="s">
        <v>589</v>
      </c>
      <c r="AK1399" s="116" t="s">
        <v>4988</v>
      </c>
      <c r="AL1399" s="113" t="s">
        <v>357</v>
      </c>
      <c r="BP1399" s="125" t="s">
        <v>2474</v>
      </c>
      <c r="BQ1399" s="125" t="s">
        <v>589</v>
      </c>
      <c r="BR1399" s="125" t="s">
        <v>6393</v>
      </c>
      <c r="CA1399" s="125" t="s">
        <v>2337</v>
      </c>
      <c r="CB1399" s="125" t="s">
        <v>544</v>
      </c>
      <c r="CC1399" s="125">
        <v>0</v>
      </c>
      <c r="CD1399" s="125" t="s">
        <v>357</v>
      </c>
    </row>
    <row r="1400" spans="8:82" ht="87" customHeight="1" thickBot="1">
      <c r="H1400" s="121"/>
      <c r="I1400" s="121"/>
      <c r="J1400" s="121"/>
      <c r="K1400" s="121"/>
      <c r="L1400" s="121"/>
      <c r="M1400" s="121" t="s">
        <v>2476</v>
      </c>
      <c r="N1400" s="121" t="s">
        <v>589</v>
      </c>
      <c r="O1400" s="123" t="s">
        <v>2477</v>
      </c>
      <c r="P1400" s="121" t="s">
        <v>357</v>
      </c>
      <c r="S1400" s="117"/>
      <c r="T1400" s="117"/>
      <c r="U1400" s="117"/>
      <c r="V1400" s="117"/>
      <c r="W1400" s="117"/>
      <c r="X1400" s="117" t="s">
        <v>2476</v>
      </c>
      <c r="Y1400" s="117" t="s">
        <v>589</v>
      </c>
      <c r="Z1400" s="120" t="s">
        <v>4187</v>
      </c>
      <c r="AA1400" s="117" t="s">
        <v>357</v>
      </c>
      <c r="AD1400" s="113"/>
      <c r="AE1400" s="113"/>
      <c r="AF1400" s="113"/>
      <c r="AG1400" s="113"/>
      <c r="AH1400" s="113"/>
      <c r="AI1400" s="113" t="s">
        <v>2476</v>
      </c>
      <c r="AJ1400" s="113" t="s">
        <v>589</v>
      </c>
      <c r="AK1400" s="116" t="s">
        <v>778</v>
      </c>
      <c r="AL1400" s="113" t="s">
        <v>357</v>
      </c>
      <c r="BP1400" s="125" t="s">
        <v>2476</v>
      </c>
      <c r="BQ1400" s="125" t="s">
        <v>589</v>
      </c>
      <c r="BR1400" s="125" t="s">
        <v>1495</v>
      </c>
      <c r="CA1400" s="125" t="s">
        <v>2340</v>
      </c>
      <c r="CB1400" s="125" t="s">
        <v>575</v>
      </c>
      <c r="CC1400" s="125">
        <v>0</v>
      </c>
      <c r="CD1400" s="125" t="s">
        <v>357</v>
      </c>
    </row>
    <row r="1401" spans="8:82" ht="87" customHeight="1" thickBot="1">
      <c r="H1401" s="121"/>
      <c r="I1401" s="121"/>
      <c r="J1401" s="121"/>
      <c r="K1401" s="121"/>
      <c r="L1401" s="121"/>
      <c r="M1401" s="121" t="s">
        <v>870</v>
      </c>
      <c r="N1401" s="121" t="s">
        <v>575</v>
      </c>
      <c r="O1401" s="123" t="s">
        <v>1588</v>
      </c>
      <c r="P1401" s="121" t="s">
        <v>357</v>
      </c>
      <c r="S1401" s="117"/>
      <c r="T1401" s="117"/>
      <c r="U1401" s="117"/>
      <c r="V1401" s="117"/>
      <c r="W1401" s="117"/>
      <c r="X1401" s="117" t="s">
        <v>870</v>
      </c>
      <c r="Y1401" s="117" t="s">
        <v>575</v>
      </c>
      <c r="Z1401" s="120" t="s">
        <v>4188</v>
      </c>
      <c r="AA1401" s="117" t="s">
        <v>357</v>
      </c>
      <c r="AD1401" s="113"/>
      <c r="AE1401" s="113"/>
      <c r="AF1401" s="113"/>
      <c r="AG1401" s="113"/>
      <c r="AH1401" s="113"/>
      <c r="AI1401" s="113" t="s">
        <v>870</v>
      </c>
      <c r="AJ1401" s="113" t="s">
        <v>575</v>
      </c>
      <c r="AK1401" s="116" t="s">
        <v>2833</v>
      </c>
      <c r="AL1401" s="113" t="s">
        <v>357</v>
      </c>
      <c r="BP1401" s="125" t="s">
        <v>870</v>
      </c>
      <c r="BQ1401" s="125" t="s">
        <v>575</v>
      </c>
      <c r="BR1401" s="125" t="s">
        <v>4647</v>
      </c>
      <c r="CA1401" s="125" t="s">
        <v>490</v>
      </c>
      <c r="CB1401" s="125" t="s">
        <v>364</v>
      </c>
      <c r="CC1401" s="125">
        <v>0</v>
      </c>
      <c r="CD1401" s="125" t="s">
        <v>357</v>
      </c>
    </row>
    <row r="1402" spans="8:82" ht="101.4" customHeight="1" thickBot="1">
      <c r="H1402" s="121"/>
      <c r="I1402" s="121"/>
      <c r="J1402" s="121"/>
      <c r="K1402" s="121"/>
      <c r="L1402" s="121"/>
      <c r="M1402" s="121" t="s">
        <v>870</v>
      </c>
      <c r="N1402" s="121" t="s">
        <v>544</v>
      </c>
      <c r="O1402" s="123" t="s">
        <v>455</v>
      </c>
      <c r="P1402" s="121" t="s">
        <v>357</v>
      </c>
      <c r="S1402" s="117"/>
      <c r="T1402" s="117"/>
      <c r="U1402" s="117"/>
      <c r="V1402" s="117"/>
      <c r="W1402" s="117"/>
      <c r="X1402" s="117" t="s">
        <v>870</v>
      </c>
      <c r="Y1402" s="117" t="s">
        <v>544</v>
      </c>
      <c r="Z1402" s="120" t="s">
        <v>4189</v>
      </c>
      <c r="AA1402" s="117" t="s">
        <v>357</v>
      </c>
      <c r="AD1402" s="113"/>
      <c r="AE1402" s="113"/>
      <c r="AF1402" s="113"/>
      <c r="AG1402" s="113"/>
      <c r="AH1402" s="113"/>
      <c r="AI1402" s="113" t="s">
        <v>870</v>
      </c>
      <c r="AJ1402" s="113" t="s">
        <v>544</v>
      </c>
      <c r="AK1402" s="116" t="s">
        <v>1430</v>
      </c>
      <c r="AL1402" s="113" t="s">
        <v>357</v>
      </c>
      <c r="BP1402" s="125" t="s">
        <v>870</v>
      </c>
      <c r="BQ1402" s="125" t="s">
        <v>544</v>
      </c>
      <c r="BR1402" s="125" t="s">
        <v>3804</v>
      </c>
      <c r="CA1402" s="125" t="s">
        <v>490</v>
      </c>
      <c r="CB1402" s="125" t="s">
        <v>366</v>
      </c>
      <c r="CC1402" s="125">
        <v>0</v>
      </c>
      <c r="CD1402" s="125" t="s">
        <v>357</v>
      </c>
    </row>
    <row r="1403" spans="8:82" ht="101.4" customHeight="1" thickBot="1">
      <c r="H1403" s="121"/>
      <c r="I1403" s="121"/>
      <c r="J1403" s="121"/>
      <c r="K1403" s="121"/>
      <c r="L1403" s="121"/>
      <c r="M1403" s="121" t="s">
        <v>870</v>
      </c>
      <c r="N1403" s="121" t="s">
        <v>362</v>
      </c>
      <c r="O1403" s="123" t="s">
        <v>2478</v>
      </c>
      <c r="P1403" s="121" t="s">
        <v>357</v>
      </c>
      <c r="S1403" s="117"/>
      <c r="T1403" s="117"/>
      <c r="U1403" s="117"/>
      <c r="V1403" s="117"/>
      <c r="W1403" s="117"/>
      <c r="X1403" s="117" t="s">
        <v>870</v>
      </c>
      <c r="Y1403" s="117" t="s">
        <v>362</v>
      </c>
      <c r="Z1403" s="120" t="s">
        <v>1662</v>
      </c>
      <c r="AA1403" s="117" t="s">
        <v>357</v>
      </c>
      <c r="AD1403" s="113"/>
      <c r="AE1403" s="113"/>
      <c r="AF1403" s="113"/>
      <c r="AG1403" s="113"/>
      <c r="AH1403" s="113"/>
      <c r="AI1403" s="113" t="s">
        <v>870</v>
      </c>
      <c r="AJ1403" s="113" t="s">
        <v>362</v>
      </c>
      <c r="AK1403" s="116" t="s">
        <v>690</v>
      </c>
      <c r="AL1403" s="113" t="s">
        <v>357</v>
      </c>
      <c r="BP1403" s="125" t="s">
        <v>870</v>
      </c>
      <c r="BQ1403" s="125" t="s">
        <v>362</v>
      </c>
      <c r="BR1403" s="125" t="s">
        <v>6394</v>
      </c>
      <c r="CA1403" s="125" t="s">
        <v>490</v>
      </c>
      <c r="CB1403" s="125" t="s">
        <v>703</v>
      </c>
      <c r="CC1403" s="125">
        <v>0</v>
      </c>
      <c r="CD1403" s="125" t="s">
        <v>357</v>
      </c>
    </row>
    <row r="1404" spans="8:82" ht="101.4" customHeight="1" thickBot="1">
      <c r="H1404" s="121"/>
      <c r="I1404" s="121"/>
      <c r="J1404" s="121"/>
      <c r="K1404" s="121"/>
      <c r="L1404" s="121"/>
      <c r="M1404" s="121" t="s">
        <v>2479</v>
      </c>
      <c r="N1404" s="121" t="s">
        <v>362</v>
      </c>
      <c r="O1404" s="123" t="s">
        <v>2480</v>
      </c>
      <c r="P1404" s="121" t="s">
        <v>826</v>
      </c>
      <c r="S1404" s="117"/>
      <c r="T1404" s="117"/>
      <c r="U1404" s="117"/>
      <c r="V1404" s="117"/>
      <c r="W1404" s="117"/>
      <c r="X1404" s="117" t="s">
        <v>2479</v>
      </c>
      <c r="Y1404" s="117" t="s">
        <v>362</v>
      </c>
      <c r="Z1404" s="120" t="s">
        <v>4190</v>
      </c>
      <c r="AA1404" s="117" t="s">
        <v>826</v>
      </c>
      <c r="AD1404" s="113"/>
      <c r="AE1404" s="113"/>
      <c r="AF1404" s="113"/>
      <c r="AG1404" s="113"/>
      <c r="AH1404" s="113"/>
      <c r="AI1404" s="113" t="s">
        <v>2479</v>
      </c>
      <c r="AJ1404" s="113" t="s">
        <v>362</v>
      </c>
      <c r="AK1404" s="116" t="s">
        <v>5384</v>
      </c>
      <c r="AL1404" s="113" t="s">
        <v>826</v>
      </c>
      <c r="BP1404" s="125" t="s">
        <v>2479</v>
      </c>
      <c r="BQ1404" s="125" t="s">
        <v>362</v>
      </c>
      <c r="BR1404" s="125" t="s">
        <v>6395</v>
      </c>
      <c r="CA1404" s="125" t="s">
        <v>490</v>
      </c>
      <c r="CB1404" s="125" t="s">
        <v>468</v>
      </c>
      <c r="CC1404" s="125">
        <v>0</v>
      </c>
      <c r="CD1404" s="125" t="s">
        <v>357</v>
      </c>
    </row>
    <row r="1405" spans="8:82" ht="101.4" customHeight="1" thickBot="1">
      <c r="H1405" s="121"/>
      <c r="I1405" s="121"/>
      <c r="J1405" s="121"/>
      <c r="K1405" s="121"/>
      <c r="L1405" s="121"/>
      <c r="M1405" s="121" t="s">
        <v>2481</v>
      </c>
      <c r="N1405" s="121" t="s">
        <v>362</v>
      </c>
      <c r="O1405" s="123" t="s">
        <v>2482</v>
      </c>
      <c r="P1405" s="121" t="s">
        <v>826</v>
      </c>
      <c r="S1405" s="117"/>
      <c r="T1405" s="117"/>
      <c r="U1405" s="117"/>
      <c r="V1405" s="117"/>
      <c r="W1405" s="117"/>
      <c r="X1405" s="117" t="s">
        <v>2481</v>
      </c>
      <c r="Y1405" s="117" t="s">
        <v>362</v>
      </c>
      <c r="Z1405" s="120" t="s">
        <v>4191</v>
      </c>
      <c r="AA1405" s="117" t="s">
        <v>826</v>
      </c>
      <c r="AD1405" s="113"/>
      <c r="AE1405" s="113"/>
      <c r="AF1405" s="113"/>
      <c r="AG1405" s="113"/>
      <c r="AH1405" s="113"/>
      <c r="AI1405" s="113" t="s">
        <v>2481</v>
      </c>
      <c r="AJ1405" s="113" t="s">
        <v>362</v>
      </c>
      <c r="AK1405" s="116" t="s">
        <v>5385</v>
      </c>
      <c r="AL1405" s="113" t="s">
        <v>826</v>
      </c>
      <c r="BP1405" s="125" t="s">
        <v>2481</v>
      </c>
      <c r="BQ1405" s="125" t="s">
        <v>362</v>
      </c>
      <c r="BR1405" s="125" t="s">
        <v>1469</v>
      </c>
      <c r="CA1405" s="125" t="s">
        <v>490</v>
      </c>
      <c r="CB1405" s="125" t="s">
        <v>355</v>
      </c>
      <c r="CC1405" s="125">
        <v>0</v>
      </c>
      <c r="CD1405" s="125" t="s">
        <v>357</v>
      </c>
    </row>
    <row r="1406" spans="8:82" ht="101.4" customHeight="1" thickBot="1">
      <c r="H1406" s="121"/>
      <c r="I1406" s="121"/>
      <c r="J1406" s="121"/>
      <c r="K1406" s="121"/>
      <c r="L1406" s="121"/>
      <c r="M1406" s="121" t="s">
        <v>2483</v>
      </c>
      <c r="N1406" s="121" t="s">
        <v>362</v>
      </c>
      <c r="O1406" s="122">
        <v>720582</v>
      </c>
      <c r="P1406" s="121" t="s">
        <v>826</v>
      </c>
      <c r="S1406" s="117"/>
      <c r="T1406" s="117"/>
      <c r="U1406" s="117"/>
      <c r="V1406" s="117"/>
      <c r="W1406" s="117"/>
      <c r="X1406" s="117" t="s">
        <v>2483</v>
      </c>
      <c r="Y1406" s="117" t="s">
        <v>362</v>
      </c>
      <c r="Z1406" s="120" t="s">
        <v>1020</v>
      </c>
      <c r="AA1406" s="117" t="s">
        <v>826</v>
      </c>
      <c r="AD1406" s="113"/>
      <c r="AE1406" s="113"/>
      <c r="AF1406" s="113"/>
      <c r="AG1406" s="113"/>
      <c r="AH1406" s="113"/>
      <c r="AI1406" s="113" t="s">
        <v>2483</v>
      </c>
      <c r="AJ1406" s="113" t="s">
        <v>362</v>
      </c>
      <c r="AK1406" s="115">
        <v>15247</v>
      </c>
      <c r="AL1406" s="113" t="s">
        <v>826</v>
      </c>
      <c r="BP1406" s="125" t="s">
        <v>2483</v>
      </c>
      <c r="BQ1406" s="125" t="s">
        <v>362</v>
      </c>
      <c r="BR1406" s="129">
        <v>73980656</v>
      </c>
      <c r="CA1406" s="125" t="s">
        <v>2344</v>
      </c>
      <c r="CB1406" s="125" t="s">
        <v>544</v>
      </c>
      <c r="CC1406" s="125">
        <v>0</v>
      </c>
      <c r="CD1406" s="125" t="s">
        <v>357</v>
      </c>
    </row>
    <row r="1407" spans="8:82" ht="87" customHeight="1" thickBot="1">
      <c r="H1407" s="121"/>
      <c r="I1407" s="121"/>
      <c r="J1407" s="121"/>
      <c r="K1407" s="121"/>
      <c r="L1407" s="121"/>
      <c r="M1407" s="121" t="s">
        <v>2483</v>
      </c>
      <c r="N1407" s="121" t="s">
        <v>575</v>
      </c>
      <c r="O1407" s="123" t="s">
        <v>2484</v>
      </c>
      <c r="P1407" s="121" t="s">
        <v>826</v>
      </c>
      <c r="S1407" s="117"/>
      <c r="T1407" s="117"/>
      <c r="U1407" s="117"/>
      <c r="V1407" s="117"/>
      <c r="W1407" s="117"/>
      <c r="X1407" s="117" t="s">
        <v>2483</v>
      </c>
      <c r="Y1407" s="117" t="s">
        <v>575</v>
      </c>
      <c r="Z1407" s="120" t="s">
        <v>482</v>
      </c>
      <c r="AA1407" s="117" t="s">
        <v>826</v>
      </c>
      <c r="AD1407" s="113"/>
      <c r="AE1407" s="113"/>
      <c r="AF1407" s="113"/>
      <c r="AG1407" s="113"/>
      <c r="AH1407" s="113"/>
      <c r="AI1407" s="113" t="s">
        <v>2483</v>
      </c>
      <c r="AJ1407" s="113" t="s">
        <v>575</v>
      </c>
      <c r="AK1407" s="116" t="s">
        <v>1383</v>
      </c>
      <c r="AL1407" s="113" t="s">
        <v>826</v>
      </c>
      <c r="BP1407" s="125" t="s">
        <v>2483</v>
      </c>
      <c r="BQ1407" s="125" t="s">
        <v>575</v>
      </c>
      <c r="BR1407" s="129">
        <v>5056097</v>
      </c>
      <c r="CA1407" s="125" t="s">
        <v>2344</v>
      </c>
      <c r="CB1407" s="125" t="s">
        <v>355</v>
      </c>
      <c r="CC1407" s="125">
        <v>0</v>
      </c>
      <c r="CD1407" s="125" t="s">
        <v>357</v>
      </c>
    </row>
    <row r="1408" spans="8:82" ht="101.4" customHeight="1" thickBot="1">
      <c r="H1408" s="121"/>
      <c r="I1408" s="121"/>
      <c r="J1408" s="121"/>
      <c r="K1408" s="121"/>
      <c r="L1408" s="121"/>
      <c r="M1408" s="121" t="s">
        <v>2483</v>
      </c>
      <c r="N1408" s="121" t="s">
        <v>544</v>
      </c>
      <c r="O1408" s="122">
        <v>15543</v>
      </c>
      <c r="P1408" s="121" t="s">
        <v>826</v>
      </c>
      <c r="S1408" s="117"/>
      <c r="T1408" s="117"/>
      <c r="U1408" s="117"/>
      <c r="V1408" s="117"/>
      <c r="W1408" s="117"/>
      <c r="X1408" s="117" t="s">
        <v>2483</v>
      </c>
      <c r="Y1408" s="117" t="s">
        <v>544</v>
      </c>
      <c r="Z1408" s="120" t="s">
        <v>3198</v>
      </c>
      <c r="AA1408" s="117" t="s">
        <v>826</v>
      </c>
      <c r="AD1408" s="113"/>
      <c r="AE1408" s="113"/>
      <c r="AF1408" s="113"/>
      <c r="AG1408" s="113"/>
      <c r="AH1408" s="113"/>
      <c r="AI1408" s="113" t="s">
        <v>2483</v>
      </c>
      <c r="AJ1408" s="113" t="s">
        <v>544</v>
      </c>
      <c r="AK1408" s="116" t="s">
        <v>5386</v>
      </c>
      <c r="AL1408" s="113" t="s">
        <v>826</v>
      </c>
      <c r="BP1408" s="125" t="s">
        <v>2483</v>
      </c>
      <c r="BQ1408" s="125" t="s">
        <v>544</v>
      </c>
      <c r="BR1408" s="129">
        <v>167436205</v>
      </c>
      <c r="CA1408" s="125" t="s">
        <v>2344</v>
      </c>
      <c r="CB1408" s="125" t="s">
        <v>468</v>
      </c>
      <c r="CC1408" s="125">
        <v>0</v>
      </c>
      <c r="CD1408" s="125" t="s">
        <v>357</v>
      </c>
    </row>
    <row r="1409" spans="8:82" ht="87" customHeight="1" thickBot="1">
      <c r="H1409" s="121"/>
      <c r="I1409" s="121"/>
      <c r="J1409" s="121"/>
      <c r="K1409" s="121"/>
      <c r="L1409" s="121"/>
      <c r="M1409" s="121" t="s">
        <v>2483</v>
      </c>
      <c r="N1409" s="121" t="s">
        <v>364</v>
      </c>
      <c r="O1409" s="123" t="s">
        <v>2485</v>
      </c>
      <c r="P1409" s="121" t="s">
        <v>826</v>
      </c>
      <c r="S1409" s="117"/>
      <c r="T1409" s="117"/>
      <c r="U1409" s="117"/>
      <c r="V1409" s="117"/>
      <c r="W1409" s="117"/>
      <c r="X1409" s="117" t="s">
        <v>2483</v>
      </c>
      <c r="Y1409" s="117" t="s">
        <v>364</v>
      </c>
      <c r="Z1409" s="120" t="s">
        <v>2279</v>
      </c>
      <c r="AA1409" s="117" t="s">
        <v>826</v>
      </c>
      <c r="AD1409" s="113"/>
      <c r="AE1409" s="113"/>
      <c r="AF1409" s="113"/>
      <c r="AG1409" s="113"/>
      <c r="AH1409" s="113"/>
      <c r="AI1409" s="113" t="s">
        <v>2483</v>
      </c>
      <c r="AJ1409" s="113" t="s">
        <v>364</v>
      </c>
      <c r="AK1409" s="116" t="s">
        <v>1043</v>
      </c>
      <c r="AL1409" s="113" t="s">
        <v>826</v>
      </c>
      <c r="BP1409" s="125" t="s">
        <v>2483</v>
      </c>
      <c r="BQ1409" s="125" t="s">
        <v>364</v>
      </c>
      <c r="BR1409" s="129">
        <v>5887025</v>
      </c>
      <c r="CA1409" s="125" t="s">
        <v>743</v>
      </c>
      <c r="CB1409" s="125" t="s">
        <v>364</v>
      </c>
      <c r="CC1409" s="125">
        <v>0</v>
      </c>
      <c r="CD1409" s="125" t="s">
        <v>357</v>
      </c>
    </row>
    <row r="1410" spans="8:82" ht="87" customHeight="1" thickBot="1">
      <c r="H1410" s="121"/>
      <c r="I1410" s="121"/>
      <c r="J1410" s="121"/>
      <c r="K1410" s="121"/>
      <c r="L1410" s="121"/>
      <c r="M1410" s="121" t="s">
        <v>2483</v>
      </c>
      <c r="N1410" s="121" t="s">
        <v>703</v>
      </c>
      <c r="O1410" s="123" t="s">
        <v>2486</v>
      </c>
      <c r="P1410" s="121" t="s">
        <v>826</v>
      </c>
      <c r="S1410" s="117"/>
      <c r="T1410" s="117"/>
      <c r="U1410" s="117"/>
      <c r="V1410" s="117"/>
      <c r="W1410" s="117"/>
      <c r="X1410" s="117" t="s">
        <v>2483</v>
      </c>
      <c r="Y1410" s="117" t="s">
        <v>703</v>
      </c>
      <c r="Z1410" s="120" t="s">
        <v>726</v>
      </c>
      <c r="AA1410" s="117" t="s">
        <v>826</v>
      </c>
      <c r="AD1410" s="113"/>
      <c r="AE1410" s="113"/>
      <c r="AF1410" s="113"/>
      <c r="AG1410" s="113"/>
      <c r="AH1410" s="113"/>
      <c r="AI1410" s="113" t="s">
        <v>2483</v>
      </c>
      <c r="AJ1410" s="113" t="s">
        <v>703</v>
      </c>
      <c r="AK1410" s="116" t="s">
        <v>5387</v>
      </c>
      <c r="AL1410" s="113" t="s">
        <v>826</v>
      </c>
      <c r="BP1410" s="125" t="s">
        <v>2483</v>
      </c>
      <c r="BQ1410" s="125" t="s">
        <v>703</v>
      </c>
      <c r="BR1410" s="125" t="s">
        <v>6396</v>
      </c>
      <c r="CA1410" s="125" t="s">
        <v>743</v>
      </c>
      <c r="CB1410" s="125" t="s">
        <v>446</v>
      </c>
      <c r="CC1410" s="125">
        <v>0</v>
      </c>
      <c r="CD1410" s="125" t="s">
        <v>357</v>
      </c>
    </row>
    <row r="1411" spans="8:82" ht="101.4" customHeight="1" thickBot="1">
      <c r="H1411" s="121"/>
      <c r="I1411" s="121"/>
      <c r="J1411" s="121"/>
      <c r="K1411" s="121"/>
      <c r="L1411" s="121"/>
      <c r="M1411" s="121" t="s">
        <v>2483</v>
      </c>
      <c r="N1411" s="121" t="s">
        <v>355</v>
      </c>
      <c r="O1411" s="123" t="s">
        <v>2487</v>
      </c>
      <c r="P1411" s="121" t="s">
        <v>826</v>
      </c>
      <c r="S1411" s="117"/>
      <c r="T1411" s="117"/>
      <c r="U1411" s="117"/>
      <c r="V1411" s="117"/>
      <c r="W1411" s="117"/>
      <c r="X1411" s="117" t="s">
        <v>2483</v>
      </c>
      <c r="Y1411" s="117" t="s">
        <v>355</v>
      </c>
      <c r="Z1411" s="120" t="s">
        <v>4192</v>
      </c>
      <c r="AA1411" s="117" t="s">
        <v>826</v>
      </c>
      <c r="AD1411" s="113"/>
      <c r="AE1411" s="113"/>
      <c r="AF1411" s="113"/>
      <c r="AG1411" s="113"/>
      <c r="AH1411" s="113"/>
      <c r="AI1411" s="113" t="s">
        <v>2483</v>
      </c>
      <c r="AJ1411" s="113" t="s">
        <v>355</v>
      </c>
      <c r="AK1411" s="116" t="s">
        <v>5388</v>
      </c>
      <c r="AL1411" s="113" t="s">
        <v>826</v>
      </c>
      <c r="BP1411" s="125" t="s">
        <v>2483</v>
      </c>
      <c r="BQ1411" s="125" t="s">
        <v>355</v>
      </c>
      <c r="BR1411" s="129">
        <v>5916698</v>
      </c>
      <c r="CA1411" s="125" t="s">
        <v>743</v>
      </c>
      <c r="CB1411" s="125" t="s">
        <v>468</v>
      </c>
      <c r="CC1411" s="125">
        <v>0</v>
      </c>
      <c r="CD1411" s="125" t="s">
        <v>357</v>
      </c>
    </row>
    <row r="1412" spans="8:82" ht="101.4" customHeight="1" thickBot="1">
      <c r="H1412" s="121"/>
      <c r="I1412" s="121"/>
      <c r="J1412" s="121"/>
      <c r="K1412" s="121"/>
      <c r="L1412" s="121"/>
      <c r="M1412" s="121" t="s">
        <v>2488</v>
      </c>
      <c r="N1412" s="121" t="s">
        <v>362</v>
      </c>
      <c r="O1412" s="123" t="s">
        <v>1392</v>
      </c>
      <c r="P1412" s="121" t="s">
        <v>357</v>
      </c>
      <c r="S1412" s="117"/>
      <c r="T1412" s="117"/>
      <c r="U1412" s="117"/>
      <c r="V1412" s="117"/>
      <c r="W1412" s="117"/>
      <c r="X1412" s="117" t="s">
        <v>2488</v>
      </c>
      <c r="Y1412" s="117" t="s">
        <v>362</v>
      </c>
      <c r="Z1412" s="120" t="s">
        <v>4193</v>
      </c>
      <c r="AA1412" s="117" t="s">
        <v>357</v>
      </c>
      <c r="AD1412" s="113"/>
      <c r="AE1412" s="113"/>
      <c r="AF1412" s="113"/>
      <c r="AG1412" s="113"/>
      <c r="AH1412" s="113"/>
      <c r="AI1412" s="113" t="s">
        <v>2488</v>
      </c>
      <c r="AJ1412" s="113" t="s">
        <v>362</v>
      </c>
      <c r="AK1412" s="116" t="s">
        <v>5389</v>
      </c>
      <c r="AL1412" s="113" t="s">
        <v>357</v>
      </c>
      <c r="BP1412" s="125" t="s">
        <v>2488</v>
      </c>
      <c r="BQ1412" s="125" t="s">
        <v>362</v>
      </c>
      <c r="BR1412" s="125" t="s">
        <v>2208</v>
      </c>
      <c r="CA1412" s="125" t="s">
        <v>743</v>
      </c>
      <c r="CB1412" s="125" t="s">
        <v>575</v>
      </c>
      <c r="CC1412" s="125">
        <v>0</v>
      </c>
      <c r="CD1412" s="125" t="s">
        <v>357</v>
      </c>
    </row>
    <row r="1413" spans="8:82" ht="87" customHeight="1" thickBot="1">
      <c r="H1413" s="121"/>
      <c r="I1413" s="121"/>
      <c r="J1413" s="121"/>
      <c r="K1413" s="121"/>
      <c r="L1413" s="121"/>
      <c r="M1413" s="121" t="s">
        <v>2488</v>
      </c>
      <c r="N1413" s="121" t="s">
        <v>575</v>
      </c>
      <c r="O1413" s="123" t="s">
        <v>2489</v>
      </c>
      <c r="P1413" s="121" t="s">
        <v>357</v>
      </c>
      <c r="S1413" s="117"/>
      <c r="T1413" s="117"/>
      <c r="U1413" s="117"/>
      <c r="V1413" s="117"/>
      <c r="W1413" s="117"/>
      <c r="X1413" s="117" t="s">
        <v>2488</v>
      </c>
      <c r="Y1413" s="117" t="s">
        <v>575</v>
      </c>
      <c r="Z1413" s="120" t="s">
        <v>4194</v>
      </c>
      <c r="AA1413" s="117" t="s">
        <v>357</v>
      </c>
      <c r="AD1413" s="113"/>
      <c r="AE1413" s="113"/>
      <c r="AF1413" s="113"/>
      <c r="AG1413" s="113"/>
      <c r="AH1413" s="113"/>
      <c r="AI1413" s="113" t="s">
        <v>2488</v>
      </c>
      <c r="AJ1413" s="113" t="s">
        <v>575</v>
      </c>
      <c r="AK1413" s="116" t="s">
        <v>4909</v>
      </c>
      <c r="AL1413" s="113" t="s">
        <v>357</v>
      </c>
      <c r="BP1413" s="125" t="s">
        <v>2488</v>
      </c>
      <c r="BQ1413" s="125" t="s">
        <v>575</v>
      </c>
      <c r="BR1413" s="125" t="s">
        <v>2100</v>
      </c>
      <c r="CA1413" s="125" t="s">
        <v>743</v>
      </c>
      <c r="CB1413" s="125" t="s">
        <v>355</v>
      </c>
      <c r="CC1413" s="125">
        <v>0</v>
      </c>
      <c r="CD1413" s="125" t="s">
        <v>357</v>
      </c>
    </row>
    <row r="1414" spans="8:82" ht="101.4" customHeight="1" thickBot="1">
      <c r="H1414" s="121"/>
      <c r="I1414" s="121"/>
      <c r="J1414" s="121"/>
      <c r="K1414" s="121"/>
      <c r="L1414" s="121"/>
      <c r="M1414" s="121" t="s">
        <v>2488</v>
      </c>
      <c r="N1414" s="121" t="s">
        <v>544</v>
      </c>
      <c r="O1414" s="123" t="s">
        <v>888</v>
      </c>
      <c r="P1414" s="121" t="s">
        <v>357</v>
      </c>
      <c r="S1414" s="117"/>
      <c r="T1414" s="117"/>
      <c r="U1414" s="117"/>
      <c r="V1414" s="117"/>
      <c r="W1414" s="117"/>
      <c r="X1414" s="117" t="s">
        <v>2488</v>
      </c>
      <c r="Y1414" s="117" t="s">
        <v>544</v>
      </c>
      <c r="Z1414" s="120" t="s">
        <v>3186</v>
      </c>
      <c r="AA1414" s="117" t="s">
        <v>357</v>
      </c>
      <c r="AD1414" s="113"/>
      <c r="AE1414" s="113"/>
      <c r="AF1414" s="113"/>
      <c r="AG1414" s="113"/>
      <c r="AH1414" s="113"/>
      <c r="AI1414" s="113" t="s">
        <v>2488</v>
      </c>
      <c r="AJ1414" s="113" t="s">
        <v>544</v>
      </c>
      <c r="AK1414" s="116" t="s">
        <v>1062</v>
      </c>
      <c r="AL1414" s="113" t="s">
        <v>357</v>
      </c>
      <c r="BP1414" s="125" t="s">
        <v>2488</v>
      </c>
      <c r="BQ1414" s="125" t="s">
        <v>544</v>
      </c>
      <c r="BR1414" s="125" t="s">
        <v>3431</v>
      </c>
      <c r="CA1414" s="125" t="s">
        <v>743</v>
      </c>
      <c r="CB1414" s="125" t="s">
        <v>897</v>
      </c>
      <c r="CC1414" s="125">
        <v>0</v>
      </c>
      <c r="CD1414" s="125" t="s">
        <v>357</v>
      </c>
    </row>
    <row r="1415" spans="8:82" ht="87" customHeight="1" thickBot="1">
      <c r="H1415" s="121"/>
      <c r="I1415" s="121"/>
      <c r="J1415" s="121"/>
      <c r="K1415" s="121"/>
      <c r="L1415" s="121"/>
      <c r="M1415" s="121" t="s">
        <v>2488</v>
      </c>
      <c r="N1415" s="121" t="s">
        <v>468</v>
      </c>
      <c r="O1415" s="123" t="s">
        <v>2490</v>
      </c>
      <c r="P1415" s="121" t="s">
        <v>357</v>
      </c>
      <c r="S1415" s="117"/>
      <c r="T1415" s="117"/>
      <c r="U1415" s="117"/>
      <c r="V1415" s="117"/>
      <c r="W1415" s="117"/>
      <c r="X1415" s="117" t="s">
        <v>2488</v>
      </c>
      <c r="Y1415" s="117" t="s">
        <v>468</v>
      </c>
      <c r="Z1415" s="120" t="s">
        <v>4195</v>
      </c>
      <c r="AA1415" s="117" t="s">
        <v>357</v>
      </c>
      <c r="AD1415" s="113"/>
      <c r="AE1415" s="113"/>
      <c r="AF1415" s="113"/>
      <c r="AG1415" s="113"/>
      <c r="AH1415" s="113"/>
      <c r="AI1415" s="113" t="s">
        <v>2488</v>
      </c>
      <c r="AJ1415" s="113" t="s">
        <v>468</v>
      </c>
      <c r="AK1415" s="116" t="s">
        <v>5390</v>
      </c>
      <c r="AL1415" s="113" t="s">
        <v>357</v>
      </c>
      <c r="BP1415" s="125" t="s">
        <v>2488</v>
      </c>
      <c r="BQ1415" s="125" t="s">
        <v>468</v>
      </c>
      <c r="BR1415" s="125" t="s">
        <v>2224</v>
      </c>
      <c r="CA1415" s="125" t="s">
        <v>743</v>
      </c>
      <c r="CB1415" s="125" t="s">
        <v>703</v>
      </c>
      <c r="CC1415" s="125">
        <v>0</v>
      </c>
      <c r="CD1415" s="125" t="s">
        <v>357</v>
      </c>
    </row>
    <row r="1416" spans="8:82" ht="115.8" customHeight="1" thickBot="1">
      <c r="H1416" s="121"/>
      <c r="I1416" s="121"/>
      <c r="J1416" s="121"/>
      <c r="K1416" s="121"/>
      <c r="L1416" s="121"/>
      <c r="M1416" s="121" t="s">
        <v>2491</v>
      </c>
      <c r="N1416" s="121" t="s">
        <v>885</v>
      </c>
      <c r="O1416" s="123" t="s">
        <v>2492</v>
      </c>
      <c r="P1416" s="121" t="s">
        <v>357</v>
      </c>
      <c r="S1416" s="117"/>
      <c r="T1416" s="117"/>
      <c r="U1416" s="117"/>
      <c r="V1416" s="117"/>
      <c r="W1416" s="117"/>
      <c r="X1416" s="117" t="s">
        <v>2491</v>
      </c>
      <c r="Y1416" s="117" t="s">
        <v>885</v>
      </c>
      <c r="Z1416" s="120" t="s">
        <v>4196</v>
      </c>
      <c r="AA1416" s="117" t="s">
        <v>357</v>
      </c>
      <c r="AD1416" s="113"/>
      <c r="AE1416" s="113"/>
      <c r="AF1416" s="113"/>
      <c r="AG1416" s="113"/>
      <c r="AH1416" s="113"/>
      <c r="AI1416" s="113" t="s">
        <v>2491</v>
      </c>
      <c r="AJ1416" s="113" t="s">
        <v>885</v>
      </c>
      <c r="AK1416" s="116" t="s">
        <v>3918</v>
      </c>
      <c r="AL1416" s="113" t="s">
        <v>357</v>
      </c>
      <c r="BP1416" s="125" t="s">
        <v>2491</v>
      </c>
      <c r="BQ1416" s="125" t="s">
        <v>885</v>
      </c>
      <c r="BR1416" s="129">
        <v>749866</v>
      </c>
      <c r="CA1416" s="125" t="s">
        <v>2351</v>
      </c>
      <c r="CB1416" s="125" t="s">
        <v>355</v>
      </c>
      <c r="CC1416" s="125">
        <v>0</v>
      </c>
      <c r="CD1416" s="125" t="s">
        <v>357</v>
      </c>
    </row>
    <row r="1417" spans="8:82" ht="87" customHeight="1" thickBot="1">
      <c r="H1417" s="121"/>
      <c r="I1417" s="121"/>
      <c r="J1417" s="121"/>
      <c r="K1417" s="121"/>
      <c r="L1417" s="121"/>
      <c r="M1417" s="121" t="s">
        <v>2491</v>
      </c>
      <c r="N1417" s="121" t="s">
        <v>446</v>
      </c>
      <c r="O1417" s="122">
        <v>27225</v>
      </c>
      <c r="P1417" s="121" t="s">
        <v>357</v>
      </c>
      <c r="S1417" s="117"/>
      <c r="T1417" s="117"/>
      <c r="U1417" s="117"/>
      <c r="V1417" s="117"/>
      <c r="W1417" s="117"/>
      <c r="X1417" s="117" t="s">
        <v>2491</v>
      </c>
      <c r="Y1417" s="117" t="s">
        <v>446</v>
      </c>
      <c r="Z1417" s="120" t="s">
        <v>2707</v>
      </c>
      <c r="AA1417" s="117" t="s">
        <v>357</v>
      </c>
      <c r="AD1417" s="113"/>
      <c r="AE1417" s="113"/>
      <c r="AF1417" s="113"/>
      <c r="AG1417" s="113"/>
      <c r="AH1417" s="113"/>
      <c r="AI1417" s="113" t="s">
        <v>2491</v>
      </c>
      <c r="AJ1417" s="113" t="s">
        <v>446</v>
      </c>
      <c r="AK1417" s="116" t="s">
        <v>5391</v>
      </c>
      <c r="AL1417" s="113" t="s">
        <v>357</v>
      </c>
      <c r="BP1417" s="125" t="s">
        <v>2491</v>
      </c>
      <c r="BQ1417" s="125" t="s">
        <v>446</v>
      </c>
      <c r="BR1417" s="129">
        <v>23004739</v>
      </c>
      <c r="CA1417" s="125" t="s">
        <v>2353</v>
      </c>
      <c r="CB1417" s="125" t="s">
        <v>544</v>
      </c>
      <c r="CC1417" s="125">
        <v>0</v>
      </c>
      <c r="CD1417" s="125" t="s">
        <v>357</v>
      </c>
    </row>
    <row r="1418" spans="8:82" ht="87" customHeight="1" thickBot="1">
      <c r="H1418" s="121"/>
      <c r="I1418" s="121"/>
      <c r="J1418" s="121"/>
      <c r="K1418" s="121"/>
      <c r="L1418" s="121"/>
      <c r="M1418" s="121" t="s">
        <v>2491</v>
      </c>
      <c r="N1418" s="121" t="s">
        <v>575</v>
      </c>
      <c r="O1418" s="123" t="s">
        <v>2493</v>
      </c>
      <c r="P1418" s="121" t="s">
        <v>357</v>
      </c>
      <c r="S1418" s="117"/>
      <c r="T1418" s="117"/>
      <c r="U1418" s="117"/>
      <c r="V1418" s="117"/>
      <c r="W1418" s="117"/>
      <c r="X1418" s="117" t="s">
        <v>2491</v>
      </c>
      <c r="Y1418" s="117" t="s">
        <v>575</v>
      </c>
      <c r="Z1418" s="120" t="s">
        <v>4197</v>
      </c>
      <c r="AA1418" s="117" t="s">
        <v>357</v>
      </c>
      <c r="AD1418" s="113"/>
      <c r="AE1418" s="113"/>
      <c r="AF1418" s="113"/>
      <c r="AG1418" s="113"/>
      <c r="AH1418" s="113"/>
      <c r="AI1418" s="113" t="s">
        <v>2491</v>
      </c>
      <c r="AJ1418" s="113" t="s">
        <v>575</v>
      </c>
      <c r="AK1418" s="116" t="s">
        <v>3357</v>
      </c>
      <c r="AL1418" s="113" t="s">
        <v>357</v>
      </c>
      <c r="BP1418" s="125" t="s">
        <v>2491</v>
      </c>
      <c r="BQ1418" s="125" t="s">
        <v>575</v>
      </c>
      <c r="BR1418" s="129">
        <v>680282</v>
      </c>
      <c r="CA1418" s="125" t="s">
        <v>493</v>
      </c>
      <c r="CB1418" s="125" t="s">
        <v>362</v>
      </c>
      <c r="CC1418" s="125">
        <v>0</v>
      </c>
      <c r="CD1418" s="125" t="s">
        <v>357</v>
      </c>
    </row>
    <row r="1419" spans="8:82" ht="101.4" customHeight="1" thickBot="1">
      <c r="H1419" s="121"/>
      <c r="I1419" s="121"/>
      <c r="J1419" s="121"/>
      <c r="K1419" s="121"/>
      <c r="L1419" s="121"/>
      <c r="M1419" s="121" t="s">
        <v>2491</v>
      </c>
      <c r="N1419" s="121" t="s">
        <v>544</v>
      </c>
      <c r="O1419" s="123" t="s">
        <v>2494</v>
      </c>
      <c r="P1419" s="121" t="s">
        <v>357</v>
      </c>
      <c r="S1419" s="117"/>
      <c r="T1419" s="117"/>
      <c r="U1419" s="117"/>
      <c r="V1419" s="117"/>
      <c r="W1419" s="117"/>
      <c r="X1419" s="117" t="s">
        <v>2491</v>
      </c>
      <c r="Y1419" s="117" t="s">
        <v>544</v>
      </c>
      <c r="Z1419" s="120" t="s">
        <v>701</v>
      </c>
      <c r="AA1419" s="117" t="s">
        <v>357</v>
      </c>
      <c r="AD1419" s="113"/>
      <c r="AE1419" s="113"/>
      <c r="AF1419" s="113"/>
      <c r="AG1419" s="113"/>
      <c r="AH1419" s="113"/>
      <c r="AI1419" s="113" t="s">
        <v>2491</v>
      </c>
      <c r="AJ1419" s="113" t="s">
        <v>544</v>
      </c>
      <c r="AK1419" s="116" t="s">
        <v>5392</v>
      </c>
      <c r="AL1419" s="113" t="s">
        <v>357</v>
      </c>
      <c r="BP1419" s="125" t="s">
        <v>2491</v>
      </c>
      <c r="BQ1419" s="125" t="s">
        <v>544</v>
      </c>
      <c r="BR1419" s="125" t="s">
        <v>6397</v>
      </c>
      <c r="CA1419" s="125" t="s">
        <v>493</v>
      </c>
      <c r="CB1419" s="125" t="s">
        <v>575</v>
      </c>
      <c r="CC1419" s="125">
        <v>0</v>
      </c>
      <c r="CD1419" s="125" t="s">
        <v>357</v>
      </c>
    </row>
    <row r="1420" spans="8:82" ht="101.4" customHeight="1" thickBot="1">
      <c r="H1420" s="121"/>
      <c r="I1420" s="121"/>
      <c r="J1420" s="121"/>
      <c r="K1420" s="121"/>
      <c r="L1420" s="121"/>
      <c r="M1420" s="121" t="s">
        <v>2491</v>
      </c>
      <c r="N1420" s="121" t="s">
        <v>355</v>
      </c>
      <c r="O1420" s="122">
        <v>730123</v>
      </c>
      <c r="P1420" s="121" t="s">
        <v>357</v>
      </c>
      <c r="S1420" s="117"/>
      <c r="T1420" s="117"/>
      <c r="U1420" s="117"/>
      <c r="V1420" s="117"/>
      <c r="W1420" s="117"/>
      <c r="X1420" s="117" t="s">
        <v>2491</v>
      </c>
      <c r="Y1420" s="117" t="s">
        <v>355</v>
      </c>
      <c r="Z1420" s="120" t="s">
        <v>3087</v>
      </c>
      <c r="AA1420" s="117" t="s">
        <v>357</v>
      </c>
      <c r="AD1420" s="113"/>
      <c r="AE1420" s="113"/>
      <c r="AF1420" s="113"/>
      <c r="AG1420" s="113"/>
      <c r="AH1420" s="113"/>
      <c r="AI1420" s="113" t="s">
        <v>2491</v>
      </c>
      <c r="AJ1420" s="113" t="s">
        <v>355</v>
      </c>
      <c r="AK1420" s="116" t="s">
        <v>5393</v>
      </c>
      <c r="AL1420" s="113" t="s">
        <v>357</v>
      </c>
      <c r="BP1420" s="125" t="s">
        <v>2491</v>
      </c>
      <c r="BQ1420" s="125" t="s">
        <v>355</v>
      </c>
      <c r="BR1420" s="125" t="s">
        <v>6398</v>
      </c>
      <c r="CA1420" s="125" t="s">
        <v>493</v>
      </c>
      <c r="CB1420" s="125" t="s">
        <v>544</v>
      </c>
      <c r="CC1420" s="125">
        <v>0</v>
      </c>
      <c r="CD1420" s="125" t="s">
        <v>357</v>
      </c>
    </row>
    <row r="1421" spans="8:82" ht="101.4" customHeight="1" thickBot="1">
      <c r="H1421" s="121"/>
      <c r="I1421" s="121"/>
      <c r="J1421" s="121"/>
      <c r="K1421" s="121"/>
      <c r="L1421" s="121"/>
      <c r="M1421" s="121" t="s">
        <v>2491</v>
      </c>
      <c r="N1421" s="121" t="s">
        <v>362</v>
      </c>
      <c r="O1421" s="123" t="s">
        <v>2495</v>
      </c>
      <c r="P1421" s="121" t="s">
        <v>357</v>
      </c>
      <c r="S1421" s="117"/>
      <c r="T1421" s="117"/>
      <c r="U1421" s="117"/>
      <c r="V1421" s="117"/>
      <c r="W1421" s="117"/>
      <c r="X1421" s="117" t="s">
        <v>2491</v>
      </c>
      <c r="Y1421" s="117" t="s">
        <v>362</v>
      </c>
      <c r="Z1421" s="120" t="s">
        <v>4198</v>
      </c>
      <c r="AA1421" s="117" t="s">
        <v>357</v>
      </c>
      <c r="AD1421" s="113"/>
      <c r="AE1421" s="113"/>
      <c r="AF1421" s="113"/>
      <c r="AG1421" s="113"/>
      <c r="AH1421" s="113"/>
      <c r="AI1421" s="113" t="s">
        <v>2491</v>
      </c>
      <c r="AJ1421" s="113" t="s">
        <v>362</v>
      </c>
      <c r="AK1421" s="116" t="s">
        <v>1131</v>
      </c>
      <c r="AL1421" s="113" t="s">
        <v>357</v>
      </c>
      <c r="BP1421" s="125" t="s">
        <v>2491</v>
      </c>
      <c r="BQ1421" s="125" t="s">
        <v>362</v>
      </c>
      <c r="BR1421" s="125" t="s">
        <v>6399</v>
      </c>
      <c r="CA1421" s="125" t="s">
        <v>493</v>
      </c>
      <c r="CB1421" s="125" t="s">
        <v>1340</v>
      </c>
      <c r="CC1421" s="125">
        <v>0</v>
      </c>
      <c r="CD1421" s="125" t="s">
        <v>357</v>
      </c>
    </row>
    <row r="1422" spans="8:82" ht="87" customHeight="1" thickBot="1">
      <c r="H1422" s="121"/>
      <c r="I1422" s="121"/>
      <c r="J1422" s="121"/>
      <c r="K1422" s="121"/>
      <c r="L1422" s="121"/>
      <c r="M1422" s="121" t="s">
        <v>2491</v>
      </c>
      <c r="N1422" s="121" t="s">
        <v>589</v>
      </c>
      <c r="O1422" s="123" t="s">
        <v>2496</v>
      </c>
      <c r="P1422" s="121" t="s">
        <v>357</v>
      </c>
      <c r="S1422" s="117"/>
      <c r="T1422" s="117"/>
      <c r="U1422" s="117"/>
      <c r="V1422" s="117"/>
      <c r="W1422" s="117"/>
      <c r="X1422" s="117" t="s">
        <v>2491</v>
      </c>
      <c r="Y1422" s="117" t="s">
        <v>589</v>
      </c>
      <c r="Z1422" s="120" t="s">
        <v>1751</v>
      </c>
      <c r="AA1422" s="117" t="s">
        <v>357</v>
      </c>
      <c r="AD1422" s="113"/>
      <c r="AE1422" s="113"/>
      <c r="AF1422" s="113"/>
      <c r="AG1422" s="113"/>
      <c r="AH1422" s="113"/>
      <c r="AI1422" s="113" t="s">
        <v>2491</v>
      </c>
      <c r="AJ1422" s="113" t="s">
        <v>589</v>
      </c>
      <c r="AK1422" s="116" t="s">
        <v>5394</v>
      </c>
      <c r="AL1422" s="113" t="s">
        <v>357</v>
      </c>
      <c r="BP1422" s="125" t="s">
        <v>2491</v>
      </c>
      <c r="BQ1422" s="125" t="s">
        <v>589</v>
      </c>
      <c r="BR1422" s="129">
        <v>9615112</v>
      </c>
      <c r="CA1422" s="125" t="s">
        <v>493</v>
      </c>
      <c r="CB1422" s="125" t="s">
        <v>885</v>
      </c>
      <c r="CC1422" s="125">
        <v>0</v>
      </c>
      <c r="CD1422" s="125" t="s">
        <v>357</v>
      </c>
    </row>
    <row r="1423" spans="8:82" ht="87" customHeight="1" thickBot="1">
      <c r="H1423" s="121"/>
      <c r="I1423" s="121"/>
      <c r="J1423" s="121"/>
      <c r="K1423" s="121"/>
      <c r="L1423" s="121"/>
      <c r="M1423" s="121" t="s">
        <v>2491</v>
      </c>
      <c r="N1423" s="121" t="s">
        <v>897</v>
      </c>
      <c r="O1423" s="123" t="s">
        <v>2497</v>
      </c>
      <c r="P1423" s="121" t="s">
        <v>357</v>
      </c>
      <c r="S1423" s="117"/>
      <c r="T1423" s="117"/>
      <c r="U1423" s="117"/>
      <c r="V1423" s="117"/>
      <c r="W1423" s="117"/>
      <c r="X1423" s="117" t="s">
        <v>2491</v>
      </c>
      <c r="Y1423" s="117" t="s">
        <v>897</v>
      </c>
      <c r="Z1423" s="120" t="s">
        <v>2489</v>
      </c>
      <c r="AA1423" s="117" t="s">
        <v>357</v>
      </c>
      <c r="AD1423" s="113"/>
      <c r="AE1423" s="113"/>
      <c r="AF1423" s="113"/>
      <c r="AG1423" s="113"/>
      <c r="AH1423" s="113"/>
      <c r="AI1423" s="113" t="s">
        <v>2491</v>
      </c>
      <c r="AJ1423" s="113" t="s">
        <v>897</v>
      </c>
      <c r="AK1423" s="116" t="s">
        <v>5395</v>
      </c>
      <c r="AL1423" s="113" t="s">
        <v>357</v>
      </c>
      <c r="BP1423" s="125" t="s">
        <v>2491</v>
      </c>
      <c r="BQ1423" s="125" t="s">
        <v>897</v>
      </c>
      <c r="BR1423" s="129">
        <v>4278942</v>
      </c>
      <c r="CA1423" s="125" t="s">
        <v>495</v>
      </c>
      <c r="CB1423" s="125" t="s">
        <v>364</v>
      </c>
      <c r="CC1423" s="125">
        <v>0</v>
      </c>
      <c r="CD1423" s="125" t="s">
        <v>357</v>
      </c>
    </row>
    <row r="1424" spans="8:82" ht="87" customHeight="1" thickBot="1">
      <c r="H1424" s="121"/>
      <c r="I1424" s="121"/>
      <c r="J1424" s="121"/>
      <c r="K1424" s="121"/>
      <c r="L1424" s="121"/>
      <c r="M1424" s="121" t="s">
        <v>2491</v>
      </c>
      <c r="N1424" s="121" t="s">
        <v>364</v>
      </c>
      <c r="O1424" s="123" t="s">
        <v>2498</v>
      </c>
      <c r="P1424" s="121" t="s">
        <v>357</v>
      </c>
      <c r="S1424" s="117"/>
      <c r="T1424" s="117"/>
      <c r="U1424" s="117"/>
      <c r="V1424" s="117"/>
      <c r="W1424" s="117"/>
      <c r="X1424" s="117" t="s">
        <v>2491</v>
      </c>
      <c r="Y1424" s="117" t="s">
        <v>364</v>
      </c>
      <c r="Z1424" s="120" t="s">
        <v>4199</v>
      </c>
      <c r="AA1424" s="117" t="s">
        <v>357</v>
      </c>
      <c r="AD1424" s="113"/>
      <c r="AE1424" s="113"/>
      <c r="AF1424" s="113"/>
      <c r="AG1424" s="113"/>
      <c r="AH1424" s="113"/>
      <c r="AI1424" s="113" t="s">
        <v>2491</v>
      </c>
      <c r="AJ1424" s="113" t="s">
        <v>364</v>
      </c>
      <c r="AK1424" s="116" t="s">
        <v>5396</v>
      </c>
      <c r="AL1424" s="113" t="s">
        <v>357</v>
      </c>
      <c r="BP1424" s="125" t="s">
        <v>2491</v>
      </c>
      <c r="BQ1424" s="125" t="s">
        <v>364</v>
      </c>
      <c r="BR1424" s="129">
        <v>40757872</v>
      </c>
      <c r="CA1424" s="125" t="s">
        <v>495</v>
      </c>
      <c r="CB1424" s="125" t="s">
        <v>366</v>
      </c>
      <c r="CC1424" s="125">
        <v>0</v>
      </c>
      <c r="CD1424" s="125" t="s">
        <v>357</v>
      </c>
    </row>
    <row r="1425" spans="8:82" ht="115.8" customHeight="1" thickBot="1">
      <c r="H1425" s="121"/>
      <c r="I1425" s="121"/>
      <c r="J1425" s="121"/>
      <c r="K1425" s="121"/>
      <c r="L1425" s="121"/>
      <c r="M1425" s="121" t="s">
        <v>2491</v>
      </c>
      <c r="N1425" s="121" t="s">
        <v>366</v>
      </c>
      <c r="O1425" s="122">
        <v>7290881</v>
      </c>
      <c r="P1425" s="121" t="s">
        <v>357</v>
      </c>
      <c r="S1425" s="117"/>
      <c r="T1425" s="117"/>
      <c r="U1425" s="117"/>
      <c r="V1425" s="117"/>
      <c r="W1425" s="117"/>
      <c r="X1425" s="117" t="s">
        <v>2491</v>
      </c>
      <c r="Y1425" s="117" t="s">
        <v>366</v>
      </c>
      <c r="Z1425" s="120" t="s">
        <v>3113</v>
      </c>
      <c r="AA1425" s="117" t="s">
        <v>357</v>
      </c>
      <c r="AD1425" s="113"/>
      <c r="AE1425" s="113"/>
      <c r="AF1425" s="113"/>
      <c r="AG1425" s="113"/>
      <c r="AH1425" s="113"/>
      <c r="AI1425" s="113" t="s">
        <v>2491</v>
      </c>
      <c r="AJ1425" s="113" t="s">
        <v>366</v>
      </c>
      <c r="AK1425" s="115">
        <v>953271</v>
      </c>
      <c r="AL1425" s="113" t="s">
        <v>357</v>
      </c>
      <c r="BP1425" s="125" t="s">
        <v>2491</v>
      </c>
      <c r="BQ1425" s="125" t="s">
        <v>366</v>
      </c>
      <c r="BR1425" s="125" t="s">
        <v>6400</v>
      </c>
      <c r="CA1425" s="125" t="s">
        <v>495</v>
      </c>
      <c r="CB1425" s="125" t="s">
        <v>355</v>
      </c>
      <c r="CC1425" s="125">
        <v>0</v>
      </c>
      <c r="CD1425" s="125" t="s">
        <v>357</v>
      </c>
    </row>
    <row r="1426" spans="8:82" ht="87" customHeight="1" thickBot="1">
      <c r="H1426" s="121"/>
      <c r="I1426" s="121"/>
      <c r="J1426" s="121"/>
      <c r="K1426" s="121"/>
      <c r="L1426" s="121"/>
      <c r="M1426" s="121" t="s">
        <v>2491</v>
      </c>
      <c r="N1426" s="121" t="s">
        <v>703</v>
      </c>
      <c r="O1426" s="123" t="s">
        <v>2499</v>
      </c>
      <c r="P1426" s="121" t="s">
        <v>357</v>
      </c>
      <c r="S1426" s="117"/>
      <c r="T1426" s="117"/>
      <c r="U1426" s="117"/>
      <c r="V1426" s="117"/>
      <c r="W1426" s="117"/>
      <c r="X1426" s="117" t="s">
        <v>2491</v>
      </c>
      <c r="Y1426" s="117" t="s">
        <v>703</v>
      </c>
      <c r="Z1426" s="120" t="s">
        <v>4200</v>
      </c>
      <c r="AA1426" s="117" t="s">
        <v>357</v>
      </c>
      <c r="AD1426" s="113"/>
      <c r="AE1426" s="113"/>
      <c r="AF1426" s="113"/>
      <c r="AG1426" s="113"/>
      <c r="AH1426" s="113"/>
      <c r="AI1426" s="113" t="s">
        <v>2491</v>
      </c>
      <c r="AJ1426" s="113" t="s">
        <v>703</v>
      </c>
      <c r="AK1426" s="116" t="s">
        <v>5397</v>
      </c>
      <c r="AL1426" s="113" t="s">
        <v>357</v>
      </c>
      <c r="BP1426" s="125" t="s">
        <v>2491</v>
      </c>
      <c r="BQ1426" s="125" t="s">
        <v>703</v>
      </c>
      <c r="BR1426" s="129">
        <v>352168343</v>
      </c>
      <c r="CA1426" s="125" t="s">
        <v>495</v>
      </c>
      <c r="CB1426" s="125" t="s">
        <v>468</v>
      </c>
      <c r="CC1426" s="125">
        <v>0</v>
      </c>
      <c r="CD1426" s="125" t="s">
        <v>357</v>
      </c>
    </row>
    <row r="1427" spans="8:82" ht="87" customHeight="1" thickBot="1">
      <c r="H1427" s="121"/>
      <c r="I1427" s="121"/>
      <c r="J1427" s="121"/>
      <c r="K1427" s="121"/>
      <c r="L1427" s="121"/>
      <c r="M1427" s="121" t="s">
        <v>2491</v>
      </c>
      <c r="N1427" s="121" t="s">
        <v>468</v>
      </c>
      <c r="O1427" s="123" t="s">
        <v>2500</v>
      </c>
      <c r="P1427" s="121" t="s">
        <v>357</v>
      </c>
      <c r="S1427" s="117"/>
      <c r="T1427" s="117"/>
      <c r="U1427" s="117"/>
      <c r="V1427" s="117"/>
      <c r="W1427" s="117"/>
      <c r="X1427" s="117" t="s">
        <v>2491</v>
      </c>
      <c r="Y1427" s="117" t="s">
        <v>468</v>
      </c>
      <c r="Z1427" s="120" t="s">
        <v>4201</v>
      </c>
      <c r="AA1427" s="117" t="s">
        <v>357</v>
      </c>
      <c r="AD1427" s="113"/>
      <c r="AE1427" s="113"/>
      <c r="AF1427" s="113"/>
      <c r="AG1427" s="113"/>
      <c r="AH1427" s="113"/>
      <c r="AI1427" s="113" t="s">
        <v>2491</v>
      </c>
      <c r="AJ1427" s="113" t="s">
        <v>468</v>
      </c>
      <c r="AK1427" s="116" t="s">
        <v>1603</v>
      </c>
      <c r="AL1427" s="113" t="s">
        <v>357</v>
      </c>
      <c r="BP1427" s="125" t="s">
        <v>2491</v>
      </c>
      <c r="BQ1427" s="125" t="s">
        <v>468</v>
      </c>
      <c r="BR1427" s="125" t="s">
        <v>6401</v>
      </c>
      <c r="CA1427" s="125" t="s">
        <v>2360</v>
      </c>
      <c r="CB1427" s="125" t="s">
        <v>575</v>
      </c>
      <c r="CC1427" s="125">
        <v>0</v>
      </c>
      <c r="CD1427" s="125" t="s">
        <v>357</v>
      </c>
    </row>
    <row r="1428" spans="8:82" ht="101.4" customHeight="1" thickBot="1">
      <c r="H1428" s="121"/>
      <c r="I1428" s="121"/>
      <c r="J1428" s="121"/>
      <c r="K1428" s="121"/>
      <c r="L1428" s="121"/>
      <c r="M1428" s="121" t="s">
        <v>2501</v>
      </c>
      <c r="N1428" s="121" t="s">
        <v>362</v>
      </c>
      <c r="O1428" s="122">
        <v>134992</v>
      </c>
      <c r="P1428" s="121" t="s">
        <v>826</v>
      </c>
      <c r="S1428" s="117"/>
      <c r="T1428" s="117"/>
      <c r="U1428" s="117"/>
      <c r="V1428" s="117"/>
      <c r="W1428" s="117"/>
      <c r="X1428" s="117" t="s">
        <v>2501</v>
      </c>
      <c r="Y1428" s="117" t="s">
        <v>362</v>
      </c>
      <c r="Z1428" s="120" t="s">
        <v>4202</v>
      </c>
      <c r="AA1428" s="117" t="s">
        <v>826</v>
      </c>
      <c r="AD1428" s="113"/>
      <c r="AE1428" s="113"/>
      <c r="AF1428" s="113"/>
      <c r="AG1428" s="113"/>
      <c r="AH1428" s="113"/>
      <c r="AI1428" s="113" t="s">
        <v>2501</v>
      </c>
      <c r="AJ1428" s="113" t="s">
        <v>362</v>
      </c>
      <c r="AK1428" s="116" t="s">
        <v>5398</v>
      </c>
      <c r="AL1428" s="113" t="s">
        <v>826</v>
      </c>
      <c r="BP1428" s="125" t="s">
        <v>2501</v>
      </c>
      <c r="BQ1428" s="125" t="s">
        <v>362</v>
      </c>
      <c r="BR1428" s="129">
        <v>137954522</v>
      </c>
      <c r="CA1428" s="125" t="s">
        <v>2360</v>
      </c>
      <c r="CB1428" s="125" t="s">
        <v>362</v>
      </c>
      <c r="CC1428" s="125">
        <v>0</v>
      </c>
      <c r="CD1428" s="125" t="s">
        <v>357</v>
      </c>
    </row>
    <row r="1429" spans="8:82" ht="87" customHeight="1" thickBot="1">
      <c r="H1429" s="121"/>
      <c r="I1429" s="121"/>
      <c r="J1429" s="121"/>
      <c r="K1429" s="121"/>
      <c r="L1429" s="121"/>
      <c r="M1429" s="121" t="s">
        <v>2501</v>
      </c>
      <c r="N1429" s="121" t="s">
        <v>575</v>
      </c>
      <c r="O1429" s="123" t="s">
        <v>2502</v>
      </c>
      <c r="P1429" s="121" t="s">
        <v>826</v>
      </c>
      <c r="S1429" s="117"/>
      <c r="T1429" s="117"/>
      <c r="U1429" s="117"/>
      <c r="V1429" s="117"/>
      <c r="W1429" s="117"/>
      <c r="X1429" s="117" t="s">
        <v>2501</v>
      </c>
      <c r="Y1429" s="117" t="s">
        <v>575</v>
      </c>
      <c r="Z1429" s="120" t="s">
        <v>4203</v>
      </c>
      <c r="AA1429" s="117" t="s">
        <v>826</v>
      </c>
      <c r="AD1429" s="113"/>
      <c r="AE1429" s="113"/>
      <c r="AF1429" s="113"/>
      <c r="AG1429" s="113"/>
      <c r="AH1429" s="113"/>
      <c r="AI1429" s="113" t="s">
        <v>2501</v>
      </c>
      <c r="AJ1429" s="113" t="s">
        <v>575</v>
      </c>
      <c r="AK1429" s="116" t="s">
        <v>2201</v>
      </c>
      <c r="AL1429" s="113" t="s">
        <v>826</v>
      </c>
      <c r="BP1429" s="125" t="s">
        <v>2501</v>
      </c>
      <c r="BQ1429" s="125" t="s">
        <v>575</v>
      </c>
      <c r="BR1429" s="129">
        <v>680651</v>
      </c>
      <c r="CA1429" s="125" t="s">
        <v>2360</v>
      </c>
      <c r="CB1429" s="125" t="s">
        <v>544</v>
      </c>
      <c r="CC1429" s="125">
        <v>0</v>
      </c>
      <c r="CD1429" s="125" t="s">
        <v>357</v>
      </c>
    </row>
    <row r="1430" spans="8:82" ht="101.4" customHeight="1" thickBot="1">
      <c r="H1430" s="121"/>
      <c r="I1430" s="121"/>
      <c r="J1430" s="121"/>
      <c r="K1430" s="121"/>
      <c r="L1430" s="121"/>
      <c r="M1430" s="121" t="s">
        <v>2501</v>
      </c>
      <c r="N1430" s="121" t="s">
        <v>544</v>
      </c>
      <c r="O1430" s="123" t="s">
        <v>2503</v>
      </c>
      <c r="P1430" s="121" t="s">
        <v>826</v>
      </c>
      <c r="S1430" s="117"/>
      <c r="T1430" s="117"/>
      <c r="U1430" s="117"/>
      <c r="V1430" s="117"/>
      <c r="W1430" s="117"/>
      <c r="X1430" s="117" t="s">
        <v>2501</v>
      </c>
      <c r="Y1430" s="117" t="s">
        <v>544</v>
      </c>
      <c r="Z1430" s="120" t="s">
        <v>4204</v>
      </c>
      <c r="AA1430" s="117" t="s">
        <v>826</v>
      </c>
      <c r="AD1430" s="113"/>
      <c r="AE1430" s="113"/>
      <c r="AF1430" s="113"/>
      <c r="AG1430" s="113"/>
      <c r="AH1430" s="113"/>
      <c r="AI1430" s="113" t="s">
        <v>2501</v>
      </c>
      <c r="AJ1430" s="113" t="s">
        <v>544</v>
      </c>
      <c r="AK1430" s="116" t="s">
        <v>5399</v>
      </c>
      <c r="AL1430" s="113" t="s">
        <v>826</v>
      </c>
      <c r="BP1430" s="125" t="s">
        <v>2501</v>
      </c>
      <c r="BQ1430" s="125" t="s">
        <v>544</v>
      </c>
      <c r="BR1430" s="129">
        <v>25513403</v>
      </c>
      <c r="CA1430" s="125" t="s">
        <v>2360</v>
      </c>
      <c r="CB1430" s="125" t="s">
        <v>1340</v>
      </c>
      <c r="CC1430" s="125">
        <v>0</v>
      </c>
      <c r="CD1430" s="125" t="s">
        <v>357</v>
      </c>
    </row>
    <row r="1431" spans="8:82" ht="87" customHeight="1" thickBot="1">
      <c r="H1431" s="121"/>
      <c r="I1431" s="121"/>
      <c r="J1431" s="121"/>
      <c r="K1431" s="121"/>
      <c r="L1431" s="121"/>
      <c r="M1431" s="121" t="s">
        <v>2501</v>
      </c>
      <c r="N1431" s="121" t="s">
        <v>364</v>
      </c>
      <c r="O1431" s="123" t="s">
        <v>1500</v>
      </c>
      <c r="P1431" s="121" t="s">
        <v>826</v>
      </c>
      <c r="S1431" s="117"/>
      <c r="T1431" s="117"/>
      <c r="U1431" s="117"/>
      <c r="V1431" s="117"/>
      <c r="W1431" s="117"/>
      <c r="X1431" s="117" t="s">
        <v>2501</v>
      </c>
      <c r="Y1431" s="117" t="s">
        <v>364</v>
      </c>
      <c r="Z1431" s="120" t="s">
        <v>4205</v>
      </c>
      <c r="AA1431" s="117" t="s">
        <v>826</v>
      </c>
      <c r="AD1431" s="113"/>
      <c r="AE1431" s="113"/>
      <c r="AF1431" s="113"/>
      <c r="AG1431" s="113"/>
      <c r="AH1431" s="113"/>
      <c r="AI1431" s="113" t="s">
        <v>2501</v>
      </c>
      <c r="AJ1431" s="113" t="s">
        <v>364</v>
      </c>
      <c r="AK1431" s="116" t="s">
        <v>5400</v>
      </c>
      <c r="AL1431" s="113" t="s">
        <v>826</v>
      </c>
      <c r="BP1431" s="125" t="s">
        <v>2501</v>
      </c>
      <c r="BQ1431" s="125" t="s">
        <v>364</v>
      </c>
      <c r="BR1431" s="129">
        <v>467624</v>
      </c>
      <c r="CA1431" s="125" t="s">
        <v>2362</v>
      </c>
      <c r="CB1431" s="125" t="s">
        <v>362</v>
      </c>
      <c r="CC1431" s="125">
        <v>0</v>
      </c>
      <c r="CD1431" s="125" t="s">
        <v>826</v>
      </c>
    </row>
    <row r="1432" spans="8:82" ht="87" customHeight="1" thickBot="1">
      <c r="H1432" s="121"/>
      <c r="I1432" s="121"/>
      <c r="J1432" s="121"/>
      <c r="K1432" s="121"/>
      <c r="L1432" s="121"/>
      <c r="M1432" s="121" t="s">
        <v>2501</v>
      </c>
      <c r="N1432" s="121" t="s">
        <v>703</v>
      </c>
      <c r="O1432" s="123" t="s">
        <v>2504</v>
      </c>
      <c r="P1432" s="121" t="s">
        <v>826</v>
      </c>
      <c r="S1432" s="117"/>
      <c r="T1432" s="117"/>
      <c r="U1432" s="117"/>
      <c r="V1432" s="117"/>
      <c r="W1432" s="117"/>
      <c r="X1432" s="117" t="s">
        <v>2501</v>
      </c>
      <c r="Y1432" s="117" t="s">
        <v>703</v>
      </c>
      <c r="Z1432" s="120" t="s">
        <v>1254</v>
      </c>
      <c r="AA1432" s="117" t="s">
        <v>826</v>
      </c>
      <c r="AD1432" s="113"/>
      <c r="AE1432" s="113"/>
      <c r="AF1432" s="113"/>
      <c r="AG1432" s="113"/>
      <c r="AH1432" s="113"/>
      <c r="AI1432" s="113" t="s">
        <v>2501</v>
      </c>
      <c r="AJ1432" s="113" t="s">
        <v>703</v>
      </c>
      <c r="AK1432" s="116" t="s">
        <v>5401</v>
      </c>
      <c r="AL1432" s="113" t="s">
        <v>826</v>
      </c>
      <c r="BP1432" s="125" t="s">
        <v>2501</v>
      </c>
      <c r="BQ1432" s="125" t="s">
        <v>703</v>
      </c>
      <c r="BR1432" s="129">
        <v>91337705</v>
      </c>
      <c r="CA1432" s="125" t="s">
        <v>2364</v>
      </c>
      <c r="CB1432" s="125" t="s">
        <v>851</v>
      </c>
      <c r="CC1432" s="125">
        <v>0</v>
      </c>
      <c r="CD1432" s="125" t="s">
        <v>357</v>
      </c>
    </row>
    <row r="1433" spans="8:82" ht="101.4" customHeight="1" thickBot="1">
      <c r="H1433" s="121"/>
      <c r="I1433" s="121"/>
      <c r="J1433" s="121"/>
      <c r="K1433" s="121"/>
      <c r="L1433" s="121"/>
      <c r="M1433" s="121" t="s">
        <v>2501</v>
      </c>
      <c r="N1433" s="121" t="s">
        <v>355</v>
      </c>
      <c r="O1433" s="123" t="s">
        <v>2505</v>
      </c>
      <c r="P1433" s="121" t="s">
        <v>826</v>
      </c>
      <c r="S1433" s="117"/>
      <c r="T1433" s="117"/>
      <c r="U1433" s="117"/>
      <c r="V1433" s="117"/>
      <c r="W1433" s="117"/>
      <c r="X1433" s="117" t="s">
        <v>2501</v>
      </c>
      <c r="Y1433" s="117" t="s">
        <v>355</v>
      </c>
      <c r="Z1433" s="120" t="s">
        <v>4206</v>
      </c>
      <c r="AA1433" s="117" t="s">
        <v>826</v>
      </c>
      <c r="AD1433" s="113"/>
      <c r="AE1433" s="113"/>
      <c r="AF1433" s="113"/>
      <c r="AG1433" s="113"/>
      <c r="AH1433" s="113"/>
      <c r="AI1433" s="113" t="s">
        <v>2501</v>
      </c>
      <c r="AJ1433" s="113" t="s">
        <v>355</v>
      </c>
      <c r="AK1433" s="116" t="s">
        <v>5402</v>
      </c>
      <c r="AL1433" s="113" t="s">
        <v>826</v>
      </c>
      <c r="BP1433" s="125" t="s">
        <v>2501</v>
      </c>
      <c r="BQ1433" s="125" t="s">
        <v>355</v>
      </c>
      <c r="BR1433" s="129">
        <v>72945598</v>
      </c>
      <c r="CA1433" s="125" t="s">
        <v>6642</v>
      </c>
      <c r="CB1433" s="125" t="s">
        <v>589</v>
      </c>
      <c r="CC1433" s="125">
        <v>0</v>
      </c>
      <c r="CD1433" s="125" t="s">
        <v>357</v>
      </c>
    </row>
    <row r="1434" spans="8:82" ht="87" customHeight="1" thickBot="1">
      <c r="H1434" s="121"/>
      <c r="I1434" s="121"/>
      <c r="J1434" s="121"/>
      <c r="K1434" s="121"/>
      <c r="L1434" s="121"/>
      <c r="M1434" s="121" t="s">
        <v>2506</v>
      </c>
      <c r="N1434" s="121" t="s">
        <v>589</v>
      </c>
      <c r="O1434" s="123" t="s">
        <v>2507</v>
      </c>
      <c r="P1434" s="121" t="s">
        <v>357</v>
      </c>
      <c r="S1434" s="117"/>
      <c r="T1434" s="117"/>
      <c r="U1434" s="117"/>
      <c r="V1434" s="117"/>
      <c r="W1434" s="117"/>
      <c r="X1434" s="117" t="s">
        <v>2506</v>
      </c>
      <c r="Y1434" s="117" t="s">
        <v>589</v>
      </c>
      <c r="Z1434" s="120" t="s">
        <v>4207</v>
      </c>
      <c r="AA1434" s="117" t="s">
        <v>357</v>
      </c>
      <c r="AD1434" s="113"/>
      <c r="AE1434" s="113"/>
      <c r="AF1434" s="113"/>
      <c r="AG1434" s="113"/>
      <c r="AH1434" s="113"/>
      <c r="AI1434" s="113" t="s">
        <v>2506</v>
      </c>
      <c r="AJ1434" s="113" t="s">
        <v>589</v>
      </c>
      <c r="AK1434" s="116" t="s">
        <v>5403</v>
      </c>
      <c r="AL1434" s="113" t="s">
        <v>357</v>
      </c>
      <c r="BP1434" s="125" t="s">
        <v>2506</v>
      </c>
      <c r="BQ1434" s="125" t="s">
        <v>589</v>
      </c>
      <c r="BR1434" s="125" t="s">
        <v>5261</v>
      </c>
      <c r="CA1434" s="125" t="s">
        <v>2365</v>
      </c>
      <c r="CB1434" s="125" t="s">
        <v>589</v>
      </c>
      <c r="CC1434" s="125">
        <v>0</v>
      </c>
      <c r="CD1434" s="125" t="s">
        <v>357</v>
      </c>
    </row>
    <row r="1435" spans="8:82" ht="87" customHeight="1" thickBot="1">
      <c r="H1435" s="121"/>
      <c r="I1435" s="121"/>
      <c r="J1435" s="121"/>
      <c r="K1435" s="121"/>
      <c r="L1435" s="121"/>
      <c r="M1435" s="121" t="s">
        <v>2508</v>
      </c>
      <c r="N1435" s="121" t="s">
        <v>589</v>
      </c>
      <c r="O1435" s="123" t="s">
        <v>2509</v>
      </c>
      <c r="P1435" s="121" t="s">
        <v>357</v>
      </c>
      <c r="S1435" s="117"/>
      <c r="T1435" s="117"/>
      <c r="U1435" s="117"/>
      <c r="V1435" s="117"/>
      <c r="W1435" s="117"/>
      <c r="X1435" s="117" t="s">
        <v>2508</v>
      </c>
      <c r="Y1435" s="117" t="s">
        <v>589</v>
      </c>
      <c r="Z1435" s="120" t="s">
        <v>3664</v>
      </c>
      <c r="AA1435" s="117" t="s">
        <v>357</v>
      </c>
      <c r="AD1435" s="113"/>
      <c r="AE1435" s="113"/>
      <c r="AF1435" s="113"/>
      <c r="AG1435" s="113"/>
      <c r="AH1435" s="113"/>
      <c r="AI1435" s="113" t="s">
        <v>2508</v>
      </c>
      <c r="AJ1435" s="113" t="s">
        <v>589</v>
      </c>
      <c r="AK1435" s="116" t="s">
        <v>5404</v>
      </c>
      <c r="AL1435" s="113" t="s">
        <v>357</v>
      </c>
      <c r="BP1435" s="125" t="s">
        <v>2508</v>
      </c>
      <c r="BQ1435" s="125" t="s">
        <v>589</v>
      </c>
      <c r="BR1435" s="125" t="s">
        <v>764</v>
      </c>
      <c r="CA1435" s="125" t="s">
        <v>2367</v>
      </c>
      <c r="CB1435" s="125" t="s">
        <v>544</v>
      </c>
      <c r="CC1435" s="125">
        <v>0</v>
      </c>
      <c r="CD1435" s="125" t="s">
        <v>357</v>
      </c>
    </row>
    <row r="1436" spans="8:82" ht="87" customHeight="1" thickBot="1">
      <c r="H1436" s="121"/>
      <c r="I1436" s="121"/>
      <c r="J1436" s="121"/>
      <c r="K1436" s="121"/>
      <c r="L1436" s="121"/>
      <c r="M1436" s="121" t="s">
        <v>2510</v>
      </c>
      <c r="N1436" s="121" t="s">
        <v>589</v>
      </c>
      <c r="O1436" s="123" t="s">
        <v>2511</v>
      </c>
      <c r="P1436" s="121" t="s">
        <v>357</v>
      </c>
      <c r="S1436" s="117"/>
      <c r="T1436" s="117"/>
      <c r="U1436" s="117"/>
      <c r="V1436" s="117"/>
      <c r="W1436" s="117"/>
      <c r="X1436" s="117" t="s">
        <v>2510</v>
      </c>
      <c r="Y1436" s="117" t="s">
        <v>589</v>
      </c>
      <c r="Z1436" s="120" t="s">
        <v>408</v>
      </c>
      <c r="AA1436" s="117" t="s">
        <v>357</v>
      </c>
      <c r="AD1436" s="113"/>
      <c r="AE1436" s="113"/>
      <c r="AF1436" s="113"/>
      <c r="AG1436" s="113"/>
      <c r="AH1436" s="113"/>
      <c r="AI1436" s="113" t="s">
        <v>2510</v>
      </c>
      <c r="AJ1436" s="113" t="s">
        <v>589</v>
      </c>
      <c r="AK1436" s="116" t="s">
        <v>1727</v>
      </c>
      <c r="AL1436" s="113" t="s">
        <v>357</v>
      </c>
      <c r="BP1436" s="125" t="s">
        <v>2510</v>
      </c>
      <c r="BQ1436" s="125" t="s">
        <v>589</v>
      </c>
      <c r="BR1436" s="125" t="s">
        <v>6402</v>
      </c>
      <c r="CA1436" s="125" t="s">
        <v>2369</v>
      </c>
      <c r="CB1436" s="125" t="s">
        <v>575</v>
      </c>
      <c r="CC1436" s="125">
        <v>0</v>
      </c>
      <c r="CD1436" s="125" t="s">
        <v>357</v>
      </c>
    </row>
    <row r="1437" spans="8:82" ht="87" customHeight="1" thickBot="1">
      <c r="H1437" s="121"/>
      <c r="I1437" s="121"/>
      <c r="J1437" s="121"/>
      <c r="K1437" s="121"/>
      <c r="L1437" s="121"/>
      <c r="M1437" s="121" t="s">
        <v>2512</v>
      </c>
      <c r="N1437" s="121" t="s">
        <v>589</v>
      </c>
      <c r="O1437" s="123" t="s">
        <v>1182</v>
      </c>
      <c r="P1437" s="121" t="s">
        <v>357</v>
      </c>
      <c r="S1437" s="117"/>
      <c r="T1437" s="117"/>
      <c r="U1437" s="117"/>
      <c r="V1437" s="117"/>
      <c r="W1437" s="117"/>
      <c r="X1437" s="117" t="s">
        <v>2512</v>
      </c>
      <c r="Y1437" s="117" t="s">
        <v>589</v>
      </c>
      <c r="Z1437" s="120" t="s">
        <v>1645</v>
      </c>
      <c r="AA1437" s="117" t="s">
        <v>357</v>
      </c>
      <c r="AD1437" s="113"/>
      <c r="AE1437" s="113"/>
      <c r="AF1437" s="113"/>
      <c r="AG1437" s="113"/>
      <c r="AH1437" s="113"/>
      <c r="AI1437" s="113" t="s">
        <v>2512</v>
      </c>
      <c r="AJ1437" s="113" t="s">
        <v>589</v>
      </c>
      <c r="AK1437" s="116" t="s">
        <v>3241</v>
      </c>
      <c r="AL1437" s="113" t="s">
        <v>357</v>
      </c>
      <c r="BP1437" s="125" t="s">
        <v>2512</v>
      </c>
      <c r="BQ1437" s="125" t="s">
        <v>589</v>
      </c>
      <c r="BR1437" s="125" t="s">
        <v>6403</v>
      </c>
      <c r="CA1437" s="125" t="s">
        <v>2369</v>
      </c>
      <c r="CB1437" s="125" t="s">
        <v>544</v>
      </c>
      <c r="CC1437" s="125">
        <v>0</v>
      </c>
      <c r="CD1437" s="125" t="s">
        <v>357</v>
      </c>
    </row>
    <row r="1438" spans="8:82" ht="87" customHeight="1" thickBot="1">
      <c r="H1438" s="121"/>
      <c r="I1438" s="121"/>
      <c r="J1438" s="121"/>
      <c r="K1438" s="121"/>
      <c r="L1438" s="121"/>
      <c r="M1438" s="121" t="s">
        <v>2513</v>
      </c>
      <c r="N1438" s="121" t="s">
        <v>589</v>
      </c>
      <c r="O1438" s="123" t="s">
        <v>385</v>
      </c>
      <c r="P1438" s="121" t="s">
        <v>357</v>
      </c>
      <c r="S1438" s="117"/>
      <c r="T1438" s="117"/>
      <c r="U1438" s="117"/>
      <c r="V1438" s="117"/>
      <c r="W1438" s="117"/>
      <c r="X1438" s="117" t="s">
        <v>2513</v>
      </c>
      <c r="Y1438" s="117" t="s">
        <v>589</v>
      </c>
      <c r="Z1438" s="120" t="s">
        <v>4208</v>
      </c>
      <c r="AA1438" s="117" t="s">
        <v>357</v>
      </c>
      <c r="AD1438" s="113"/>
      <c r="AE1438" s="113"/>
      <c r="AF1438" s="113"/>
      <c r="AG1438" s="113"/>
      <c r="AH1438" s="113"/>
      <c r="AI1438" s="113" t="s">
        <v>2513</v>
      </c>
      <c r="AJ1438" s="113" t="s">
        <v>589</v>
      </c>
      <c r="AK1438" s="116" t="s">
        <v>5405</v>
      </c>
      <c r="AL1438" s="113" t="s">
        <v>357</v>
      </c>
      <c r="BP1438" s="125" t="s">
        <v>2513</v>
      </c>
      <c r="BQ1438" s="125" t="s">
        <v>589</v>
      </c>
      <c r="BR1438" s="125" t="s">
        <v>444</v>
      </c>
      <c r="CA1438" s="125" t="s">
        <v>2369</v>
      </c>
      <c r="CB1438" s="125" t="s">
        <v>468</v>
      </c>
      <c r="CC1438" s="125">
        <v>0</v>
      </c>
      <c r="CD1438" s="125" t="s">
        <v>357</v>
      </c>
    </row>
    <row r="1439" spans="8:82" ht="87" customHeight="1" thickBot="1">
      <c r="H1439" s="121"/>
      <c r="I1439" s="121"/>
      <c r="J1439" s="121"/>
      <c r="K1439" s="121"/>
      <c r="L1439" s="121"/>
      <c r="M1439" s="121" t="s">
        <v>2514</v>
      </c>
      <c r="N1439" s="121" t="s">
        <v>589</v>
      </c>
      <c r="O1439" s="123" t="s">
        <v>2515</v>
      </c>
      <c r="P1439" s="121" t="s">
        <v>357</v>
      </c>
      <c r="S1439" s="117"/>
      <c r="T1439" s="117"/>
      <c r="U1439" s="117"/>
      <c r="V1439" s="117"/>
      <c r="W1439" s="117"/>
      <c r="X1439" s="117" t="s">
        <v>2514</v>
      </c>
      <c r="Y1439" s="117" t="s">
        <v>589</v>
      </c>
      <c r="Z1439" s="120" t="s">
        <v>4209</v>
      </c>
      <c r="AA1439" s="117" t="s">
        <v>357</v>
      </c>
      <c r="AD1439" s="113"/>
      <c r="AE1439" s="113"/>
      <c r="AF1439" s="113"/>
      <c r="AG1439" s="113"/>
      <c r="AH1439" s="113"/>
      <c r="AI1439" s="113" t="s">
        <v>2514</v>
      </c>
      <c r="AJ1439" s="113" t="s">
        <v>589</v>
      </c>
      <c r="AK1439" s="116" t="s">
        <v>5406</v>
      </c>
      <c r="AL1439" s="113" t="s">
        <v>357</v>
      </c>
      <c r="BP1439" s="125" t="s">
        <v>2514</v>
      </c>
      <c r="BQ1439" s="125" t="s">
        <v>589</v>
      </c>
      <c r="BR1439" s="125" t="s">
        <v>1378</v>
      </c>
      <c r="CA1439" s="125" t="s">
        <v>6643</v>
      </c>
      <c r="CB1439" s="125" t="s">
        <v>575</v>
      </c>
      <c r="CC1439" s="125">
        <v>0</v>
      </c>
      <c r="CD1439" s="125" t="s">
        <v>357</v>
      </c>
    </row>
    <row r="1440" spans="8:82" ht="101.4" customHeight="1" thickBot="1">
      <c r="H1440" s="121"/>
      <c r="I1440" s="121"/>
      <c r="J1440" s="121"/>
      <c r="K1440" s="121"/>
      <c r="L1440" s="121"/>
      <c r="M1440" s="121" t="s">
        <v>2516</v>
      </c>
      <c r="N1440" s="121" t="s">
        <v>362</v>
      </c>
      <c r="O1440" s="123" t="s">
        <v>1423</v>
      </c>
      <c r="P1440" s="121" t="s">
        <v>357</v>
      </c>
      <c r="S1440" s="117"/>
      <c r="T1440" s="117"/>
      <c r="U1440" s="117"/>
      <c r="V1440" s="117"/>
      <c r="W1440" s="117"/>
      <c r="X1440" s="117" t="s">
        <v>2516</v>
      </c>
      <c r="Y1440" s="117" t="s">
        <v>362</v>
      </c>
      <c r="Z1440" s="120" t="s">
        <v>2901</v>
      </c>
      <c r="AA1440" s="117" t="s">
        <v>357</v>
      </c>
      <c r="AD1440" s="113"/>
      <c r="AE1440" s="113"/>
      <c r="AF1440" s="113"/>
      <c r="AG1440" s="113"/>
      <c r="AH1440" s="113"/>
      <c r="AI1440" s="113" t="s">
        <v>2516</v>
      </c>
      <c r="AJ1440" s="113" t="s">
        <v>362</v>
      </c>
      <c r="AK1440" s="116" t="s">
        <v>719</v>
      </c>
      <c r="AL1440" s="113" t="s">
        <v>357</v>
      </c>
      <c r="BP1440" s="125" t="s">
        <v>2516</v>
      </c>
      <c r="BQ1440" s="125" t="s">
        <v>362</v>
      </c>
      <c r="BR1440" s="125" t="s">
        <v>6404</v>
      </c>
      <c r="CA1440" s="125" t="s">
        <v>2372</v>
      </c>
      <c r="CB1440" s="125" t="s">
        <v>446</v>
      </c>
      <c r="CC1440" s="125">
        <v>0</v>
      </c>
      <c r="CD1440" s="125" t="s">
        <v>357</v>
      </c>
    </row>
    <row r="1441" spans="8:82" ht="87" customHeight="1" thickBot="1">
      <c r="H1441" s="121"/>
      <c r="I1441" s="121"/>
      <c r="J1441" s="121"/>
      <c r="K1441" s="121"/>
      <c r="L1441" s="121"/>
      <c r="M1441" s="121" t="s">
        <v>2516</v>
      </c>
      <c r="N1441" s="121" t="s">
        <v>575</v>
      </c>
      <c r="O1441" s="123" t="s">
        <v>2517</v>
      </c>
      <c r="P1441" s="121" t="s">
        <v>357</v>
      </c>
      <c r="S1441" s="117"/>
      <c r="T1441" s="117"/>
      <c r="U1441" s="117"/>
      <c r="V1441" s="117"/>
      <c r="W1441" s="117"/>
      <c r="X1441" s="117" t="s">
        <v>2516</v>
      </c>
      <c r="Y1441" s="117" t="s">
        <v>575</v>
      </c>
      <c r="Z1441" s="120" t="s">
        <v>4210</v>
      </c>
      <c r="AA1441" s="117" t="s">
        <v>357</v>
      </c>
      <c r="AD1441" s="113"/>
      <c r="AE1441" s="113"/>
      <c r="AF1441" s="113"/>
      <c r="AG1441" s="113"/>
      <c r="AH1441" s="113"/>
      <c r="AI1441" s="113" t="s">
        <v>2516</v>
      </c>
      <c r="AJ1441" s="113" t="s">
        <v>575</v>
      </c>
      <c r="AK1441" s="116" t="s">
        <v>571</v>
      </c>
      <c r="AL1441" s="113" t="s">
        <v>357</v>
      </c>
      <c r="BP1441" s="125" t="s">
        <v>2516</v>
      </c>
      <c r="BQ1441" s="125" t="s">
        <v>575</v>
      </c>
      <c r="BR1441" s="125" t="s">
        <v>847</v>
      </c>
      <c r="CA1441" s="125" t="s">
        <v>2372</v>
      </c>
      <c r="CB1441" s="125" t="s">
        <v>582</v>
      </c>
      <c r="CC1441" s="125">
        <v>0</v>
      </c>
      <c r="CD1441" s="125" t="s">
        <v>357</v>
      </c>
    </row>
    <row r="1442" spans="8:82" ht="101.4" customHeight="1" thickBot="1">
      <c r="H1442" s="121"/>
      <c r="I1442" s="121"/>
      <c r="J1442" s="121"/>
      <c r="K1442" s="121"/>
      <c r="L1442" s="121"/>
      <c r="M1442" s="121" t="s">
        <v>2516</v>
      </c>
      <c r="N1442" s="121" t="s">
        <v>544</v>
      </c>
      <c r="O1442" s="123" t="s">
        <v>2518</v>
      </c>
      <c r="P1442" s="121" t="s">
        <v>357</v>
      </c>
      <c r="S1442" s="117"/>
      <c r="T1442" s="117"/>
      <c r="U1442" s="117"/>
      <c r="V1442" s="117"/>
      <c r="W1442" s="117"/>
      <c r="X1442" s="117" t="s">
        <v>2516</v>
      </c>
      <c r="Y1442" s="117" t="s">
        <v>544</v>
      </c>
      <c r="Z1442" s="120" t="s">
        <v>4211</v>
      </c>
      <c r="AA1442" s="117" t="s">
        <v>357</v>
      </c>
      <c r="AD1442" s="113"/>
      <c r="AE1442" s="113"/>
      <c r="AF1442" s="113"/>
      <c r="AG1442" s="113"/>
      <c r="AH1442" s="113"/>
      <c r="AI1442" s="113" t="s">
        <v>2516</v>
      </c>
      <c r="AJ1442" s="113" t="s">
        <v>544</v>
      </c>
      <c r="AK1442" s="116" t="s">
        <v>5407</v>
      </c>
      <c r="AL1442" s="113" t="s">
        <v>357</v>
      </c>
      <c r="BP1442" s="125" t="s">
        <v>2516</v>
      </c>
      <c r="BQ1442" s="125" t="s">
        <v>544</v>
      </c>
      <c r="BR1442" s="125" t="s">
        <v>6405</v>
      </c>
      <c r="CA1442" s="125" t="s">
        <v>2372</v>
      </c>
      <c r="CB1442" s="125" t="s">
        <v>897</v>
      </c>
      <c r="CC1442" s="125">
        <v>0</v>
      </c>
      <c r="CD1442" s="125" t="s">
        <v>357</v>
      </c>
    </row>
    <row r="1443" spans="8:82" ht="101.4" customHeight="1" thickBot="1">
      <c r="H1443" s="121"/>
      <c r="I1443" s="121"/>
      <c r="J1443" s="121"/>
      <c r="K1443" s="121"/>
      <c r="L1443" s="121"/>
      <c r="M1443" s="121" t="s">
        <v>2516</v>
      </c>
      <c r="N1443" s="121" t="s">
        <v>355</v>
      </c>
      <c r="O1443" s="123" t="s">
        <v>2127</v>
      </c>
      <c r="P1443" s="121" t="s">
        <v>357</v>
      </c>
      <c r="S1443" s="117"/>
      <c r="T1443" s="117"/>
      <c r="U1443" s="117"/>
      <c r="V1443" s="117"/>
      <c r="W1443" s="117"/>
      <c r="X1443" s="117" t="s">
        <v>2516</v>
      </c>
      <c r="Y1443" s="117" t="s">
        <v>355</v>
      </c>
      <c r="Z1443" s="120" t="s">
        <v>4212</v>
      </c>
      <c r="AA1443" s="117" t="s">
        <v>357</v>
      </c>
      <c r="AD1443" s="113"/>
      <c r="AE1443" s="113"/>
      <c r="AF1443" s="113"/>
      <c r="AG1443" s="113"/>
      <c r="AH1443" s="113"/>
      <c r="AI1443" s="113" t="s">
        <v>2516</v>
      </c>
      <c r="AJ1443" s="113" t="s">
        <v>355</v>
      </c>
      <c r="AK1443" s="116" t="s">
        <v>3243</v>
      </c>
      <c r="AL1443" s="113" t="s">
        <v>357</v>
      </c>
      <c r="BP1443" s="125" t="s">
        <v>2516</v>
      </c>
      <c r="BQ1443" s="125" t="s">
        <v>355</v>
      </c>
      <c r="BR1443" s="125" t="s">
        <v>1137</v>
      </c>
      <c r="CA1443" s="125" t="s">
        <v>2372</v>
      </c>
      <c r="CB1443" s="125" t="s">
        <v>703</v>
      </c>
      <c r="CC1443" s="125">
        <v>0</v>
      </c>
      <c r="CD1443" s="125" t="s">
        <v>357</v>
      </c>
    </row>
    <row r="1444" spans="8:82" ht="101.4" customHeight="1" thickBot="1">
      <c r="H1444" s="121"/>
      <c r="I1444" s="121"/>
      <c r="J1444" s="121"/>
      <c r="K1444" s="121"/>
      <c r="L1444" s="121"/>
      <c r="M1444" s="121" t="s">
        <v>2519</v>
      </c>
      <c r="N1444" s="121" t="s">
        <v>362</v>
      </c>
      <c r="O1444" s="123" t="s">
        <v>2520</v>
      </c>
      <c r="P1444" s="121" t="s">
        <v>357</v>
      </c>
      <c r="S1444" s="117"/>
      <c r="T1444" s="117"/>
      <c r="U1444" s="117"/>
      <c r="V1444" s="117"/>
      <c r="W1444" s="117"/>
      <c r="X1444" s="117" t="s">
        <v>2519</v>
      </c>
      <c r="Y1444" s="117" t="s">
        <v>362</v>
      </c>
      <c r="Z1444" s="120" t="s">
        <v>1338</v>
      </c>
      <c r="AA1444" s="117" t="s">
        <v>357</v>
      </c>
      <c r="AD1444" s="113"/>
      <c r="AE1444" s="113"/>
      <c r="AF1444" s="113"/>
      <c r="AG1444" s="113"/>
      <c r="AH1444" s="113"/>
      <c r="AI1444" s="113" t="s">
        <v>2519</v>
      </c>
      <c r="AJ1444" s="113" t="s">
        <v>362</v>
      </c>
      <c r="AK1444" s="116" t="s">
        <v>5408</v>
      </c>
      <c r="AL1444" s="113" t="s">
        <v>357</v>
      </c>
      <c r="BP1444" s="125" t="s">
        <v>2519</v>
      </c>
      <c r="BQ1444" s="125" t="s">
        <v>362</v>
      </c>
      <c r="BR1444" s="129">
        <v>138178394</v>
      </c>
      <c r="CA1444" s="125" t="s">
        <v>2372</v>
      </c>
      <c r="CB1444" s="125" t="s">
        <v>355</v>
      </c>
      <c r="CC1444" s="125">
        <v>0</v>
      </c>
      <c r="CD1444" s="125" t="s">
        <v>357</v>
      </c>
    </row>
    <row r="1445" spans="8:82" ht="87" customHeight="1" thickBot="1">
      <c r="H1445" s="121"/>
      <c r="I1445" s="121"/>
      <c r="J1445" s="121"/>
      <c r="K1445" s="121"/>
      <c r="L1445" s="121"/>
      <c r="M1445" s="121" t="s">
        <v>2519</v>
      </c>
      <c r="N1445" s="121" t="s">
        <v>575</v>
      </c>
      <c r="O1445" s="123" t="s">
        <v>1176</v>
      </c>
      <c r="P1445" s="121" t="s">
        <v>357</v>
      </c>
      <c r="S1445" s="117"/>
      <c r="T1445" s="117"/>
      <c r="U1445" s="117"/>
      <c r="V1445" s="117"/>
      <c r="W1445" s="117"/>
      <c r="X1445" s="117" t="s">
        <v>2519</v>
      </c>
      <c r="Y1445" s="117" t="s">
        <v>575</v>
      </c>
      <c r="Z1445" s="120" t="s">
        <v>3806</v>
      </c>
      <c r="AA1445" s="117" t="s">
        <v>357</v>
      </c>
      <c r="AD1445" s="113"/>
      <c r="AE1445" s="113"/>
      <c r="AF1445" s="113"/>
      <c r="AG1445" s="113"/>
      <c r="AH1445" s="113"/>
      <c r="AI1445" s="113" t="s">
        <v>2519</v>
      </c>
      <c r="AJ1445" s="113" t="s">
        <v>575</v>
      </c>
      <c r="AK1445" s="116" t="s">
        <v>3179</v>
      </c>
      <c r="AL1445" s="113" t="s">
        <v>357</v>
      </c>
      <c r="BP1445" s="125" t="s">
        <v>2519</v>
      </c>
      <c r="BQ1445" s="125" t="s">
        <v>575</v>
      </c>
      <c r="BR1445" s="125" t="s">
        <v>6406</v>
      </c>
      <c r="CA1445" s="125" t="s">
        <v>2377</v>
      </c>
      <c r="CB1445" s="125" t="s">
        <v>364</v>
      </c>
      <c r="CC1445" s="125">
        <v>0</v>
      </c>
      <c r="CD1445" s="125" t="s">
        <v>357</v>
      </c>
    </row>
    <row r="1446" spans="8:82" ht="101.4" customHeight="1" thickBot="1">
      <c r="H1446" s="121"/>
      <c r="I1446" s="121"/>
      <c r="J1446" s="121"/>
      <c r="K1446" s="121"/>
      <c r="L1446" s="121"/>
      <c r="M1446" s="121" t="s">
        <v>2519</v>
      </c>
      <c r="N1446" s="121" t="s">
        <v>544</v>
      </c>
      <c r="O1446" s="123" t="s">
        <v>2521</v>
      </c>
      <c r="P1446" s="121" t="s">
        <v>357</v>
      </c>
      <c r="S1446" s="117"/>
      <c r="T1446" s="117"/>
      <c r="U1446" s="117"/>
      <c r="V1446" s="117"/>
      <c r="W1446" s="117"/>
      <c r="X1446" s="117" t="s">
        <v>2519</v>
      </c>
      <c r="Y1446" s="117" t="s">
        <v>544</v>
      </c>
      <c r="Z1446" s="120" t="s">
        <v>4213</v>
      </c>
      <c r="AA1446" s="117" t="s">
        <v>357</v>
      </c>
      <c r="AD1446" s="113"/>
      <c r="AE1446" s="113"/>
      <c r="AF1446" s="113"/>
      <c r="AG1446" s="113"/>
      <c r="AH1446" s="113"/>
      <c r="AI1446" s="113" t="s">
        <v>2519</v>
      </c>
      <c r="AJ1446" s="113" t="s">
        <v>544</v>
      </c>
      <c r="AK1446" s="116" t="s">
        <v>5409</v>
      </c>
      <c r="AL1446" s="113" t="s">
        <v>357</v>
      </c>
      <c r="BP1446" s="125" t="s">
        <v>2519</v>
      </c>
      <c r="BQ1446" s="125" t="s">
        <v>544</v>
      </c>
      <c r="BR1446" s="129">
        <v>15161846</v>
      </c>
      <c r="CA1446" s="125" t="s">
        <v>2377</v>
      </c>
      <c r="CB1446" s="125" t="s">
        <v>468</v>
      </c>
      <c r="CC1446" s="125">
        <v>0</v>
      </c>
      <c r="CD1446" s="125" t="s">
        <v>357</v>
      </c>
    </row>
    <row r="1447" spans="8:82" ht="87" customHeight="1" thickBot="1">
      <c r="H1447" s="121"/>
      <c r="I1447" s="121"/>
      <c r="J1447" s="121"/>
      <c r="K1447" s="121"/>
      <c r="L1447" s="121"/>
      <c r="M1447" s="121" t="s">
        <v>2522</v>
      </c>
      <c r="N1447" s="121" t="s">
        <v>589</v>
      </c>
      <c r="O1447" s="123" t="s">
        <v>2098</v>
      </c>
      <c r="P1447" s="121" t="s">
        <v>357</v>
      </c>
      <c r="S1447" s="117"/>
      <c r="T1447" s="117"/>
      <c r="U1447" s="117"/>
      <c r="V1447" s="117"/>
      <c r="W1447" s="117"/>
      <c r="X1447" s="117" t="s">
        <v>2522</v>
      </c>
      <c r="Y1447" s="117" t="s">
        <v>589</v>
      </c>
      <c r="Z1447" s="120" t="s">
        <v>4214</v>
      </c>
      <c r="AA1447" s="117" t="s">
        <v>357</v>
      </c>
      <c r="AD1447" s="113"/>
      <c r="AE1447" s="113"/>
      <c r="AF1447" s="113"/>
      <c r="AG1447" s="113"/>
      <c r="AH1447" s="113"/>
      <c r="AI1447" s="113" t="s">
        <v>2522</v>
      </c>
      <c r="AJ1447" s="113" t="s">
        <v>589</v>
      </c>
      <c r="AK1447" s="116" t="s">
        <v>3015</v>
      </c>
      <c r="AL1447" s="113" t="s">
        <v>357</v>
      </c>
      <c r="BP1447" s="125" t="s">
        <v>2522</v>
      </c>
      <c r="BQ1447" s="125" t="s">
        <v>589</v>
      </c>
      <c r="BR1447" s="125" t="s">
        <v>1293</v>
      </c>
      <c r="CA1447" s="125" t="s">
        <v>2377</v>
      </c>
      <c r="CB1447" s="125" t="s">
        <v>446</v>
      </c>
      <c r="CC1447" s="125">
        <v>0</v>
      </c>
      <c r="CD1447" s="125" t="s">
        <v>357</v>
      </c>
    </row>
    <row r="1448" spans="8:82" ht="101.4" customHeight="1" thickBot="1">
      <c r="H1448" s="121"/>
      <c r="I1448" s="121"/>
      <c r="J1448" s="121"/>
      <c r="K1448" s="121"/>
      <c r="L1448" s="121"/>
      <c r="M1448" s="121" t="s">
        <v>2523</v>
      </c>
      <c r="N1448" s="121" t="s">
        <v>544</v>
      </c>
      <c r="O1448" s="123" t="s">
        <v>2524</v>
      </c>
      <c r="P1448" s="121" t="s">
        <v>357</v>
      </c>
      <c r="S1448" s="117"/>
      <c r="T1448" s="117"/>
      <c r="U1448" s="117"/>
      <c r="V1448" s="117"/>
      <c r="W1448" s="117"/>
      <c r="X1448" s="117" t="s">
        <v>2523</v>
      </c>
      <c r="Y1448" s="117" t="s">
        <v>544</v>
      </c>
      <c r="Z1448" s="120" t="s">
        <v>4215</v>
      </c>
      <c r="AA1448" s="117" t="s">
        <v>357</v>
      </c>
      <c r="AD1448" s="113"/>
      <c r="AE1448" s="113"/>
      <c r="AF1448" s="113"/>
      <c r="AG1448" s="113"/>
      <c r="AH1448" s="113"/>
      <c r="AI1448" s="113" t="s">
        <v>2523</v>
      </c>
      <c r="AJ1448" s="113" t="s">
        <v>544</v>
      </c>
      <c r="AK1448" s="116" t="s">
        <v>5410</v>
      </c>
      <c r="AL1448" s="113" t="s">
        <v>357</v>
      </c>
      <c r="BP1448" s="125" t="s">
        <v>2523</v>
      </c>
      <c r="BQ1448" s="125" t="s">
        <v>544</v>
      </c>
      <c r="BR1448" s="125" t="s">
        <v>5119</v>
      </c>
      <c r="CA1448" s="125" t="s">
        <v>2377</v>
      </c>
      <c r="CB1448" s="125" t="s">
        <v>355</v>
      </c>
      <c r="CC1448" s="125">
        <v>0</v>
      </c>
      <c r="CD1448" s="125" t="s">
        <v>357</v>
      </c>
    </row>
    <row r="1449" spans="8:82" ht="101.4" customHeight="1" thickBot="1">
      <c r="H1449" s="121"/>
      <c r="I1449" s="121"/>
      <c r="J1449" s="121"/>
      <c r="K1449" s="121"/>
      <c r="L1449" s="121"/>
      <c r="M1449" s="121" t="s">
        <v>2523</v>
      </c>
      <c r="N1449" s="121" t="s">
        <v>362</v>
      </c>
      <c r="O1449" s="123" t="s">
        <v>2525</v>
      </c>
      <c r="P1449" s="121" t="s">
        <v>357</v>
      </c>
      <c r="S1449" s="117"/>
      <c r="T1449" s="117"/>
      <c r="U1449" s="117"/>
      <c r="V1449" s="117"/>
      <c r="W1449" s="117"/>
      <c r="X1449" s="117" t="s">
        <v>2523</v>
      </c>
      <c r="Y1449" s="117" t="s">
        <v>362</v>
      </c>
      <c r="Z1449" s="120" t="s">
        <v>3524</v>
      </c>
      <c r="AA1449" s="117" t="s">
        <v>357</v>
      </c>
      <c r="AD1449" s="113"/>
      <c r="AE1449" s="113"/>
      <c r="AF1449" s="113"/>
      <c r="AG1449" s="113"/>
      <c r="AH1449" s="113"/>
      <c r="AI1449" s="113" t="s">
        <v>2523</v>
      </c>
      <c r="AJ1449" s="113" t="s">
        <v>362</v>
      </c>
      <c r="AK1449" s="116" t="s">
        <v>4752</v>
      </c>
      <c r="AL1449" s="113" t="s">
        <v>357</v>
      </c>
      <c r="BP1449" s="125" t="s">
        <v>2523</v>
      </c>
      <c r="BQ1449" s="125" t="s">
        <v>362</v>
      </c>
      <c r="BR1449" s="125" t="s">
        <v>2307</v>
      </c>
      <c r="CA1449" s="125" t="s">
        <v>2377</v>
      </c>
      <c r="CB1449" s="125" t="s">
        <v>897</v>
      </c>
      <c r="CC1449" s="125">
        <v>0</v>
      </c>
      <c r="CD1449" s="125" t="s">
        <v>357</v>
      </c>
    </row>
    <row r="1450" spans="8:82" ht="101.4" customHeight="1" thickBot="1">
      <c r="H1450" s="121"/>
      <c r="I1450" s="121"/>
      <c r="J1450" s="121"/>
      <c r="K1450" s="121"/>
      <c r="L1450" s="121"/>
      <c r="M1450" s="121" t="s">
        <v>2523</v>
      </c>
      <c r="N1450" s="121" t="s">
        <v>355</v>
      </c>
      <c r="O1450" s="123" t="s">
        <v>2526</v>
      </c>
      <c r="P1450" s="121" t="s">
        <v>357</v>
      </c>
      <c r="S1450" s="117"/>
      <c r="T1450" s="117"/>
      <c r="U1450" s="117"/>
      <c r="V1450" s="117"/>
      <c r="W1450" s="117"/>
      <c r="X1450" s="117" t="s">
        <v>2523</v>
      </c>
      <c r="Y1450" s="117" t="s">
        <v>355</v>
      </c>
      <c r="Z1450" s="120" t="s">
        <v>4216</v>
      </c>
      <c r="AA1450" s="117" t="s">
        <v>357</v>
      </c>
      <c r="AD1450" s="113"/>
      <c r="AE1450" s="113"/>
      <c r="AF1450" s="113"/>
      <c r="AG1450" s="113"/>
      <c r="AH1450" s="113"/>
      <c r="AI1450" s="113" t="s">
        <v>2523</v>
      </c>
      <c r="AJ1450" s="113" t="s">
        <v>355</v>
      </c>
      <c r="AK1450" s="116" t="s">
        <v>5411</v>
      </c>
      <c r="AL1450" s="113" t="s">
        <v>357</v>
      </c>
      <c r="BP1450" s="125" t="s">
        <v>2523</v>
      </c>
      <c r="BQ1450" s="125" t="s">
        <v>355</v>
      </c>
      <c r="BR1450" s="125" t="s">
        <v>665</v>
      </c>
      <c r="CA1450" s="125" t="s">
        <v>2377</v>
      </c>
      <c r="CB1450" s="125" t="s">
        <v>703</v>
      </c>
      <c r="CC1450" s="125">
        <v>0</v>
      </c>
      <c r="CD1450" s="125" t="s">
        <v>357</v>
      </c>
    </row>
    <row r="1451" spans="8:82" ht="87" customHeight="1" thickBot="1">
      <c r="H1451" s="121"/>
      <c r="I1451" s="121"/>
      <c r="J1451" s="121"/>
      <c r="K1451" s="121"/>
      <c r="L1451" s="121"/>
      <c r="M1451" s="121" t="s">
        <v>2527</v>
      </c>
      <c r="N1451" s="121" t="s">
        <v>589</v>
      </c>
      <c r="O1451" s="123" t="s">
        <v>2528</v>
      </c>
      <c r="P1451" s="121" t="s">
        <v>357</v>
      </c>
      <c r="S1451" s="117"/>
      <c r="T1451" s="117"/>
      <c r="U1451" s="117"/>
      <c r="V1451" s="117"/>
      <c r="W1451" s="117"/>
      <c r="X1451" s="117" t="s">
        <v>2527</v>
      </c>
      <c r="Y1451" s="117" t="s">
        <v>589</v>
      </c>
      <c r="Z1451" s="120" t="s">
        <v>4217</v>
      </c>
      <c r="AA1451" s="117" t="s">
        <v>357</v>
      </c>
      <c r="AD1451" s="113"/>
      <c r="AE1451" s="113"/>
      <c r="AF1451" s="113"/>
      <c r="AG1451" s="113"/>
      <c r="AH1451" s="113"/>
      <c r="AI1451" s="113" t="s">
        <v>2527</v>
      </c>
      <c r="AJ1451" s="113" t="s">
        <v>589</v>
      </c>
      <c r="AK1451" s="116" t="s">
        <v>5412</v>
      </c>
      <c r="AL1451" s="113" t="s">
        <v>357</v>
      </c>
      <c r="BP1451" s="125" t="s">
        <v>2527</v>
      </c>
      <c r="BQ1451" s="125" t="s">
        <v>589</v>
      </c>
      <c r="BR1451" s="125" t="s">
        <v>5881</v>
      </c>
      <c r="CA1451" s="125" t="s">
        <v>2382</v>
      </c>
      <c r="CB1451" s="125" t="s">
        <v>589</v>
      </c>
      <c r="CC1451" s="125">
        <v>0</v>
      </c>
      <c r="CD1451" s="125" t="s">
        <v>357</v>
      </c>
    </row>
    <row r="1452" spans="8:82" ht="101.4" customHeight="1" thickBot="1">
      <c r="H1452" s="121"/>
      <c r="I1452" s="121"/>
      <c r="J1452" s="121"/>
      <c r="K1452" s="121"/>
      <c r="L1452" s="121"/>
      <c r="M1452" s="121" t="s">
        <v>2529</v>
      </c>
      <c r="N1452" s="121" t="s">
        <v>362</v>
      </c>
      <c r="O1452" s="123" t="s">
        <v>2530</v>
      </c>
      <c r="P1452" s="121" t="s">
        <v>357</v>
      </c>
      <c r="S1452" s="117"/>
      <c r="T1452" s="117"/>
      <c r="U1452" s="117"/>
      <c r="V1452" s="117"/>
      <c r="W1452" s="117"/>
      <c r="X1452" s="117" t="s">
        <v>2529</v>
      </c>
      <c r="Y1452" s="117" t="s">
        <v>362</v>
      </c>
      <c r="Z1452" s="120" t="s">
        <v>2098</v>
      </c>
      <c r="AA1452" s="117" t="s">
        <v>357</v>
      </c>
      <c r="AD1452" s="113"/>
      <c r="AE1452" s="113"/>
      <c r="AF1452" s="113"/>
      <c r="AG1452" s="113"/>
      <c r="AH1452" s="113"/>
      <c r="AI1452" s="113" t="s">
        <v>2529</v>
      </c>
      <c r="AJ1452" s="113" t="s">
        <v>362</v>
      </c>
      <c r="AK1452" s="116" t="s">
        <v>1339</v>
      </c>
      <c r="AL1452" s="113" t="s">
        <v>357</v>
      </c>
      <c r="BP1452" s="125" t="s">
        <v>2529</v>
      </c>
      <c r="BQ1452" s="125" t="s">
        <v>362</v>
      </c>
      <c r="BR1452" s="129">
        <v>168326</v>
      </c>
      <c r="CA1452" s="125" t="s">
        <v>2383</v>
      </c>
      <c r="CB1452" s="125" t="s">
        <v>544</v>
      </c>
      <c r="CC1452" s="125">
        <v>0</v>
      </c>
      <c r="CD1452" s="125" t="s">
        <v>357</v>
      </c>
    </row>
    <row r="1453" spans="8:82" ht="87" customHeight="1" thickBot="1">
      <c r="H1453" s="121"/>
      <c r="I1453" s="121"/>
      <c r="J1453" s="121"/>
      <c r="K1453" s="121"/>
      <c r="L1453" s="121"/>
      <c r="M1453" s="121" t="s">
        <v>2529</v>
      </c>
      <c r="N1453" s="121" t="s">
        <v>575</v>
      </c>
      <c r="O1453" s="123" t="s">
        <v>2106</v>
      </c>
      <c r="P1453" s="121" t="s">
        <v>357</v>
      </c>
      <c r="S1453" s="117"/>
      <c r="T1453" s="117"/>
      <c r="U1453" s="117"/>
      <c r="V1453" s="117"/>
      <c r="W1453" s="117"/>
      <c r="X1453" s="117" t="s">
        <v>2529</v>
      </c>
      <c r="Y1453" s="117" t="s">
        <v>575</v>
      </c>
      <c r="Z1453" s="120" t="s">
        <v>4218</v>
      </c>
      <c r="AA1453" s="117" t="s">
        <v>357</v>
      </c>
      <c r="AD1453" s="113"/>
      <c r="AE1453" s="113"/>
      <c r="AF1453" s="113"/>
      <c r="AG1453" s="113"/>
      <c r="AH1453" s="113"/>
      <c r="AI1453" s="113" t="s">
        <v>2529</v>
      </c>
      <c r="AJ1453" s="113" t="s">
        <v>575</v>
      </c>
      <c r="AK1453" s="116" t="s">
        <v>5413</v>
      </c>
      <c r="AL1453" s="113" t="s">
        <v>357</v>
      </c>
      <c r="BP1453" s="125" t="s">
        <v>2529</v>
      </c>
      <c r="BQ1453" s="125" t="s">
        <v>575</v>
      </c>
      <c r="BR1453" s="125" t="s">
        <v>6407</v>
      </c>
      <c r="CA1453" s="125" t="s">
        <v>2383</v>
      </c>
      <c r="CB1453" s="125" t="s">
        <v>897</v>
      </c>
      <c r="CC1453" s="125">
        <v>0</v>
      </c>
      <c r="CD1453" s="125" t="s">
        <v>357</v>
      </c>
    </row>
    <row r="1454" spans="8:82" ht="101.4" customHeight="1" thickBot="1">
      <c r="H1454" s="121"/>
      <c r="I1454" s="121"/>
      <c r="J1454" s="121"/>
      <c r="K1454" s="121"/>
      <c r="L1454" s="121"/>
      <c r="M1454" s="121" t="s">
        <v>2529</v>
      </c>
      <c r="N1454" s="121" t="s">
        <v>544</v>
      </c>
      <c r="O1454" s="123" t="s">
        <v>2531</v>
      </c>
      <c r="P1454" s="121" t="s">
        <v>357</v>
      </c>
      <c r="S1454" s="117"/>
      <c r="T1454" s="117"/>
      <c r="U1454" s="117"/>
      <c r="V1454" s="117"/>
      <c r="W1454" s="117"/>
      <c r="X1454" s="117" t="s">
        <v>2529</v>
      </c>
      <c r="Y1454" s="117" t="s">
        <v>544</v>
      </c>
      <c r="Z1454" s="120" t="s">
        <v>3498</v>
      </c>
      <c r="AA1454" s="117" t="s">
        <v>357</v>
      </c>
      <c r="AD1454" s="113"/>
      <c r="AE1454" s="113"/>
      <c r="AF1454" s="113"/>
      <c r="AG1454" s="113"/>
      <c r="AH1454" s="113"/>
      <c r="AI1454" s="113" t="s">
        <v>2529</v>
      </c>
      <c r="AJ1454" s="113" t="s">
        <v>544</v>
      </c>
      <c r="AK1454" s="116" t="s">
        <v>4747</v>
      </c>
      <c r="AL1454" s="113" t="s">
        <v>357</v>
      </c>
      <c r="BP1454" s="125" t="s">
        <v>2529</v>
      </c>
      <c r="BQ1454" s="125" t="s">
        <v>544</v>
      </c>
      <c r="BR1454" s="129">
        <v>222339</v>
      </c>
      <c r="CA1454" s="125" t="s">
        <v>2383</v>
      </c>
      <c r="CB1454" s="125" t="s">
        <v>364</v>
      </c>
      <c r="CC1454" s="125">
        <v>0</v>
      </c>
      <c r="CD1454" s="125" t="s">
        <v>357</v>
      </c>
    </row>
    <row r="1455" spans="8:82" ht="101.4" customHeight="1" thickBot="1">
      <c r="H1455" s="121"/>
      <c r="I1455" s="121"/>
      <c r="J1455" s="121"/>
      <c r="K1455" s="121"/>
      <c r="L1455" s="121"/>
      <c r="M1455" s="121" t="s">
        <v>2529</v>
      </c>
      <c r="N1455" s="121" t="s">
        <v>355</v>
      </c>
      <c r="O1455" s="123" t="s">
        <v>2532</v>
      </c>
      <c r="P1455" s="121" t="s">
        <v>357</v>
      </c>
      <c r="S1455" s="117"/>
      <c r="T1455" s="117"/>
      <c r="U1455" s="117"/>
      <c r="V1455" s="117"/>
      <c r="W1455" s="117"/>
      <c r="X1455" s="117" t="s">
        <v>2529</v>
      </c>
      <c r="Y1455" s="117" t="s">
        <v>355</v>
      </c>
      <c r="Z1455" s="120" t="s">
        <v>3117</v>
      </c>
      <c r="AA1455" s="117" t="s">
        <v>357</v>
      </c>
      <c r="AD1455" s="113"/>
      <c r="AE1455" s="113"/>
      <c r="AF1455" s="113"/>
      <c r="AG1455" s="113"/>
      <c r="AH1455" s="113"/>
      <c r="AI1455" s="113" t="s">
        <v>2529</v>
      </c>
      <c r="AJ1455" s="113" t="s">
        <v>355</v>
      </c>
      <c r="AK1455" s="116" t="s">
        <v>3889</v>
      </c>
      <c r="AL1455" s="113" t="s">
        <v>357</v>
      </c>
      <c r="BP1455" s="125" t="s">
        <v>2529</v>
      </c>
      <c r="BQ1455" s="125" t="s">
        <v>355</v>
      </c>
      <c r="BR1455" s="129">
        <v>2325458</v>
      </c>
      <c r="CA1455" s="125" t="s">
        <v>6644</v>
      </c>
      <c r="CB1455" s="125" t="s">
        <v>589</v>
      </c>
      <c r="CC1455" s="125">
        <v>0</v>
      </c>
      <c r="CD1455" s="125" t="s">
        <v>357</v>
      </c>
    </row>
    <row r="1456" spans="8:82" ht="101.4" customHeight="1" thickBot="1">
      <c r="H1456" s="121"/>
      <c r="I1456" s="121"/>
      <c r="J1456" s="121"/>
      <c r="K1456" s="121"/>
      <c r="L1456" s="121"/>
      <c r="M1456" s="121" t="s">
        <v>2533</v>
      </c>
      <c r="N1456" s="121" t="s">
        <v>362</v>
      </c>
      <c r="O1456" s="123" t="s">
        <v>2534</v>
      </c>
      <c r="P1456" s="121" t="s">
        <v>357</v>
      </c>
      <c r="S1456" s="117"/>
      <c r="T1456" s="117"/>
      <c r="U1456" s="117"/>
      <c r="V1456" s="117"/>
      <c r="W1456" s="117"/>
      <c r="X1456" s="117" t="s">
        <v>2533</v>
      </c>
      <c r="Y1456" s="117" t="s">
        <v>362</v>
      </c>
      <c r="Z1456" s="120" t="s">
        <v>4219</v>
      </c>
      <c r="AA1456" s="117" t="s">
        <v>357</v>
      </c>
      <c r="AD1456" s="113"/>
      <c r="AE1456" s="113"/>
      <c r="AF1456" s="113"/>
      <c r="AG1456" s="113"/>
      <c r="AH1456" s="113"/>
      <c r="AI1456" s="113" t="s">
        <v>2533</v>
      </c>
      <c r="AJ1456" s="113" t="s">
        <v>362</v>
      </c>
      <c r="AK1456" s="116" t="s">
        <v>5414</v>
      </c>
      <c r="AL1456" s="113" t="s">
        <v>357</v>
      </c>
      <c r="BP1456" s="125" t="s">
        <v>2533</v>
      </c>
      <c r="BQ1456" s="125" t="s">
        <v>362</v>
      </c>
      <c r="BR1456" s="125" t="s">
        <v>1133</v>
      </c>
      <c r="CA1456" s="125" t="s">
        <v>2386</v>
      </c>
      <c r="CB1456" s="125" t="s">
        <v>589</v>
      </c>
      <c r="CC1456" s="125">
        <v>0</v>
      </c>
      <c r="CD1456" s="125" t="s">
        <v>357</v>
      </c>
    </row>
    <row r="1457" spans="8:82" ht="87" customHeight="1" thickBot="1">
      <c r="H1457" s="121"/>
      <c r="I1457" s="121"/>
      <c r="J1457" s="121"/>
      <c r="K1457" s="121"/>
      <c r="L1457" s="121"/>
      <c r="M1457" s="121" t="s">
        <v>2533</v>
      </c>
      <c r="N1457" s="121" t="s">
        <v>589</v>
      </c>
      <c r="O1457" s="123" t="s">
        <v>2535</v>
      </c>
      <c r="P1457" s="121" t="s">
        <v>357</v>
      </c>
      <c r="S1457" s="117"/>
      <c r="T1457" s="117"/>
      <c r="U1457" s="117"/>
      <c r="V1457" s="117"/>
      <c r="W1457" s="117"/>
      <c r="X1457" s="117" t="s">
        <v>2533</v>
      </c>
      <c r="Y1457" s="117" t="s">
        <v>589</v>
      </c>
      <c r="Z1457" s="120" t="s">
        <v>4220</v>
      </c>
      <c r="AA1457" s="117" t="s">
        <v>357</v>
      </c>
      <c r="AD1457" s="113"/>
      <c r="AE1457" s="113"/>
      <c r="AF1457" s="113"/>
      <c r="AG1457" s="113"/>
      <c r="AH1457" s="113"/>
      <c r="AI1457" s="113" t="s">
        <v>2533</v>
      </c>
      <c r="AJ1457" s="113" t="s">
        <v>589</v>
      </c>
      <c r="AK1457" s="116" t="s">
        <v>5415</v>
      </c>
      <c r="AL1457" s="113" t="s">
        <v>357</v>
      </c>
      <c r="BP1457" s="125" t="s">
        <v>2533</v>
      </c>
      <c r="BQ1457" s="125" t="s">
        <v>589</v>
      </c>
      <c r="BR1457" s="125" t="s">
        <v>6408</v>
      </c>
      <c r="CA1457" s="125" t="s">
        <v>2388</v>
      </c>
      <c r="CB1457" s="125" t="s">
        <v>589</v>
      </c>
      <c r="CC1457" s="125">
        <v>0</v>
      </c>
      <c r="CD1457" s="125" t="s">
        <v>357</v>
      </c>
    </row>
    <row r="1458" spans="8:82" ht="87" customHeight="1" thickBot="1">
      <c r="H1458" s="121"/>
      <c r="I1458" s="121"/>
      <c r="J1458" s="121"/>
      <c r="K1458" s="121"/>
      <c r="L1458" s="121"/>
      <c r="M1458" s="121" t="s">
        <v>2533</v>
      </c>
      <c r="N1458" s="121" t="s">
        <v>582</v>
      </c>
      <c r="O1458" s="123" t="s">
        <v>1644</v>
      </c>
      <c r="P1458" s="121" t="s">
        <v>357</v>
      </c>
      <c r="S1458" s="117"/>
      <c r="T1458" s="117"/>
      <c r="U1458" s="117"/>
      <c r="V1458" s="117"/>
      <c r="W1458" s="117"/>
      <c r="X1458" s="117" t="s">
        <v>2533</v>
      </c>
      <c r="Y1458" s="117" t="s">
        <v>582</v>
      </c>
      <c r="Z1458" s="120" t="s">
        <v>4221</v>
      </c>
      <c r="AA1458" s="117" t="s">
        <v>357</v>
      </c>
      <c r="AD1458" s="113"/>
      <c r="AE1458" s="113"/>
      <c r="AF1458" s="113"/>
      <c r="AG1458" s="113"/>
      <c r="AH1458" s="113"/>
      <c r="AI1458" s="113" t="s">
        <v>2533</v>
      </c>
      <c r="AJ1458" s="113" t="s">
        <v>582</v>
      </c>
      <c r="AK1458" s="116" t="s">
        <v>3007</v>
      </c>
      <c r="AL1458" s="113" t="s">
        <v>357</v>
      </c>
      <c r="BP1458" s="125" t="s">
        <v>2533</v>
      </c>
      <c r="BQ1458" s="125" t="s">
        <v>582</v>
      </c>
      <c r="BR1458" s="125" t="s">
        <v>5113</v>
      </c>
      <c r="CA1458" s="125" t="s">
        <v>2390</v>
      </c>
      <c r="CB1458" s="125" t="s">
        <v>589</v>
      </c>
      <c r="CC1458" s="125">
        <v>0</v>
      </c>
      <c r="CD1458" s="125" t="s">
        <v>357</v>
      </c>
    </row>
    <row r="1459" spans="8:82" ht="87" customHeight="1" thickBot="1">
      <c r="H1459" s="121"/>
      <c r="I1459" s="121"/>
      <c r="J1459" s="121"/>
      <c r="K1459" s="121"/>
      <c r="L1459" s="121"/>
      <c r="M1459" s="121" t="s">
        <v>2533</v>
      </c>
      <c r="N1459" s="121" t="s">
        <v>364</v>
      </c>
      <c r="O1459" s="123" t="s">
        <v>2536</v>
      </c>
      <c r="P1459" s="121" t="s">
        <v>357</v>
      </c>
      <c r="S1459" s="117"/>
      <c r="T1459" s="117"/>
      <c r="U1459" s="117"/>
      <c r="V1459" s="117"/>
      <c r="W1459" s="117"/>
      <c r="X1459" s="117" t="s">
        <v>2533</v>
      </c>
      <c r="Y1459" s="117" t="s">
        <v>364</v>
      </c>
      <c r="Z1459" s="120" t="s">
        <v>4222</v>
      </c>
      <c r="AA1459" s="117" t="s">
        <v>357</v>
      </c>
      <c r="AD1459" s="113"/>
      <c r="AE1459" s="113"/>
      <c r="AF1459" s="113"/>
      <c r="AG1459" s="113"/>
      <c r="AH1459" s="113"/>
      <c r="AI1459" s="113" t="s">
        <v>2533</v>
      </c>
      <c r="AJ1459" s="113" t="s">
        <v>364</v>
      </c>
      <c r="AK1459" s="116" t="s">
        <v>5416</v>
      </c>
      <c r="AL1459" s="113" t="s">
        <v>357</v>
      </c>
      <c r="BP1459" s="125" t="s">
        <v>2533</v>
      </c>
      <c r="BQ1459" s="125" t="s">
        <v>364</v>
      </c>
      <c r="BR1459" s="125" t="s">
        <v>3218</v>
      </c>
      <c r="CA1459" s="125" t="s">
        <v>855</v>
      </c>
      <c r="CB1459" s="125" t="s">
        <v>468</v>
      </c>
      <c r="CC1459" s="125">
        <v>0</v>
      </c>
      <c r="CD1459" s="125" t="s">
        <v>357</v>
      </c>
    </row>
    <row r="1460" spans="8:82" ht="87" customHeight="1" thickBot="1">
      <c r="H1460" s="121"/>
      <c r="I1460" s="121"/>
      <c r="J1460" s="121"/>
      <c r="K1460" s="121"/>
      <c r="L1460" s="121"/>
      <c r="M1460" s="121" t="s">
        <v>2533</v>
      </c>
      <c r="N1460" s="121" t="s">
        <v>468</v>
      </c>
      <c r="O1460" s="123" t="s">
        <v>2537</v>
      </c>
      <c r="P1460" s="121" t="s">
        <v>357</v>
      </c>
      <c r="S1460" s="117"/>
      <c r="T1460" s="117"/>
      <c r="U1460" s="117"/>
      <c r="V1460" s="117"/>
      <c r="W1460" s="117"/>
      <c r="X1460" s="117" t="s">
        <v>2533</v>
      </c>
      <c r="Y1460" s="117" t="s">
        <v>468</v>
      </c>
      <c r="Z1460" s="120" t="s">
        <v>4223</v>
      </c>
      <c r="AA1460" s="117" t="s">
        <v>357</v>
      </c>
      <c r="AD1460" s="113"/>
      <c r="AE1460" s="113"/>
      <c r="AF1460" s="113"/>
      <c r="AG1460" s="113"/>
      <c r="AH1460" s="113"/>
      <c r="AI1460" s="113" t="s">
        <v>2533</v>
      </c>
      <c r="AJ1460" s="113" t="s">
        <v>468</v>
      </c>
      <c r="AK1460" s="116" t="s">
        <v>5417</v>
      </c>
      <c r="AL1460" s="113" t="s">
        <v>357</v>
      </c>
      <c r="BP1460" s="125" t="s">
        <v>2533</v>
      </c>
      <c r="BQ1460" s="125" t="s">
        <v>468</v>
      </c>
      <c r="BR1460" s="125" t="s">
        <v>6409</v>
      </c>
      <c r="CA1460" s="125" t="s">
        <v>855</v>
      </c>
      <c r="CB1460" s="125" t="s">
        <v>575</v>
      </c>
      <c r="CC1460" s="125">
        <v>0</v>
      </c>
      <c r="CD1460" s="125" t="s">
        <v>357</v>
      </c>
    </row>
    <row r="1461" spans="8:82" ht="101.4" customHeight="1" thickBot="1">
      <c r="H1461" s="121"/>
      <c r="I1461" s="121"/>
      <c r="J1461" s="121"/>
      <c r="K1461" s="121"/>
      <c r="L1461" s="121"/>
      <c r="M1461" s="121" t="s">
        <v>2533</v>
      </c>
      <c r="N1461" s="121" t="s">
        <v>355</v>
      </c>
      <c r="O1461" s="123" t="s">
        <v>2538</v>
      </c>
      <c r="P1461" s="121" t="s">
        <v>357</v>
      </c>
      <c r="S1461" s="117"/>
      <c r="T1461" s="117"/>
      <c r="U1461" s="117"/>
      <c r="V1461" s="117"/>
      <c r="W1461" s="117"/>
      <c r="X1461" s="117" t="s">
        <v>2533</v>
      </c>
      <c r="Y1461" s="117" t="s">
        <v>355</v>
      </c>
      <c r="Z1461" s="120" t="s">
        <v>4224</v>
      </c>
      <c r="AA1461" s="117" t="s">
        <v>357</v>
      </c>
      <c r="AD1461" s="113"/>
      <c r="AE1461" s="113"/>
      <c r="AF1461" s="113"/>
      <c r="AG1461" s="113"/>
      <c r="AH1461" s="113"/>
      <c r="AI1461" s="113" t="s">
        <v>2533</v>
      </c>
      <c r="AJ1461" s="113" t="s">
        <v>355</v>
      </c>
      <c r="AK1461" s="116" t="s">
        <v>5418</v>
      </c>
      <c r="AL1461" s="113" t="s">
        <v>357</v>
      </c>
      <c r="BP1461" s="125" t="s">
        <v>2533</v>
      </c>
      <c r="BQ1461" s="125" t="s">
        <v>355</v>
      </c>
      <c r="BR1461" s="125" t="s">
        <v>6410</v>
      </c>
      <c r="CA1461" s="125" t="s">
        <v>855</v>
      </c>
      <c r="CB1461" s="125" t="s">
        <v>355</v>
      </c>
      <c r="CC1461" s="125">
        <v>0</v>
      </c>
      <c r="CD1461" s="125" t="s">
        <v>357</v>
      </c>
    </row>
    <row r="1462" spans="8:82" ht="101.4" customHeight="1" thickBot="1">
      <c r="H1462" s="121"/>
      <c r="I1462" s="121"/>
      <c r="J1462" s="121"/>
      <c r="K1462" s="121"/>
      <c r="L1462" s="121"/>
      <c r="M1462" s="121" t="s">
        <v>2539</v>
      </c>
      <c r="N1462" s="121" t="s">
        <v>362</v>
      </c>
      <c r="O1462" s="123" t="s">
        <v>998</v>
      </c>
      <c r="P1462" s="121" t="s">
        <v>357</v>
      </c>
      <c r="S1462" s="117"/>
      <c r="T1462" s="117"/>
      <c r="U1462" s="117"/>
      <c r="V1462" s="117"/>
      <c r="W1462" s="117"/>
      <c r="X1462" s="117" t="s">
        <v>2539</v>
      </c>
      <c r="Y1462" s="117" t="s">
        <v>362</v>
      </c>
      <c r="Z1462" s="120" t="s">
        <v>2540</v>
      </c>
      <c r="AA1462" s="117" t="s">
        <v>357</v>
      </c>
      <c r="AD1462" s="113"/>
      <c r="AE1462" s="113"/>
      <c r="AF1462" s="113"/>
      <c r="AG1462" s="113"/>
      <c r="AH1462" s="113"/>
      <c r="AI1462" s="113" t="s">
        <v>2539</v>
      </c>
      <c r="AJ1462" s="113" t="s">
        <v>362</v>
      </c>
      <c r="AK1462" s="116" t="s">
        <v>2220</v>
      </c>
      <c r="AL1462" s="113" t="s">
        <v>357</v>
      </c>
      <c r="BP1462" s="125" t="s">
        <v>2539</v>
      </c>
      <c r="BQ1462" s="125" t="s">
        <v>362</v>
      </c>
      <c r="BR1462" s="129">
        <v>230427</v>
      </c>
      <c r="CA1462" s="125" t="s">
        <v>2394</v>
      </c>
      <c r="CB1462" s="125" t="s">
        <v>544</v>
      </c>
      <c r="CC1462" s="125">
        <v>0</v>
      </c>
      <c r="CD1462" s="125" t="s">
        <v>357</v>
      </c>
    </row>
    <row r="1463" spans="8:82" ht="87" customHeight="1" thickBot="1">
      <c r="H1463" s="121"/>
      <c r="I1463" s="121"/>
      <c r="J1463" s="121"/>
      <c r="K1463" s="121"/>
      <c r="L1463" s="121"/>
      <c r="M1463" s="121" t="s">
        <v>2539</v>
      </c>
      <c r="N1463" s="121" t="s">
        <v>575</v>
      </c>
      <c r="O1463" s="123" t="s">
        <v>2540</v>
      </c>
      <c r="P1463" s="121" t="s">
        <v>357</v>
      </c>
      <c r="S1463" s="117"/>
      <c r="T1463" s="117"/>
      <c r="U1463" s="117"/>
      <c r="V1463" s="117"/>
      <c r="W1463" s="117"/>
      <c r="X1463" s="117" t="s">
        <v>2539</v>
      </c>
      <c r="Y1463" s="117" t="s">
        <v>575</v>
      </c>
      <c r="Z1463" s="120" t="s">
        <v>4225</v>
      </c>
      <c r="AA1463" s="117" t="s">
        <v>357</v>
      </c>
      <c r="AD1463" s="113"/>
      <c r="AE1463" s="113"/>
      <c r="AF1463" s="113"/>
      <c r="AG1463" s="113"/>
      <c r="AH1463" s="113"/>
      <c r="AI1463" s="113" t="s">
        <v>2539</v>
      </c>
      <c r="AJ1463" s="113" t="s">
        <v>575</v>
      </c>
      <c r="AK1463" s="116" t="s">
        <v>5419</v>
      </c>
      <c r="AL1463" s="113" t="s">
        <v>357</v>
      </c>
      <c r="BP1463" s="125" t="s">
        <v>2539</v>
      </c>
      <c r="BQ1463" s="125" t="s">
        <v>575</v>
      </c>
      <c r="BR1463" s="125" t="s">
        <v>6411</v>
      </c>
      <c r="CA1463" s="125" t="s">
        <v>2394</v>
      </c>
      <c r="CB1463" s="125" t="s">
        <v>575</v>
      </c>
      <c r="CC1463" s="125">
        <v>0</v>
      </c>
      <c r="CD1463" s="125" t="s">
        <v>357</v>
      </c>
    </row>
    <row r="1464" spans="8:82" ht="101.4" customHeight="1" thickBot="1">
      <c r="H1464" s="121"/>
      <c r="I1464" s="121"/>
      <c r="J1464" s="121"/>
      <c r="K1464" s="121"/>
      <c r="L1464" s="121"/>
      <c r="M1464" s="121" t="s">
        <v>2539</v>
      </c>
      <c r="N1464" s="121" t="s">
        <v>544</v>
      </c>
      <c r="O1464" s="123" t="s">
        <v>2541</v>
      </c>
      <c r="P1464" s="121" t="s">
        <v>357</v>
      </c>
      <c r="S1464" s="117"/>
      <c r="T1464" s="117"/>
      <c r="U1464" s="117"/>
      <c r="V1464" s="117"/>
      <c r="W1464" s="117"/>
      <c r="X1464" s="117" t="s">
        <v>2539</v>
      </c>
      <c r="Y1464" s="117" t="s">
        <v>544</v>
      </c>
      <c r="Z1464" s="120" t="s">
        <v>4076</v>
      </c>
      <c r="AA1464" s="117" t="s">
        <v>357</v>
      </c>
      <c r="AD1464" s="113"/>
      <c r="AE1464" s="113"/>
      <c r="AF1464" s="113"/>
      <c r="AG1464" s="113"/>
      <c r="AH1464" s="113"/>
      <c r="AI1464" s="113" t="s">
        <v>2539</v>
      </c>
      <c r="AJ1464" s="113" t="s">
        <v>544</v>
      </c>
      <c r="AK1464" s="116" t="s">
        <v>3585</v>
      </c>
      <c r="AL1464" s="113" t="s">
        <v>357</v>
      </c>
      <c r="BP1464" s="125" t="s">
        <v>2539</v>
      </c>
      <c r="BQ1464" s="125" t="s">
        <v>544</v>
      </c>
      <c r="BR1464" s="129">
        <v>620867</v>
      </c>
      <c r="CA1464" s="125" t="s">
        <v>2397</v>
      </c>
      <c r="CB1464" s="125" t="s">
        <v>362</v>
      </c>
      <c r="CC1464" s="125">
        <v>0</v>
      </c>
      <c r="CD1464" s="125" t="s">
        <v>357</v>
      </c>
    </row>
    <row r="1465" spans="8:82" ht="101.4" customHeight="1" thickBot="1">
      <c r="H1465" s="121"/>
      <c r="I1465" s="121"/>
      <c r="J1465" s="121"/>
      <c r="K1465" s="121"/>
      <c r="L1465" s="121"/>
      <c r="M1465" s="121" t="s">
        <v>2539</v>
      </c>
      <c r="N1465" s="121" t="s">
        <v>355</v>
      </c>
      <c r="O1465" s="123" t="s">
        <v>2542</v>
      </c>
      <c r="P1465" s="121" t="s">
        <v>357</v>
      </c>
      <c r="S1465" s="117"/>
      <c r="T1465" s="117"/>
      <c r="U1465" s="117"/>
      <c r="V1465" s="117"/>
      <c r="W1465" s="117"/>
      <c r="X1465" s="117" t="s">
        <v>2539</v>
      </c>
      <c r="Y1465" s="117" t="s">
        <v>355</v>
      </c>
      <c r="Z1465" s="120" t="s">
        <v>4226</v>
      </c>
      <c r="AA1465" s="117" t="s">
        <v>357</v>
      </c>
      <c r="AD1465" s="113"/>
      <c r="AE1465" s="113"/>
      <c r="AF1465" s="113"/>
      <c r="AG1465" s="113"/>
      <c r="AH1465" s="113"/>
      <c r="AI1465" s="113" t="s">
        <v>2539</v>
      </c>
      <c r="AJ1465" s="113" t="s">
        <v>355</v>
      </c>
      <c r="AK1465" s="116" t="s">
        <v>5420</v>
      </c>
      <c r="AL1465" s="113" t="s">
        <v>357</v>
      </c>
      <c r="BP1465" s="125" t="s">
        <v>2539</v>
      </c>
      <c r="BQ1465" s="125" t="s">
        <v>355</v>
      </c>
      <c r="BR1465" s="125" t="s">
        <v>6412</v>
      </c>
      <c r="CA1465" s="125" t="s">
        <v>2397</v>
      </c>
      <c r="CB1465" s="125" t="s">
        <v>468</v>
      </c>
      <c r="CC1465" s="125">
        <v>0</v>
      </c>
      <c r="CD1465" s="125" t="s">
        <v>357</v>
      </c>
    </row>
    <row r="1466" spans="8:82" ht="87" customHeight="1" thickBot="1">
      <c r="H1466" s="121"/>
      <c r="I1466" s="121"/>
      <c r="J1466" s="121"/>
      <c r="K1466" s="121"/>
      <c r="L1466" s="121"/>
      <c r="M1466" s="121" t="s">
        <v>2543</v>
      </c>
      <c r="N1466" s="121" t="s">
        <v>589</v>
      </c>
      <c r="O1466" s="123" t="s">
        <v>2544</v>
      </c>
      <c r="P1466" s="121" t="s">
        <v>357</v>
      </c>
      <c r="S1466" s="117"/>
      <c r="T1466" s="117"/>
      <c r="U1466" s="117"/>
      <c r="V1466" s="117"/>
      <c r="W1466" s="117"/>
      <c r="X1466" s="117" t="s">
        <v>2543</v>
      </c>
      <c r="Y1466" s="117" t="s">
        <v>589</v>
      </c>
      <c r="Z1466" s="120" t="s">
        <v>4227</v>
      </c>
      <c r="AA1466" s="117" t="s">
        <v>357</v>
      </c>
      <c r="AD1466" s="113"/>
      <c r="AE1466" s="113"/>
      <c r="AF1466" s="113"/>
      <c r="AG1466" s="113"/>
      <c r="AH1466" s="113"/>
      <c r="AI1466" s="113" t="s">
        <v>2543</v>
      </c>
      <c r="AJ1466" s="113" t="s">
        <v>589</v>
      </c>
      <c r="AK1466" s="116" t="s">
        <v>5421</v>
      </c>
      <c r="AL1466" s="113" t="s">
        <v>357</v>
      </c>
      <c r="BP1466" s="125" t="s">
        <v>2543</v>
      </c>
      <c r="BQ1466" s="125" t="s">
        <v>589</v>
      </c>
      <c r="BR1466" s="125" t="s">
        <v>4649</v>
      </c>
      <c r="CA1466" s="125" t="s">
        <v>2397</v>
      </c>
      <c r="CB1466" s="125" t="s">
        <v>544</v>
      </c>
      <c r="CC1466" s="125">
        <v>0</v>
      </c>
      <c r="CD1466" s="125" t="s">
        <v>357</v>
      </c>
    </row>
    <row r="1467" spans="8:82" ht="101.4" customHeight="1" thickBot="1">
      <c r="H1467" s="121"/>
      <c r="I1467" s="121"/>
      <c r="J1467" s="121"/>
      <c r="K1467" s="121"/>
      <c r="L1467" s="121"/>
      <c r="M1467" s="121" t="s">
        <v>2545</v>
      </c>
      <c r="N1467" s="121" t="s">
        <v>544</v>
      </c>
      <c r="O1467" s="123" t="s">
        <v>2546</v>
      </c>
      <c r="P1467" s="121" t="s">
        <v>357</v>
      </c>
      <c r="S1467" s="117"/>
      <c r="T1467" s="117"/>
      <c r="U1467" s="117"/>
      <c r="V1467" s="117"/>
      <c r="W1467" s="117"/>
      <c r="X1467" s="117" t="s">
        <v>2545</v>
      </c>
      <c r="Y1467" s="117" t="s">
        <v>544</v>
      </c>
      <c r="Z1467" s="120" t="s">
        <v>4228</v>
      </c>
      <c r="AA1467" s="117" t="s">
        <v>357</v>
      </c>
      <c r="AD1467" s="113"/>
      <c r="AE1467" s="113"/>
      <c r="AF1467" s="113"/>
      <c r="AG1467" s="113"/>
      <c r="AH1467" s="113"/>
      <c r="AI1467" s="113" t="s">
        <v>2545</v>
      </c>
      <c r="AJ1467" s="113" t="s">
        <v>544</v>
      </c>
      <c r="AK1467" s="116" t="s">
        <v>5403</v>
      </c>
      <c r="AL1467" s="113" t="s">
        <v>357</v>
      </c>
      <c r="BP1467" s="125" t="s">
        <v>2545</v>
      </c>
      <c r="BQ1467" s="125" t="s">
        <v>544</v>
      </c>
      <c r="BR1467" s="125" t="s">
        <v>6413</v>
      </c>
      <c r="CA1467" s="125" t="s">
        <v>2397</v>
      </c>
      <c r="CB1467" s="125" t="s">
        <v>575</v>
      </c>
      <c r="CC1467" s="125">
        <v>0</v>
      </c>
      <c r="CD1467" s="125" t="s">
        <v>357</v>
      </c>
    </row>
    <row r="1468" spans="8:82" ht="101.4" customHeight="1" thickBot="1">
      <c r="H1468" s="121"/>
      <c r="I1468" s="121"/>
      <c r="J1468" s="121"/>
      <c r="K1468" s="121"/>
      <c r="L1468" s="121"/>
      <c r="M1468" s="121" t="s">
        <v>2545</v>
      </c>
      <c r="N1468" s="121" t="s">
        <v>355</v>
      </c>
      <c r="O1468" s="123" t="s">
        <v>2547</v>
      </c>
      <c r="P1468" s="121" t="s">
        <v>357</v>
      </c>
      <c r="S1468" s="117"/>
      <c r="T1468" s="117"/>
      <c r="U1468" s="117"/>
      <c r="V1468" s="117"/>
      <c r="W1468" s="117"/>
      <c r="X1468" s="117" t="s">
        <v>2545</v>
      </c>
      <c r="Y1468" s="117" t="s">
        <v>355</v>
      </c>
      <c r="Z1468" s="120" t="s">
        <v>3080</v>
      </c>
      <c r="AA1468" s="117" t="s">
        <v>357</v>
      </c>
      <c r="AD1468" s="113"/>
      <c r="AE1468" s="113"/>
      <c r="AF1468" s="113"/>
      <c r="AG1468" s="113"/>
      <c r="AH1468" s="113"/>
      <c r="AI1468" s="113" t="s">
        <v>2545</v>
      </c>
      <c r="AJ1468" s="113" t="s">
        <v>355</v>
      </c>
      <c r="AK1468" s="116" t="s">
        <v>3737</v>
      </c>
      <c r="AL1468" s="113" t="s">
        <v>357</v>
      </c>
      <c r="BP1468" s="125" t="s">
        <v>2545</v>
      </c>
      <c r="BQ1468" s="125" t="s">
        <v>355</v>
      </c>
      <c r="BR1468" s="125" t="s">
        <v>1176</v>
      </c>
      <c r="CA1468" s="125" t="s">
        <v>2397</v>
      </c>
      <c r="CB1468" s="125" t="s">
        <v>897</v>
      </c>
      <c r="CC1468" s="125">
        <v>0</v>
      </c>
      <c r="CD1468" s="125" t="s">
        <v>357</v>
      </c>
    </row>
    <row r="1469" spans="8:82" ht="101.4" customHeight="1" thickBot="1">
      <c r="H1469" s="121"/>
      <c r="I1469" s="121"/>
      <c r="J1469" s="121"/>
      <c r="K1469" s="121"/>
      <c r="L1469" s="121"/>
      <c r="M1469" s="121" t="s">
        <v>2548</v>
      </c>
      <c r="N1469" s="121" t="s">
        <v>544</v>
      </c>
      <c r="O1469" s="123" t="s">
        <v>998</v>
      </c>
      <c r="P1469" s="121" t="s">
        <v>357</v>
      </c>
      <c r="S1469" s="117"/>
      <c r="T1469" s="117"/>
      <c r="U1469" s="117"/>
      <c r="V1469" s="117"/>
      <c r="W1469" s="117"/>
      <c r="X1469" s="117" t="s">
        <v>2548</v>
      </c>
      <c r="Y1469" s="117" t="s">
        <v>544</v>
      </c>
      <c r="Z1469" s="120" t="s">
        <v>4229</v>
      </c>
      <c r="AA1469" s="117" t="s">
        <v>357</v>
      </c>
      <c r="AD1469" s="113"/>
      <c r="AE1469" s="113"/>
      <c r="AF1469" s="113"/>
      <c r="AG1469" s="113"/>
      <c r="AH1469" s="113"/>
      <c r="AI1469" s="113" t="s">
        <v>2548</v>
      </c>
      <c r="AJ1469" s="113" t="s">
        <v>544</v>
      </c>
      <c r="AK1469" s="116" t="s">
        <v>1874</v>
      </c>
      <c r="AL1469" s="113" t="s">
        <v>357</v>
      </c>
      <c r="BP1469" s="125" t="s">
        <v>2548</v>
      </c>
      <c r="BQ1469" s="125" t="s">
        <v>544</v>
      </c>
      <c r="BR1469" s="125" t="s">
        <v>6414</v>
      </c>
      <c r="CA1469" s="125" t="s">
        <v>2397</v>
      </c>
      <c r="CB1469" s="125" t="s">
        <v>364</v>
      </c>
      <c r="CC1469" s="125">
        <v>0</v>
      </c>
      <c r="CD1469" s="125" t="s">
        <v>357</v>
      </c>
    </row>
    <row r="1470" spans="8:82" ht="101.4" customHeight="1" thickBot="1">
      <c r="H1470" s="121"/>
      <c r="I1470" s="121"/>
      <c r="J1470" s="121"/>
      <c r="K1470" s="121"/>
      <c r="L1470" s="121"/>
      <c r="M1470" s="121" t="s">
        <v>2548</v>
      </c>
      <c r="N1470" s="121" t="s">
        <v>355</v>
      </c>
      <c r="O1470" s="123" t="s">
        <v>1020</v>
      </c>
      <c r="P1470" s="121" t="s">
        <v>357</v>
      </c>
      <c r="S1470" s="117"/>
      <c r="T1470" s="117"/>
      <c r="U1470" s="117"/>
      <c r="V1470" s="117"/>
      <c r="W1470" s="117"/>
      <c r="X1470" s="117" t="s">
        <v>2548</v>
      </c>
      <c r="Y1470" s="117" t="s">
        <v>355</v>
      </c>
      <c r="Z1470" s="120" t="s">
        <v>4230</v>
      </c>
      <c r="AA1470" s="117" t="s">
        <v>357</v>
      </c>
      <c r="AD1470" s="113"/>
      <c r="AE1470" s="113"/>
      <c r="AF1470" s="113"/>
      <c r="AG1470" s="113"/>
      <c r="AH1470" s="113"/>
      <c r="AI1470" s="113" t="s">
        <v>2548</v>
      </c>
      <c r="AJ1470" s="113" t="s">
        <v>355</v>
      </c>
      <c r="AK1470" s="116" t="s">
        <v>2966</v>
      </c>
      <c r="AL1470" s="113" t="s">
        <v>357</v>
      </c>
      <c r="BP1470" s="125" t="s">
        <v>2548</v>
      </c>
      <c r="BQ1470" s="125" t="s">
        <v>355</v>
      </c>
      <c r="BR1470" s="129">
        <v>213721</v>
      </c>
      <c r="CA1470" s="125" t="s">
        <v>2397</v>
      </c>
      <c r="CB1470" s="125" t="s">
        <v>703</v>
      </c>
      <c r="CC1470" s="125">
        <v>0</v>
      </c>
      <c r="CD1470" s="125" t="s">
        <v>357</v>
      </c>
    </row>
    <row r="1471" spans="8:82" ht="87" customHeight="1" thickBot="1">
      <c r="H1471" s="121"/>
      <c r="I1471" s="121"/>
      <c r="J1471" s="121"/>
      <c r="K1471" s="121"/>
      <c r="L1471" s="121"/>
      <c r="M1471" s="121" t="s">
        <v>2549</v>
      </c>
      <c r="N1471" s="121" t="s">
        <v>589</v>
      </c>
      <c r="O1471" s="123" t="s">
        <v>2550</v>
      </c>
      <c r="P1471" s="121" t="s">
        <v>357</v>
      </c>
      <c r="S1471" s="117"/>
      <c r="T1471" s="117"/>
      <c r="U1471" s="117"/>
      <c r="V1471" s="117"/>
      <c r="W1471" s="117"/>
      <c r="X1471" s="117" t="s">
        <v>2549</v>
      </c>
      <c r="Y1471" s="117" t="s">
        <v>589</v>
      </c>
      <c r="Z1471" s="120" t="s">
        <v>4231</v>
      </c>
      <c r="AA1471" s="117" t="s">
        <v>357</v>
      </c>
      <c r="AD1471" s="113"/>
      <c r="AE1471" s="113"/>
      <c r="AF1471" s="113"/>
      <c r="AG1471" s="113"/>
      <c r="AH1471" s="113"/>
      <c r="AI1471" s="113" t="s">
        <v>2549</v>
      </c>
      <c r="AJ1471" s="113" t="s">
        <v>589</v>
      </c>
      <c r="AK1471" s="116" t="s">
        <v>5208</v>
      </c>
      <c r="AL1471" s="113" t="s">
        <v>357</v>
      </c>
      <c r="BP1471" s="125" t="s">
        <v>2549</v>
      </c>
      <c r="BQ1471" s="125" t="s">
        <v>589</v>
      </c>
      <c r="BR1471" s="125" t="s">
        <v>6415</v>
      </c>
      <c r="CA1471" s="125" t="s">
        <v>2397</v>
      </c>
      <c r="CB1471" s="125" t="s">
        <v>355</v>
      </c>
      <c r="CC1471" s="125">
        <v>0</v>
      </c>
      <c r="CD1471" s="125" t="s">
        <v>357</v>
      </c>
    </row>
    <row r="1472" spans="8:82" ht="101.4" customHeight="1" thickBot="1">
      <c r="H1472" s="121"/>
      <c r="I1472" s="121"/>
      <c r="J1472" s="121"/>
      <c r="K1472" s="121"/>
      <c r="L1472" s="121"/>
      <c r="M1472" s="121" t="s">
        <v>2551</v>
      </c>
      <c r="N1472" s="121" t="s">
        <v>355</v>
      </c>
      <c r="O1472" s="123" t="s">
        <v>2552</v>
      </c>
      <c r="P1472" s="121" t="s">
        <v>826</v>
      </c>
      <c r="S1472" s="117"/>
      <c r="T1472" s="117"/>
      <c r="U1472" s="117"/>
      <c r="V1472" s="117"/>
      <c r="W1472" s="117"/>
      <c r="X1472" s="117" t="s">
        <v>2551</v>
      </c>
      <c r="Y1472" s="117" t="s">
        <v>355</v>
      </c>
      <c r="Z1472" s="120" t="s">
        <v>4232</v>
      </c>
      <c r="AA1472" s="117" t="s">
        <v>826</v>
      </c>
      <c r="AD1472" s="113"/>
      <c r="AE1472" s="113"/>
      <c r="AF1472" s="113"/>
      <c r="AG1472" s="113"/>
      <c r="AH1472" s="113"/>
      <c r="AI1472" s="113" t="s">
        <v>2551</v>
      </c>
      <c r="AJ1472" s="113" t="s">
        <v>355</v>
      </c>
      <c r="AK1472" s="116" t="s">
        <v>5422</v>
      </c>
      <c r="AL1472" s="113" t="s">
        <v>826</v>
      </c>
      <c r="BP1472" s="125" t="s">
        <v>2551</v>
      </c>
      <c r="BQ1472" s="125" t="s">
        <v>355</v>
      </c>
      <c r="BR1472" s="129">
        <v>36577887</v>
      </c>
      <c r="CA1472" s="125" t="s">
        <v>2401</v>
      </c>
      <c r="CB1472" s="125" t="s">
        <v>575</v>
      </c>
      <c r="CC1472" s="125">
        <v>0</v>
      </c>
      <c r="CD1472" s="125" t="s">
        <v>357</v>
      </c>
    </row>
    <row r="1473" spans="8:82" ht="101.4" customHeight="1" thickBot="1">
      <c r="H1473" s="121"/>
      <c r="I1473" s="121"/>
      <c r="J1473" s="121"/>
      <c r="K1473" s="121"/>
      <c r="L1473" s="121"/>
      <c r="M1473" s="121" t="s">
        <v>2551</v>
      </c>
      <c r="N1473" s="121" t="s">
        <v>362</v>
      </c>
      <c r="O1473" s="123" t="s">
        <v>2553</v>
      </c>
      <c r="P1473" s="121" t="s">
        <v>826</v>
      </c>
      <c r="S1473" s="117"/>
      <c r="T1473" s="117"/>
      <c r="U1473" s="117"/>
      <c r="V1473" s="117"/>
      <c r="W1473" s="117"/>
      <c r="X1473" s="117" t="s">
        <v>2551</v>
      </c>
      <c r="Y1473" s="117" t="s">
        <v>362</v>
      </c>
      <c r="Z1473" s="120" t="s">
        <v>4233</v>
      </c>
      <c r="AA1473" s="117" t="s">
        <v>826</v>
      </c>
      <c r="AD1473" s="113"/>
      <c r="AE1473" s="113"/>
      <c r="AF1473" s="113"/>
      <c r="AG1473" s="113"/>
      <c r="AH1473" s="113"/>
      <c r="AI1473" s="113" t="s">
        <v>2551</v>
      </c>
      <c r="AJ1473" s="113" t="s">
        <v>362</v>
      </c>
      <c r="AK1473" s="116" t="s">
        <v>5423</v>
      </c>
      <c r="AL1473" s="113" t="s">
        <v>826</v>
      </c>
      <c r="BP1473" s="125" t="s">
        <v>2551</v>
      </c>
      <c r="BQ1473" s="125" t="s">
        <v>362</v>
      </c>
      <c r="BR1473" s="129">
        <v>8240652</v>
      </c>
      <c r="CA1473" s="125" t="s">
        <v>2402</v>
      </c>
      <c r="CB1473" s="125" t="s">
        <v>362</v>
      </c>
      <c r="CC1473" s="125">
        <v>0</v>
      </c>
      <c r="CD1473" s="125" t="s">
        <v>357</v>
      </c>
    </row>
    <row r="1474" spans="8:82" ht="87" customHeight="1" thickBot="1">
      <c r="H1474" s="121"/>
      <c r="I1474" s="121"/>
      <c r="J1474" s="121"/>
      <c r="K1474" s="121"/>
      <c r="L1474" s="121"/>
      <c r="M1474" s="121" t="s">
        <v>2554</v>
      </c>
      <c r="N1474" s="121" t="s">
        <v>582</v>
      </c>
      <c r="O1474" s="123" t="s">
        <v>2555</v>
      </c>
      <c r="P1474" s="121" t="s">
        <v>357</v>
      </c>
      <c r="S1474" s="117"/>
      <c r="T1474" s="117"/>
      <c r="U1474" s="117"/>
      <c r="V1474" s="117"/>
      <c r="W1474" s="117"/>
      <c r="X1474" s="117" t="s">
        <v>2554</v>
      </c>
      <c r="Y1474" s="117" t="s">
        <v>582</v>
      </c>
      <c r="Z1474" s="120" t="s">
        <v>3625</v>
      </c>
      <c r="AA1474" s="117" t="s">
        <v>357</v>
      </c>
      <c r="AD1474" s="113"/>
      <c r="AE1474" s="113"/>
      <c r="AF1474" s="113"/>
      <c r="AG1474" s="113"/>
      <c r="AH1474" s="113"/>
      <c r="AI1474" s="113" t="s">
        <v>2554</v>
      </c>
      <c r="AJ1474" s="113" t="s">
        <v>582</v>
      </c>
      <c r="AK1474" s="116" t="s">
        <v>4992</v>
      </c>
      <c r="AL1474" s="113" t="s">
        <v>357</v>
      </c>
      <c r="BP1474" s="125" t="s">
        <v>2554</v>
      </c>
      <c r="BQ1474" s="125" t="s">
        <v>582</v>
      </c>
      <c r="BR1474" s="125" t="s">
        <v>1722</v>
      </c>
      <c r="CA1474" s="125" t="s">
        <v>2402</v>
      </c>
      <c r="CB1474" s="125" t="s">
        <v>544</v>
      </c>
      <c r="CC1474" s="125">
        <v>0</v>
      </c>
      <c r="CD1474" s="125" t="s">
        <v>357</v>
      </c>
    </row>
    <row r="1475" spans="8:82" ht="87" customHeight="1" thickBot="1">
      <c r="H1475" s="121"/>
      <c r="I1475" s="121"/>
      <c r="J1475" s="121"/>
      <c r="K1475" s="121"/>
      <c r="L1475" s="121"/>
      <c r="M1475" s="121" t="s">
        <v>2554</v>
      </c>
      <c r="N1475" s="121" t="s">
        <v>468</v>
      </c>
      <c r="O1475" s="123" t="s">
        <v>2556</v>
      </c>
      <c r="P1475" s="121" t="s">
        <v>357</v>
      </c>
      <c r="S1475" s="117"/>
      <c r="T1475" s="117"/>
      <c r="U1475" s="117"/>
      <c r="V1475" s="117"/>
      <c r="W1475" s="117"/>
      <c r="X1475" s="117" t="s">
        <v>2554</v>
      </c>
      <c r="Y1475" s="117" t="s">
        <v>468</v>
      </c>
      <c r="Z1475" s="120" t="s">
        <v>4234</v>
      </c>
      <c r="AA1475" s="117" t="s">
        <v>357</v>
      </c>
      <c r="AD1475" s="113"/>
      <c r="AE1475" s="113"/>
      <c r="AF1475" s="113"/>
      <c r="AG1475" s="113"/>
      <c r="AH1475" s="113"/>
      <c r="AI1475" s="113" t="s">
        <v>2554</v>
      </c>
      <c r="AJ1475" s="113" t="s">
        <v>468</v>
      </c>
      <c r="AK1475" s="116" t="s">
        <v>3854</v>
      </c>
      <c r="AL1475" s="113" t="s">
        <v>357</v>
      </c>
      <c r="BP1475" s="125" t="s">
        <v>2554</v>
      </c>
      <c r="BQ1475" s="125" t="s">
        <v>468</v>
      </c>
      <c r="BR1475" s="125" t="s">
        <v>2457</v>
      </c>
      <c r="CA1475" s="125" t="s">
        <v>2402</v>
      </c>
      <c r="CB1475" s="125" t="s">
        <v>355</v>
      </c>
      <c r="CC1475" s="125">
        <v>0</v>
      </c>
      <c r="CD1475" s="125" t="s">
        <v>357</v>
      </c>
    </row>
    <row r="1476" spans="8:82" ht="101.4" customHeight="1" thickBot="1">
      <c r="H1476" s="121"/>
      <c r="I1476" s="121"/>
      <c r="J1476" s="121"/>
      <c r="K1476" s="121"/>
      <c r="L1476" s="121"/>
      <c r="M1476" s="121" t="s">
        <v>2554</v>
      </c>
      <c r="N1476" s="121" t="s">
        <v>362</v>
      </c>
      <c r="O1476" s="123" t="s">
        <v>2557</v>
      </c>
      <c r="P1476" s="121" t="s">
        <v>357</v>
      </c>
      <c r="S1476" s="117"/>
      <c r="T1476" s="117"/>
      <c r="U1476" s="117"/>
      <c r="V1476" s="117"/>
      <c r="W1476" s="117"/>
      <c r="X1476" s="117" t="s">
        <v>2554</v>
      </c>
      <c r="Y1476" s="117" t="s">
        <v>362</v>
      </c>
      <c r="Z1476" s="120" t="s">
        <v>3076</v>
      </c>
      <c r="AA1476" s="117" t="s">
        <v>357</v>
      </c>
      <c r="AD1476" s="113"/>
      <c r="AE1476" s="113"/>
      <c r="AF1476" s="113"/>
      <c r="AG1476" s="113"/>
      <c r="AH1476" s="113"/>
      <c r="AI1476" s="113" t="s">
        <v>2554</v>
      </c>
      <c r="AJ1476" s="113" t="s">
        <v>362</v>
      </c>
      <c r="AK1476" s="116" t="s">
        <v>5424</v>
      </c>
      <c r="AL1476" s="113" t="s">
        <v>357</v>
      </c>
      <c r="BP1476" s="125" t="s">
        <v>2554</v>
      </c>
      <c r="BQ1476" s="125" t="s">
        <v>362</v>
      </c>
      <c r="BR1476" s="125" t="s">
        <v>6416</v>
      </c>
      <c r="CA1476" s="125" t="s">
        <v>2403</v>
      </c>
      <c r="CB1476" s="125" t="s">
        <v>362</v>
      </c>
      <c r="CC1476" s="125">
        <v>0</v>
      </c>
      <c r="CD1476" s="125" t="s">
        <v>357</v>
      </c>
    </row>
    <row r="1477" spans="8:82" ht="87" customHeight="1" thickBot="1">
      <c r="H1477" s="121"/>
      <c r="I1477" s="121"/>
      <c r="J1477" s="121"/>
      <c r="K1477" s="121"/>
      <c r="L1477" s="121"/>
      <c r="M1477" s="121" t="s">
        <v>2554</v>
      </c>
      <c r="N1477" s="121" t="s">
        <v>589</v>
      </c>
      <c r="O1477" s="123" t="s">
        <v>2558</v>
      </c>
      <c r="P1477" s="121" t="s">
        <v>357</v>
      </c>
      <c r="S1477" s="117"/>
      <c r="T1477" s="117"/>
      <c r="U1477" s="117"/>
      <c r="V1477" s="117"/>
      <c r="W1477" s="117"/>
      <c r="X1477" s="117" t="s">
        <v>2554</v>
      </c>
      <c r="Y1477" s="117" t="s">
        <v>589</v>
      </c>
      <c r="Z1477" s="120" t="s">
        <v>472</v>
      </c>
      <c r="AA1477" s="117" t="s">
        <v>357</v>
      </c>
      <c r="AD1477" s="113"/>
      <c r="AE1477" s="113"/>
      <c r="AF1477" s="113"/>
      <c r="AG1477" s="113"/>
      <c r="AH1477" s="113"/>
      <c r="AI1477" s="113" t="s">
        <v>2554</v>
      </c>
      <c r="AJ1477" s="113" t="s">
        <v>589</v>
      </c>
      <c r="AK1477" s="116" t="s">
        <v>5425</v>
      </c>
      <c r="AL1477" s="113" t="s">
        <v>357</v>
      </c>
      <c r="BP1477" s="125" t="s">
        <v>2554</v>
      </c>
      <c r="BQ1477" s="125" t="s">
        <v>589</v>
      </c>
      <c r="BR1477" s="125" t="s">
        <v>6417</v>
      </c>
      <c r="CA1477" s="125" t="s">
        <v>2403</v>
      </c>
      <c r="CB1477" s="125" t="s">
        <v>589</v>
      </c>
      <c r="CC1477" s="125">
        <v>0</v>
      </c>
      <c r="CD1477" s="125" t="s">
        <v>357</v>
      </c>
    </row>
    <row r="1478" spans="8:82" ht="87" customHeight="1" thickBot="1">
      <c r="H1478" s="121"/>
      <c r="I1478" s="121"/>
      <c r="J1478" s="121"/>
      <c r="K1478" s="121"/>
      <c r="L1478" s="121"/>
      <c r="M1478" s="121" t="s">
        <v>2554</v>
      </c>
      <c r="N1478" s="121" t="s">
        <v>364</v>
      </c>
      <c r="O1478" s="123" t="s">
        <v>2559</v>
      </c>
      <c r="P1478" s="121" t="s">
        <v>357</v>
      </c>
      <c r="S1478" s="117"/>
      <c r="T1478" s="117"/>
      <c r="U1478" s="117"/>
      <c r="V1478" s="117"/>
      <c r="W1478" s="117"/>
      <c r="X1478" s="117" t="s">
        <v>2554</v>
      </c>
      <c r="Y1478" s="117" t="s">
        <v>364</v>
      </c>
      <c r="Z1478" s="120" t="s">
        <v>4235</v>
      </c>
      <c r="AA1478" s="117" t="s">
        <v>357</v>
      </c>
      <c r="AD1478" s="113"/>
      <c r="AE1478" s="113"/>
      <c r="AF1478" s="113"/>
      <c r="AG1478" s="113"/>
      <c r="AH1478" s="113"/>
      <c r="AI1478" s="113" t="s">
        <v>2554</v>
      </c>
      <c r="AJ1478" s="113" t="s">
        <v>364</v>
      </c>
      <c r="AK1478" s="116" t="s">
        <v>5426</v>
      </c>
      <c r="AL1478" s="113" t="s">
        <v>357</v>
      </c>
      <c r="BP1478" s="125" t="s">
        <v>2554</v>
      </c>
      <c r="BQ1478" s="125" t="s">
        <v>364</v>
      </c>
      <c r="BR1478" s="125" t="s">
        <v>822</v>
      </c>
      <c r="CA1478" s="125" t="s">
        <v>2404</v>
      </c>
      <c r="CB1478" s="125" t="s">
        <v>589</v>
      </c>
      <c r="CC1478" s="125">
        <v>0</v>
      </c>
      <c r="CD1478" s="125" t="s">
        <v>357</v>
      </c>
    </row>
    <row r="1479" spans="8:82" ht="101.4" customHeight="1" thickBot="1">
      <c r="H1479" s="121"/>
      <c r="I1479" s="121"/>
      <c r="J1479" s="121"/>
      <c r="K1479" s="121"/>
      <c r="L1479" s="121"/>
      <c r="M1479" s="121" t="s">
        <v>2554</v>
      </c>
      <c r="N1479" s="121" t="s">
        <v>355</v>
      </c>
      <c r="O1479" s="123" t="s">
        <v>2560</v>
      </c>
      <c r="P1479" s="121" t="s">
        <v>357</v>
      </c>
      <c r="S1479" s="117"/>
      <c r="T1479" s="117"/>
      <c r="U1479" s="117"/>
      <c r="V1479" s="117"/>
      <c r="W1479" s="117"/>
      <c r="X1479" s="117" t="s">
        <v>2554</v>
      </c>
      <c r="Y1479" s="117" t="s">
        <v>355</v>
      </c>
      <c r="Z1479" s="120" t="s">
        <v>4236</v>
      </c>
      <c r="AA1479" s="117" t="s">
        <v>357</v>
      </c>
      <c r="AD1479" s="113"/>
      <c r="AE1479" s="113"/>
      <c r="AF1479" s="113"/>
      <c r="AG1479" s="113"/>
      <c r="AH1479" s="113"/>
      <c r="AI1479" s="113" t="s">
        <v>2554</v>
      </c>
      <c r="AJ1479" s="113" t="s">
        <v>355</v>
      </c>
      <c r="AK1479" s="116" t="s">
        <v>5427</v>
      </c>
      <c r="AL1479" s="113" t="s">
        <v>357</v>
      </c>
      <c r="BP1479" s="125" t="s">
        <v>2554</v>
      </c>
      <c r="BQ1479" s="125" t="s">
        <v>355</v>
      </c>
      <c r="BR1479" s="125" t="s">
        <v>6418</v>
      </c>
      <c r="CA1479" s="125" t="s">
        <v>2406</v>
      </c>
      <c r="CB1479" s="125" t="s">
        <v>885</v>
      </c>
      <c r="CC1479" s="125">
        <v>0</v>
      </c>
      <c r="CD1479" s="125" t="s">
        <v>357</v>
      </c>
    </row>
    <row r="1480" spans="8:82" ht="87" customHeight="1" thickBot="1">
      <c r="H1480" s="121"/>
      <c r="I1480" s="121"/>
      <c r="J1480" s="121"/>
      <c r="K1480" s="121"/>
      <c r="L1480" s="121"/>
      <c r="M1480" s="121" t="s">
        <v>2561</v>
      </c>
      <c r="N1480" s="121" t="s">
        <v>589</v>
      </c>
      <c r="O1480" s="123" t="s">
        <v>2562</v>
      </c>
      <c r="P1480" s="121" t="s">
        <v>357</v>
      </c>
      <c r="S1480" s="117"/>
      <c r="T1480" s="117"/>
      <c r="U1480" s="117"/>
      <c r="V1480" s="117"/>
      <c r="W1480" s="117"/>
      <c r="X1480" s="117" t="s">
        <v>2561</v>
      </c>
      <c r="Y1480" s="117" t="s">
        <v>589</v>
      </c>
      <c r="Z1480" s="120" t="s">
        <v>3368</v>
      </c>
      <c r="AA1480" s="117" t="s">
        <v>357</v>
      </c>
      <c r="AD1480" s="113"/>
      <c r="AE1480" s="113"/>
      <c r="AF1480" s="113"/>
      <c r="AG1480" s="113"/>
      <c r="AH1480" s="113"/>
      <c r="AI1480" s="113" t="s">
        <v>2561</v>
      </c>
      <c r="AJ1480" s="113" t="s">
        <v>589</v>
      </c>
      <c r="AK1480" s="116" t="s">
        <v>5428</v>
      </c>
      <c r="AL1480" s="113" t="s">
        <v>357</v>
      </c>
      <c r="BP1480" s="125" t="s">
        <v>2561</v>
      </c>
      <c r="BQ1480" s="125" t="s">
        <v>589</v>
      </c>
      <c r="BR1480" s="125" t="s">
        <v>1538</v>
      </c>
      <c r="CA1480" s="125" t="s">
        <v>2406</v>
      </c>
      <c r="CB1480" s="125" t="s">
        <v>362</v>
      </c>
      <c r="CC1480" s="125">
        <v>0</v>
      </c>
      <c r="CD1480" s="125" t="s">
        <v>357</v>
      </c>
    </row>
    <row r="1481" spans="8:82" ht="87" customHeight="1" thickBot="1">
      <c r="H1481" s="121"/>
      <c r="I1481" s="121"/>
      <c r="J1481" s="121"/>
      <c r="K1481" s="121"/>
      <c r="L1481" s="121"/>
      <c r="M1481" s="121" t="s">
        <v>2563</v>
      </c>
      <c r="N1481" s="121" t="s">
        <v>582</v>
      </c>
      <c r="O1481" s="123" t="s">
        <v>1616</v>
      </c>
      <c r="P1481" s="121" t="s">
        <v>357</v>
      </c>
      <c r="S1481" s="117"/>
      <c r="T1481" s="117"/>
      <c r="U1481" s="117"/>
      <c r="V1481" s="117"/>
      <c r="W1481" s="117"/>
      <c r="X1481" s="117" t="s">
        <v>2563</v>
      </c>
      <c r="Y1481" s="117" t="s">
        <v>582</v>
      </c>
      <c r="Z1481" s="120" t="s">
        <v>4237</v>
      </c>
      <c r="AA1481" s="117" t="s">
        <v>357</v>
      </c>
      <c r="AD1481" s="113"/>
      <c r="AE1481" s="113"/>
      <c r="AF1481" s="113"/>
      <c r="AG1481" s="113"/>
      <c r="AH1481" s="113"/>
      <c r="AI1481" s="113" t="s">
        <v>2563</v>
      </c>
      <c r="AJ1481" s="113" t="s">
        <v>582</v>
      </c>
      <c r="AK1481" s="116" t="s">
        <v>4011</v>
      </c>
      <c r="AL1481" s="113" t="s">
        <v>357</v>
      </c>
      <c r="BP1481" s="125" t="s">
        <v>2563</v>
      </c>
      <c r="BQ1481" s="125" t="s">
        <v>582</v>
      </c>
      <c r="BR1481" s="125" t="s">
        <v>1957</v>
      </c>
      <c r="CA1481" s="125" t="s">
        <v>2406</v>
      </c>
      <c r="CB1481" s="125" t="s">
        <v>575</v>
      </c>
      <c r="CC1481" s="125">
        <v>0</v>
      </c>
      <c r="CD1481" s="125" t="s">
        <v>357</v>
      </c>
    </row>
    <row r="1482" spans="8:82" ht="87" customHeight="1" thickBot="1">
      <c r="H1482" s="121"/>
      <c r="I1482" s="121"/>
      <c r="J1482" s="121"/>
      <c r="K1482" s="121"/>
      <c r="L1482" s="121"/>
      <c r="M1482" s="121" t="s">
        <v>2563</v>
      </c>
      <c r="N1482" s="121" t="s">
        <v>468</v>
      </c>
      <c r="O1482" s="123" t="s">
        <v>2564</v>
      </c>
      <c r="P1482" s="121" t="s">
        <v>357</v>
      </c>
      <c r="S1482" s="117"/>
      <c r="T1482" s="117"/>
      <c r="U1482" s="117"/>
      <c r="V1482" s="117"/>
      <c r="W1482" s="117"/>
      <c r="X1482" s="117" t="s">
        <v>2563</v>
      </c>
      <c r="Y1482" s="117" t="s">
        <v>468</v>
      </c>
      <c r="Z1482" s="120" t="s">
        <v>3473</v>
      </c>
      <c r="AA1482" s="117" t="s">
        <v>357</v>
      </c>
      <c r="AD1482" s="113"/>
      <c r="AE1482" s="113"/>
      <c r="AF1482" s="113"/>
      <c r="AG1482" s="113"/>
      <c r="AH1482" s="113"/>
      <c r="AI1482" s="113" t="s">
        <v>2563</v>
      </c>
      <c r="AJ1482" s="113" t="s">
        <v>468</v>
      </c>
      <c r="AK1482" s="116" t="s">
        <v>5429</v>
      </c>
      <c r="AL1482" s="113" t="s">
        <v>357</v>
      </c>
      <c r="BP1482" s="125" t="s">
        <v>2563</v>
      </c>
      <c r="BQ1482" s="125" t="s">
        <v>468</v>
      </c>
      <c r="BR1482" s="125" t="s">
        <v>1773</v>
      </c>
      <c r="CA1482" s="125" t="s">
        <v>2406</v>
      </c>
      <c r="CB1482" s="125" t="s">
        <v>544</v>
      </c>
      <c r="CC1482" s="125">
        <v>0</v>
      </c>
      <c r="CD1482" s="125" t="s">
        <v>357</v>
      </c>
    </row>
    <row r="1483" spans="8:82" ht="101.4" customHeight="1" thickBot="1">
      <c r="H1483" s="121"/>
      <c r="I1483" s="121"/>
      <c r="J1483" s="121"/>
      <c r="K1483" s="121"/>
      <c r="L1483" s="121"/>
      <c r="M1483" s="121" t="s">
        <v>2563</v>
      </c>
      <c r="N1483" s="121" t="s">
        <v>362</v>
      </c>
      <c r="O1483" s="123" t="s">
        <v>2565</v>
      </c>
      <c r="P1483" s="121" t="s">
        <v>357</v>
      </c>
      <c r="S1483" s="117"/>
      <c r="T1483" s="117"/>
      <c r="U1483" s="117"/>
      <c r="V1483" s="117"/>
      <c r="W1483" s="117"/>
      <c r="X1483" s="117" t="s">
        <v>2563</v>
      </c>
      <c r="Y1483" s="117" t="s">
        <v>362</v>
      </c>
      <c r="Z1483" s="120" t="s">
        <v>4238</v>
      </c>
      <c r="AA1483" s="117" t="s">
        <v>357</v>
      </c>
      <c r="AD1483" s="113"/>
      <c r="AE1483" s="113"/>
      <c r="AF1483" s="113"/>
      <c r="AG1483" s="113"/>
      <c r="AH1483" s="113"/>
      <c r="AI1483" s="113" t="s">
        <v>2563</v>
      </c>
      <c r="AJ1483" s="113" t="s">
        <v>362</v>
      </c>
      <c r="AK1483" s="116" t="s">
        <v>3936</v>
      </c>
      <c r="AL1483" s="113" t="s">
        <v>357</v>
      </c>
      <c r="BP1483" s="125" t="s">
        <v>2563</v>
      </c>
      <c r="BQ1483" s="125" t="s">
        <v>362</v>
      </c>
      <c r="BR1483" s="125" t="s">
        <v>6419</v>
      </c>
      <c r="CA1483" s="125" t="s">
        <v>2406</v>
      </c>
      <c r="CB1483" s="125" t="s">
        <v>1340</v>
      </c>
      <c r="CC1483" s="125">
        <v>0</v>
      </c>
      <c r="CD1483" s="125" t="s">
        <v>357</v>
      </c>
    </row>
    <row r="1484" spans="8:82" ht="87" customHeight="1" thickBot="1">
      <c r="H1484" s="121"/>
      <c r="I1484" s="121"/>
      <c r="J1484" s="121"/>
      <c r="K1484" s="121"/>
      <c r="L1484" s="121"/>
      <c r="M1484" s="121" t="s">
        <v>2563</v>
      </c>
      <c r="N1484" s="121" t="s">
        <v>589</v>
      </c>
      <c r="O1484" s="123" t="s">
        <v>2566</v>
      </c>
      <c r="P1484" s="121" t="s">
        <v>357</v>
      </c>
      <c r="S1484" s="117"/>
      <c r="T1484" s="117"/>
      <c r="U1484" s="117"/>
      <c r="V1484" s="117"/>
      <c r="W1484" s="117"/>
      <c r="X1484" s="117" t="s">
        <v>2563</v>
      </c>
      <c r="Y1484" s="117" t="s">
        <v>589</v>
      </c>
      <c r="Z1484" s="120" t="s">
        <v>4239</v>
      </c>
      <c r="AA1484" s="117" t="s">
        <v>357</v>
      </c>
      <c r="AD1484" s="113"/>
      <c r="AE1484" s="113"/>
      <c r="AF1484" s="113"/>
      <c r="AG1484" s="113"/>
      <c r="AH1484" s="113"/>
      <c r="AI1484" s="113" t="s">
        <v>2563</v>
      </c>
      <c r="AJ1484" s="113" t="s">
        <v>589</v>
      </c>
      <c r="AK1484" s="116" t="s">
        <v>3311</v>
      </c>
      <c r="AL1484" s="113" t="s">
        <v>357</v>
      </c>
      <c r="BP1484" s="125" t="s">
        <v>2563</v>
      </c>
      <c r="BQ1484" s="125" t="s">
        <v>589</v>
      </c>
      <c r="BR1484" s="125" t="s">
        <v>6420</v>
      </c>
      <c r="CA1484" s="125" t="s">
        <v>2409</v>
      </c>
      <c r="CB1484" s="125" t="s">
        <v>885</v>
      </c>
      <c r="CC1484" s="125">
        <v>0</v>
      </c>
      <c r="CD1484" s="125" t="s">
        <v>357</v>
      </c>
    </row>
    <row r="1485" spans="8:82" ht="87" customHeight="1" thickBot="1">
      <c r="H1485" s="121"/>
      <c r="I1485" s="121"/>
      <c r="J1485" s="121"/>
      <c r="K1485" s="121"/>
      <c r="L1485" s="121"/>
      <c r="M1485" s="121" t="s">
        <v>2563</v>
      </c>
      <c r="N1485" s="121" t="s">
        <v>364</v>
      </c>
      <c r="O1485" s="123" t="s">
        <v>2567</v>
      </c>
      <c r="P1485" s="121" t="s">
        <v>357</v>
      </c>
      <c r="S1485" s="117"/>
      <c r="T1485" s="117"/>
      <c r="U1485" s="117"/>
      <c r="V1485" s="117"/>
      <c r="W1485" s="117"/>
      <c r="X1485" s="117" t="s">
        <v>2563</v>
      </c>
      <c r="Y1485" s="117" t="s">
        <v>364</v>
      </c>
      <c r="Z1485" s="120" t="s">
        <v>4240</v>
      </c>
      <c r="AA1485" s="117" t="s">
        <v>357</v>
      </c>
      <c r="AD1485" s="113"/>
      <c r="AE1485" s="113"/>
      <c r="AF1485" s="113"/>
      <c r="AG1485" s="113"/>
      <c r="AH1485" s="113"/>
      <c r="AI1485" s="113" t="s">
        <v>2563</v>
      </c>
      <c r="AJ1485" s="113" t="s">
        <v>364</v>
      </c>
      <c r="AK1485" s="116" t="s">
        <v>5430</v>
      </c>
      <c r="AL1485" s="113" t="s">
        <v>357</v>
      </c>
      <c r="BP1485" s="125" t="s">
        <v>2563</v>
      </c>
      <c r="BQ1485" s="125" t="s">
        <v>364</v>
      </c>
      <c r="BR1485" s="125" t="s">
        <v>2177</v>
      </c>
      <c r="CA1485" s="125" t="s">
        <v>2409</v>
      </c>
      <c r="CB1485" s="125" t="s">
        <v>362</v>
      </c>
      <c r="CC1485" s="125">
        <v>0</v>
      </c>
      <c r="CD1485" s="125" t="s">
        <v>357</v>
      </c>
    </row>
    <row r="1486" spans="8:82" ht="101.4" customHeight="1" thickBot="1">
      <c r="H1486" s="121"/>
      <c r="I1486" s="121"/>
      <c r="J1486" s="121"/>
      <c r="K1486" s="121"/>
      <c r="L1486" s="121"/>
      <c r="M1486" s="121" t="s">
        <v>2563</v>
      </c>
      <c r="N1486" s="121" t="s">
        <v>355</v>
      </c>
      <c r="O1486" s="123" t="s">
        <v>2568</v>
      </c>
      <c r="P1486" s="121" t="s">
        <v>357</v>
      </c>
      <c r="S1486" s="117"/>
      <c r="T1486" s="117"/>
      <c r="U1486" s="117"/>
      <c r="V1486" s="117"/>
      <c r="W1486" s="117"/>
      <c r="X1486" s="117" t="s">
        <v>2563</v>
      </c>
      <c r="Y1486" s="117" t="s">
        <v>355</v>
      </c>
      <c r="Z1486" s="120" t="s">
        <v>4241</v>
      </c>
      <c r="AA1486" s="117" t="s">
        <v>357</v>
      </c>
      <c r="AD1486" s="113"/>
      <c r="AE1486" s="113"/>
      <c r="AF1486" s="113"/>
      <c r="AG1486" s="113"/>
      <c r="AH1486" s="113"/>
      <c r="AI1486" s="113" t="s">
        <v>2563</v>
      </c>
      <c r="AJ1486" s="113" t="s">
        <v>355</v>
      </c>
      <c r="AK1486" s="116" t="s">
        <v>5431</v>
      </c>
      <c r="AL1486" s="113" t="s">
        <v>357</v>
      </c>
      <c r="BP1486" s="125" t="s">
        <v>2563</v>
      </c>
      <c r="BQ1486" s="125" t="s">
        <v>355</v>
      </c>
      <c r="BR1486" s="125" t="s">
        <v>6421</v>
      </c>
      <c r="CA1486" s="125" t="s">
        <v>2409</v>
      </c>
      <c r="CB1486" s="125" t="s">
        <v>575</v>
      </c>
      <c r="CC1486" s="125">
        <v>0</v>
      </c>
      <c r="CD1486" s="125" t="s">
        <v>357</v>
      </c>
    </row>
    <row r="1487" spans="8:82" ht="87" customHeight="1" thickBot="1">
      <c r="H1487" s="121"/>
      <c r="I1487" s="121"/>
      <c r="J1487" s="121"/>
      <c r="K1487" s="121"/>
      <c r="L1487" s="121"/>
      <c r="M1487" s="121" t="s">
        <v>2569</v>
      </c>
      <c r="N1487" s="121" t="s">
        <v>589</v>
      </c>
      <c r="O1487" s="123" t="s">
        <v>2570</v>
      </c>
      <c r="P1487" s="121" t="s">
        <v>357</v>
      </c>
      <c r="S1487" s="117"/>
      <c r="T1487" s="117"/>
      <c r="U1487" s="117"/>
      <c r="V1487" s="117"/>
      <c r="W1487" s="117"/>
      <c r="X1487" s="117" t="s">
        <v>2569</v>
      </c>
      <c r="Y1487" s="117" t="s">
        <v>589</v>
      </c>
      <c r="Z1487" s="120" t="s">
        <v>4242</v>
      </c>
      <c r="AA1487" s="117" t="s">
        <v>357</v>
      </c>
      <c r="AD1487" s="113"/>
      <c r="AE1487" s="113"/>
      <c r="AF1487" s="113"/>
      <c r="AG1487" s="113"/>
      <c r="AH1487" s="113"/>
      <c r="AI1487" s="113" t="s">
        <v>2569</v>
      </c>
      <c r="AJ1487" s="113" t="s">
        <v>589</v>
      </c>
      <c r="AK1487" s="116" t="s">
        <v>5432</v>
      </c>
      <c r="AL1487" s="113" t="s">
        <v>357</v>
      </c>
      <c r="BP1487" s="125" t="s">
        <v>2569</v>
      </c>
      <c r="BQ1487" s="125" t="s">
        <v>589</v>
      </c>
      <c r="BR1487" s="125" t="s">
        <v>6268</v>
      </c>
      <c r="CA1487" s="125" t="s">
        <v>2409</v>
      </c>
      <c r="CB1487" s="125" t="s">
        <v>544</v>
      </c>
      <c r="CC1487" s="125">
        <v>0</v>
      </c>
      <c r="CD1487" s="125" t="s">
        <v>357</v>
      </c>
    </row>
    <row r="1488" spans="8:82" ht="87" customHeight="1" thickBot="1">
      <c r="H1488" s="121"/>
      <c r="I1488" s="121"/>
      <c r="J1488" s="121"/>
      <c r="K1488" s="121"/>
      <c r="L1488" s="121"/>
      <c r="M1488" s="121" t="s">
        <v>500</v>
      </c>
      <c r="N1488" s="121" t="s">
        <v>575</v>
      </c>
      <c r="O1488" s="123" t="s">
        <v>2571</v>
      </c>
      <c r="P1488" s="121" t="s">
        <v>357</v>
      </c>
      <c r="S1488" s="117"/>
      <c r="T1488" s="117"/>
      <c r="U1488" s="117"/>
      <c r="V1488" s="117"/>
      <c r="W1488" s="117"/>
      <c r="X1488" s="117" t="s">
        <v>500</v>
      </c>
      <c r="Y1488" s="117" t="s">
        <v>575</v>
      </c>
      <c r="Z1488" s="120" t="s">
        <v>4243</v>
      </c>
      <c r="AA1488" s="117" t="s">
        <v>357</v>
      </c>
      <c r="AD1488" s="113"/>
      <c r="AE1488" s="113"/>
      <c r="AF1488" s="113"/>
      <c r="AG1488" s="113"/>
      <c r="AH1488" s="113"/>
      <c r="AI1488" s="113" t="s">
        <v>500</v>
      </c>
      <c r="AJ1488" s="113" t="s">
        <v>575</v>
      </c>
      <c r="AK1488" s="116" t="s">
        <v>1999</v>
      </c>
      <c r="AL1488" s="113" t="s">
        <v>357</v>
      </c>
      <c r="BP1488" s="125" t="s">
        <v>500</v>
      </c>
      <c r="BQ1488" s="125" t="s">
        <v>575</v>
      </c>
      <c r="BR1488" s="125" t="s">
        <v>428</v>
      </c>
      <c r="CA1488" s="125" t="s">
        <v>2411</v>
      </c>
      <c r="CB1488" s="125" t="s">
        <v>885</v>
      </c>
      <c r="CC1488" s="125">
        <v>0</v>
      </c>
      <c r="CD1488" s="125" t="s">
        <v>357</v>
      </c>
    </row>
    <row r="1489" spans="8:82" ht="101.4" customHeight="1" thickBot="1">
      <c r="H1489" s="121"/>
      <c r="I1489" s="121"/>
      <c r="J1489" s="121"/>
      <c r="K1489" s="121"/>
      <c r="L1489" s="121"/>
      <c r="M1489" s="121" t="s">
        <v>500</v>
      </c>
      <c r="N1489" s="121" t="s">
        <v>355</v>
      </c>
      <c r="O1489" s="123" t="s">
        <v>2572</v>
      </c>
      <c r="P1489" s="121" t="s">
        <v>357</v>
      </c>
      <c r="S1489" s="117"/>
      <c r="T1489" s="117"/>
      <c r="U1489" s="117"/>
      <c r="V1489" s="117"/>
      <c r="W1489" s="117"/>
      <c r="X1489" s="117" t="s">
        <v>500</v>
      </c>
      <c r="Y1489" s="117" t="s">
        <v>355</v>
      </c>
      <c r="Z1489" s="120" t="s">
        <v>3194</v>
      </c>
      <c r="AA1489" s="117" t="s">
        <v>357</v>
      </c>
      <c r="AD1489" s="113"/>
      <c r="AE1489" s="113"/>
      <c r="AF1489" s="113"/>
      <c r="AG1489" s="113"/>
      <c r="AH1489" s="113"/>
      <c r="AI1489" s="113" t="s">
        <v>500</v>
      </c>
      <c r="AJ1489" s="113" t="s">
        <v>355</v>
      </c>
      <c r="AK1489" s="116" t="s">
        <v>428</v>
      </c>
      <c r="AL1489" s="113" t="s">
        <v>357</v>
      </c>
      <c r="BP1489" s="125" t="s">
        <v>500</v>
      </c>
      <c r="BQ1489" s="125" t="s">
        <v>355</v>
      </c>
      <c r="BR1489" s="125" t="s">
        <v>6422</v>
      </c>
      <c r="CA1489" s="125" t="s">
        <v>2411</v>
      </c>
      <c r="CB1489" s="125" t="s">
        <v>362</v>
      </c>
      <c r="CC1489" s="125">
        <v>0</v>
      </c>
      <c r="CD1489" s="125" t="s">
        <v>357</v>
      </c>
    </row>
    <row r="1490" spans="8:82" ht="101.4" customHeight="1" thickBot="1">
      <c r="H1490" s="121"/>
      <c r="I1490" s="121"/>
      <c r="J1490" s="121"/>
      <c r="K1490" s="121"/>
      <c r="L1490" s="121"/>
      <c r="M1490" s="121" t="s">
        <v>2573</v>
      </c>
      <c r="N1490" s="121" t="s">
        <v>362</v>
      </c>
      <c r="O1490" s="123" t="s">
        <v>2574</v>
      </c>
      <c r="P1490" s="121" t="s">
        <v>357</v>
      </c>
      <c r="S1490" s="117"/>
      <c r="T1490" s="117"/>
      <c r="U1490" s="117"/>
      <c r="V1490" s="117"/>
      <c r="W1490" s="117"/>
      <c r="X1490" s="117" t="s">
        <v>2573</v>
      </c>
      <c r="Y1490" s="117" t="s">
        <v>362</v>
      </c>
      <c r="Z1490" s="120" t="s">
        <v>4216</v>
      </c>
      <c r="AA1490" s="117" t="s">
        <v>357</v>
      </c>
      <c r="AD1490" s="113"/>
      <c r="AE1490" s="113"/>
      <c r="AF1490" s="113"/>
      <c r="AG1490" s="113"/>
      <c r="AH1490" s="113"/>
      <c r="AI1490" s="113" t="s">
        <v>2573</v>
      </c>
      <c r="AJ1490" s="113" t="s">
        <v>362</v>
      </c>
      <c r="AK1490" s="116" t="s">
        <v>5433</v>
      </c>
      <c r="AL1490" s="113" t="s">
        <v>357</v>
      </c>
      <c r="BP1490" s="125" t="s">
        <v>2573</v>
      </c>
      <c r="BQ1490" s="125" t="s">
        <v>362</v>
      </c>
      <c r="BR1490" s="125" t="s">
        <v>4139</v>
      </c>
      <c r="CA1490" s="125" t="s">
        <v>2411</v>
      </c>
      <c r="CB1490" s="125" t="s">
        <v>575</v>
      </c>
      <c r="CC1490" s="125">
        <v>0</v>
      </c>
      <c r="CD1490" s="125" t="s">
        <v>357</v>
      </c>
    </row>
    <row r="1491" spans="8:82" ht="87" customHeight="1" thickBot="1">
      <c r="H1491" s="121"/>
      <c r="I1491" s="121"/>
      <c r="J1491" s="121"/>
      <c r="K1491" s="121"/>
      <c r="L1491" s="121"/>
      <c r="M1491" s="121" t="s">
        <v>2573</v>
      </c>
      <c r="N1491" s="121" t="s">
        <v>589</v>
      </c>
      <c r="O1491" s="123" t="s">
        <v>1687</v>
      </c>
      <c r="P1491" s="121" t="s">
        <v>357</v>
      </c>
      <c r="S1491" s="117"/>
      <c r="T1491" s="117"/>
      <c r="U1491" s="117"/>
      <c r="V1491" s="117"/>
      <c r="W1491" s="117"/>
      <c r="X1491" s="117" t="s">
        <v>2573</v>
      </c>
      <c r="Y1491" s="117" t="s">
        <v>589</v>
      </c>
      <c r="Z1491" s="120" t="s">
        <v>4244</v>
      </c>
      <c r="AA1491" s="117" t="s">
        <v>357</v>
      </c>
      <c r="AD1491" s="113"/>
      <c r="AE1491" s="113"/>
      <c r="AF1491" s="113"/>
      <c r="AG1491" s="113"/>
      <c r="AH1491" s="113"/>
      <c r="AI1491" s="113" t="s">
        <v>2573</v>
      </c>
      <c r="AJ1491" s="113" t="s">
        <v>589</v>
      </c>
      <c r="AK1491" s="116" t="s">
        <v>3296</v>
      </c>
      <c r="AL1491" s="113" t="s">
        <v>357</v>
      </c>
      <c r="BP1491" s="125" t="s">
        <v>2573</v>
      </c>
      <c r="BQ1491" s="125" t="s">
        <v>589</v>
      </c>
      <c r="BR1491" s="125" t="s">
        <v>5858</v>
      </c>
      <c r="CA1491" s="125" t="s">
        <v>2411</v>
      </c>
      <c r="CB1491" s="125" t="s">
        <v>544</v>
      </c>
      <c r="CC1491" s="125">
        <v>0</v>
      </c>
      <c r="CD1491" s="125" t="s">
        <v>357</v>
      </c>
    </row>
    <row r="1492" spans="8:82" ht="87" customHeight="1" thickBot="1">
      <c r="H1492" s="121"/>
      <c r="I1492" s="121"/>
      <c r="J1492" s="121"/>
      <c r="K1492" s="121"/>
      <c r="L1492" s="121"/>
      <c r="M1492" s="121" t="s">
        <v>2573</v>
      </c>
      <c r="N1492" s="121" t="s">
        <v>582</v>
      </c>
      <c r="O1492" s="123" t="s">
        <v>2575</v>
      </c>
      <c r="P1492" s="121" t="s">
        <v>357</v>
      </c>
      <c r="S1492" s="117"/>
      <c r="T1492" s="117"/>
      <c r="U1492" s="117"/>
      <c r="V1492" s="117"/>
      <c r="W1492" s="117"/>
      <c r="X1492" s="117" t="s">
        <v>2573</v>
      </c>
      <c r="Y1492" s="117" t="s">
        <v>582</v>
      </c>
      <c r="Z1492" s="120" t="s">
        <v>4245</v>
      </c>
      <c r="AA1492" s="117" t="s">
        <v>357</v>
      </c>
      <c r="AD1492" s="113"/>
      <c r="AE1492" s="113"/>
      <c r="AF1492" s="113"/>
      <c r="AG1492" s="113"/>
      <c r="AH1492" s="113"/>
      <c r="AI1492" s="113" t="s">
        <v>2573</v>
      </c>
      <c r="AJ1492" s="113" t="s">
        <v>582</v>
      </c>
      <c r="AK1492" s="116" t="s">
        <v>3928</v>
      </c>
      <c r="AL1492" s="113" t="s">
        <v>357</v>
      </c>
      <c r="BP1492" s="125" t="s">
        <v>2573</v>
      </c>
      <c r="BQ1492" s="125" t="s">
        <v>582</v>
      </c>
      <c r="BR1492" s="125" t="s">
        <v>6423</v>
      </c>
      <c r="CA1492" s="125" t="s">
        <v>2413</v>
      </c>
      <c r="CB1492" s="125" t="s">
        <v>362</v>
      </c>
      <c r="CC1492" s="125">
        <v>0</v>
      </c>
      <c r="CD1492" s="125" t="s">
        <v>357</v>
      </c>
    </row>
    <row r="1493" spans="8:82" ht="87" customHeight="1" thickBot="1">
      <c r="H1493" s="121"/>
      <c r="I1493" s="121"/>
      <c r="J1493" s="121"/>
      <c r="K1493" s="121"/>
      <c r="L1493" s="121"/>
      <c r="M1493" s="121" t="s">
        <v>2573</v>
      </c>
      <c r="N1493" s="121" t="s">
        <v>364</v>
      </c>
      <c r="O1493" s="123" t="s">
        <v>2576</v>
      </c>
      <c r="P1493" s="121" t="s">
        <v>357</v>
      </c>
      <c r="S1493" s="117"/>
      <c r="T1493" s="117"/>
      <c r="U1493" s="117"/>
      <c r="V1493" s="117"/>
      <c r="W1493" s="117"/>
      <c r="X1493" s="117" t="s">
        <v>2573</v>
      </c>
      <c r="Y1493" s="117" t="s">
        <v>364</v>
      </c>
      <c r="Z1493" s="120" t="s">
        <v>4246</v>
      </c>
      <c r="AA1493" s="117" t="s">
        <v>357</v>
      </c>
      <c r="AD1493" s="113"/>
      <c r="AE1493" s="113"/>
      <c r="AF1493" s="113"/>
      <c r="AG1493" s="113"/>
      <c r="AH1493" s="113"/>
      <c r="AI1493" s="113" t="s">
        <v>2573</v>
      </c>
      <c r="AJ1493" s="113" t="s">
        <v>364</v>
      </c>
      <c r="AK1493" s="116" t="s">
        <v>3050</v>
      </c>
      <c r="AL1493" s="113" t="s">
        <v>357</v>
      </c>
      <c r="BP1493" s="125" t="s">
        <v>2573</v>
      </c>
      <c r="BQ1493" s="125" t="s">
        <v>364</v>
      </c>
      <c r="BR1493" s="125" t="s">
        <v>1446</v>
      </c>
      <c r="CA1493" s="125" t="s">
        <v>2413</v>
      </c>
      <c r="CB1493" s="125" t="s">
        <v>589</v>
      </c>
      <c r="CC1493" s="125">
        <v>0</v>
      </c>
      <c r="CD1493" s="125" t="s">
        <v>357</v>
      </c>
    </row>
    <row r="1494" spans="8:82" ht="87" customHeight="1" thickBot="1">
      <c r="H1494" s="121"/>
      <c r="I1494" s="121"/>
      <c r="J1494" s="121"/>
      <c r="K1494" s="121"/>
      <c r="L1494" s="121"/>
      <c r="M1494" s="121" t="s">
        <v>2573</v>
      </c>
      <c r="N1494" s="121" t="s">
        <v>468</v>
      </c>
      <c r="O1494" s="123" t="s">
        <v>2577</v>
      </c>
      <c r="P1494" s="121" t="s">
        <v>357</v>
      </c>
      <c r="S1494" s="117"/>
      <c r="T1494" s="117"/>
      <c r="U1494" s="117"/>
      <c r="V1494" s="117"/>
      <c r="W1494" s="117"/>
      <c r="X1494" s="117" t="s">
        <v>2573</v>
      </c>
      <c r="Y1494" s="117" t="s">
        <v>468</v>
      </c>
      <c r="Z1494" s="120" t="s">
        <v>4247</v>
      </c>
      <c r="AA1494" s="117" t="s">
        <v>357</v>
      </c>
      <c r="AD1494" s="113"/>
      <c r="AE1494" s="113"/>
      <c r="AF1494" s="113"/>
      <c r="AG1494" s="113"/>
      <c r="AH1494" s="113"/>
      <c r="AI1494" s="113" t="s">
        <v>2573</v>
      </c>
      <c r="AJ1494" s="113" t="s">
        <v>468</v>
      </c>
      <c r="AK1494" s="116" t="s">
        <v>5434</v>
      </c>
      <c r="AL1494" s="113" t="s">
        <v>357</v>
      </c>
      <c r="BP1494" s="125" t="s">
        <v>2573</v>
      </c>
      <c r="BQ1494" s="125" t="s">
        <v>468</v>
      </c>
      <c r="BR1494" s="125" t="s">
        <v>3466</v>
      </c>
      <c r="CA1494" s="125" t="s">
        <v>2413</v>
      </c>
      <c r="CB1494" s="125" t="s">
        <v>364</v>
      </c>
      <c r="CC1494" s="125">
        <v>0</v>
      </c>
      <c r="CD1494" s="125" t="s">
        <v>357</v>
      </c>
    </row>
    <row r="1495" spans="8:82" ht="87" customHeight="1" thickBot="1">
      <c r="H1495" s="121"/>
      <c r="I1495" s="121"/>
      <c r="J1495" s="121"/>
      <c r="K1495" s="121"/>
      <c r="L1495" s="121"/>
      <c r="M1495" s="121" t="s">
        <v>2578</v>
      </c>
      <c r="N1495" s="121" t="s">
        <v>589</v>
      </c>
      <c r="O1495" s="123" t="s">
        <v>2579</v>
      </c>
      <c r="P1495" s="121" t="s">
        <v>357</v>
      </c>
      <c r="S1495" s="117"/>
      <c r="T1495" s="117"/>
      <c r="U1495" s="117"/>
      <c r="V1495" s="117"/>
      <c r="W1495" s="117"/>
      <c r="X1495" s="117" t="s">
        <v>2578</v>
      </c>
      <c r="Y1495" s="117" t="s">
        <v>589</v>
      </c>
      <c r="Z1495" s="120" t="s">
        <v>3347</v>
      </c>
      <c r="AA1495" s="117" t="s">
        <v>357</v>
      </c>
      <c r="AD1495" s="113"/>
      <c r="AE1495" s="113"/>
      <c r="AF1495" s="113"/>
      <c r="AG1495" s="113"/>
      <c r="AH1495" s="113"/>
      <c r="AI1495" s="113" t="s">
        <v>2578</v>
      </c>
      <c r="AJ1495" s="113" t="s">
        <v>589</v>
      </c>
      <c r="AK1495" s="116" t="s">
        <v>878</v>
      </c>
      <c r="AL1495" s="113" t="s">
        <v>357</v>
      </c>
      <c r="BP1495" s="125" t="s">
        <v>2578</v>
      </c>
      <c r="BQ1495" s="125" t="s">
        <v>589</v>
      </c>
      <c r="BR1495" s="125" t="s">
        <v>2038</v>
      </c>
      <c r="CA1495" s="125" t="s">
        <v>2413</v>
      </c>
      <c r="CB1495" s="125" t="s">
        <v>355</v>
      </c>
      <c r="CC1495" s="125">
        <v>0</v>
      </c>
      <c r="CD1495" s="125" t="s">
        <v>357</v>
      </c>
    </row>
    <row r="1496" spans="8:82" ht="87" customHeight="1" thickBot="1">
      <c r="H1496" s="121"/>
      <c r="I1496" s="121"/>
      <c r="J1496" s="121"/>
      <c r="K1496" s="121"/>
      <c r="L1496" s="121"/>
      <c r="M1496" s="121" t="s">
        <v>2580</v>
      </c>
      <c r="N1496" s="121" t="s">
        <v>589</v>
      </c>
      <c r="O1496" s="123" t="s">
        <v>2581</v>
      </c>
      <c r="P1496" s="121" t="s">
        <v>357</v>
      </c>
      <c r="S1496" s="117"/>
      <c r="T1496" s="117"/>
      <c r="U1496" s="117"/>
      <c r="V1496" s="117"/>
      <c r="W1496" s="117"/>
      <c r="X1496" s="117" t="s">
        <v>2580</v>
      </c>
      <c r="Y1496" s="117" t="s">
        <v>589</v>
      </c>
      <c r="Z1496" s="120" t="s">
        <v>4248</v>
      </c>
      <c r="AA1496" s="117" t="s">
        <v>357</v>
      </c>
      <c r="AD1496" s="113"/>
      <c r="AE1496" s="113"/>
      <c r="AF1496" s="113"/>
      <c r="AG1496" s="113"/>
      <c r="AH1496" s="113"/>
      <c r="AI1496" s="113" t="s">
        <v>2580</v>
      </c>
      <c r="AJ1496" s="113" t="s">
        <v>589</v>
      </c>
      <c r="AK1496" s="116" t="s">
        <v>5435</v>
      </c>
      <c r="AL1496" s="113" t="s">
        <v>357</v>
      </c>
      <c r="BP1496" s="125" t="s">
        <v>2580</v>
      </c>
      <c r="BQ1496" s="125" t="s">
        <v>589</v>
      </c>
      <c r="BR1496" s="125" t="s">
        <v>6424</v>
      </c>
      <c r="CA1496" s="125" t="s">
        <v>6645</v>
      </c>
      <c r="CB1496" s="125" t="s">
        <v>589</v>
      </c>
      <c r="CC1496" s="125">
        <v>0</v>
      </c>
      <c r="CD1496" s="125" t="s">
        <v>357</v>
      </c>
    </row>
    <row r="1497" spans="8:82" ht="87" customHeight="1" thickBot="1">
      <c r="H1497" s="121"/>
      <c r="I1497" s="121"/>
      <c r="J1497" s="121"/>
      <c r="K1497" s="121"/>
      <c r="L1497" s="121"/>
      <c r="M1497" s="121" t="s">
        <v>2582</v>
      </c>
      <c r="N1497" s="121" t="s">
        <v>589</v>
      </c>
      <c r="O1497" s="123" t="s">
        <v>2583</v>
      </c>
      <c r="P1497" s="121" t="s">
        <v>357</v>
      </c>
      <c r="S1497" s="117"/>
      <c r="T1497" s="117"/>
      <c r="U1497" s="117"/>
      <c r="V1497" s="117"/>
      <c r="W1497" s="117"/>
      <c r="X1497" s="117" t="s">
        <v>2582</v>
      </c>
      <c r="Y1497" s="117" t="s">
        <v>589</v>
      </c>
      <c r="Z1497" s="120" t="s">
        <v>4249</v>
      </c>
      <c r="AA1497" s="117" t="s">
        <v>357</v>
      </c>
      <c r="AD1497" s="113"/>
      <c r="AE1497" s="113"/>
      <c r="AF1497" s="113"/>
      <c r="AG1497" s="113"/>
      <c r="AH1497" s="113"/>
      <c r="AI1497" s="113" t="s">
        <v>2582</v>
      </c>
      <c r="AJ1497" s="113" t="s">
        <v>589</v>
      </c>
      <c r="AK1497" s="116" t="s">
        <v>5436</v>
      </c>
      <c r="AL1497" s="113" t="s">
        <v>357</v>
      </c>
      <c r="BP1497" s="125" t="s">
        <v>2582</v>
      </c>
      <c r="BQ1497" s="125" t="s">
        <v>589</v>
      </c>
      <c r="BR1497" s="125" t="s">
        <v>6293</v>
      </c>
      <c r="CA1497" s="125" t="s">
        <v>6645</v>
      </c>
      <c r="CB1497" s="125" t="s">
        <v>364</v>
      </c>
      <c r="CC1497" s="125">
        <v>0</v>
      </c>
      <c r="CD1497" s="125" t="s">
        <v>357</v>
      </c>
    </row>
    <row r="1498" spans="8:82" ht="87" customHeight="1" thickBot="1">
      <c r="H1498" s="121"/>
      <c r="I1498" s="121"/>
      <c r="J1498" s="121"/>
      <c r="K1498" s="121"/>
      <c r="L1498" s="121"/>
      <c r="M1498" s="121" t="s">
        <v>2584</v>
      </c>
      <c r="N1498" s="121" t="s">
        <v>589</v>
      </c>
      <c r="O1498" s="123" t="s">
        <v>2585</v>
      </c>
      <c r="P1498" s="121" t="s">
        <v>357</v>
      </c>
      <c r="S1498" s="117"/>
      <c r="T1498" s="117"/>
      <c r="U1498" s="117"/>
      <c r="V1498" s="117"/>
      <c r="W1498" s="117"/>
      <c r="X1498" s="117" t="s">
        <v>2584</v>
      </c>
      <c r="Y1498" s="117" t="s">
        <v>589</v>
      </c>
      <c r="Z1498" s="120" t="s">
        <v>3939</v>
      </c>
      <c r="AA1498" s="117" t="s">
        <v>357</v>
      </c>
      <c r="AD1498" s="113"/>
      <c r="AE1498" s="113"/>
      <c r="AF1498" s="113"/>
      <c r="AG1498" s="113"/>
      <c r="AH1498" s="113"/>
      <c r="AI1498" s="113" t="s">
        <v>2584</v>
      </c>
      <c r="AJ1498" s="113" t="s">
        <v>589</v>
      </c>
      <c r="AK1498" s="116" t="s">
        <v>2008</v>
      </c>
      <c r="AL1498" s="113" t="s">
        <v>357</v>
      </c>
      <c r="BP1498" s="125" t="s">
        <v>2584</v>
      </c>
      <c r="BQ1498" s="125" t="s">
        <v>589</v>
      </c>
      <c r="BR1498" s="125" t="s">
        <v>6425</v>
      </c>
      <c r="CA1498" s="125" t="s">
        <v>2418</v>
      </c>
      <c r="CB1498" s="125" t="s">
        <v>362</v>
      </c>
      <c r="CC1498" s="125">
        <v>0</v>
      </c>
      <c r="CD1498" s="125" t="s">
        <v>357</v>
      </c>
    </row>
    <row r="1499" spans="8:82" ht="101.4" customHeight="1" thickBot="1">
      <c r="H1499" s="121"/>
      <c r="I1499" s="121"/>
      <c r="J1499" s="121"/>
      <c r="K1499" s="121"/>
      <c r="L1499" s="121"/>
      <c r="M1499" s="121" t="s">
        <v>2586</v>
      </c>
      <c r="N1499" s="121" t="s">
        <v>362</v>
      </c>
      <c r="O1499" s="123" t="s">
        <v>2587</v>
      </c>
      <c r="P1499" s="121" t="s">
        <v>357</v>
      </c>
      <c r="S1499" s="117"/>
      <c r="T1499" s="117"/>
      <c r="U1499" s="117"/>
      <c r="V1499" s="117"/>
      <c r="W1499" s="117"/>
      <c r="X1499" s="117" t="s">
        <v>2586</v>
      </c>
      <c r="Y1499" s="117" t="s">
        <v>362</v>
      </c>
      <c r="Z1499" s="120" t="s">
        <v>4250</v>
      </c>
      <c r="AA1499" s="117" t="s">
        <v>357</v>
      </c>
      <c r="AD1499" s="113"/>
      <c r="AE1499" s="113"/>
      <c r="AF1499" s="113"/>
      <c r="AG1499" s="113"/>
      <c r="AH1499" s="113"/>
      <c r="AI1499" s="113" t="s">
        <v>2586</v>
      </c>
      <c r="AJ1499" s="113" t="s">
        <v>362</v>
      </c>
      <c r="AK1499" s="116" t="s">
        <v>1162</v>
      </c>
      <c r="AL1499" s="113" t="s">
        <v>357</v>
      </c>
      <c r="BP1499" s="125" t="s">
        <v>2586</v>
      </c>
      <c r="BQ1499" s="125" t="s">
        <v>362</v>
      </c>
      <c r="BR1499" s="125" t="s">
        <v>6426</v>
      </c>
      <c r="CA1499" s="125" t="s">
        <v>2418</v>
      </c>
      <c r="CB1499" s="125" t="s">
        <v>468</v>
      </c>
      <c r="CC1499" s="125">
        <v>0</v>
      </c>
      <c r="CD1499" s="125" t="s">
        <v>357</v>
      </c>
    </row>
    <row r="1500" spans="8:82" ht="87" customHeight="1" thickBot="1">
      <c r="H1500" s="121"/>
      <c r="I1500" s="121"/>
      <c r="J1500" s="121"/>
      <c r="K1500" s="121"/>
      <c r="L1500" s="121"/>
      <c r="M1500" s="121" t="s">
        <v>2586</v>
      </c>
      <c r="N1500" s="121" t="s">
        <v>589</v>
      </c>
      <c r="O1500" s="123" t="s">
        <v>2588</v>
      </c>
      <c r="P1500" s="121" t="s">
        <v>357</v>
      </c>
      <c r="S1500" s="117"/>
      <c r="T1500" s="117"/>
      <c r="U1500" s="117"/>
      <c r="V1500" s="117"/>
      <c r="W1500" s="117"/>
      <c r="X1500" s="117" t="s">
        <v>2586</v>
      </c>
      <c r="Y1500" s="117" t="s">
        <v>589</v>
      </c>
      <c r="Z1500" s="120" t="s">
        <v>4251</v>
      </c>
      <c r="AA1500" s="117" t="s">
        <v>357</v>
      </c>
      <c r="AD1500" s="113"/>
      <c r="AE1500" s="113"/>
      <c r="AF1500" s="113"/>
      <c r="AG1500" s="113"/>
      <c r="AH1500" s="113"/>
      <c r="AI1500" s="113" t="s">
        <v>2586</v>
      </c>
      <c r="AJ1500" s="113" t="s">
        <v>589</v>
      </c>
      <c r="AK1500" s="116" t="s">
        <v>2181</v>
      </c>
      <c r="AL1500" s="113" t="s">
        <v>357</v>
      </c>
      <c r="BP1500" s="125" t="s">
        <v>2586</v>
      </c>
      <c r="BQ1500" s="125" t="s">
        <v>589</v>
      </c>
      <c r="BR1500" s="125" t="s">
        <v>2489</v>
      </c>
      <c r="CA1500" s="125" t="s">
        <v>2418</v>
      </c>
      <c r="CB1500" s="125" t="s">
        <v>575</v>
      </c>
      <c r="CC1500" s="125">
        <v>0</v>
      </c>
      <c r="CD1500" s="125" t="s">
        <v>357</v>
      </c>
    </row>
    <row r="1501" spans="8:82" ht="87" customHeight="1" thickBot="1">
      <c r="H1501" s="121"/>
      <c r="I1501" s="121"/>
      <c r="J1501" s="121"/>
      <c r="K1501" s="121"/>
      <c r="L1501" s="121"/>
      <c r="M1501" s="121" t="s">
        <v>2589</v>
      </c>
      <c r="N1501" s="121" t="s">
        <v>589</v>
      </c>
      <c r="O1501" s="123" t="s">
        <v>2590</v>
      </c>
      <c r="P1501" s="121" t="s">
        <v>357</v>
      </c>
      <c r="S1501" s="117"/>
      <c r="T1501" s="117"/>
      <c r="U1501" s="117"/>
      <c r="V1501" s="117"/>
      <c r="W1501" s="117"/>
      <c r="X1501" s="117" t="s">
        <v>2589</v>
      </c>
      <c r="Y1501" s="117" t="s">
        <v>589</v>
      </c>
      <c r="Z1501" s="120" t="s">
        <v>4252</v>
      </c>
      <c r="AA1501" s="117" t="s">
        <v>357</v>
      </c>
      <c r="AD1501" s="113"/>
      <c r="AE1501" s="113"/>
      <c r="AF1501" s="113"/>
      <c r="AG1501" s="113"/>
      <c r="AH1501" s="113"/>
      <c r="AI1501" s="113" t="s">
        <v>2589</v>
      </c>
      <c r="AJ1501" s="113" t="s">
        <v>589</v>
      </c>
      <c r="AK1501" s="116" t="s">
        <v>4112</v>
      </c>
      <c r="AL1501" s="113" t="s">
        <v>357</v>
      </c>
      <c r="BP1501" s="125" t="s">
        <v>2589</v>
      </c>
      <c r="BQ1501" s="125" t="s">
        <v>589</v>
      </c>
      <c r="BR1501" s="125" t="s">
        <v>5535</v>
      </c>
      <c r="CA1501" s="125" t="s">
        <v>2418</v>
      </c>
      <c r="CB1501" s="125" t="s">
        <v>544</v>
      </c>
      <c r="CC1501" s="125">
        <v>0</v>
      </c>
      <c r="CD1501" s="125" t="s">
        <v>357</v>
      </c>
    </row>
    <row r="1502" spans="8:82" ht="101.4" customHeight="1" thickBot="1">
      <c r="H1502" s="121"/>
      <c r="I1502" s="121"/>
      <c r="J1502" s="121"/>
      <c r="K1502" s="121"/>
      <c r="L1502" s="121"/>
      <c r="M1502" s="121" t="s">
        <v>2591</v>
      </c>
      <c r="N1502" s="121" t="s">
        <v>362</v>
      </c>
      <c r="O1502" s="123" t="s">
        <v>2352</v>
      </c>
      <c r="P1502" s="121" t="s">
        <v>357</v>
      </c>
      <c r="S1502" s="117"/>
      <c r="T1502" s="117"/>
      <c r="U1502" s="117"/>
      <c r="V1502" s="117"/>
      <c r="W1502" s="117"/>
      <c r="X1502" s="117" t="s">
        <v>2591</v>
      </c>
      <c r="Y1502" s="117" t="s">
        <v>362</v>
      </c>
      <c r="Z1502" s="120" t="s">
        <v>4253</v>
      </c>
      <c r="AA1502" s="117" t="s">
        <v>357</v>
      </c>
      <c r="AD1502" s="113"/>
      <c r="AE1502" s="113"/>
      <c r="AF1502" s="113"/>
      <c r="AG1502" s="113"/>
      <c r="AH1502" s="113"/>
      <c r="AI1502" s="113" t="s">
        <v>2591</v>
      </c>
      <c r="AJ1502" s="113" t="s">
        <v>362</v>
      </c>
      <c r="AK1502" s="116" t="s">
        <v>2311</v>
      </c>
      <c r="AL1502" s="113" t="s">
        <v>357</v>
      </c>
      <c r="BP1502" s="125" t="s">
        <v>2591</v>
      </c>
      <c r="BQ1502" s="125" t="s">
        <v>362</v>
      </c>
      <c r="BR1502" s="125" t="s">
        <v>998</v>
      </c>
      <c r="CA1502" s="125" t="s">
        <v>6646</v>
      </c>
      <c r="CB1502" s="125" t="s">
        <v>355</v>
      </c>
      <c r="CC1502" s="125">
        <v>0</v>
      </c>
      <c r="CD1502" s="125" t="s">
        <v>357</v>
      </c>
    </row>
    <row r="1503" spans="8:82" ht="87" customHeight="1" thickBot="1">
      <c r="H1503" s="121"/>
      <c r="I1503" s="121"/>
      <c r="J1503" s="121"/>
      <c r="K1503" s="121"/>
      <c r="L1503" s="121"/>
      <c r="M1503" s="121" t="s">
        <v>2591</v>
      </c>
      <c r="N1503" s="121" t="s">
        <v>589</v>
      </c>
      <c r="O1503" s="123" t="s">
        <v>2592</v>
      </c>
      <c r="P1503" s="121" t="s">
        <v>357</v>
      </c>
      <c r="S1503" s="117"/>
      <c r="T1503" s="117"/>
      <c r="U1503" s="117"/>
      <c r="V1503" s="117"/>
      <c r="W1503" s="117"/>
      <c r="X1503" s="117" t="s">
        <v>2591</v>
      </c>
      <c r="Y1503" s="117" t="s">
        <v>589</v>
      </c>
      <c r="Z1503" s="120" t="s">
        <v>3149</v>
      </c>
      <c r="AA1503" s="117" t="s">
        <v>357</v>
      </c>
      <c r="AD1503" s="113"/>
      <c r="AE1503" s="113"/>
      <c r="AF1503" s="113"/>
      <c r="AG1503" s="113"/>
      <c r="AH1503" s="113"/>
      <c r="AI1503" s="113" t="s">
        <v>2591</v>
      </c>
      <c r="AJ1503" s="113" t="s">
        <v>589</v>
      </c>
      <c r="AK1503" s="116" t="s">
        <v>564</v>
      </c>
      <c r="AL1503" s="113" t="s">
        <v>357</v>
      </c>
      <c r="BP1503" s="125" t="s">
        <v>2591</v>
      </c>
      <c r="BQ1503" s="125" t="s">
        <v>589</v>
      </c>
      <c r="BR1503" s="125" t="s">
        <v>6091</v>
      </c>
      <c r="CA1503" s="125" t="s">
        <v>2422</v>
      </c>
      <c r="CB1503" s="125" t="s">
        <v>589</v>
      </c>
      <c r="CC1503" s="125">
        <v>0</v>
      </c>
      <c r="CD1503" s="125" t="s">
        <v>357</v>
      </c>
    </row>
    <row r="1504" spans="8:82" ht="87" customHeight="1" thickBot="1">
      <c r="H1504" s="121"/>
      <c r="I1504" s="121"/>
      <c r="J1504" s="121"/>
      <c r="K1504" s="121"/>
      <c r="L1504" s="121"/>
      <c r="M1504" s="121" t="s">
        <v>2591</v>
      </c>
      <c r="N1504" s="121" t="s">
        <v>582</v>
      </c>
      <c r="O1504" s="123" t="s">
        <v>2593</v>
      </c>
      <c r="P1504" s="121" t="s">
        <v>357</v>
      </c>
      <c r="S1504" s="117"/>
      <c r="T1504" s="117"/>
      <c r="U1504" s="117"/>
      <c r="V1504" s="117"/>
      <c r="W1504" s="117"/>
      <c r="X1504" s="117" t="s">
        <v>2591</v>
      </c>
      <c r="Y1504" s="117" t="s">
        <v>582</v>
      </c>
      <c r="Z1504" s="120" t="s">
        <v>4254</v>
      </c>
      <c r="AA1504" s="117" t="s">
        <v>357</v>
      </c>
      <c r="AD1504" s="113"/>
      <c r="AE1504" s="113"/>
      <c r="AF1504" s="113"/>
      <c r="AG1504" s="113"/>
      <c r="AH1504" s="113"/>
      <c r="AI1504" s="113" t="s">
        <v>2591</v>
      </c>
      <c r="AJ1504" s="113" t="s">
        <v>582</v>
      </c>
      <c r="AK1504" s="116" t="s">
        <v>5437</v>
      </c>
      <c r="AL1504" s="113" t="s">
        <v>357</v>
      </c>
      <c r="BP1504" s="125" t="s">
        <v>2591</v>
      </c>
      <c r="BQ1504" s="125" t="s">
        <v>582</v>
      </c>
      <c r="BR1504" s="125" t="s">
        <v>6427</v>
      </c>
      <c r="CA1504" s="125" t="s">
        <v>2422</v>
      </c>
      <c r="CB1504" s="125" t="s">
        <v>362</v>
      </c>
      <c r="CC1504" s="125">
        <v>0</v>
      </c>
      <c r="CD1504" s="125" t="s">
        <v>357</v>
      </c>
    </row>
    <row r="1505" spans="8:82" ht="87" customHeight="1" thickBot="1">
      <c r="H1505" s="121"/>
      <c r="I1505" s="121"/>
      <c r="J1505" s="121"/>
      <c r="K1505" s="121"/>
      <c r="L1505" s="121"/>
      <c r="M1505" s="121" t="s">
        <v>2591</v>
      </c>
      <c r="N1505" s="121" t="s">
        <v>468</v>
      </c>
      <c r="O1505" s="123" t="s">
        <v>2594</v>
      </c>
      <c r="P1505" s="121" t="s">
        <v>357</v>
      </c>
      <c r="S1505" s="117"/>
      <c r="T1505" s="117"/>
      <c r="U1505" s="117"/>
      <c r="V1505" s="117"/>
      <c r="W1505" s="117"/>
      <c r="X1505" s="117" t="s">
        <v>2591</v>
      </c>
      <c r="Y1505" s="117" t="s">
        <v>468</v>
      </c>
      <c r="Z1505" s="120" t="s">
        <v>4255</v>
      </c>
      <c r="AA1505" s="117" t="s">
        <v>357</v>
      </c>
      <c r="AD1505" s="113"/>
      <c r="AE1505" s="113"/>
      <c r="AF1505" s="113"/>
      <c r="AG1505" s="113"/>
      <c r="AH1505" s="113"/>
      <c r="AI1505" s="113" t="s">
        <v>2591</v>
      </c>
      <c r="AJ1505" s="113" t="s">
        <v>468</v>
      </c>
      <c r="AK1505" s="116" t="s">
        <v>5438</v>
      </c>
      <c r="AL1505" s="113" t="s">
        <v>357</v>
      </c>
      <c r="BP1505" s="125" t="s">
        <v>2591</v>
      </c>
      <c r="BQ1505" s="125" t="s">
        <v>468</v>
      </c>
      <c r="BR1505" s="125" t="s">
        <v>6428</v>
      </c>
      <c r="CA1505" s="125" t="s">
        <v>2422</v>
      </c>
      <c r="CB1505" s="125" t="s">
        <v>468</v>
      </c>
      <c r="CC1505" s="125">
        <v>0</v>
      </c>
      <c r="CD1505" s="125" t="s">
        <v>357</v>
      </c>
    </row>
    <row r="1506" spans="8:82" ht="101.4" customHeight="1" thickBot="1">
      <c r="H1506" s="121"/>
      <c r="I1506" s="121"/>
      <c r="J1506" s="121"/>
      <c r="K1506" s="121"/>
      <c r="L1506" s="121"/>
      <c r="M1506" s="121" t="s">
        <v>2595</v>
      </c>
      <c r="N1506" s="121" t="s">
        <v>355</v>
      </c>
      <c r="O1506" s="123" t="s">
        <v>2596</v>
      </c>
      <c r="P1506" s="121" t="s">
        <v>826</v>
      </c>
      <c r="S1506" s="117"/>
      <c r="T1506" s="117"/>
      <c r="U1506" s="117"/>
      <c r="V1506" s="117"/>
      <c r="W1506" s="117"/>
      <c r="X1506" s="117" t="s">
        <v>2595</v>
      </c>
      <c r="Y1506" s="117" t="s">
        <v>355</v>
      </c>
      <c r="Z1506" s="120" t="s">
        <v>1658</v>
      </c>
      <c r="AA1506" s="117" t="s">
        <v>826</v>
      </c>
      <c r="AD1506" s="113"/>
      <c r="AE1506" s="113"/>
      <c r="AF1506" s="113"/>
      <c r="AG1506" s="113"/>
      <c r="AH1506" s="113"/>
      <c r="AI1506" s="113" t="s">
        <v>2595</v>
      </c>
      <c r="AJ1506" s="113" t="s">
        <v>355</v>
      </c>
      <c r="AK1506" s="116" t="s">
        <v>2083</v>
      </c>
      <c r="AL1506" s="113" t="s">
        <v>826</v>
      </c>
      <c r="BP1506" s="125" t="s">
        <v>2595</v>
      </c>
      <c r="BQ1506" s="125" t="s">
        <v>355</v>
      </c>
      <c r="BR1506" s="129">
        <v>8184513</v>
      </c>
      <c r="CA1506" s="125" t="s">
        <v>2424</v>
      </c>
      <c r="CB1506" s="125" t="s">
        <v>589</v>
      </c>
      <c r="CC1506" s="125">
        <v>0</v>
      </c>
      <c r="CD1506" s="125" t="s">
        <v>357</v>
      </c>
    </row>
    <row r="1507" spans="8:82" ht="87" customHeight="1" thickBot="1">
      <c r="H1507" s="121"/>
      <c r="I1507" s="121"/>
      <c r="J1507" s="121"/>
      <c r="K1507" s="121"/>
      <c r="L1507" s="121"/>
      <c r="M1507" s="121" t="s">
        <v>2597</v>
      </c>
      <c r="N1507" s="121" t="s">
        <v>703</v>
      </c>
      <c r="O1507" s="122">
        <v>1593106</v>
      </c>
      <c r="P1507" s="121" t="s">
        <v>826</v>
      </c>
      <c r="S1507" s="117"/>
      <c r="T1507" s="117"/>
      <c r="U1507" s="117"/>
      <c r="V1507" s="117"/>
      <c r="W1507" s="117"/>
      <c r="X1507" s="117" t="s">
        <v>2597</v>
      </c>
      <c r="Y1507" s="117" t="s">
        <v>703</v>
      </c>
      <c r="Z1507" s="120" t="s">
        <v>4256</v>
      </c>
      <c r="AA1507" s="117" t="s">
        <v>826</v>
      </c>
      <c r="AD1507" s="113"/>
      <c r="AE1507" s="113"/>
      <c r="AF1507" s="113"/>
      <c r="AG1507" s="113"/>
      <c r="AH1507" s="113"/>
      <c r="AI1507" s="113" t="s">
        <v>2597</v>
      </c>
      <c r="AJ1507" s="113" t="s">
        <v>703</v>
      </c>
      <c r="AK1507" s="115">
        <v>400233</v>
      </c>
      <c r="AL1507" s="113" t="s">
        <v>826</v>
      </c>
      <c r="BP1507" s="125" t="s">
        <v>2597</v>
      </c>
      <c r="BQ1507" s="125" t="s">
        <v>703</v>
      </c>
      <c r="BR1507" s="125" t="s">
        <v>6016</v>
      </c>
      <c r="CA1507" s="125" t="s">
        <v>2424</v>
      </c>
      <c r="CB1507" s="125" t="s">
        <v>582</v>
      </c>
      <c r="CC1507" s="125">
        <v>0</v>
      </c>
      <c r="CD1507" s="125" t="s">
        <v>357</v>
      </c>
    </row>
    <row r="1508" spans="8:82" ht="101.4" customHeight="1" thickBot="1">
      <c r="H1508" s="121"/>
      <c r="I1508" s="121"/>
      <c r="J1508" s="121"/>
      <c r="K1508" s="121"/>
      <c r="L1508" s="121"/>
      <c r="M1508" s="121" t="s">
        <v>2597</v>
      </c>
      <c r="N1508" s="121" t="s">
        <v>355</v>
      </c>
      <c r="O1508" s="123" t="s">
        <v>2598</v>
      </c>
      <c r="P1508" s="121" t="s">
        <v>826</v>
      </c>
      <c r="S1508" s="117"/>
      <c r="T1508" s="117"/>
      <c r="U1508" s="117"/>
      <c r="V1508" s="117"/>
      <c r="W1508" s="117"/>
      <c r="X1508" s="117" t="s">
        <v>2597</v>
      </c>
      <c r="Y1508" s="117" t="s">
        <v>355</v>
      </c>
      <c r="Z1508" s="120" t="s">
        <v>3845</v>
      </c>
      <c r="AA1508" s="117" t="s">
        <v>826</v>
      </c>
      <c r="AD1508" s="113"/>
      <c r="AE1508" s="113"/>
      <c r="AF1508" s="113"/>
      <c r="AG1508" s="113"/>
      <c r="AH1508" s="113"/>
      <c r="AI1508" s="113" t="s">
        <v>2597</v>
      </c>
      <c r="AJ1508" s="113" t="s">
        <v>355</v>
      </c>
      <c r="AK1508" s="116" t="s">
        <v>5439</v>
      </c>
      <c r="AL1508" s="113" t="s">
        <v>826</v>
      </c>
      <c r="BP1508" s="125" t="s">
        <v>2597</v>
      </c>
      <c r="BQ1508" s="125" t="s">
        <v>355</v>
      </c>
      <c r="BR1508" s="129">
        <v>24953851</v>
      </c>
      <c r="CA1508" s="125" t="s">
        <v>2424</v>
      </c>
      <c r="CB1508" s="125" t="s">
        <v>364</v>
      </c>
      <c r="CC1508" s="125">
        <v>0</v>
      </c>
      <c r="CD1508" s="125" t="s">
        <v>357</v>
      </c>
    </row>
    <row r="1509" spans="8:82" ht="101.4" customHeight="1" thickBot="1">
      <c r="H1509" s="121"/>
      <c r="I1509" s="121"/>
      <c r="J1509" s="121"/>
      <c r="K1509" s="121"/>
      <c r="L1509" s="121"/>
      <c r="M1509" s="121" t="s">
        <v>2599</v>
      </c>
      <c r="N1509" s="121" t="s">
        <v>362</v>
      </c>
      <c r="O1509" s="123" t="s">
        <v>2600</v>
      </c>
      <c r="P1509" s="121" t="s">
        <v>826</v>
      </c>
      <c r="S1509" s="117"/>
      <c r="T1509" s="117"/>
      <c r="U1509" s="117"/>
      <c r="V1509" s="117"/>
      <c r="W1509" s="117"/>
      <c r="X1509" s="117" t="s">
        <v>2599</v>
      </c>
      <c r="Y1509" s="117" t="s">
        <v>362</v>
      </c>
      <c r="Z1509" s="120" t="s">
        <v>4257</v>
      </c>
      <c r="AA1509" s="117" t="s">
        <v>826</v>
      </c>
      <c r="AD1509" s="113"/>
      <c r="AE1509" s="113"/>
      <c r="AF1509" s="113"/>
      <c r="AG1509" s="113"/>
      <c r="AH1509" s="113"/>
      <c r="AI1509" s="113" t="s">
        <v>2599</v>
      </c>
      <c r="AJ1509" s="113" t="s">
        <v>362</v>
      </c>
      <c r="AK1509" s="116" t="s">
        <v>5440</v>
      </c>
      <c r="AL1509" s="113" t="s">
        <v>826</v>
      </c>
      <c r="BP1509" s="125" t="s">
        <v>2599</v>
      </c>
      <c r="BQ1509" s="125" t="s">
        <v>362</v>
      </c>
      <c r="BR1509" s="125" t="s">
        <v>6429</v>
      </c>
      <c r="CA1509" s="125" t="s">
        <v>2424</v>
      </c>
      <c r="CB1509" s="125" t="s">
        <v>468</v>
      </c>
      <c r="CC1509" s="125">
        <v>0</v>
      </c>
      <c r="CD1509" s="125" t="s">
        <v>357</v>
      </c>
    </row>
    <row r="1510" spans="8:82" ht="87" customHeight="1" thickBot="1">
      <c r="H1510" s="121"/>
      <c r="I1510" s="121"/>
      <c r="J1510" s="121"/>
      <c r="K1510" s="121"/>
      <c r="L1510" s="121"/>
      <c r="M1510" s="121" t="s">
        <v>2599</v>
      </c>
      <c r="N1510" s="121" t="s">
        <v>575</v>
      </c>
      <c r="O1510" s="123" t="s">
        <v>2601</v>
      </c>
      <c r="P1510" s="121" t="s">
        <v>826</v>
      </c>
      <c r="S1510" s="117"/>
      <c r="T1510" s="117"/>
      <c r="U1510" s="117"/>
      <c r="V1510" s="117"/>
      <c r="W1510" s="117"/>
      <c r="X1510" s="117" t="s">
        <v>2599</v>
      </c>
      <c r="Y1510" s="117" t="s">
        <v>575</v>
      </c>
      <c r="Z1510" s="120" t="s">
        <v>4258</v>
      </c>
      <c r="AA1510" s="117" t="s">
        <v>826</v>
      </c>
      <c r="AD1510" s="113"/>
      <c r="AE1510" s="113"/>
      <c r="AF1510" s="113"/>
      <c r="AG1510" s="113"/>
      <c r="AH1510" s="113"/>
      <c r="AI1510" s="113" t="s">
        <v>2599</v>
      </c>
      <c r="AJ1510" s="113" t="s">
        <v>575</v>
      </c>
      <c r="AK1510" s="116" t="s">
        <v>5441</v>
      </c>
      <c r="AL1510" s="113" t="s">
        <v>826</v>
      </c>
      <c r="BP1510" s="125" t="s">
        <v>2599</v>
      </c>
      <c r="BQ1510" s="125" t="s">
        <v>575</v>
      </c>
      <c r="BR1510" s="125" t="s">
        <v>5314</v>
      </c>
      <c r="CA1510" s="125" t="s">
        <v>2424</v>
      </c>
      <c r="CB1510" s="125" t="s">
        <v>897</v>
      </c>
      <c r="CC1510" s="125">
        <v>0</v>
      </c>
      <c r="CD1510" s="125" t="s">
        <v>357</v>
      </c>
    </row>
    <row r="1511" spans="8:82" ht="101.4" customHeight="1" thickBot="1">
      <c r="H1511" s="121"/>
      <c r="I1511" s="121"/>
      <c r="J1511" s="121"/>
      <c r="K1511" s="121"/>
      <c r="L1511" s="121"/>
      <c r="M1511" s="121" t="s">
        <v>2599</v>
      </c>
      <c r="N1511" s="121" t="s">
        <v>544</v>
      </c>
      <c r="O1511" s="122">
        <v>104682</v>
      </c>
      <c r="P1511" s="121" t="s">
        <v>826</v>
      </c>
      <c r="S1511" s="117"/>
      <c r="T1511" s="117"/>
      <c r="U1511" s="117"/>
      <c r="V1511" s="117"/>
      <c r="W1511" s="117"/>
      <c r="X1511" s="117" t="s">
        <v>2599</v>
      </c>
      <c r="Y1511" s="117" t="s">
        <v>544</v>
      </c>
      <c r="Z1511" s="120" t="s">
        <v>864</v>
      </c>
      <c r="AA1511" s="117" t="s">
        <v>826</v>
      </c>
      <c r="AD1511" s="113"/>
      <c r="AE1511" s="113"/>
      <c r="AF1511" s="113"/>
      <c r="AG1511" s="113"/>
      <c r="AH1511" s="113"/>
      <c r="AI1511" s="113" t="s">
        <v>2599</v>
      </c>
      <c r="AJ1511" s="113" t="s">
        <v>544</v>
      </c>
      <c r="AK1511" s="116" t="s">
        <v>5442</v>
      </c>
      <c r="AL1511" s="113" t="s">
        <v>826</v>
      </c>
      <c r="BP1511" s="125" t="s">
        <v>2599</v>
      </c>
      <c r="BQ1511" s="125" t="s">
        <v>544</v>
      </c>
      <c r="BR1511" s="129">
        <v>422236085</v>
      </c>
      <c r="CA1511" s="125" t="s">
        <v>2424</v>
      </c>
      <c r="CB1511" s="125" t="s">
        <v>366</v>
      </c>
      <c r="CC1511" s="125">
        <v>0</v>
      </c>
      <c r="CD1511" s="125" t="s">
        <v>357</v>
      </c>
    </row>
    <row r="1512" spans="8:82" ht="87" customHeight="1" thickBot="1">
      <c r="H1512" s="121"/>
      <c r="I1512" s="121"/>
      <c r="J1512" s="121"/>
      <c r="K1512" s="121"/>
      <c r="L1512" s="121"/>
      <c r="M1512" s="121" t="s">
        <v>2602</v>
      </c>
      <c r="N1512" s="121" t="s">
        <v>703</v>
      </c>
      <c r="O1512" s="122">
        <v>534934</v>
      </c>
      <c r="P1512" s="121" t="s">
        <v>826</v>
      </c>
      <c r="S1512" s="117"/>
      <c r="T1512" s="117"/>
      <c r="U1512" s="117"/>
      <c r="V1512" s="117"/>
      <c r="W1512" s="117"/>
      <c r="X1512" s="117" t="s">
        <v>2602</v>
      </c>
      <c r="Y1512" s="117" t="s">
        <v>703</v>
      </c>
      <c r="Z1512" s="120" t="s">
        <v>752</v>
      </c>
      <c r="AA1512" s="117" t="s">
        <v>826</v>
      </c>
      <c r="AD1512" s="113"/>
      <c r="AE1512" s="113"/>
      <c r="AF1512" s="113"/>
      <c r="AG1512" s="113"/>
      <c r="AH1512" s="113"/>
      <c r="AI1512" s="113" t="s">
        <v>2602</v>
      </c>
      <c r="AJ1512" s="113" t="s">
        <v>703</v>
      </c>
      <c r="AK1512" s="116" t="s">
        <v>5443</v>
      </c>
      <c r="AL1512" s="113" t="s">
        <v>826</v>
      </c>
      <c r="BP1512" s="125" t="s">
        <v>2602</v>
      </c>
      <c r="BQ1512" s="125" t="s">
        <v>703</v>
      </c>
      <c r="BR1512" s="125" t="s">
        <v>6430</v>
      </c>
      <c r="CA1512" s="125" t="s">
        <v>498</v>
      </c>
      <c r="CB1512" s="125" t="s">
        <v>575</v>
      </c>
      <c r="CC1512" s="125">
        <v>0</v>
      </c>
      <c r="CD1512" s="125" t="s">
        <v>357</v>
      </c>
    </row>
    <row r="1513" spans="8:82" ht="101.4" customHeight="1" thickBot="1">
      <c r="H1513" s="121"/>
      <c r="I1513" s="121"/>
      <c r="J1513" s="121"/>
      <c r="K1513" s="121"/>
      <c r="L1513" s="121"/>
      <c r="M1513" s="121" t="s">
        <v>2602</v>
      </c>
      <c r="N1513" s="121" t="s">
        <v>355</v>
      </c>
      <c r="O1513" s="122">
        <v>112606</v>
      </c>
      <c r="P1513" s="121" t="s">
        <v>826</v>
      </c>
      <c r="S1513" s="117"/>
      <c r="T1513" s="117"/>
      <c r="U1513" s="117"/>
      <c r="V1513" s="117"/>
      <c r="W1513" s="117"/>
      <c r="X1513" s="117" t="s">
        <v>2602</v>
      </c>
      <c r="Y1513" s="117" t="s">
        <v>355</v>
      </c>
      <c r="Z1513" s="120" t="s">
        <v>4259</v>
      </c>
      <c r="AA1513" s="117" t="s">
        <v>826</v>
      </c>
      <c r="AD1513" s="113"/>
      <c r="AE1513" s="113"/>
      <c r="AF1513" s="113"/>
      <c r="AG1513" s="113"/>
      <c r="AH1513" s="113"/>
      <c r="AI1513" s="113" t="s">
        <v>2602</v>
      </c>
      <c r="AJ1513" s="113" t="s">
        <v>355</v>
      </c>
      <c r="AK1513" s="115">
        <v>154857</v>
      </c>
      <c r="AL1513" s="113" t="s">
        <v>826</v>
      </c>
      <c r="BP1513" s="125" t="s">
        <v>2602</v>
      </c>
      <c r="BQ1513" s="125" t="s">
        <v>355</v>
      </c>
      <c r="BR1513" s="125" t="s">
        <v>6431</v>
      </c>
      <c r="CA1513" s="125" t="s">
        <v>498</v>
      </c>
      <c r="CB1513" s="125" t="s">
        <v>355</v>
      </c>
      <c r="CC1513" s="125">
        <v>0</v>
      </c>
      <c r="CD1513" s="125" t="s">
        <v>357</v>
      </c>
    </row>
    <row r="1514" spans="8:82" ht="101.4" customHeight="1" thickBot="1">
      <c r="H1514" s="121"/>
      <c r="I1514" s="121"/>
      <c r="J1514" s="121"/>
      <c r="K1514" s="121"/>
      <c r="L1514" s="121"/>
      <c r="M1514" s="121" t="s">
        <v>2603</v>
      </c>
      <c r="N1514" s="121" t="s">
        <v>362</v>
      </c>
      <c r="O1514" s="122">
        <v>125951</v>
      </c>
      <c r="P1514" s="121" t="s">
        <v>826</v>
      </c>
      <c r="S1514" s="117"/>
      <c r="T1514" s="117"/>
      <c r="U1514" s="117"/>
      <c r="V1514" s="117"/>
      <c r="W1514" s="117"/>
      <c r="X1514" s="117" t="s">
        <v>2603</v>
      </c>
      <c r="Y1514" s="117" t="s">
        <v>362</v>
      </c>
      <c r="Z1514" s="120" t="s">
        <v>1293</v>
      </c>
      <c r="AA1514" s="117" t="s">
        <v>826</v>
      </c>
      <c r="AD1514" s="113"/>
      <c r="AE1514" s="113"/>
      <c r="AF1514" s="113"/>
      <c r="AG1514" s="113"/>
      <c r="AH1514" s="113"/>
      <c r="AI1514" s="113" t="s">
        <v>2603</v>
      </c>
      <c r="AJ1514" s="113" t="s">
        <v>362</v>
      </c>
      <c r="AK1514" s="116" t="s">
        <v>5444</v>
      </c>
      <c r="AL1514" s="113" t="s">
        <v>826</v>
      </c>
      <c r="BP1514" s="125" t="s">
        <v>2603</v>
      </c>
      <c r="BQ1514" s="125" t="s">
        <v>362</v>
      </c>
      <c r="BR1514" s="129">
        <v>187157832</v>
      </c>
      <c r="CA1514" s="125" t="s">
        <v>2429</v>
      </c>
      <c r="CB1514" s="125" t="s">
        <v>589</v>
      </c>
      <c r="CC1514" s="125">
        <v>0</v>
      </c>
      <c r="CD1514" s="125" t="s">
        <v>357</v>
      </c>
    </row>
    <row r="1515" spans="8:82" ht="87" customHeight="1" thickBot="1">
      <c r="H1515" s="121"/>
      <c r="I1515" s="121"/>
      <c r="J1515" s="121"/>
      <c r="K1515" s="121"/>
      <c r="L1515" s="121"/>
      <c r="M1515" s="121" t="s">
        <v>2603</v>
      </c>
      <c r="N1515" s="121" t="s">
        <v>575</v>
      </c>
      <c r="O1515" s="123" t="s">
        <v>1800</v>
      </c>
      <c r="P1515" s="121" t="s">
        <v>826</v>
      </c>
      <c r="S1515" s="117"/>
      <c r="T1515" s="117"/>
      <c r="U1515" s="117"/>
      <c r="V1515" s="117"/>
      <c r="W1515" s="117"/>
      <c r="X1515" s="117" t="s">
        <v>2603</v>
      </c>
      <c r="Y1515" s="117" t="s">
        <v>575</v>
      </c>
      <c r="Z1515" s="120" t="s">
        <v>3181</v>
      </c>
      <c r="AA1515" s="117" t="s">
        <v>826</v>
      </c>
      <c r="AD1515" s="113"/>
      <c r="AE1515" s="113"/>
      <c r="AF1515" s="113"/>
      <c r="AG1515" s="113"/>
      <c r="AH1515" s="113"/>
      <c r="AI1515" s="113" t="s">
        <v>2603</v>
      </c>
      <c r="AJ1515" s="113" t="s">
        <v>575</v>
      </c>
      <c r="AK1515" s="116" t="s">
        <v>1133</v>
      </c>
      <c r="AL1515" s="113" t="s">
        <v>826</v>
      </c>
      <c r="BP1515" s="125" t="s">
        <v>2603</v>
      </c>
      <c r="BQ1515" s="125" t="s">
        <v>575</v>
      </c>
      <c r="BR1515" s="129">
        <v>714161</v>
      </c>
      <c r="CA1515" s="125" t="s">
        <v>2431</v>
      </c>
      <c r="CB1515" s="125" t="s">
        <v>364</v>
      </c>
      <c r="CC1515" s="125">
        <v>0</v>
      </c>
      <c r="CD1515" s="125" t="s">
        <v>357</v>
      </c>
    </row>
    <row r="1516" spans="8:82" ht="101.4" customHeight="1" thickBot="1">
      <c r="H1516" s="121"/>
      <c r="I1516" s="121"/>
      <c r="J1516" s="121"/>
      <c r="K1516" s="121"/>
      <c r="L1516" s="121"/>
      <c r="M1516" s="121" t="s">
        <v>2603</v>
      </c>
      <c r="N1516" s="121" t="s">
        <v>544</v>
      </c>
      <c r="O1516" s="123" t="s">
        <v>2604</v>
      </c>
      <c r="P1516" s="121" t="s">
        <v>826</v>
      </c>
      <c r="S1516" s="117"/>
      <c r="T1516" s="117"/>
      <c r="U1516" s="117"/>
      <c r="V1516" s="117"/>
      <c r="W1516" s="117"/>
      <c r="X1516" s="117" t="s">
        <v>2603</v>
      </c>
      <c r="Y1516" s="117" t="s">
        <v>544</v>
      </c>
      <c r="Z1516" s="120" t="s">
        <v>1766</v>
      </c>
      <c r="AA1516" s="117" t="s">
        <v>826</v>
      </c>
      <c r="AD1516" s="113"/>
      <c r="AE1516" s="113"/>
      <c r="AF1516" s="113"/>
      <c r="AG1516" s="113"/>
      <c r="AH1516" s="113"/>
      <c r="AI1516" s="113" t="s">
        <v>2603</v>
      </c>
      <c r="AJ1516" s="113" t="s">
        <v>544</v>
      </c>
      <c r="AK1516" s="116" t="s">
        <v>5445</v>
      </c>
      <c r="AL1516" s="113" t="s">
        <v>826</v>
      </c>
      <c r="BP1516" s="125" t="s">
        <v>2603</v>
      </c>
      <c r="BQ1516" s="125" t="s">
        <v>544</v>
      </c>
      <c r="BR1516" s="129">
        <v>23648547</v>
      </c>
      <c r="CA1516" s="125" t="s">
        <v>2431</v>
      </c>
      <c r="CB1516" s="125" t="s">
        <v>468</v>
      </c>
      <c r="CC1516" s="125">
        <v>0</v>
      </c>
      <c r="CD1516" s="125" t="s">
        <v>357</v>
      </c>
    </row>
    <row r="1517" spans="8:82" ht="87" customHeight="1" thickBot="1">
      <c r="H1517" s="121"/>
      <c r="I1517" s="121"/>
      <c r="J1517" s="121"/>
      <c r="K1517" s="121"/>
      <c r="L1517" s="121"/>
      <c r="M1517" s="121" t="s">
        <v>2603</v>
      </c>
      <c r="N1517" s="121" t="s">
        <v>364</v>
      </c>
      <c r="O1517" s="123" t="s">
        <v>2605</v>
      </c>
      <c r="P1517" s="121" t="s">
        <v>826</v>
      </c>
      <c r="S1517" s="117"/>
      <c r="T1517" s="117"/>
      <c r="U1517" s="117"/>
      <c r="V1517" s="117"/>
      <c r="W1517" s="117"/>
      <c r="X1517" s="117" t="s">
        <v>2603</v>
      </c>
      <c r="Y1517" s="117" t="s">
        <v>364</v>
      </c>
      <c r="Z1517" s="120" t="s">
        <v>4260</v>
      </c>
      <c r="AA1517" s="117" t="s">
        <v>826</v>
      </c>
      <c r="AD1517" s="113"/>
      <c r="AE1517" s="113"/>
      <c r="AF1517" s="113"/>
      <c r="AG1517" s="113"/>
      <c r="AH1517" s="113"/>
      <c r="AI1517" s="113" t="s">
        <v>2603</v>
      </c>
      <c r="AJ1517" s="113" t="s">
        <v>364</v>
      </c>
      <c r="AK1517" s="116" t="s">
        <v>790</v>
      </c>
      <c r="AL1517" s="113" t="s">
        <v>826</v>
      </c>
      <c r="BP1517" s="125" t="s">
        <v>2603</v>
      </c>
      <c r="BQ1517" s="125" t="s">
        <v>364</v>
      </c>
      <c r="BR1517" s="129">
        <v>4339594</v>
      </c>
      <c r="CA1517" s="125" t="s">
        <v>2431</v>
      </c>
      <c r="CB1517" s="125" t="s">
        <v>575</v>
      </c>
      <c r="CC1517" s="125">
        <v>0</v>
      </c>
      <c r="CD1517" s="125" t="s">
        <v>357</v>
      </c>
    </row>
    <row r="1518" spans="8:82" ht="87" customHeight="1" thickBot="1">
      <c r="H1518" s="121"/>
      <c r="I1518" s="121"/>
      <c r="J1518" s="121"/>
      <c r="K1518" s="121"/>
      <c r="L1518" s="121"/>
      <c r="M1518" s="121" t="s">
        <v>2603</v>
      </c>
      <c r="N1518" s="121" t="s">
        <v>703</v>
      </c>
      <c r="O1518" s="122">
        <v>12938355</v>
      </c>
      <c r="P1518" s="121" t="s">
        <v>826</v>
      </c>
      <c r="S1518" s="117"/>
      <c r="T1518" s="117"/>
      <c r="U1518" s="117"/>
      <c r="V1518" s="117"/>
      <c r="W1518" s="117"/>
      <c r="X1518" s="117" t="s">
        <v>2603</v>
      </c>
      <c r="Y1518" s="117" t="s">
        <v>703</v>
      </c>
      <c r="Z1518" s="120" t="s">
        <v>4261</v>
      </c>
      <c r="AA1518" s="117" t="s">
        <v>826</v>
      </c>
      <c r="AD1518" s="113"/>
      <c r="AE1518" s="113"/>
      <c r="AF1518" s="113"/>
      <c r="AG1518" s="113"/>
      <c r="AH1518" s="113"/>
      <c r="AI1518" s="113" t="s">
        <v>2603</v>
      </c>
      <c r="AJ1518" s="113" t="s">
        <v>703</v>
      </c>
      <c r="AK1518" s="115">
        <v>1704279</v>
      </c>
      <c r="AL1518" s="113" t="s">
        <v>826</v>
      </c>
      <c r="BP1518" s="125" t="s">
        <v>2603</v>
      </c>
      <c r="BQ1518" s="125" t="s">
        <v>703</v>
      </c>
      <c r="BR1518" s="125" t="s">
        <v>6432</v>
      </c>
      <c r="CA1518" s="125" t="s">
        <v>2431</v>
      </c>
      <c r="CB1518" s="125" t="s">
        <v>355</v>
      </c>
      <c r="CC1518" s="125">
        <v>0</v>
      </c>
      <c r="CD1518" s="125" t="s">
        <v>357</v>
      </c>
    </row>
    <row r="1519" spans="8:82" ht="101.4" customHeight="1" thickBot="1">
      <c r="H1519" s="121"/>
      <c r="I1519" s="121"/>
      <c r="J1519" s="121"/>
      <c r="K1519" s="121"/>
      <c r="L1519" s="121"/>
      <c r="M1519" s="121" t="s">
        <v>2603</v>
      </c>
      <c r="N1519" s="121" t="s">
        <v>355</v>
      </c>
      <c r="O1519" s="122">
        <v>30602026</v>
      </c>
      <c r="P1519" s="121" t="s">
        <v>826</v>
      </c>
      <c r="S1519" s="117"/>
      <c r="T1519" s="117"/>
      <c r="U1519" s="117"/>
      <c r="V1519" s="117"/>
      <c r="W1519" s="117"/>
      <c r="X1519" s="117" t="s">
        <v>2603</v>
      </c>
      <c r="Y1519" s="117" t="s">
        <v>355</v>
      </c>
      <c r="Z1519" s="120" t="s">
        <v>4262</v>
      </c>
      <c r="AA1519" s="117" t="s">
        <v>826</v>
      </c>
      <c r="AD1519" s="113"/>
      <c r="AE1519" s="113"/>
      <c r="AF1519" s="113"/>
      <c r="AG1519" s="113"/>
      <c r="AH1519" s="113"/>
      <c r="AI1519" s="113" t="s">
        <v>2603</v>
      </c>
      <c r="AJ1519" s="113" t="s">
        <v>355</v>
      </c>
      <c r="AK1519" s="115">
        <v>4789342</v>
      </c>
      <c r="AL1519" s="113" t="s">
        <v>826</v>
      </c>
      <c r="BP1519" s="125" t="s">
        <v>2603</v>
      </c>
      <c r="BQ1519" s="125" t="s">
        <v>355</v>
      </c>
      <c r="BR1519" s="125" t="s">
        <v>6433</v>
      </c>
      <c r="CA1519" s="125" t="s">
        <v>2431</v>
      </c>
      <c r="CB1519" s="125" t="s">
        <v>544</v>
      </c>
      <c r="CC1519" s="125">
        <v>0</v>
      </c>
      <c r="CD1519" s="125" t="s">
        <v>357</v>
      </c>
    </row>
    <row r="1520" spans="8:82" ht="87" customHeight="1" thickBot="1">
      <c r="H1520" s="121"/>
      <c r="I1520" s="121"/>
      <c r="J1520" s="121"/>
      <c r="K1520" s="121"/>
      <c r="L1520" s="121"/>
      <c r="M1520" s="121" t="s">
        <v>2603</v>
      </c>
      <c r="N1520" s="121" t="s">
        <v>468</v>
      </c>
      <c r="O1520" s="123" t="s">
        <v>2606</v>
      </c>
      <c r="P1520" s="121" t="s">
        <v>826</v>
      </c>
      <c r="S1520" s="117"/>
      <c r="T1520" s="117"/>
      <c r="U1520" s="117"/>
      <c r="V1520" s="117"/>
      <c r="W1520" s="117"/>
      <c r="X1520" s="117" t="s">
        <v>2603</v>
      </c>
      <c r="Y1520" s="117" t="s">
        <v>468</v>
      </c>
      <c r="Z1520" s="120" t="s">
        <v>4263</v>
      </c>
      <c r="AA1520" s="117" t="s">
        <v>826</v>
      </c>
      <c r="AD1520" s="113"/>
      <c r="AE1520" s="113"/>
      <c r="AF1520" s="113"/>
      <c r="AG1520" s="113"/>
      <c r="AH1520" s="113"/>
      <c r="AI1520" s="113" t="s">
        <v>2603</v>
      </c>
      <c r="AJ1520" s="113" t="s">
        <v>468</v>
      </c>
      <c r="AK1520" s="116" t="s">
        <v>700</v>
      </c>
      <c r="AL1520" s="113" t="s">
        <v>826</v>
      </c>
      <c r="BP1520" s="125" t="s">
        <v>2603</v>
      </c>
      <c r="BQ1520" s="125" t="s">
        <v>468</v>
      </c>
      <c r="BR1520" s="129">
        <v>49893</v>
      </c>
      <c r="CA1520" s="125" t="s">
        <v>2431</v>
      </c>
      <c r="CB1520" s="125" t="s">
        <v>703</v>
      </c>
      <c r="CC1520" s="125">
        <v>0</v>
      </c>
      <c r="CD1520" s="125" t="s">
        <v>357</v>
      </c>
    </row>
    <row r="1521" spans="8:82" ht="101.4" customHeight="1" thickBot="1">
      <c r="H1521" s="121"/>
      <c r="I1521" s="121"/>
      <c r="J1521" s="121"/>
      <c r="K1521" s="121"/>
      <c r="L1521" s="121"/>
      <c r="M1521" s="121" t="s">
        <v>2607</v>
      </c>
      <c r="N1521" s="121" t="s">
        <v>362</v>
      </c>
      <c r="O1521" s="123" t="s">
        <v>2608</v>
      </c>
      <c r="P1521" s="121" t="s">
        <v>826</v>
      </c>
      <c r="S1521" s="117"/>
      <c r="T1521" s="117"/>
      <c r="U1521" s="117"/>
      <c r="V1521" s="117"/>
      <c r="W1521" s="117"/>
      <c r="X1521" s="117" t="s">
        <v>2607</v>
      </c>
      <c r="Y1521" s="117" t="s">
        <v>362</v>
      </c>
      <c r="Z1521" s="120" t="s">
        <v>4264</v>
      </c>
      <c r="AA1521" s="117" t="s">
        <v>826</v>
      </c>
      <c r="AD1521" s="113"/>
      <c r="AE1521" s="113"/>
      <c r="AF1521" s="113"/>
      <c r="AG1521" s="113"/>
      <c r="AH1521" s="113"/>
      <c r="AI1521" s="113" t="s">
        <v>2607</v>
      </c>
      <c r="AJ1521" s="113" t="s">
        <v>362</v>
      </c>
      <c r="AK1521" s="116" t="s">
        <v>5446</v>
      </c>
      <c r="AL1521" s="113" t="s">
        <v>826</v>
      </c>
      <c r="BP1521" s="125" t="s">
        <v>2607</v>
      </c>
      <c r="BQ1521" s="125" t="s">
        <v>362</v>
      </c>
      <c r="BR1521" s="129">
        <v>36390313</v>
      </c>
      <c r="CA1521" s="125" t="s">
        <v>2431</v>
      </c>
      <c r="CB1521" s="125" t="s">
        <v>362</v>
      </c>
      <c r="CC1521" s="125">
        <v>0</v>
      </c>
      <c r="CD1521" s="125" t="s">
        <v>357</v>
      </c>
    </row>
    <row r="1522" spans="8:82" ht="87" customHeight="1" thickBot="1">
      <c r="H1522" s="121"/>
      <c r="I1522" s="121"/>
      <c r="J1522" s="121"/>
      <c r="K1522" s="121"/>
      <c r="L1522" s="121"/>
      <c r="M1522" s="121" t="s">
        <v>2607</v>
      </c>
      <c r="N1522" s="121" t="s">
        <v>575</v>
      </c>
      <c r="O1522" s="123" t="s">
        <v>2609</v>
      </c>
      <c r="P1522" s="121" t="s">
        <v>826</v>
      </c>
      <c r="S1522" s="117"/>
      <c r="T1522" s="117"/>
      <c r="U1522" s="117"/>
      <c r="V1522" s="117"/>
      <c r="W1522" s="117"/>
      <c r="X1522" s="117" t="s">
        <v>2607</v>
      </c>
      <c r="Y1522" s="117" t="s">
        <v>575</v>
      </c>
      <c r="Z1522" s="120" t="s">
        <v>651</v>
      </c>
      <c r="AA1522" s="117" t="s">
        <v>826</v>
      </c>
      <c r="AD1522" s="113"/>
      <c r="AE1522" s="113"/>
      <c r="AF1522" s="113"/>
      <c r="AG1522" s="113"/>
      <c r="AH1522" s="113"/>
      <c r="AI1522" s="113" t="s">
        <v>2607</v>
      </c>
      <c r="AJ1522" s="113" t="s">
        <v>575</v>
      </c>
      <c r="AK1522" s="116" t="s">
        <v>1030</v>
      </c>
      <c r="AL1522" s="113" t="s">
        <v>826</v>
      </c>
      <c r="BP1522" s="125" t="s">
        <v>2607</v>
      </c>
      <c r="BQ1522" s="125" t="s">
        <v>575</v>
      </c>
      <c r="BR1522" s="129">
        <v>213424</v>
      </c>
      <c r="CA1522" s="125" t="s">
        <v>2437</v>
      </c>
      <c r="CB1522" s="125" t="s">
        <v>575</v>
      </c>
      <c r="CC1522" s="125">
        <v>0</v>
      </c>
      <c r="CD1522" s="125" t="s">
        <v>357</v>
      </c>
    </row>
    <row r="1523" spans="8:82" ht="101.4" customHeight="1" thickBot="1">
      <c r="H1523" s="121"/>
      <c r="I1523" s="121"/>
      <c r="J1523" s="121"/>
      <c r="K1523" s="121"/>
      <c r="L1523" s="121"/>
      <c r="M1523" s="121" t="s">
        <v>2607</v>
      </c>
      <c r="N1523" s="121" t="s">
        <v>544</v>
      </c>
      <c r="O1523" s="123" t="s">
        <v>2610</v>
      </c>
      <c r="P1523" s="121" t="s">
        <v>826</v>
      </c>
      <c r="S1523" s="117"/>
      <c r="T1523" s="117"/>
      <c r="U1523" s="117"/>
      <c r="V1523" s="117"/>
      <c r="W1523" s="117"/>
      <c r="X1523" s="117" t="s">
        <v>2607</v>
      </c>
      <c r="Y1523" s="117" t="s">
        <v>544</v>
      </c>
      <c r="Z1523" s="120" t="s">
        <v>4265</v>
      </c>
      <c r="AA1523" s="117" t="s">
        <v>826</v>
      </c>
      <c r="AD1523" s="113"/>
      <c r="AE1523" s="113"/>
      <c r="AF1523" s="113"/>
      <c r="AG1523" s="113"/>
      <c r="AH1523" s="113"/>
      <c r="AI1523" s="113" t="s">
        <v>2607</v>
      </c>
      <c r="AJ1523" s="113" t="s">
        <v>544</v>
      </c>
      <c r="AK1523" s="116" t="s">
        <v>5447</v>
      </c>
      <c r="AL1523" s="113" t="s">
        <v>826</v>
      </c>
      <c r="BP1523" s="125" t="s">
        <v>2607</v>
      </c>
      <c r="BQ1523" s="125" t="s">
        <v>544</v>
      </c>
      <c r="BR1523" s="129">
        <v>95264298</v>
      </c>
      <c r="CA1523" s="125" t="s">
        <v>2437</v>
      </c>
      <c r="CB1523" s="125" t="s">
        <v>544</v>
      </c>
      <c r="CC1523" s="125">
        <v>0</v>
      </c>
      <c r="CD1523" s="125" t="s">
        <v>357</v>
      </c>
    </row>
    <row r="1524" spans="8:82" ht="87" customHeight="1" thickBot="1">
      <c r="H1524" s="121"/>
      <c r="I1524" s="121"/>
      <c r="J1524" s="121"/>
      <c r="K1524" s="121"/>
      <c r="L1524" s="121"/>
      <c r="M1524" s="121" t="s">
        <v>2607</v>
      </c>
      <c r="N1524" s="121" t="s">
        <v>703</v>
      </c>
      <c r="O1524" s="122">
        <v>2121503</v>
      </c>
      <c r="P1524" s="121" t="s">
        <v>826</v>
      </c>
      <c r="S1524" s="117"/>
      <c r="T1524" s="117"/>
      <c r="U1524" s="117"/>
      <c r="V1524" s="117"/>
      <c r="W1524" s="117"/>
      <c r="X1524" s="117" t="s">
        <v>2607</v>
      </c>
      <c r="Y1524" s="117" t="s">
        <v>703</v>
      </c>
      <c r="Z1524" s="120" t="s">
        <v>578</v>
      </c>
      <c r="AA1524" s="117" t="s">
        <v>826</v>
      </c>
      <c r="AD1524" s="113"/>
      <c r="AE1524" s="113"/>
      <c r="AF1524" s="113"/>
      <c r="AG1524" s="113"/>
      <c r="AH1524" s="113"/>
      <c r="AI1524" s="113" t="s">
        <v>2607</v>
      </c>
      <c r="AJ1524" s="113" t="s">
        <v>703</v>
      </c>
      <c r="AK1524" s="115">
        <v>279709</v>
      </c>
      <c r="AL1524" s="113" t="s">
        <v>826</v>
      </c>
      <c r="BP1524" s="125" t="s">
        <v>2607</v>
      </c>
      <c r="BQ1524" s="125" t="s">
        <v>703</v>
      </c>
      <c r="BR1524" s="125" t="s">
        <v>5700</v>
      </c>
      <c r="CA1524" s="125" t="s">
        <v>2440</v>
      </c>
      <c r="CB1524" s="125" t="s">
        <v>575</v>
      </c>
      <c r="CC1524" s="125">
        <v>0</v>
      </c>
      <c r="CD1524" s="125" t="s">
        <v>357</v>
      </c>
    </row>
    <row r="1525" spans="8:82" ht="101.4" customHeight="1" thickBot="1">
      <c r="H1525" s="121"/>
      <c r="I1525" s="121"/>
      <c r="J1525" s="121"/>
      <c r="K1525" s="121"/>
      <c r="L1525" s="121"/>
      <c r="M1525" s="121" t="s">
        <v>2607</v>
      </c>
      <c r="N1525" s="121" t="s">
        <v>355</v>
      </c>
      <c r="O1525" s="122">
        <v>4465857</v>
      </c>
      <c r="P1525" s="121" t="s">
        <v>826</v>
      </c>
      <c r="S1525" s="117"/>
      <c r="T1525" s="117"/>
      <c r="U1525" s="117"/>
      <c r="V1525" s="117"/>
      <c r="W1525" s="117"/>
      <c r="X1525" s="117" t="s">
        <v>2607</v>
      </c>
      <c r="Y1525" s="117" t="s">
        <v>355</v>
      </c>
      <c r="Z1525" s="120" t="s">
        <v>4266</v>
      </c>
      <c r="AA1525" s="117" t="s">
        <v>826</v>
      </c>
      <c r="AD1525" s="113"/>
      <c r="AE1525" s="113"/>
      <c r="AF1525" s="113"/>
      <c r="AG1525" s="113"/>
      <c r="AH1525" s="113"/>
      <c r="AI1525" s="113" t="s">
        <v>2607</v>
      </c>
      <c r="AJ1525" s="113" t="s">
        <v>355</v>
      </c>
      <c r="AK1525" s="115">
        <v>614148</v>
      </c>
      <c r="AL1525" s="113" t="s">
        <v>826</v>
      </c>
      <c r="BP1525" s="125" t="s">
        <v>2607</v>
      </c>
      <c r="BQ1525" s="125" t="s">
        <v>355</v>
      </c>
      <c r="BR1525" s="125" t="s">
        <v>5725</v>
      </c>
      <c r="CA1525" s="125" t="s">
        <v>2440</v>
      </c>
      <c r="CB1525" s="125" t="s">
        <v>544</v>
      </c>
      <c r="CC1525" s="125">
        <v>0</v>
      </c>
      <c r="CD1525" s="125" t="s">
        <v>357</v>
      </c>
    </row>
    <row r="1526" spans="8:82" ht="87" customHeight="1" thickBot="1">
      <c r="H1526" s="121"/>
      <c r="I1526" s="121"/>
      <c r="J1526" s="121"/>
      <c r="K1526" s="121"/>
      <c r="L1526" s="121"/>
      <c r="M1526" s="121" t="s">
        <v>2607</v>
      </c>
      <c r="N1526" s="121" t="s">
        <v>468</v>
      </c>
      <c r="O1526" s="123" t="s">
        <v>2611</v>
      </c>
      <c r="P1526" s="121" t="s">
        <v>826</v>
      </c>
      <c r="S1526" s="117"/>
      <c r="T1526" s="117"/>
      <c r="U1526" s="117"/>
      <c r="V1526" s="117"/>
      <c r="W1526" s="117"/>
      <c r="X1526" s="117" t="s">
        <v>2607</v>
      </c>
      <c r="Y1526" s="117" t="s">
        <v>468</v>
      </c>
      <c r="Z1526" s="120" t="s">
        <v>4267</v>
      </c>
      <c r="AA1526" s="117" t="s">
        <v>826</v>
      </c>
      <c r="AD1526" s="113"/>
      <c r="AE1526" s="113"/>
      <c r="AF1526" s="113"/>
      <c r="AG1526" s="113"/>
      <c r="AH1526" s="113"/>
      <c r="AI1526" s="113" t="s">
        <v>2607</v>
      </c>
      <c r="AJ1526" s="113" t="s">
        <v>468</v>
      </c>
      <c r="AK1526" s="116" t="s">
        <v>5448</v>
      </c>
      <c r="AL1526" s="113" t="s">
        <v>826</v>
      </c>
      <c r="BP1526" s="125" t="s">
        <v>2607</v>
      </c>
      <c r="BQ1526" s="125" t="s">
        <v>468</v>
      </c>
      <c r="BR1526" s="125" t="s">
        <v>6434</v>
      </c>
      <c r="CA1526" s="125" t="s">
        <v>2440</v>
      </c>
      <c r="CB1526" s="125" t="s">
        <v>362</v>
      </c>
      <c r="CC1526" s="125">
        <v>0</v>
      </c>
      <c r="CD1526" s="125" t="s">
        <v>357</v>
      </c>
    </row>
    <row r="1527" spans="8:82" ht="101.4" customHeight="1" thickBot="1">
      <c r="H1527" s="121"/>
      <c r="I1527" s="121"/>
      <c r="J1527" s="121"/>
      <c r="K1527" s="121"/>
      <c r="L1527" s="121"/>
      <c r="M1527" s="121" t="s">
        <v>2612</v>
      </c>
      <c r="N1527" s="121" t="s">
        <v>362</v>
      </c>
      <c r="O1527" s="122">
        <v>3040676</v>
      </c>
      <c r="P1527" s="121" t="s">
        <v>826</v>
      </c>
      <c r="S1527" s="117"/>
      <c r="T1527" s="117"/>
      <c r="U1527" s="117"/>
      <c r="V1527" s="117"/>
      <c r="W1527" s="117"/>
      <c r="X1527" s="117" t="s">
        <v>2612</v>
      </c>
      <c r="Y1527" s="117" t="s">
        <v>362</v>
      </c>
      <c r="Z1527" s="120" t="s">
        <v>4268</v>
      </c>
      <c r="AA1527" s="117" t="s">
        <v>826</v>
      </c>
      <c r="AD1527" s="113"/>
      <c r="AE1527" s="113"/>
      <c r="AF1527" s="113"/>
      <c r="AG1527" s="113"/>
      <c r="AH1527" s="113"/>
      <c r="AI1527" s="113" t="s">
        <v>2612</v>
      </c>
      <c r="AJ1527" s="113" t="s">
        <v>362</v>
      </c>
      <c r="AK1527" s="115">
        <v>65809</v>
      </c>
      <c r="AL1527" s="113" t="s">
        <v>826</v>
      </c>
      <c r="BP1527" s="125" t="s">
        <v>2612</v>
      </c>
      <c r="BQ1527" s="125" t="s">
        <v>362</v>
      </c>
      <c r="BR1527" s="125" t="s">
        <v>6435</v>
      </c>
      <c r="CA1527" s="125" t="s">
        <v>2440</v>
      </c>
      <c r="CB1527" s="125" t="s">
        <v>897</v>
      </c>
      <c r="CC1527" s="125">
        <v>0</v>
      </c>
      <c r="CD1527" s="125" t="s">
        <v>357</v>
      </c>
    </row>
    <row r="1528" spans="8:82" ht="87" customHeight="1" thickBot="1">
      <c r="H1528" s="121"/>
      <c r="I1528" s="121"/>
      <c r="J1528" s="121"/>
      <c r="K1528" s="121"/>
      <c r="L1528" s="121"/>
      <c r="M1528" s="121" t="s">
        <v>2612</v>
      </c>
      <c r="N1528" s="121" t="s">
        <v>575</v>
      </c>
      <c r="O1528" s="123" t="s">
        <v>2613</v>
      </c>
      <c r="P1528" s="121" t="s">
        <v>826</v>
      </c>
      <c r="S1528" s="117"/>
      <c r="T1528" s="117"/>
      <c r="U1528" s="117"/>
      <c r="V1528" s="117"/>
      <c r="W1528" s="117"/>
      <c r="X1528" s="117" t="s">
        <v>2612</v>
      </c>
      <c r="Y1528" s="117" t="s">
        <v>575</v>
      </c>
      <c r="Z1528" s="120" t="s">
        <v>2676</v>
      </c>
      <c r="AA1528" s="117" t="s">
        <v>826</v>
      </c>
      <c r="AD1528" s="113"/>
      <c r="AE1528" s="113"/>
      <c r="AF1528" s="113"/>
      <c r="AG1528" s="113"/>
      <c r="AH1528" s="113"/>
      <c r="AI1528" s="113" t="s">
        <v>2612</v>
      </c>
      <c r="AJ1528" s="113" t="s">
        <v>575</v>
      </c>
      <c r="AK1528" s="116" t="s">
        <v>5449</v>
      </c>
      <c r="AL1528" s="113" t="s">
        <v>826</v>
      </c>
      <c r="BP1528" s="125" t="s">
        <v>2612</v>
      </c>
      <c r="BQ1528" s="125" t="s">
        <v>575</v>
      </c>
      <c r="BR1528" s="129">
        <v>14845279</v>
      </c>
      <c r="CA1528" s="125" t="s">
        <v>2443</v>
      </c>
      <c r="CB1528" s="125" t="s">
        <v>589</v>
      </c>
      <c r="CC1528" s="125">
        <v>0</v>
      </c>
      <c r="CD1528" s="125" t="s">
        <v>357</v>
      </c>
    </row>
    <row r="1529" spans="8:82" ht="101.4" customHeight="1" thickBot="1">
      <c r="H1529" s="121"/>
      <c r="I1529" s="121"/>
      <c r="J1529" s="121"/>
      <c r="K1529" s="121"/>
      <c r="L1529" s="121"/>
      <c r="M1529" s="121" t="s">
        <v>2612</v>
      </c>
      <c r="N1529" s="121" t="s">
        <v>544</v>
      </c>
      <c r="O1529" s="122">
        <v>104797</v>
      </c>
      <c r="P1529" s="121" t="s">
        <v>826</v>
      </c>
      <c r="S1529" s="117"/>
      <c r="T1529" s="117"/>
      <c r="U1529" s="117"/>
      <c r="V1529" s="117"/>
      <c r="W1529" s="117"/>
      <c r="X1529" s="117" t="s">
        <v>2612</v>
      </c>
      <c r="Y1529" s="117" t="s">
        <v>544</v>
      </c>
      <c r="Z1529" s="120" t="s">
        <v>2163</v>
      </c>
      <c r="AA1529" s="117" t="s">
        <v>826</v>
      </c>
      <c r="AD1529" s="113"/>
      <c r="AE1529" s="113"/>
      <c r="AF1529" s="113"/>
      <c r="AG1529" s="113"/>
      <c r="AH1529" s="113"/>
      <c r="AI1529" s="113" t="s">
        <v>2612</v>
      </c>
      <c r="AJ1529" s="113" t="s">
        <v>544</v>
      </c>
      <c r="AK1529" s="116" t="s">
        <v>5450</v>
      </c>
      <c r="AL1529" s="113" t="s">
        <v>826</v>
      </c>
      <c r="BP1529" s="125" t="s">
        <v>2612</v>
      </c>
      <c r="BQ1529" s="125" t="s">
        <v>544</v>
      </c>
      <c r="BR1529" s="129">
        <v>130309829</v>
      </c>
      <c r="CA1529" s="125" t="s">
        <v>2445</v>
      </c>
      <c r="CB1529" s="125" t="s">
        <v>575</v>
      </c>
      <c r="CC1529" s="125">
        <v>0</v>
      </c>
      <c r="CD1529" s="125" t="s">
        <v>357</v>
      </c>
    </row>
    <row r="1530" spans="8:82" ht="101.4" customHeight="1" thickBot="1">
      <c r="H1530" s="121"/>
      <c r="I1530" s="121"/>
      <c r="J1530" s="121"/>
      <c r="K1530" s="121"/>
      <c r="L1530" s="121"/>
      <c r="M1530" s="121" t="s">
        <v>2614</v>
      </c>
      <c r="N1530" s="121" t="s">
        <v>362</v>
      </c>
      <c r="O1530" s="123" t="s">
        <v>2615</v>
      </c>
      <c r="P1530" s="121" t="s">
        <v>826</v>
      </c>
      <c r="S1530" s="117"/>
      <c r="T1530" s="117"/>
      <c r="U1530" s="117"/>
      <c r="V1530" s="117"/>
      <c r="W1530" s="117"/>
      <c r="X1530" s="117" t="s">
        <v>2614</v>
      </c>
      <c r="Y1530" s="117" t="s">
        <v>362</v>
      </c>
      <c r="Z1530" s="119">
        <v>1051995</v>
      </c>
      <c r="AA1530" s="117" t="s">
        <v>826</v>
      </c>
      <c r="AD1530" s="113"/>
      <c r="AE1530" s="113"/>
      <c r="AF1530" s="113"/>
      <c r="AG1530" s="113"/>
      <c r="AH1530" s="113"/>
      <c r="AI1530" s="113" t="s">
        <v>2614</v>
      </c>
      <c r="AJ1530" s="113" t="s">
        <v>362</v>
      </c>
      <c r="AK1530" s="115">
        <v>405537614</v>
      </c>
      <c r="AL1530" s="113" t="s">
        <v>826</v>
      </c>
      <c r="BP1530" s="125" t="s">
        <v>2614</v>
      </c>
      <c r="BQ1530" s="125" t="s">
        <v>362</v>
      </c>
      <c r="BR1530" s="125" t="s">
        <v>6436</v>
      </c>
      <c r="CA1530" s="125" t="s">
        <v>2446</v>
      </c>
      <c r="CB1530" s="125" t="s">
        <v>589</v>
      </c>
      <c r="CC1530" s="125">
        <v>0</v>
      </c>
      <c r="CD1530" s="125" t="s">
        <v>357</v>
      </c>
    </row>
    <row r="1531" spans="8:82" ht="115.8" customHeight="1" thickBot="1">
      <c r="H1531" s="121"/>
      <c r="I1531" s="121"/>
      <c r="J1531" s="121"/>
      <c r="K1531" s="121"/>
      <c r="L1531" s="121"/>
      <c r="M1531" s="121" t="s">
        <v>2614</v>
      </c>
      <c r="N1531" s="121" t="s">
        <v>885</v>
      </c>
      <c r="O1531" s="123" t="s">
        <v>2616</v>
      </c>
      <c r="P1531" s="121" t="s">
        <v>826</v>
      </c>
      <c r="S1531" s="117"/>
      <c r="T1531" s="117"/>
      <c r="U1531" s="117"/>
      <c r="V1531" s="117"/>
      <c r="W1531" s="117"/>
      <c r="X1531" s="117" t="s">
        <v>2614</v>
      </c>
      <c r="Y1531" s="117" t="s">
        <v>885</v>
      </c>
      <c r="Z1531" s="119">
        <v>37696733</v>
      </c>
      <c r="AA1531" s="117" t="s">
        <v>826</v>
      </c>
      <c r="AD1531" s="113"/>
      <c r="AE1531" s="113"/>
      <c r="AF1531" s="113"/>
      <c r="AG1531" s="113"/>
      <c r="AH1531" s="113"/>
      <c r="AI1531" s="113" t="s">
        <v>2614</v>
      </c>
      <c r="AJ1531" s="113" t="s">
        <v>885</v>
      </c>
      <c r="AK1531" s="116" t="s">
        <v>5451</v>
      </c>
      <c r="AL1531" s="113" t="s">
        <v>826</v>
      </c>
      <c r="BP1531" s="125" t="s">
        <v>2614</v>
      </c>
      <c r="BQ1531" s="125" t="s">
        <v>885</v>
      </c>
      <c r="BR1531" s="125" t="s">
        <v>6437</v>
      </c>
      <c r="CA1531" s="125" t="s">
        <v>2448</v>
      </c>
      <c r="CB1531" s="125" t="s">
        <v>364</v>
      </c>
      <c r="CC1531" s="125">
        <v>0</v>
      </c>
      <c r="CD1531" s="125" t="s">
        <v>357</v>
      </c>
    </row>
    <row r="1532" spans="8:82" ht="87" customHeight="1" thickBot="1">
      <c r="H1532" s="121"/>
      <c r="I1532" s="121"/>
      <c r="J1532" s="121"/>
      <c r="K1532" s="121"/>
      <c r="L1532" s="121"/>
      <c r="M1532" s="121" t="s">
        <v>2614</v>
      </c>
      <c r="N1532" s="121" t="s">
        <v>575</v>
      </c>
      <c r="O1532" s="123" t="s">
        <v>2617</v>
      </c>
      <c r="P1532" s="121" t="s">
        <v>826</v>
      </c>
      <c r="S1532" s="117"/>
      <c r="T1532" s="117"/>
      <c r="U1532" s="117"/>
      <c r="V1532" s="117"/>
      <c r="W1532" s="117"/>
      <c r="X1532" s="117" t="s">
        <v>2614</v>
      </c>
      <c r="Y1532" s="117" t="s">
        <v>575</v>
      </c>
      <c r="Z1532" s="120" t="s">
        <v>4269</v>
      </c>
      <c r="AA1532" s="117" t="s">
        <v>826</v>
      </c>
      <c r="AD1532" s="113"/>
      <c r="AE1532" s="113"/>
      <c r="AF1532" s="113"/>
      <c r="AG1532" s="113"/>
      <c r="AH1532" s="113"/>
      <c r="AI1532" s="113" t="s">
        <v>2614</v>
      </c>
      <c r="AJ1532" s="113" t="s">
        <v>575</v>
      </c>
      <c r="AK1532" s="116" t="s">
        <v>5452</v>
      </c>
      <c r="AL1532" s="113" t="s">
        <v>826</v>
      </c>
      <c r="BP1532" s="125" t="s">
        <v>2614</v>
      </c>
      <c r="BQ1532" s="125" t="s">
        <v>575</v>
      </c>
      <c r="BR1532" s="129">
        <v>8337774</v>
      </c>
      <c r="CA1532" s="125" t="s">
        <v>2448</v>
      </c>
      <c r="CB1532" s="125" t="s">
        <v>355</v>
      </c>
      <c r="CC1532" s="125">
        <v>0</v>
      </c>
      <c r="CD1532" s="125" t="s">
        <v>357</v>
      </c>
    </row>
    <row r="1533" spans="8:82" ht="101.4" customHeight="1" thickBot="1">
      <c r="H1533" s="121"/>
      <c r="I1533" s="121"/>
      <c r="J1533" s="121"/>
      <c r="K1533" s="121"/>
      <c r="L1533" s="121"/>
      <c r="M1533" s="121" t="s">
        <v>2614</v>
      </c>
      <c r="N1533" s="121" t="s">
        <v>544</v>
      </c>
      <c r="O1533" s="123" t="s">
        <v>2618</v>
      </c>
      <c r="P1533" s="121" t="s">
        <v>826</v>
      </c>
      <c r="S1533" s="117"/>
      <c r="T1533" s="117"/>
      <c r="U1533" s="117"/>
      <c r="V1533" s="117"/>
      <c r="W1533" s="117"/>
      <c r="X1533" s="117" t="s">
        <v>2614</v>
      </c>
      <c r="Y1533" s="117" t="s">
        <v>544</v>
      </c>
      <c r="Z1533" s="120" t="s">
        <v>4270</v>
      </c>
      <c r="AA1533" s="117" t="s">
        <v>826</v>
      </c>
      <c r="AD1533" s="113"/>
      <c r="AE1533" s="113"/>
      <c r="AF1533" s="113"/>
      <c r="AG1533" s="113"/>
      <c r="AH1533" s="113"/>
      <c r="AI1533" s="113" t="s">
        <v>2614</v>
      </c>
      <c r="AJ1533" s="113" t="s">
        <v>544</v>
      </c>
      <c r="AK1533" s="116" t="s">
        <v>5453</v>
      </c>
      <c r="AL1533" s="113" t="s">
        <v>826</v>
      </c>
      <c r="BP1533" s="125" t="s">
        <v>2614</v>
      </c>
      <c r="BQ1533" s="125" t="s">
        <v>544</v>
      </c>
      <c r="BR1533" s="129">
        <v>74023276</v>
      </c>
      <c r="CA1533" s="125" t="s">
        <v>2448</v>
      </c>
      <c r="CB1533" s="125" t="s">
        <v>366</v>
      </c>
      <c r="CC1533" s="125">
        <v>0</v>
      </c>
      <c r="CD1533" s="125" t="s">
        <v>357</v>
      </c>
    </row>
    <row r="1534" spans="8:82" ht="87" customHeight="1" thickBot="1">
      <c r="H1534" s="121"/>
      <c r="I1534" s="121"/>
      <c r="J1534" s="121"/>
      <c r="K1534" s="121"/>
      <c r="L1534" s="121"/>
      <c r="M1534" s="121" t="s">
        <v>2619</v>
      </c>
      <c r="N1534" s="121" t="s">
        <v>575</v>
      </c>
      <c r="O1534" s="123" t="s">
        <v>1588</v>
      </c>
      <c r="P1534" s="121" t="s">
        <v>357</v>
      </c>
      <c r="S1534" s="117"/>
      <c r="T1534" s="117"/>
      <c r="U1534" s="117"/>
      <c r="V1534" s="117"/>
      <c r="W1534" s="117"/>
      <c r="X1534" s="117" t="s">
        <v>2619</v>
      </c>
      <c r="Y1534" s="117" t="s">
        <v>575</v>
      </c>
      <c r="Z1534" s="120" t="s">
        <v>4188</v>
      </c>
      <c r="AA1534" s="117" t="s">
        <v>357</v>
      </c>
      <c r="AD1534" s="113"/>
      <c r="AE1534" s="113"/>
      <c r="AF1534" s="113"/>
      <c r="AG1534" s="113"/>
      <c r="AH1534" s="113"/>
      <c r="AI1534" s="113" t="s">
        <v>2619</v>
      </c>
      <c r="AJ1534" s="113" t="s">
        <v>575</v>
      </c>
      <c r="AK1534" s="116" t="s">
        <v>2833</v>
      </c>
      <c r="AL1534" s="113" t="s">
        <v>357</v>
      </c>
      <c r="BP1534" s="125" t="s">
        <v>2619</v>
      </c>
      <c r="BQ1534" s="125" t="s">
        <v>575</v>
      </c>
      <c r="BR1534" s="125" t="s">
        <v>4647</v>
      </c>
      <c r="CA1534" s="125" t="s">
        <v>2448</v>
      </c>
      <c r="CB1534" s="125" t="s">
        <v>703</v>
      </c>
      <c r="CC1534" s="125">
        <v>0</v>
      </c>
      <c r="CD1534" s="125" t="s">
        <v>357</v>
      </c>
    </row>
    <row r="1535" spans="8:82" ht="87" customHeight="1" thickBot="1">
      <c r="H1535" s="121"/>
      <c r="I1535" s="121"/>
      <c r="J1535" s="121"/>
      <c r="K1535" s="121"/>
      <c r="L1535" s="121"/>
      <c r="M1535" s="121" t="s">
        <v>2620</v>
      </c>
      <c r="N1535" s="121" t="s">
        <v>589</v>
      </c>
      <c r="O1535" s="123" t="s">
        <v>2621</v>
      </c>
      <c r="P1535" s="121" t="s">
        <v>357</v>
      </c>
      <c r="S1535" s="117"/>
      <c r="T1535" s="117"/>
      <c r="U1535" s="117"/>
      <c r="V1535" s="117"/>
      <c r="W1535" s="117"/>
      <c r="X1535" s="117" t="s">
        <v>2620</v>
      </c>
      <c r="Y1535" s="117" t="s">
        <v>589</v>
      </c>
      <c r="Z1535" s="120" t="s">
        <v>4271</v>
      </c>
      <c r="AA1535" s="117" t="s">
        <v>357</v>
      </c>
      <c r="AD1535" s="113"/>
      <c r="AE1535" s="113"/>
      <c r="AF1535" s="113"/>
      <c r="AG1535" s="113"/>
      <c r="AH1535" s="113"/>
      <c r="AI1535" s="113" t="s">
        <v>2620</v>
      </c>
      <c r="AJ1535" s="113" t="s">
        <v>589</v>
      </c>
      <c r="AK1535" s="116" t="s">
        <v>5454</v>
      </c>
      <c r="AL1535" s="113" t="s">
        <v>357</v>
      </c>
      <c r="BP1535" s="125" t="s">
        <v>2620</v>
      </c>
      <c r="BQ1535" s="125" t="s">
        <v>589</v>
      </c>
      <c r="BR1535" s="125" t="s">
        <v>1339</v>
      </c>
      <c r="CA1535" s="125" t="s">
        <v>2448</v>
      </c>
      <c r="CB1535" s="125" t="s">
        <v>468</v>
      </c>
      <c r="CC1535" s="125">
        <v>0</v>
      </c>
      <c r="CD1535" s="125" t="s">
        <v>357</v>
      </c>
    </row>
    <row r="1536" spans="8:82" ht="87" customHeight="1" thickBot="1">
      <c r="H1536" s="121"/>
      <c r="I1536" s="121"/>
      <c r="J1536" s="121"/>
      <c r="K1536" s="121"/>
      <c r="L1536" s="121"/>
      <c r="M1536" s="121" t="s">
        <v>2622</v>
      </c>
      <c r="N1536" s="121" t="s">
        <v>703</v>
      </c>
      <c r="O1536" s="123" t="s">
        <v>1339</v>
      </c>
      <c r="P1536" s="121" t="s">
        <v>357</v>
      </c>
      <c r="S1536" s="117"/>
      <c r="T1536" s="117"/>
      <c r="U1536" s="117"/>
      <c r="V1536" s="117"/>
      <c r="W1536" s="117"/>
      <c r="X1536" s="117" t="s">
        <v>2622</v>
      </c>
      <c r="Y1536" s="117" t="s">
        <v>703</v>
      </c>
      <c r="Z1536" s="120" t="s">
        <v>4272</v>
      </c>
      <c r="AA1536" s="117" t="s">
        <v>357</v>
      </c>
      <c r="AD1536" s="113"/>
      <c r="AE1536" s="113"/>
      <c r="AF1536" s="113"/>
      <c r="AG1536" s="113"/>
      <c r="AH1536" s="113"/>
      <c r="AI1536" s="113" t="s">
        <v>2622</v>
      </c>
      <c r="AJ1536" s="113" t="s">
        <v>703</v>
      </c>
      <c r="AK1536" s="116" t="s">
        <v>1698</v>
      </c>
      <c r="AL1536" s="113" t="s">
        <v>357</v>
      </c>
      <c r="BP1536" s="125" t="s">
        <v>2622</v>
      </c>
      <c r="BQ1536" s="125" t="s">
        <v>703</v>
      </c>
      <c r="BR1536" s="129">
        <v>169855</v>
      </c>
      <c r="CA1536" s="125" t="s">
        <v>2452</v>
      </c>
      <c r="CB1536" s="125" t="s">
        <v>544</v>
      </c>
      <c r="CC1536" s="125">
        <v>0</v>
      </c>
      <c r="CD1536" s="125" t="s">
        <v>357</v>
      </c>
    </row>
    <row r="1537" spans="8:82" ht="101.4" customHeight="1" thickBot="1">
      <c r="H1537" s="121"/>
      <c r="I1537" s="121"/>
      <c r="J1537" s="121"/>
      <c r="K1537" s="121"/>
      <c r="L1537" s="121"/>
      <c r="M1537" s="121" t="s">
        <v>2622</v>
      </c>
      <c r="N1537" s="121" t="s">
        <v>355</v>
      </c>
      <c r="O1537" s="123" t="s">
        <v>930</v>
      </c>
      <c r="P1537" s="121" t="s">
        <v>357</v>
      </c>
      <c r="S1537" s="117"/>
      <c r="T1537" s="117"/>
      <c r="U1537" s="117"/>
      <c r="V1537" s="117"/>
      <c r="W1537" s="117"/>
      <c r="X1537" s="117" t="s">
        <v>2622</v>
      </c>
      <c r="Y1537" s="117" t="s">
        <v>355</v>
      </c>
      <c r="Z1537" s="120" t="s">
        <v>2258</v>
      </c>
      <c r="AA1537" s="117" t="s">
        <v>357</v>
      </c>
      <c r="AD1537" s="113"/>
      <c r="AE1537" s="113"/>
      <c r="AF1537" s="113"/>
      <c r="AG1537" s="113"/>
      <c r="AH1537" s="113"/>
      <c r="AI1537" s="113" t="s">
        <v>2622</v>
      </c>
      <c r="AJ1537" s="113" t="s">
        <v>355</v>
      </c>
      <c r="AK1537" s="116" t="s">
        <v>5455</v>
      </c>
      <c r="AL1537" s="113" t="s">
        <v>357</v>
      </c>
      <c r="BP1537" s="125" t="s">
        <v>2622</v>
      </c>
      <c r="BQ1537" s="125" t="s">
        <v>355</v>
      </c>
      <c r="BR1537" s="129">
        <v>326716</v>
      </c>
      <c r="CA1537" s="125" t="s">
        <v>2454</v>
      </c>
      <c r="CB1537" s="125" t="s">
        <v>468</v>
      </c>
      <c r="CC1537" s="125">
        <v>0</v>
      </c>
      <c r="CD1537" s="125" t="s">
        <v>357</v>
      </c>
    </row>
    <row r="1538" spans="8:82" ht="101.4" customHeight="1" thickBot="1">
      <c r="H1538" s="121"/>
      <c r="I1538" s="121"/>
      <c r="J1538" s="121"/>
      <c r="K1538" s="121"/>
      <c r="L1538" s="121"/>
      <c r="M1538" s="121" t="s">
        <v>2623</v>
      </c>
      <c r="N1538" s="121" t="s">
        <v>355</v>
      </c>
      <c r="O1538" s="123" t="s">
        <v>1576</v>
      </c>
      <c r="P1538" s="121" t="s">
        <v>826</v>
      </c>
      <c r="S1538" s="117"/>
      <c r="T1538" s="117"/>
      <c r="U1538" s="117"/>
      <c r="V1538" s="117"/>
      <c r="W1538" s="117"/>
      <c r="X1538" s="117" t="s">
        <v>2623</v>
      </c>
      <c r="Y1538" s="117" t="s">
        <v>355</v>
      </c>
      <c r="Z1538" s="120" t="s">
        <v>3056</v>
      </c>
      <c r="AA1538" s="117" t="s">
        <v>826</v>
      </c>
      <c r="AD1538" s="113"/>
      <c r="AE1538" s="113"/>
      <c r="AF1538" s="113"/>
      <c r="AG1538" s="113"/>
      <c r="AH1538" s="113"/>
      <c r="AI1538" s="113" t="s">
        <v>2623</v>
      </c>
      <c r="AJ1538" s="113" t="s">
        <v>355</v>
      </c>
      <c r="AK1538" s="116" t="s">
        <v>5315</v>
      </c>
      <c r="AL1538" s="113" t="s">
        <v>826</v>
      </c>
      <c r="BP1538" s="125" t="s">
        <v>2623</v>
      </c>
      <c r="BQ1538" s="125" t="s">
        <v>355</v>
      </c>
      <c r="BR1538" s="125" t="s">
        <v>6438</v>
      </c>
      <c r="CA1538" s="125" t="s">
        <v>2454</v>
      </c>
      <c r="CB1538" s="125" t="s">
        <v>544</v>
      </c>
      <c r="CC1538" s="125">
        <v>0</v>
      </c>
      <c r="CD1538" s="125" t="s">
        <v>357</v>
      </c>
    </row>
    <row r="1539" spans="8:82" ht="101.4" customHeight="1" thickBot="1">
      <c r="H1539" s="121"/>
      <c r="I1539" s="121"/>
      <c r="J1539" s="121"/>
      <c r="K1539" s="121"/>
      <c r="L1539" s="121"/>
      <c r="M1539" s="121" t="s">
        <v>2623</v>
      </c>
      <c r="N1539" s="121" t="s">
        <v>362</v>
      </c>
      <c r="O1539" s="123" t="s">
        <v>2624</v>
      </c>
      <c r="P1539" s="121" t="s">
        <v>826</v>
      </c>
      <c r="S1539" s="117"/>
      <c r="T1539" s="117"/>
      <c r="U1539" s="117"/>
      <c r="V1539" s="117"/>
      <c r="W1539" s="117"/>
      <c r="X1539" s="117" t="s">
        <v>2623</v>
      </c>
      <c r="Y1539" s="117" t="s">
        <v>362</v>
      </c>
      <c r="Z1539" s="120" t="s">
        <v>4273</v>
      </c>
      <c r="AA1539" s="117" t="s">
        <v>826</v>
      </c>
      <c r="AD1539" s="113"/>
      <c r="AE1539" s="113"/>
      <c r="AF1539" s="113"/>
      <c r="AG1539" s="113"/>
      <c r="AH1539" s="113"/>
      <c r="AI1539" s="113" t="s">
        <v>2623</v>
      </c>
      <c r="AJ1539" s="113" t="s">
        <v>362</v>
      </c>
      <c r="AK1539" s="116" t="s">
        <v>778</v>
      </c>
      <c r="AL1539" s="113" t="s">
        <v>826</v>
      </c>
      <c r="BP1539" s="125" t="s">
        <v>2623</v>
      </c>
      <c r="BQ1539" s="125" t="s">
        <v>362</v>
      </c>
      <c r="BR1539" s="125" t="s">
        <v>1131</v>
      </c>
      <c r="CA1539" s="125" t="s">
        <v>2454</v>
      </c>
      <c r="CB1539" s="125" t="s">
        <v>362</v>
      </c>
      <c r="CC1539" s="125">
        <v>0</v>
      </c>
      <c r="CD1539" s="125" t="s">
        <v>357</v>
      </c>
    </row>
    <row r="1540" spans="8:82" ht="115.8" customHeight="1" thickBot="1">
      <c r="H1540" s="121"/>
      <c r="I1540" s="121"/>
      <c r="J1540" s="121"/>
      <c r="K1540" s="121"/>
      <c r="L1540" s="121"/>
      <c r="M1540" s="121" t="s">
        <v>890</v>
      </c>
      <c r="N1540" s="121" t="s">
        <v>885</v>
      </c>
      <c r="O1540" s="123" t="s">
        <v>1583</v>
      </c>
      <c r="P1540" s="121" t="s">
        <v>357</v>
      </c>
      <c r="S1540" s="117"/>
      <c r="T1540" s="117"/>
      <c r="U1540" s="117"/>
      <c r="V1540" s="117"/>
      <c r="W1540" s="117"/>
      <c r="X1540" s="117" t="s">
        <v>890</v>
      </c>
      <c r="Y1540" s="117" t="s">
        <v>885</v>
      </c>
      <c r="Z1540" s="120" t="s">
        <v>4274</v>
      </c>
      <c r="AA1540" s="117" t="s">
        <v>357</v>
      </c>
      <c r="AD1540" s="113"/>
      <c r="AE1540" s="113"/>
      <c r="AF1540" s="113"/>
      <c r="AG1540" s="113"/>
      <c r="AH1540" s="113"/>
      <c r="AI1540" s="113" t="s">
        <v>890</v>
      </c>
      <c r="AJ1540" s="113" t="s">
        <v>885</v>
      </c>
      <c r="AK1540" s="116" t="s">
        <v>3452</v>
      </c>
      <c r="AL1540" s="113" t="s">
        <v>357</v>
      </c>
      <c r="BP1540" s="125" t="s">
        <v>890</v>
      </c>
      <c r="BQ1540" s="125" t="s">
        <v>885</v>
      </c>
      <c r="BR1540" s="125" t="s">
        <v>6439</v>
      </c>
      <c r="CA1540" s="125" t="s">
        <v>867</v>
      </c>
      <c r="CB1540" s="125" t="s">
        <v>364</v>
      </c>
      <c r="CC1540" s="125">
        <v>0</v>
      </c>
      <c r="CD1540" s="125" t="s">
        <v>357</v>
      </c>
    </row>
    <row r="1541" spans="8:82" ht="101.4" customHeight="1" thickBot="1">
      <c r="H1541" s="121"/>
      <c r="I1541" s="121"/>
      <c r="J1541" s="121"/>
      <c r="K1541" s="121"/>
      <c r="L1541" s="121"/>
      <c r="M1541" s="121" t="s">
        <v>890</v>
      </c>
      <c r="N1541" s="121" t="s">
        <v>362</v>
      </c>
      <c r="O1541" s="123" t="s">
        <v>2625</v>
      </c>
      <c r="P1541" s="121" t="s">
        <v>357</v>
      </c>
      <c r="S1541" s="117"/>
      <c r="T1541" s="117"/>
      <c r="U1541" s="117"/>
      <c r="V1541" s="117"/>
      <c r="W1541" s="117"/>
      <c r="X1541" s="117" t="s">
        <v>890</v>
      </c>
      <c r="Y1541" s="117" t="s">
        <v>362</v>
      </c>
      <c r="Z1541" s="120" t="s">
        <v>4132</v>
      </c>
      <c r="AA1541" s="117" t="s">
        <v>357</v>
      </c>
      <c r="AD1541" s="113"/>
      <c r="AE1541" s="113"/>
      <c r="AF1541" s="113"/>
      <c r="AG1541" s="113"/>
      <c r="AH1541" s="113"/>
      <c r="AI1541" s="113" t="s">
        <v>890</v>
      </c>
      <c r="AJ1541" s="113" t="s">
        <v>362</v>
      </c>
      <c r="AK1541" s="116" t="s">
        <v>862</v>
      </c>
      <c r="AL1541" s="113" t="s">
        <v>357</v>
      </c>
      <c r="BP1541" s="125" t="s">
        <v>890</v>
      </c>
      <c r="BQ1541" s="125" t="s">
        <v>362</v>
      </c>
      <c r="BR1541" s="125" t="s">
        <v>1780</v>
      </c>
      <c r="CA1541" s="125" t="s">
        <v>867</v>
      </c>
      <c r="CB1541" s="125" t="s">
        <v>885</v>
      </c>
      <c r="CC1541" s="125">
        <v>0</v>
      </c>
      <c r="CD1541" s="125" t="s">
        <v>357</v>
      </c>
    </row>
    <row r="1542" spans="8:82" ht="87" customHeight="1" thickBot="1">
      <c r="H1542" s="121"/>
      <c r="I1542" s="121"/>
      <c r="J1542" s="121"/>
      <c r="K1542" s="121"/>
      <c r="L1542" s="121"/>
      <c r="M1542" s="121" t="s">
        <v>890</v>
      </c>
      <c r="N1542" s="121" t="s">
        <v>575</v>
      </c>
      <c r="O1542" s="123" t="s">
        <v>1491</v>
      </c>
      <c r="P1542" s="121" t="s">
        <v>357</v>
      </c>
      <c r="S1542" s="117"/>
      <c r="T1542" s="117"/>
      <c r="U1542" s="117"/>
      <c r="V1542" s="117"/>
      <c r="W1542" s="117"/>
      <c r="X1542" s="117" t="s">
        <v>890</v>
      </c>
      <c r="Y1542" s="117" t="s">
        <v>575</v>
      </c>
      <c r="Z1542" s="120" t="s">
        <v>485</v>
      </c>
      <c r="AA1542" s="117" t="s">
        <v>357</v>
      </c>
      <c r="AD1542" s="113"/>
      <c r="AE1542" s="113"/>
      <c r="AF1542" s="113"/>
      <c r="AG1542" s="113"/>
      <c r="AH1542" s="113"/>
      <c r="AI1542" s="113" t="s">
        <v>890</v>
      </c>
      <c r="AJ1542" s="113" t="s">
        <v>575</v>
      </c>
      <c r="AK1542" s="116" t="s">
        <v>5456</v>
      </c>
      <c r="AL1542" s="113" t="s">
        <v>357</v>
      </c>
      <c r="BP1542" s="125" t="s">
        <v>890</v>
      </c>
      <c r="BQ1542" s="125" t="s">
        <v>575</v>
      </c>
      <c r="BR1542" s="125" t="s">
        <v>6440</v>
      </c>
      <c r="CA1542" s="125" t="s">
        <v>867</v>
      </c>
      <c r="CB1542" s="125" t="s">
        <v>446</v>
      </c>
      <c r="CC1542" s="125">
        <v>0</v>
      </c>
      <c r="CD1542" s="125" t="s">
        <v>357</v>
      </c>
    </row>
    <row r="1543" spans="8:82" ht="101.4" customHeight="1" thickBot="1">
      <c r="H1543" s="121"/>
      <c r="I1543" s="121"/>
      <c r="J1543" s="121"/>
      <c r="K1543" s="121"/>
      <c r="L1543" s="121"/>
      <c r="M1543" s="121" t="s">
        <v>890</v>
      </c>
      <c r="N1543" s="121" t="s">
        <v>544</v>
      </c>
      <c r="O1543" s="123" t="s">
        <v>2626</v>
      </c>
      <c r="P1543" s="121" t="s">
        <v>357</v>
      </c>
      <c r="S1543" s="117"/>
      <c r="T1543" s="117"/>
      <c r="U1543" s="117"/>
      <c r="V1543" s="117"/>
      <c r="W1543" s="117"/>
      <c r="X1543" s="117" t="s">
        <v>890</v>
      </c>
      <c r="Y1543" s="117" t="s">
        <v>544</v>
      </c>
      <c r="Z1543" s="120" t="s">
        <v>4275</v>
      </c>
      <c r="AA1543" s="117" t="s">
        <v>357</v>
      </c>
      <c r="AD1543" s="113"/>
      <c r="AE1543" s="113"/>
      <c r="AF1543" s="113"/>
      <c r="AG1543" s="113"/>
      <c r="AH1543" s="113"/>
      <c r="AI1543" s="113" t="s">
        <v>890</v>
      </c>
      <c r="AJ1543" s="113" t="s">
        <v>544</v>
      </c>
      <c r="AK1543" s="116" t="s">
        <v>4179</v>
      </c>
      <c r="AL1543" s="113" t="s">
        <v>357</v>
      </c>
      <c r="BP1543" s="125" t="s">
        <v>890</v>
      </c>
      <c r="BQ1543" s="125" t="s">
        <v>544</v>
      </c>
      <c r="BR1543" s="125" t="s">
        <v>6441</v>
      </c>
      <c r="CA1543" s="125" t="s">
        <v>867</v>
      </c>
      <c r="CB1543" s="125" t="s">
        <v>575</v>
      </c>
      <c r="CC1543" s="125">
        <v>0</v>
      </c>
      <c r="CD1543" s="125" t="s">
        <v>357</v>
      </c>
    </row>
    <row r="1544" spans="8:82" ht="87" customHeight="1" thickBot="1">
      <c r="H1544" s="121"/>
      <c r="I1544" s="121"/>
      <c r="J1544" s="121"/>
      <c r="K1544" s="121"/>
      <c r="L1544" s="121"/>
      <c r="M1544" s="121" t="s">
        <v>890</v>
      </c>
      <c r="N1544" s="121" t="s">
        <v>589</v>
      </c>
      <c r="O1544" s="123" t="s">
        <v>2627</v>
      </c>
      <c r="P1544" s="121" t="s">
        <v>357</v>
      </c>
      <c r="S1544" s="117"/>
      <c r="T1544" s="117"/>
      <c r="U1544" s="117"/>
      <c r="V1544" s="117"/>
      <c r="W1544" s="117"/>
      <c r="X1544" s="117" t="s">
        <v>890</v>
      </c>
      <c r="Y1544" s="117" t="s">
        <v>589</v>
      </c>
      <c r="Z1544" s="120" t="s">
        <v>3854</v>
      </c>
      <c r="AA1544" s="117" t="s">
        <v>357</v>
      </c>
      <c r="AD1544" s="113"/>
      <c r="AE1544" s="113"/>
      <c r="AF1544" s="113"/>
      <c r="AG1544" s="113"/>
      <c r="AH1544" s="113"/>
      <c r="AI1544" s="113" t="s">
        <v>890</v>
      </c>
      <c r="AJ1544" s="113" t="s">
        <v>589</v>
      </c>
      <c r="AK1544" s="116" t="s">
        <v>4901</v>
      </c>
      <c r="AL1544" s="113" t="s">
        <v>357</v>
      </c>
      <c r="BP1544" s="125" t="s">
        <v>890</v>
      </c>
      <c r="BQ1544" s="125" t="s">
        <v>589</v>
      </c>
      <c r="BR1544" s="125" t="s">
        <v>6442</v>
      </c>
      <c r="CA1544" s="125" t="s">
        <v>867</v>
      </c>
      <c r="CB1544" s="125" t="s">
        <v>355</v>
      </c>
      <c r="CC1544" s="125">
        <v>0</v>
      </c>
      <c r="CD1544" s="125" t="s">
        <v>357</v>
      </c>
    </row>
    <row r="1545" spans="8:82" ht="87" customHeight="1" thickBot="1">
      <c r="H1545" s="121"/>
      <c r="I1545" s="121"/>
      <c r="J1545" s="121"/>
      <c r="K1545" s="121"/>
      <c r="L1545" s="121"/>
      <c r="M1545" s="121" t="s">
        <v>890</v>
      </c>
      <c r="N1545" s="121" t="s">
        <v>897</v>
      </c>
      <c r="O1545" s="123" t="s">
        <v>2628</v>
      </c>
      <c r="P1545" s="121" t="s">
        <v>357</v>
      </c>
      <c r="S1545" s="117"/>
      <c r="T1545" s="117"/>
      <c r="U1545" s="117"/>
      <c r="V1545" s="117"/>
      <c r="W1545" s="117"/>
      <c r="X1545" s="117" t="s">
        <v>890</v>
      </c>
      <c r="Y1545" s="117" t="s">
        <v>897</v>
      </c>
      <c r="Z1545" s="120" t="s">
        <v>4276</v>
      </c>
      <c r="AA1545" s="117" t="s">
        <v>357</v>
      </c>
      <c r="AD1545" s="113"/>
      <c r="AE1545" s="113"/>
      <c r="AF1545" s="113"/>
      <c r="AG1545" s="113"/>
      <c r="AH1545" s="113"/>
      <c r="AI1545" s="113" t="s">
        <v>890</v>
      </c>
      <c r="AJ1545" s="113" t="s">
        <v>897</v>
      </c>
      <c r="AK1545" s="116" t="s">
        <v>4345</v>
      </c>
      <c r="AL1545" s="113" t="s">
        <v>357</v>
      </c>
      <c r="BP1545" s="125" t="s">
        <v>890</v>
      </c>
      <c r="BQ1545" s="125" t="s">
        <v>897</v>
      </c>
      <c r="BR1545" s="125" t="s">
        <v>6443</v>
      </c>
      <c r="CA1545" s="125" t="s">
        <v>867</v>
      </c>
      <c r="CB1545" s="125" t="s">
        <v>468</v>
      </c>
      <c r="CC1545" s="125">
        <v>0</v>
      </c>
      <c r="CD1545" s="125" t="s">
        <v>357</v>
      </c>
    </row>
    <row r="1546" spans="8:82" ht="115.8" customHeight="1" thickBot="1">
      <c r="H1546" s="121"/>
      <c r="I1546" s="121"/>
      <c r="J1546" s="121"/>
      <c r="K1546" s="121"/>
      <c r="L1546" s="121"/>
      <c r="M1546" s="121" t="s">
        <v>890</v>
      </c>
      <c r="N1546" s="121" t="s">
        <v>366</v>
      </c>
      <c r="O1546" s="122">
        <v>14397</v>
      </c>
      <c r="P1546" s="121" t="s">
        <v>357</v>
      </c>
      <c r="S1546" s="117"/>
      <c r="T1546" s="117"/>
      <c r="U1546" s="117"/>
      <c r="V1546" s="117"/>
      <c r="W1546" s="117"/>
      <c r="X1546" s="117" t="s">
        <v>890</v>
      </c>
      <c r="Y1546" s="117" t="s">
        <v>366</v>
      </c>
      <c r="Z1546" s="120" t="s">
        <v>4277</v>
      </c>
      <c r="AA1546" s="117" t="s">
        <v>357</v>
      </c>
      <c r="AD1546" s="113"/>
      <c r="AE1546" s="113"/>
      <c r="AF1546" s="113"/>
      <c r="AG1546" s="113"/>
      <c r="AH1546" s="113"/>
      <c r="AI1546" s="113" t="s">
        <v>890</v>
      </c>
      <c r="AJ1546" s="113" t="s">
        <v>366</v>
      </c>
      <c r="AK1546" s="116" t="s">
        <v>5457</v>
      </c>
      <c r="AL1546" s="113" t="s">
        <v>357</v>
      </c>
      <c r="BP1546" s="125" t="s">
        <v>890</v>
      </c>
      <c r="BQ1546" s="125" t="s">
        <v>366</v>
      </c>
      <c r="BR1546" s="129">
        <v>8884445</v>
      </c>
      <c r="CA1546" s="125" t="s">
        <v>867</v>
      </c>
      <c r="CB1546" s="125" t="s">
        <v>544</v>
      </c>
      <c r="CC1546" s="125">
        <v>0</v>
      </c>
      <c r="CD1546" s="125" t="s">
        <v>357</v>
      </c>
    </row>
    <row r="1547" spans="8:82" ht="101.4" customHeight="1" thickBot="1">
      <c r="H1547" s="121"/>
      <c r="I1547" s="121"/>
      <c r="J1547" s="121"/>
      <c r="K1547" s="121"/>
      <c r="L1547" s="121"/>
      <c r="M1547" s="121" t="s">
        <v>890</v>
      </c>
      <c r="N1547" s="121" t="s">
        <v>355</v>
      </c>
      <c r="O1547" s="123" t="s">
        <v>2629</v>
      </c>
      <c r="P1547" s="121" t="s">
        <v>357</v>
      </c>
      <c r="S1547" s="117"/>
      <c r="T1547" s="117"/>
      <c r="U1547" s="117"/>
      <c r="V1547" s="117"/>
      <c r="W1547" s="117"/>
      <c r="X1547" s="117" t="s">
        <v>890</v>
      </c>
      <c r="Y1547" s="117" t="s">
        <v>355</v>
      </c>
      <c r="Z1547" s="120" t="s">
        <v>4278</v>
      </c>
      <c r="AA1547" s="117" t="s">
        <v>357</v>
      </c>
      <c r="AD1547" s="113"/>
      <c r="AE1547" s="113"/>
      <c r="AF1547" s="113"/>
      <c r="AG1547" s="113"/>
      <c r="AH1547" s="113"/>
      <c r="AI1547" s="113" t="s">
        <v>890</v>
      </c>
      <c r="AJ1547" s="113" t="s">
        <v>355</v>
      </c>
      <c r="AK1547" s="116" t="s">
        <v>948</v>
      </c>
      <c r="AL1547" s="113" t="s">
        <v>357</v>
      </c>
      <c r="BP1547" s="125" t="s">
        <v>890</v>
      </c>
      <c r="BQ1547" s="125" t="s">
        <v>355</v>
      </c>
      <c r="BR1547" s="129">
        <v>188652</v>
      </c>
      <c r="CA1547" s="125" t="s">
        <v>867</v>
      </c>
      <c r="CB1547" s="125" t="s">
        <v>362</v>
      </c>
      <c r="CC1547" s="125">
        <v>0</v>
      </c>
      <c r="CD1547" s="125" t="s">
        <v>357</v>
      </c>
    </row>
    <row r="1548" spans="8:82" ht="87" customHeight="1" thickBot="1">
      <c r="H1548" s="121"/>
      <c r="I1548" s="121"/>
      <c r="J1548" s="121"/>
      <c r="K1548" s="121"/>
      <c r="L1548" s="121"/>
      <c r="M1548" s="121" t="s">
        <v>890</v>
      </c>
      <c r="N1548" s="121" t="s">
        <v>364</v>
      </c>
      <c r="O1548" s="123" t="s">
        <v>2630</v>
      </c>
      <c r="P1548" s="121" t="s">
        <v>357</v>
      </c>
      <c r="S1548" s="117"/>
      <c r="T1548" s="117"/>
      <c r="U1548" s="117"/>
      <c r="V1548" s="117"/>
      <c r="W1548" s="117"/>
      <c r="X1548" s="117" t="s">
        <v>890</v>
      </c>
      <c r="Y1548" s="117" t="s">
        <v>364</v>
      </c>
      <c r="Z1548" s="120" t="s">
        <v>4279</v>
      </c>
      <c r="AA1548" s="117" t="s">
        <v>357</v>
      </c>
      <c r="AD1548" s="113"/>
      <c r="AE1548" s="113"/>
      <c r="AF1548" s="113"/>
      <c r="AG1548" s="113"/>
      <c r="AH1548" s="113"/>
      <c r="AI1548" s="113" t="s">
        <v>890</v>
      </c>
      <c r="AJ1548" s="113" t="s">
        <v>364</v>
      </c>
      <c r="AK1548" s="116" t="s">
        <v>1576</v>
      </c>
      <c r="AL1548" s="113" t="s">
        <v>357</v>
      </c>
      <c r="BP1548" s="125" t="s">
        <v>890</v>
      </c>
      <c r="BQ1548" s="125" t="s">
        <v>364</v>
      </c>
      <c r="BR1548" s="125" t="s">
        <v>6444</v>
      </c>
      <c r="CA1548" s="125" t="s">
        <v>867</v>
      </c>
      <c r="CB1548" s="125" t="s">
        <v>589</v>
      </c>
      <c r="CC1548" s="125">
        <v>0</v>
      </c>
      <c r="CD1548" s="125" t="s">
        <v>357</v>
      </c>
    </row>
    <row r="1549" spans="8:82" ht="101.4" customHeight="1" thickBot="1">
      <c r="H1549" s="121"/>
      <c r="I1549" s="121"/>
      <c r="J1549" s="121"/>
      <c r="K1549" s="121"/>
      <c r="L1549" s="121"/>
      <c r="M1549" s="121" t="s">
        <v>502</v>
      </c>
      <c r="N1549" s="121" t="s">
        <v>362</v>
      </c>
      <c r="O1549" s="123" t="s">
        <v>2631</v>
      </c>
      <c r="P1549" s="121" t="s">
        <v>357</v>
      </c>
      <c r="S1549" s="117"/>
      <c r="T1549" s="117"/>
      <c r="U1549" s="117"/>
      <c r="V1549" s="117"/>
      <c r="W1549" s="117"/>
      <c r="X1549" s="117" t="s">
        <v>502</v>
      </c>
      <c r="Y1549" s="117" t="s">
        <v>362</v>
      </c>
      <c r="Z1549" s="120" t="s">
        <v>3804</v>
      </c>
      <c r="AA1549" s="117" t="s">
        <v>357</v>
      </c>
      <c r="AD1549" s="113"/>
      <c r="AE1549" s="113"/>
      <c r="AF1549" s="113"/>
      <c r="AG1549" s="113"/>
      <c r="AH1549" s="113"/>
      <c r="AI1549" s="113" t="s">
        <v>502</v>
      </c>
      <c r="AJ1549" s="113" t="s">
        <v>362</v>
      </c>
      <c r="AK1549" s="116" t="s">
        <v>2201</v>
      </c>
      <c r="AL1549" s="113" t="s">
        <v>357</v>
      </c>
      <c r="BP1549" s="125" t="s">
        <v>502</v>
      </c>
      <c r="BQ1549" s="125" t="s">
        <v>362</v>
      </c>
      <c r="BR1549" s="129">
        <v>245367</v>
      </c>
      <c r="CA1549" s="125" t="s">
        <v>867</v>
      </c>
      <c r="CB1549" s="125" t="s">
        <v>897</v>
      </c>
      <c r="CC1549" s="125">
        <v>0</v>
      </c>
      <c r="CD1549" s="125" t="s">
        <v>357</v>
      </c>
    </row>
    <row r="1550" spans="8:82" ht="87" customHeight="1" thickBot="1">
      <c r="H1550" s="121"/>
      <c r="I1550" s="121"/>
      <c r="J1550" s="121"/>
      <c r="K1550" s="121"/>
      <c r="L1550" s="121"/>
      <c r="M1550" s="121" t="s">
        <v>502</v>
      </c>
      <c r="N1550" s="121" t="s">
        <v>575</v>
      </c>
      <c r="O1550" s="123" t="s">
        <v>2220</v>
      </c>
      <c r="P1550" s="121" t="s">
        <v>357</v>
      </c>
      <c r="S1550" s="117"/>
      <c r="T1550" s="117"/>
      <c r="U1550" s="117"/>
      <c r="V1550" s="117"/>
      <c r="W1550" s="117"/>
      <c r="X1550" s="117" t="s">
        <v>502</v>
      </c>
      <c r="Y1550" s="117" t="s">
        <v>575</v>
      </c>
      <c r="Z1550" s="120" t="s">
        <v>4280</v>
      </c>
      <c r="AA1550" s="117" t="s">
        <v>357</v>
      </c>
      <c r="AD1550" s="113"/>
      <c r="AE1550" s="113"/>
      <c r="AF1550" s="113"/>
      <c r="AG1550" s="113"/>
      <c r="AH1550" s="113"/>
      <c r="AI1550" s="113" t="s">
        <v>502</v>
      </c>
      <c r="AJ1550" s="113" t="s">
        <v>575</v>
      </c>
      <c r="AK1550" s="116" t="s">
        <v>3329</v>
      </c>
      <c r="AL1550" s="113" t="s">
        <v>357</v>
      </c>
      <c r="BP1550" s="125" t="s">
        <v>502</v>
      </c>
      <c r="BQ1550" s="125" t="s">
        <v>575</v>
      </c>
      <c r="BR1550" s="125" t="s">
        <v>6445</v>
      </c>
      <c r="CA1550" s="125" t="s">
        <v>867</v>
      </c>
      <c r="CB1550" s="125" t="s">
        <v>703</v>
      </c>
      <c r="CC1550" s="125">
        <v>0</v>
      </c>
      <c r="CD1550" s="125" t="s">
        <v>357</v>
      </c>
    </row>
    <row r="1551" spans="8:82" ht="115.8" customHeight="1" thickBot="1">
      <c r="H1551" s="121"/>
      <c r="I1551" s="121"/>
      <c r="J1551" s="121"/>
      <c r="K1551" s="121"/>
      <c r="L1551" s="121"/>
      <c r="M1551" s="121" t="s">
        <v>502</v>
      </c>
      <c r="N1551" s="121" t="s">
        <v>885</v>
      </c>
      <c r="O1551" s="123" t="s">
        <v>2632</v>
      </c>
      <c r="P1551" s="121" t="s">
        <v>357</v>
      </c>
      <c r="S1551" s="117"/>
      <c r="T1551" s="117"/>
      <c r="U1551" s="117"/>
      <c r="V1551" s="117"/>
      <c r="W1551" s="117"/>
      <c r="X1551" s="117" t="s">
        <v>502</v>
      </c>
      <c r="Y1551" s="117" t="s">
        <v>885</v>
      </c>
      <c r="Z1551" s="120" t="s">
        <v>4281</v>
      </c>
      <c r="AA1551" s="117" t="s">
        <v>357</v>
      </c>
      <c r="AD1551" s="113"/>
      <c r="AE1551" s="113"/>
      <c r="AF1551" s="113"/>
      <c r="AG1551" s="113"/>
      <c r="AH1551" s="113"/>
      <c r="AI1551" s="113" t="s">
        <v>502</v>
      </c>
      <c r="AJ1551" s="113" t="s">
        <v>885</v>
      </c>
      <c r="AK1551" s="116" t="s">
        <v>3832</v>
      </c>
      <c r="AL1551" s="113" t="s">
        <v>357</v>
      </c>
      <c r="BP1551" s="125" t="s">
        <v>502</v>
      </c>
      <c r="BQ1551" s="125" t="s">
        <v>885</v>
      </c>
      <c r="BR1551" s="125" t="s">
        <v>1974</v>
      </c>
      <c r="CA1551" s="125" t="s">
        <v>2464</v>
      </c>
      <c r="CB1551" s="125" t="s">
        <v>468</v>
      </c>
      <c r="CC1551" s="125">
        <v>0</v>
      </c>
      <c r="CD1551" s="125" t="s">
        <v>357</v>
      </c>
    </row>
    <row r="1552" spans="8:82" ht="144.6" customHeight="1" thickBot="1">
      <c r="H1552" s="121"/>
      <c r="I1552" s="121"/>
      <c r="J1552" s="121"/>
      <c r="K1552" s="121"/>
      <c r="L1552" s="121"/>
      <c r="M1552" s="121" t="s">
        <v>502</v>
      </c>
      <c r="N1552" s="121" t="s">
        <v>1340</v>
      </c>
      <c r="O1552" s="123" t="s">
        <v>1341</v>
      </c>
      <c r="P1552" s="121" t="s">
        <v>357</v>
      </c>
      <c r="S1552" s="117"/>
      <c r="T1552" s="117"/>
      <c r="U1552" s="117"/>
      <c r="V1552" s="117"/>
      <c r="W1552" s="117"/>
      <c r="X1552" s="117" t="s">
        <v>502</v>
      </c>
      <c r="Y1552" s="117" t="s">
        <v>1340</v>
      </c>
      <c r="Z1552" s="120" t="s">
        <v>3414</v>
      </c>
      <c r="AA1552" s="117" t="s">
        <v>357</v>
      </c>
      <c r="AD1552" s="113"/>
      <c r="AE1552" s="113"/>
      <c r="AF1552" s="113"/>
      <c r="AG1552" s="113"/>
      <c r="AH1552" s="113"/>
      <c r="AI1552" s="113" t="s">
        <v>502</v>
      </c>
      <c r="AJ1552" s="113" t="s">
        <v>1340</v>
      </c>
      <c r="AK1552" s="116" t="s">
        <v>3762</v>
      </c>
      <c r="AL1552" s="113" t="s">
        <v>357</v>
      </c>
      <c r="BP1552" s="125" t="s">
        <v>502</v>
      </c>
      <c r="BQ1552" s="125" t="s">
        <v>1340</v>
      </c>
      <c r="BR1552" s="125" t="s">
        <v>1447</v>
      </c>
      <c r="CA1552" s="125" t="s">
        <v>6647</v>
      </c>
      <c r="CB1552" s="125" t="s">
        <v>468</v>
      </c>
      <c r="CC1552" s="125">
        <v>0</v>
      </c>
      <c r="CD1552" s="125" t="s">
        <v>357</v>
      </c>
    </row>
    <row r="1553" spans="8:82" ht="87" customHeight="1" thickBot="1">
      <c r="H1553" s="121"/>
      <c r="I1553" s="121"/>
      <c r="J1553" s="121"/>
      <c r="K1553" s="121"/>
      <c r="L1553" s="121"/>
      <c r="M1553" s="121" t="s">
        <v>502</v>
      </c>
      <c r="N1553" s="121" t="s">
        <v>364</v>
      </c>
      <c r="O1553" s="123" t="s">
        <v>2633</v>
      </c>
      <c r="P1553" s="121" t="s">
        <v>357</v>
      </c>
      <c r="S1553" s="117"/>
      <c r="T1553" s="117"/>
      <c r="U1553" s="117"/>
      <c r="V1553" s="117"/>
      <c r="W1553" s="117"/>
      <c r="X1553" s="117" t="s">
        <v>502</v>
      </c>
      <c r="Y1553" s="117" t="s">
        <v>364</v>
      </c>
      <c r="Z1553" s="120" t="s">
        <v>4282</v>
      </c>
      <c r="AA1553" s="117" t="s">
        <v>357</v>
      </c>
      <c r="AD1553" s="113"/>
      <c r="AE1553" s="113"/>
      <c r="AF1553" s="113"/>
      <c r="AG1553" s="113"/>
      <c r="AH1553" s="113"/>
      <c r="AI1553" s="113" t="s">
        <v>502</v>
      </c>
      <c r="AJ1553" s="113" t="s">
        <v>364</v>
      </c>
      <c r="AK1553" s="116" t="s">
        <v>5458</v>
      </c>
      <c r="AL1553" s="113" t="s">
        <v>357</v>
      </c>
      <c r="BP1553" s="125" t="s">
        <v>502</v>
      </c>
      <c r="BQ1553" s="125" t="s">
        <v>364</v>
      </c>
      <c r="BR1553" s="125" t="s">
        <v>6446</v>
      </c>
      <c r="CA1553" s="125" t="s">
        <v>2466</v>
      </c>
      <c r="CB1553" s="125" t="s">
        <v>575</v>
      </c>
      <c r="CC1553" s="125">
        <v>0</v>
      </c>
      <c r="CD1553" s="125" t="s">
        <v>357</v>
      </c>
    </row>
    <row r="1554" spans="8:82" ht="101.4" customHeight="1" thickBot="1">
      <c r="H1554" s="121"/>
      <c r="I1554" s="121"/>
      <c r="J1554" s="121"/>
      <c r="K1554" s="121"/>
      <c r="L1554" s="121"/>
      <c r="M1554" s="121" t="s">
        <v>502</v>
      </c>
      <c r="N1554" s="121" t="s">
        <v>544</v>
      </c>
      <c r="O1554" s="123" t="s">
        <v>815</v>
      </c>
      <c r="P1554" s="121" t="s">
        <v>357</v>
      </c>
      <c r="S1554" s="117"/>
      <c r="T1554" s="117"/>
      <c r="U1554" s="117"/>
      <c r="V1554" s="117"/>
      <c r="W1554" s="117"/>
      <c r="X1554" s="117" t="s">
        <v>502</v>
      </c>
      <c r="Y1554" s="117" t="s">
        <v>544</v>
      </c>
      <c r="Z1554" s="120" t="s">
        <v>4196</v>
      </c>
      <c r="AA1554" s="117" t="s">
        <v>357</v>
      </c>
      <c r="AD1554" s="113"/>
      <c r="AE1554" s="113"/>
      <c r="AF1554" s="113"/>
      <c r="AG1554" s="113"/>
      <c r="AH1554" s="113"/>
      <c r="AI1554" s="113" t="s">
        <v>502</v>
      </c>
      <c r="AJ1554" s="113" t="s">
        <v>544</v>
      </c>
      <c r="AK1554" s="116" t="s">
        <v>3077</v>
      </c>
      <c r="AL1554" s="113" t="s">
        <v>357</v>
      </c>
      <c r="BP1554" s="125" t="s">
        <v>502</v>
      </c>
      <c r="BQ1554" s="125" t="s">
        <v>544</v>
      </c>
      <c r="BR1554" s="129">
        <v>1400946</v>
      </c>
      <c r="CA1554" s="125" t="s">
        <v>2466</v>
      </c>
      <c r="CB1554" s="125" t="s">
        <v>544</v>
      </c>
      <c r="CC1554" s="125">
        <v>0</v>
      </c>
      <c r="CD1554" s="125" t="s">
        <v>357</v>
      </c>
    </row>
    <row r="1555" spans="8:82" ht="87" customHeight="1" thickBot="1">
      <c r="H1555" s="121"/>
      <c r="I1555" s="121"/>
      <c r="J1555" s="121"/>
      <c r="K1555" s="121"/>
      <c r="L1555" s="121"/>
      <c r="M1555" s="121" t="s">
        <v>502</v>
      </c>
      <c r="N1555" s="121" t="s">
        <v>589</v>
      </c>
      <c r="O1555" s="123" t="s">
        <v>2634</v>
      </c>
      <c r="P1555" s="121" t="s">
        <v>357</v>
      </c>
      <c r="S1555" s="117"/>
      <c r="T1555" s="117"/>
      <c r="U1555" s="117"/>
      <c r="V1555" s="117"/>
      <c r="W1555" s="117"/>
      <c r="X1555" s="117" t="s">
        <v>502</v>
      </c>
      <c r="Y1555" s="117" t="s">
        <v>589</v>
      </c>
      <c r="Z1555" s="120" t="s">
        <v>4283</v>
      </c>
      <c r="AA1555" s="117" t="s">
        <v>357</v>
      </c>
      <c r="AD1555" s="113"/>
      <c r="AE1555" s="113"/>
      <c r="AF1555" s="113"/>
      <c r="AG1555" s="113"/>
      <c r="AH1555" s="113"/>
      <c r="AI1555" s="113" t="s">
        <v>502</v>
      </c>
      <c r="AJ1555" s="113" t="s">
        <v>589</v>
      </c>
      <c r="AK1555" s="116" t="s">
        <v>5459</v>
      </c>
      <c r="AL1555" s="113" t="s">
        <v>357</v>
      </c>
      <c r="BP1555" s="125" t="s">
        <v>502</v>
      </c>
      <c r="BQ1555" s="125" t="s">
        <v>589</v>
      </c>
      <c r="BR1555" s="125" t="s">
        <v>6447</v>
      </c>
      <c r="CA1555" s="125" t="s">
        <v>2466</v>
      </c>
      <c r="CB1555" s="125" t="s">
        <v>468</v>
      </c>
      <c r="CC1555" s="125">
        <v>0</v>
      </c>
      <c r="CD1555" s="125" t="s">
        <v>357</v>
      </c>
    </row>
    <row r="1556" spans="8:82" ht="87" customHeight="1" thickBot="1">
      <c r="H1556" s="121"/>
      <c r="I1556" s="121"/>
      <c r="J1556" s="121"/>
      <c r="K1556" s="121"/>
      <c r="L1556" s="121"/>
      <c r="M1556" s="121" t="s">
        <v>502</v>
      </c>
      <c r="N1556" s="121" t="s">
        <v>446</v>
      </c>
      <c r="O1556" s="123" t="s">
        <v>1135</v>
      </c>
      <c r="P1556" s="121" t="s">
        <v>357</v>
      </c>
      <c r="S1556" s="117"/>
      <c r="T1556" s="117"/>
      <c r="U1556" s="117"/>
      <c r="V1556" s="117"/>
      <c r="W1556" s="117"/>
      <c r="X1556" s="117" t="s">
        <v>502</v>
      </c>
      <c r="Y1556" s="117" t="s">
        <v>446</v>
      </c>
      <c r="Z1556" s="120" t="s">
        <v>1254</v>
      </c>
      <c r="AA1556" s="117" t="s">
        <v>357</v>
      </c>
      <c r="AD1556" s="113"/>
      <c r="AE1556" s="113"/>
      <c r="AF1556" s="113"/>
      <c r="AG1556" s="113"/>
      <c r="AH1556" s="113"/>
      <c r="AI1556" s="113" t="s">
        <v>502</v>
      </c>
      <c r="AJ1556" s="113" t="s">
        <v>446</v>
      </c>
      <c r="AK1556" s="116" t="s">
        <v>930</v>
      </c>
      <c r="AL1556" s="113" t="s">
        <v>357</v>
      </c>
      <c r="BP1556" s="125" t="s">
        <v>502</v>
      </c>
      <c r="BQ1556" s="125" t="s">
        <v>446</v>
      </c>
      <c r="BR1556" s="125" t="s">
        <v>4002</v>
      </c>
      <c r="CA1556" s="125" t="s">
        <v>2469</v>
      </c>
      <c r="CB1556" s="125" t="s">
        <v>589</v>
      </c>
      <c r="CC1556" s="125">
        <v>0</v>
      </c>
      <c r="CD1556" s="125" t="s">
        <v>357</v>
      </c>
    </row>
    <row r="1557" spans="8:82" ht="87" customHeight="1" thickBot="1">
      <c r="H1557" s="121"/>
      <c r="I1557" s="121"/>
      <c r="J1557" s="121"/>
      <c r="K1557" s="121"/>
      <c r="L1557" s="121"/>
      <c r="M1557" s="121" t="s">
        <v>502</v>
      </c>
      <c r="N1557" s="121" t="s">
        <v>897</v>
      </c>
      <c r="O1557" s="123" t="s">
        <v>2635</v>
      </c>
      <c r="P1557" s="121" t="s">
        <v>357</v>
      </c>
      <c r="S1557" s="117"/>
      <c r="T1557" s="117"/>
      <c r="U1557" s="117"/>
      <c r="V1557" s="117"/>
      <c r="W1557" s="117"/>
      <c r="X1557" s="117" t="s">
        <v>502</v>
      </c>
      <c r="Y1557" s="117" t="s">
        <v>897</v>
      </c>
      <c r="Z1557" s="120" t="s">
        <v>3444</v>
      </c>
      <c r="AA1557" s="117" t="s">
        <v>357</v>
      </c>
      <c r="AD1557" s="113"/>
      <c r="AE1557" s="113"/>
      <c r="AF1557" s="113"/>
      <c r="AG1557" s="113"/>
      <c r="AH1557" s="113"/>
      <c r="AI1557" s="113" t="s">
        <v>502</v>
      </c>
      <c r="AJ1557" s="113" t="s">
        <v>897</v>
      </c>
      <c r="AK1557" s="116" t="s">
        <v>4819</v>
      </c>
      <c r="AL1557" s="113" t="s">
        <v>357</v>
      </c>
      <c r="BP1557" s="125" t="s">
        <v>502</v>
      </c>
      <c r="BQ1557" s="125" t="s">
        <v>897</v>
      </c>
      <c r="BR1557" s="125" t="s">
        <v>6448</v>
      </c>
      <c r="CA1557" s="125" t="s">
        <v>2471</v>
      </c>
      <c r="CB1557" s="125" t="s">
        <v>589</v>
      </c>
      <c r="CC1557" s="125">
        <v>0</v>
      </c>
      <c r="CD1557" s="125" t="s">
        <v>357</v>
      </c>
    </row>
    <row r="1558" spans="8:82" ht="115.8" customHeight="1" thickBot="1">
      <c r="H1558" s="121"/>
      <c r="I1558" s="121"/>
      <c r="J1558" s="121"/>
      <c r="K1558" s="121"/>
      <c r="L1558" s="121"/>
      <c r="M1558" s="121" t="s">
        <v>502</v>
      </c>
      <c r="N1558" s="121" t="s">
        <v>366</v>
      </c>
      <c r="O1558" s="123" t="s">
        <v>2636</v>
      </c>
      <c r="P1558" s="121" t="s">
        <v>357</v>
      </c>
      <c r="S1558" s="117"/>
      <c r="T1558" s="117"/>
      <c r="U1558" s="117"/>
      <c r="V1558" s="117"/>
      <c r="W1558" s="117"/>
      <c r="X1558" s="117" t="s">
        <v>502</v>
      </c>
      <c r="Y1558" s="117" t="s">
        <v>366</v>
      </c>
      <c r="Z1558" s="120" t="s">
        <v>4284</v>
      </c>
      <c r="AA1558" s="117" t="s">
        <v>357</v>
      </c>
      <c r="AD1558" s="113"/>
      <c r="AE1558" s="113"/>
      <c r="AF1558" s="113"/>
      <c r="AG1558" s="113"/>
      <c r="AH1558" s="113"/>
      <c r="AI1558" s="113" t="s">
        <v>502</v>
      </c>
      <c r="AJ1558" s="113" t="s">
        <v>366</v>
      </c>
      <c r="AK1558" s="116" t="s">
        <v>2084</v>
      </c>
      <c r="AL1558" s="113" t="s">
        <v>357</v>
      </c>
      <c r="BP1558" s="125" t="s">
        <v>502</v>
      </c>
      <c r="BQ1558" s="125" t="s">
        <v>366</v>
      </c>
      <c r="BR1558" s="129">
        <v>84750138</v>
      </c>
      <c r="CA1558" s="125" t="s">
        <v>2471</v>
      </c>
      <c r="CB1558" s="125" t="s">
        <v>582</v>
      </c>
      <c r="CC1558" s="125">
        <v>0</v>
      </c>
      <c r="CD1558" s="125" t="s">
        <v>357</v>
      </c>
    </row>
    <row r="1559" spans="8:82" ht="101.4" customHeight="1" thickBot="1">
      <c r="H1559" s="121"/>
      <c r="I1559" s="121"/>
      <c r="J1559" s="121"/>
      <c r="K1559" s="121"/>
      <c r="L1559" s="121"/>
      <c r="M1559" s="121" t="s">
        <v>502</v>
      </c>
      <c r="N1559" s="121" t="s">
        <v>355</v>
      </c>
      <c r="O1559" s="123" t="s">
        <v>2637</v>
      </c>
      <c r="P1559" s="121" t="s">
        <v>357</v>
      </c>
      <c r="S1559" s="117"/>
      <c r="T1559" s="117"/>
      <c r="U1559" s="117"/>
      <c r="V1559" s="117"/>
      <c r="W1559" s="117"/>
      <c r="X1559" s="117" t="s">
        <v>502</v>
      </c>
      <c r="Y1559" s="117" t="s">
        <v>355</v>
      </c>
      <c r="Z1559" s="120" t="s">
        <v>4285</v>
      </c>
      <c r="AA1559" s="117" t="s">
        <v>357</v>
      </c>
      <c r="AD1559" s="113"/>
      <c r="AE1559" s="113"/>
      <c r="AF1559" s="113"/>
      <c r="AG1559" s="113"/>
      <c r="AH1559" s="113"/>
      <c r="AI1559" s="113" t="s">
        <v>502</v>
      </c>
      <c r="AJ1559" s="113" t="s">
        <v>355</v>
      </c>
      <c r="AK1559" s="116" t="s">
        <v>4817</v>
      </c>
      <c r="AL1559" s="113" t="s">
        <v>357</v>
      </c>
      <c r="BP1559" s="125" t="s">
        <v>502</v>
      </c>
      <c r="BQ1559" s="125" t="s">
        <v>355</v>
      </c>
      <c r="BR1559" s="129">
        <v>39584758</v>
      </c>
      <c r="CA1559" s="125" t="s">
        <v>2474</v>
      </c>
      <c r="CB1559" s="125" t="s">
        <v>589</v>
      </c>
      <c r="CC1559" s="125">
        <v>0</v>
      </c>
      <c r="CD1559" s="125" t="s">
        <v>357</v>
      </c>
    </row>
    <row r="1560" spans="8:82" ht="87" customHeight="1" thickBot="1">
      <c r="H1560" s="121"/>
      <c r="I1560" s="121"/>
      <c r="J1560" s="121"/>
      <c r="K1560" s="121"/>
      <c r="L1560" s="121"/>
      <c r="M1560" s="121" t="s">
        <v>502</v>
      </c>
      <c r="N1560" s="121" t="s">
        <v>468</v>
      </c>
      <c r="O1560" s="123" t="s">
        <v>2638</v>
      </c>
      <c r="P1560" s="121" t="s">
        <v>357</v>
      </c>
      <c r="S1560" s="117"/>
      <c r="T1560" s="117"/>
      <c r="U1560" s="117"/>
      <c r="V1560" s="117"/>
      <c r="W1560" s="117"/>
      <c r="X1560" s="117" t="s">
        <v>502</v>
      </c>
      <c r="Y1560" s="117" t="s">
        <v>468</v>
      </c>
      <c r="Z1560" s="120" t="s">
        <v>4286</v>
      </c>
      <c r="AA1560" s="117" t="s">
        <v>357</v>
      </c>
      <c r="AD1560" s="113"/>
      <c r="AE1560" s="113"/>
      <c r="AF1560" s="113"/>
      <c r="AG1560" s="113"/>
      <c r="AH1560" s="113"/>
      <c r="AI1560" s="113" t="s">
        <v>502</v>
      </c>
      <c r="AJ1560" s="113" t="s">
        <v>468</v>
      </c>
      <c r="AK1560" s="116" t="s">
        <v>2627</v>
      </c>
      <c r="AL1560" s="113" t="s">
        <v>357</v>
      </c>
      <c r="BP1560" s="125" t="s">
        <v>502</v>
      </c>
      <c r="BQ1560" s="125" t="s">
        <v>468</v>
      </c>
      <c r="BR1560" s="125" t="s">
        <v>6449</v>
      </c>
      <c r="CA1560" s="125" t="s">
        <v>2476</v>
      </c>
      <c r="CB1560" s="125" t="s">
        <v>589</v>
      </c>
      <c r="CC1560" s="125">
        <v>0</v>
      </c>
      <c r="CD1560" s="125" t="s">
        <v>357</v>
      </c>
    </row>
    <row r="1561" spans="8:82" ht="101.4" customHeight="1" thickBot="1">
      <c r="H1561" s="121"/>
      <c r="I1561" s="121"/>
      <c r="J1561" s="121"/>
      <c r="K1561" s="121"/>
      <c r="L1561" s="121"/>
      <c r="M1561" s="121" t="s">
        <v>2639</v>
      </c>
      <c r="N1561" s="121" t="s">
        <v>362</v>
      </c>
      <c r="O1561" s="123" t="s">
        <v>2640</v>
      </c>
      <c r="P1561" s="121" t="s">
        <v>357</v>
      </c>
      <c r="S1561" s="117"/>
      <c r="T1561" s="117"/>
      <c r="U1561" s="117"/>
      <c r="V1561" s="117"/>
      <c r="W1561" s="117"/>
      <c r="X1561" s="117" t="s">
        <v>2639</v>
      </c>
      <c r="Y1561" s="117" t="s">
        <v>362</v>
      </c>
      <c r="Z1561" s="120" t="s">
        <v>3664</v>
      </c>
      <c r="AA1561" s="117" t="s">
        <v>357</v>
      </c>
      <c r="AD1561" s="113"/>
      <c r="AE1561" s="113"/>
      <c r="AF1561" s="113"/>
      <c r="AG1561" s="113"/>
      <c r="AH1561" s="113"/>
      <c r="AI1561" s="113" t="s">
        <v>2639</v>
      </c>
      <c r="AJ1561" s="113" t="s">
        <v>362</v>
      </c>
      <c r="AK1561" s="116" t="s">
        <v>5082</v>
      </c>
      <c r="AL1561" s="113" t="s">
        <v>357</v>
      </c>
      <c r="BP1561" s="125" t="s">
        <v>2639</v>
      </c>
      <c r="BQ1561" s="125" t="s">
        <v>362</v>
      </c>
      <c r="BR1561" s="125" t="s">
        <v>1229</v>
      </c>
      <c r="CA1561" s="125" t="s">
        <v>6648</v>
      </c>
      <c r="CB1561" s="125" t="s">
        <v>589</v>
      </c>
      <c r="CC1561" s="125">
        <v>0</v>
      </c>
      <c r="CD1561" s="125" t="s">
        <v>357</v>
      </c>
    </row>
    <row r="1562" spans="8:82" ht="87" customHeight="1" thickBot="1">
      <c r="H1562" s="121"/>
      <c r="I1562" s="121"/>
      <c r="J1562" s="121"/>
      <c r="K1562" s="121"/>
      <c r="L1562" s="121"/>
      <c r="M1562" s="121" t="s">
        <v>2639</v>
      </c>
      <c r="N1562" s="121" t="s">
        <v>589</v>
      </c>
      <c r="O1562" s="123" t="s">
        <v>632</v>
      </c>
      <c r="P1562" s="121" t="s">
        <v>357</v>
      </c>
      <c r="S1562" s="117"/>
      <c r="T1562" s="117"/>
      <c r="U1562" s="117"/>
      <c r="V1562" s="117"/>
      <c r="W1562" s="117"/>
      <c r="X1562" s="117" t="s">
        <v>2639</v>
      </c>
      <c r="Y1562" s="117" t="s">
        <v>589</v>
      </c>
      <c r="Z1562" s="120" t="s">
        <v>4047</v>
      </c>
      <c r="AA1562" s="117" t="s">
        <v>357</v>
      </c>
      <c r="AD1562" s="113"/>
      <c r="AE1562" s="113"/>
      <c r="AF1562" s="113"/>
      <c r="AG1562" s="113"/>
      <c r="AH1562" s="113"/>
      <c r="AI1562" s="113" t="s">
        <v>2639</v>
      </c>
      <c r="AJ1562" s="113" t="s">
        <v>589</v>
      </c>
      <c r="AK1562" s="116" t="s">
        <v>5460</v>
      </c>
      <c r="AL1562" s="113" t="s">
        <v>357</v>
      </c>
      <c r="BP1562" s="125" t="s">
        <v>2639</v>
      </c>
      <c r="BQ1562" s="125" t="s">
        <v>589</v>
      </c>
      <c r="BR1562" s="125" t="s">
        <v>1576</v>
      </c>
      <c r="CA1562" s="125" t="s">
        <v>870</v>
      </c>
      <c r="CB1562" s="125" t="s">
        <v>575</v>
      </c>
      <c r="CC1562" s="125">
        <v>0</v>
      </c>
      <c r="CD1562" s="125" t="s">
        <v>357</v>
      </c>
    </row>
    <row r="1563" spans="8:82" ht="115.8" customHeight="1" thickBot="1">
      <c r="H1563" s="121"/>
      <c r="I1563" s="121"/>
      <c r="J1563" s="121"/>
      <c r="K1563" s="121"/>
      <c r="L1563" s="121"/>
      <c r="M1563" s="121" t="s">
        <v>899</v>
      </c>
      <c r="N1563" s="121" t="s">
        <v>885</v>
      </c>
      <c r="O1563" s="123" t="s">
        <v>2641</v>
      </c>
      <c r="P1563" s="121" t="s">
        <v>357</v>
      </c>
      <c r="S1563" s="117"/>
      <c r="T1563" s="117"/>
      <c r="U1563" s="117"/>
      <c r="V1563" s="117"/>
      <c r="W1563" s="117"/>
      <c r="X1563" s="117" t="s">
        <v>899</v>
      </c>
      <c r="Y1563" s="117" t="s">
        <v>885</v>
      </c>
      <c r="Z1563" s="120" t="s">
        <v>4179</v>
      </c>
      <c r="AA1563" s="117" t="s">
        <v>357</v>
      </c>
      <c r="AD1563" s="113"/>
      <c r="AE1563" s="113"/>
      <c r="AF1563" s="113"/>
      <c r="AG1563" s="113"/>
      <c r="AH1563" s="113"/>
      <c r="AI1563" s="113" t="s">
        <v>899</v>
      </c>
      <c r="AJ1563" s="113" t="s">
        <v>885</v>
      </c>
      <c r="AK1563" s="116" t="s">
        <v>1286</v>
      </c>
      <c r="AL1563" s="113" t="s">
        <v>357</v>
      </c>
      <c r="BP1563" s="125" t="s">
        <v>899</v>
      </c>
      <c r="BQ1563" s="125" t="s">
        <v>885</v>
      </c>
      <c r="BR1563" s="129">
        <v>975653</v>
      </c>
      <c r="CA1563" s="125" t="s">
        <v>870</v>
      </c>
      <c r="CB1563" s="125" t="s">
        <v>544</v>
      </c>
      <c r="CC1563" s="125">
        <v>0</v>
      </c>
      <c r="CD1563" s="125" t="s">
        <v>357</v>
      </c>
    </row>
    <row r="1564" spans="8:82" ht="87" customHeight="1" thickBot="1">
      <c r="H1564" s="121"/>
      <c r="I1564" s="121"/>
      <c r="J1564" s="121"/>
      <c r="K1564" s="121"/>
      <c r="L1564" s="121"/>
      <c r="M1564" s="121" t="s">
        <v>899</v>
      </c>
      <c r="N1564" s="121" t="s">
        <v>446</v>
      </c>
      <c r="O1564" s="122">
        <v>20205279</v>
      </c>
      <c r="P1564" s="121" t="s">
        <v>357</v>
      </c>
      <c r="S1564" s="117"/>
      <c r="T1564" s="117"/>
      <c r="U1564" s="117"/>
      <c r="V1564" s="117"/>
      <c r="W1564" s="117"/>
      <c r="X1564" s="117" t="s">
        <v>899</v>
      </c>
      <c r="Y1564" s="117" t="s">
        <v>446</v>
      </c>
      <c r="Z1564" s="120" t="s">
        <v>4287</v>
      </c>
      <c r="AA1564" s="117" t="s">
        <v>357</v>
      </c>
      <c r="AD1564" s="113"/>
      <c r="AE1564" s="113"/>
      <c r="AF1564" s="113"/>
      <c r="AG1564" s="113"/>
      <c r="AH1564" s="113"/>
      <c r="AI1564" s="113" t="s">
        <v>899</v>
      </c>
      <c r="AJ1564" s="113" t="s">
        <v>446</v>
      </c>
      <c r="AK1564" s="115">
        <v>1898842</v>
      </c>
      <c r="AL1564" s="113" t="s">
        <v>357</v>
      </c>
      <c r="BP1564" s="125" t="s">
        <v>899</v>
      </c>
      <c r="BQ1564" s="125" t="s">
        <v>446</v>
      </c>
      <c r="BR1564" s="129">
        <v>20146317</v>
      </c>
      <c r="CA1564" s="125" t="s">
        <v>870</v>
      </c>
      <c r="CB1564" s="125" t="s">
        <v>362</v>
      </c>
      <c r="CC1564" s="125">
        <v>0</v>
      </c>
      <c r="CD1564" s="125" t="s">
        <v>357</v>
      </c>
    </row>
    <row r="1565" spans="8:82" ht="87" customHeight="1" thickBot="1">
      <c r="H1565" s="121"/>
      <c r="I1565" s="121"/>
      <c r="J1565" s="121"/>
      <c r="K1565" s="121"/>
      <c r="L1565" s="121"/>
      <c r="M1565" s="121" t="s">
        <v>899</v>
      </c>
      <c r="N1565" s="121" t="s">
        <v>575</v>
      </c>
      <c r="O1565" s="123" t="s">
        <v>2642</v>
      </c>
      <c r="P1565" s="121" t="s">
        <v>357</v>
      </c>
      <c r="S1565" s="117"/>
      <c r="T1565" s="117"/>
      <c r="U1565" s="117"/>
      <c r="V1565" s="117"/>
      <c r="W1565" s="117"/>
      <c r="X1565" s="117" t="s">
        <v>899</v>
      </c>
      <c r="Y1565" s="117" t="s">
        <v>575</v>
      </c>
      <c r="Z1565" s="120" t="s">
        <v>4277</v>
      </c>
      <c r="AA1565" s="117" t="s">
        <v>357</v>
      </c>
      <c r="AD1565" s="113"/>
      <c r="AE1565" s="113"/>
      <c r="AF1565" s="113"/>
      <c r="AG1565" s="113"/>
      <c r="AH1565" s="113"/>
      <c r="AI1565" s="113" t="s">
        <v>899</v>
      </c>
      <c r="AJ1565" s="113" t="s">
        <v>575</v>
      </c>
      <c r="AK1565" s="116" t="s">
        <v>5218</v>
      </c>
      <c r="AL1565" s="113" t="s">
        <v>357</v>
      </c>
      <c r="BP1565" s="125" t="s">
        <v>899</v>
      </c>
      <c r="BQ1565" s="125" t="s">
        <v>575</v>
      </c>
      <c r="BR1565" s="129">
        <v>11164312</v>
      </c>
      <c r="CA1565" s="125" t="s">
        <v>2479</v>
      </c>
      <c r="CB1565" s="125" t="s">
        <v>362</v>
      </c>
      <c r="CC1565" s="125">
        <v>0</v>
      </c>
      <c r="CD1565" s="125" t="s">
        <v>826</v>
      </c>
    </row>
    <row r="1566" spans="8:82" ht="101.4" customHeight="1" thickBot="1">
      <c r="H1566" s="121"/>
      <c r="I1566" s="121"/>
      <c r="J1566" s="121"/>
      <c r="K1566" s="121"/>
      <c r="L1566" s="121"/>
      <c r="M1566" s="121" t="s">
        <v>899</v>
      </c>
      <c r="N1566" s="121" t="s">
        <v>544</v>
      </c>
      <c r="O1566" s="123" t="s">
        <v>2643</v>
      </c>
      <c r="P1566" s="121" t="s">
        <v>357</v>
      </c>
      <c r="S1566" s="117"/>
      <c r="T1566" s="117"/>
      <c r="U1566" s="117"/>
      <c r="V1566" s="117"/>
      <c r="W1566" s="117"/>
      <c r="X1566" s="117" t="s">
        <v>899</v>
      </c>
      <c r="Y1566" s="117" t="s">
        <v>544</v>
      </c>
      <c r="Z1566" s="120" t="s">
        <v>4288</v>
      </c>
      <c r="AA1566" s="117" t="s">
        <v>357</v>
      </c>
      <c r="AD1566" s="113"/>
      <c r="AE1566" s="113"/>
      <c r="AF1566" s="113"/>
      <c r="AG1566" s="113"/>
      <c r="AH1566" s="113"/>
      <c r="AI1566" s="113" t="s">
        <v>899</v>
      </c>
      <c r="AJ1566" s="113" t="s">
        <v>544</v>
      </c>
      <c r="AK1566" s="116" t="s">
        <v>5461</v>
      </c>
      <c r="AL1566" s="113" t="s">
        <v>357</v>
      </c>
      <c r="BP1566" s="125" t="s">
        <v>899</v>
      </c>
      <c r="BQ1566" s="125" t="s">
        <v>544</v>
      </c>
      <c r="BR1566" s="129">
        <v>33569103</v>
      </c>
      <c r="CA1566" s="125" t="s">
        <v>2481</v>
      </c>
      <c r="CB1566" s="125" t="s">
        <v>362</v>
      </c>
      <c r="CC1566" s="125">
        <v>0</v>
      </c>
      <c r="CD1566" s="125" t="s">
        <v>826</v>
      </c>
    </row>
    <row r="1567" spans="8:82" ht="87" customHeight="1" thickBot="1">
      <c r="H1567" s="121"/>
      <c r="I1567" s="121"/>
      <c r="J1567" s="121"/>
      <c r="K1567" s="121"/>
      <c r="L1567" s="121"/>
      <c r="M1567" s="121" t="s">
        <v>899</v>
      </c>
      <c r="N1567" s="121" t="s">
        <v>589</v>
      </c>
      <c r="O1567" s="123" t="s">
        <v>2644</v>
      </c>
      <c r="P1567" s="121" t="s">
        <v>357</v>
      </c>
      <c r="S1567" s="117"/>
      <c r="T1567" s="117"/>
      <c r="U1567" s="117"/>
      <c r="V1567" s="117"/>
      <c r="W1567" s="117"/>
      <c r="X1567" s="117" t="s">
        <v>899</v>
      </c>
      <c r="Y1567" s="117" t="s">
        <v>589</v>
      </c>
      <c r="Z1567" s="120" t="s">
        <v>4289</v>
      </c>
      <c r="AA1567" s="117" t="s">
        <v>357</v>
      </c>
      <c r="AD1567" s="113"/>
      <c r="AE1567" s="113"/>
      <c r="AF1567" s="113"/>
      <c r="AG1567" s="113"/>
      <c r="AH1567" s="113"/>
      <c r="AI1567" s="113" t="s">
        <v>899</v>
      </c>
      <c r="AJ1567" s="113" t="s">
        <v>589</v>
      </c>
      <c r="AK1567" s="116" t="s">
        <v>5462</v>
      </c>
      <c r="AL1567" s="113" t="s">
        <v>357</v>
      </c>
      <c r="BP1567" s="125" t="s">
        <v>899</v>
      </c>
      <c r="BQ1567" s="125" t="s">
        <v>589</v>
      </c>
      <c r="BR1567" s="129">
        <v>13871171</v>
      </c>
      <c r="CA1567" s="125" t="s">
        <v>2483</v>
      </c>
      <c r="CB1567" s="125" t="s">
        <v>362</v>
      </c>
      <c r="CC1567" s="125">
        <v>0</v>
      </c>
      <c r="CD1567" s="125" t="s">
        <v>826</v>
      </c>
    </row>
    <row r="1568" spans="8:82" ht="87" customHeight="1" thickBot="1">
      <c r="H1568" s="121"/>
      <c r="I1568" s="121"/>
      <c r="J1568" s="121"/>
      <c r="K1568" s="121"/>
      <c r="L1568" s="121"/>
      <c r="M1568" s="121" t="s">
        <v>899</v>
      </c>
      <c r="N1568" s="121" t="s">
        <v>897</v>
      </c>
      <c r="O1568" s="123" t="s">
        <v>2645</v>
      </c>
      <c r="P1568" s="121" t="s">
        <v>357</v>
      </c>
      <c r="S1568" s="117"/>
      <c r="T1568" s="117"/>
      <c r="U1568" s="117"/>
      <c r="V1568" s="117"/>
      <c r="W1568" s="117"/>
      <c r="X1568" s="117" t="s">
        <v>899</v>
      </c>
      <c r="Y1568" s="117" t="s">
        <v>897</v>
      </c>
      <c r="Z1568" s="120" t="s">
        <v>4290</v>
      </c>
      <c r="AA1568" s="117" t="s">
        <v>357</v>
      </c>
      <c r="AD1568" s="113"/>
      <c r="AE1568" s="113"/>
      <c r="AF1568" s="113"/>
      <c r="AG1568" s="113"/>
      <c r="AH1568" s="113"/>
      <c r="AI1568" s="113" t="s">
        <v>899</v>
      </c>
      <c r="AJ1568" s="113" t="s">
        <v>897</v>
      </c>
      <c r="AK1568" s="116" t="s">
        <v>5463</v>
      </c>
      <c r="AL1568" s="113" t="s">
        <v>357</v>
      </c>
      <c r="BP1568" s="125" t="s">
        <v>899</v>
      </c>
      <c r="BQ1568" s="125" t="s">
        <v>897</v>
      </c>
      <c r="BR1568" s="129">
        <v>86371606</v>
      </c>
      <c r="CA1568" s="125" t="s">
        <v>2483</v>
      </c>
      <c r="CB1568" s="125" t="s">
        <v>575</v>
      </c>
      <c r="CC1568" s="125">
        <v>0</v>
      </c>
      <c r="CD1568" s="125" t="s">
        <v>826</v>
      </c>
    </row>
    <row r="1569" spans="8:82" ht="115.8" customHeight="1" thickBot="1">
      <c r="H1569" s="121"/>
      <c r="I1569" s="121"/>
      <c r="J1569" s="121"/>
      <c r="K1569" s="121"/>
      <c r="L1569" s="121"/>
      <c r="M1569" s="121" t="s">
        <v>899</v>
      </c>
      <c r="N1569" s="121" t="s">
        <v>366</v>
      </c>
      <c r="O1569" s="122">
        <v>40095034</v>
      </c>
      <c r="P1569" s="121" t="s">
        <v>357</v>
      </c>
      <c r="S1569" s="117"/>
      <c r="T1569" s="117"/>
      <c r="U1569" s="117"/>
      <c r="V1569" s="117"/>
      <c r="W1569" s="117"/>
      <c r="X1569" s="117" t="s">
        <v>899</v>
      </c>
      <c r="Y1569" s="117" t="s">
        <v>366</v>
      </c>
      <c r="Z1569" s="120" t="s">
        <v>4291</v>
      </c>
      <c r="AA1569" s="117" t="s">
        <v>357</v>
      </c>
      <c r="AD1569" s="113"/>
      <c r="AE1569" s="113"/>
      <c r="AF1569" s="113"/>
      <c r="AG1569" s="113"/>
      <c r="AH1569" s="113"/>
      <c r="AI1569" s="113" t="s">
        <v>899</v>
      </c>
      <c r="AJ1569" s="113" t="s">
        <v>366</v>
      </c>
      <c r="AK1569" s="115">
        <v>7682034</v>
      </c>
      <c r="AL1569" s="113" t="s">
        <v>357</v>
      </c>
      <c r="BP1569" s="125" t="s">
        <v>899</v>
      </c>
      <c r="BQ1569" s="125" t="s">
        <v>366</v>
      </c>
      <c r="BR1569" s="125" t="s">
        <v>6450</v>
      </c>
      <c r="CA1569" s="125" t="s">
        <v>2483</v>
      </c>
      <c r="CB1569" s="125" t="s">
        <v>544</v>
      </c>
      <c r="CC1569" s="125">
        <v>0</v>
      </c>
      <c r="CD1569" s="125" t="s">
        <v>826</v>
      </c>
    </row>
    <row r="1570" spans="8:82" ht="101.4" customHeight="1" thickBot="1">
      <c r="H1570" s="121"/>
      <c r="I1570" s="121"/>
      <c r="J1570" s="121"/>
      <c r="K1570" s="121"/>
      <c r="L1570" s="121"/>
      <c r="M1570" s="121" t="s">
        <v>899</v>
      </c>
      <c r="N1570" s="121" t="s">
        <v>355</v>
      </c>
      <c r="O1570" s="123" t="s">
        <v>2646</v>
      </c>
      <c r="P1570" s="121" t="s">
        <v>357</v>
      </c>
      <c r="S1570" s="117"/>
      <c r="T1570" s="117"/>
      <c r="U1570" s="117"/>
      <c r="V1570" s="117"/>
      <c r="W1570" s="117"/>
      <c r="X1570" s="117" t="s">
        <v>899</v>
      </c>
      <c r="Y1570" s="117" t="s">
        <v>355</v>
      </c>
      <c r="Z1570" s="120" t="s">
        <v>4292</v>
      </c>
      <c r="AA1570" s="117" t="s">
        <v>357</v>
      </c>
      <c r="AD1570" s="113"/>
      <c r="AE1570" s="113"/>
      <c r="AF1570" s="113"/>
      <c r="AG1570" s="113"/>
      <c r="AH1570" s="113"/>
      <c r="AI1570" s="113" t="s">
        <v>899</v>
      </c>
      <c r="AJ1570" s="113" t="s">
        <v>355</v>
      </c>
      <c r="AK1570" s="116" t="s">
        <v>5464</v>
      </c>
      <c r="AL1570" s="113" t="s">
        <v>357</v>
      </c>
      <c r="BP1570" s="125" t="s">
        <v>899</v>
      </c>
      <c r="BQ1570" s="125" t="s">
        <v>355</v>
      </c>
      <c r="BR1570" s="125" t="s">
        <v>6451</v>
      </c>
      <c r="CA1570" s="125" t="s">
        <v>2483</v>
      </c>
      <c r="CB1570" s="125" t="s">
        <v>364</v>
      </c>
      <c r="CC1570" s="125">
        <v>0</v>
      </c>
      <c r="CD1570" s="125" t="s">
        <v>826</v>
      </c>
    </row>
    <row r="1571" spans="8:82" ht="87" customHeight="1" thickBot="1">
      <c r="H1571" s="121"/>
      <c r="I1571" s="121"/>
      <c r="J1571" s="121"/>
      <c r="K1571" s="121"/>
      <c r="L1571" s="121"/>
      <c r="M1571" s="121" t="s">
        <v>899</v>
      </c>
      <c r="N1571" s="121" t="s">
        <v>703</v>
      </c>
      <c r="O1571" s="123" t="s">
        <v>580</v>
      </c>
      <c r="P1571" s="121" t="s">
        <v>357</v>
      </c>
      <c r="S1571" s="117"/>
      <c r="T1571" s="117"/>
      <c r="U1571" s="117"/>
      <c r="V1571" s="117"/>
      <c r="W1571" s="117"/>
      <c r="X1571" s="117" t="s">
        <v>899</v>
      </c>
      <c r="Y1571" s="117" t="s">
        <v>703</v>
      </c>
      <c r="Z1571" s="120" t="s">
        <v>4293</v>
      </c>
      <c r="AA1571" s="117" t="s">
        <v>357</v>
      </c>
      <c r="AD1571" s="113"/>
      <c r="AE1571" s="113"/>
      <c r="AF1571" s="113"/>
      <c r="AG1571" s="113"/>
      <c r="AH1571" s="113"/>
      <c r="AI1571" s="113" t="s">
        <v>899</v>
      </c>
      <c r="AJ1571" s="113" t="s">
        <v>703</v>
      </c>
      <c r="AK1571" s="116" t="s">
        <v>5465</v>
      </c>
      <c r="AL1571" s="113" t="s">
        <v>357</v>
      </c>
      <c r="BP1571" s="125" t="s">
        <v>899</v>
      </c>
      <c r="BQ1571" s="125" t="s">
        <v>703</v>
      </c>
      <c r="BR1571" s="125" t="s">
        <v>6452</v>
      </c>
      <c r="CA1571" s="125" t="s">
        <v>2483</v>
      </c>
      <c r="CB1571" s="125" t="s">
        <v>703</v>
      </c>
      <c r="CC1571" s="125">
        <v>0</v>
      </c>
      <c r="CD1571" s="125" t="s">
        <v>826</v>
      </c>
    </row>
    <row r="1572" spans="8:82" ht="101.4" customHeight="1" thickBot="1">
      <c r="H1572" s="121"/>
      <c r="I1572" s="121"/>
      <c r="J1572" s="121"/>
      <c r="K1572" s="121"/>
      <c r="L1572" s="121"/>
      <c r="M1572" s="121" t="s">
        <v>899</v>
      </c>
      <c r="N1572" s="121" t="s">
        <v>362</v>
      </c>
      <c r="O1572" s="123" t="s">
        <v>2647</v>
      </c>
      <c r="P1572" s="121" t="s">
        <v>357</v>
      </c>
      <c r="S1572" s="117"/>
      <c r="T1572" s="117"/>
      <c r="U1572" s="117"/>
      <c r="V1572" s="117"/>
      <c r="W1572" s="117"/>
      <c r="X1572" s="117" t="s">
        <v>899</v>
      </c>
      <c r="Y1572" s="117" t="s">
        <v>362</v>
      </c>
      <c r="Z1572" s="120" t="s">
        <v>4294</v>
      </c>
      <c r="AA1572" s="117" t="s">
        <v>357</v>
      </c>
      <c r="AD1572" s="113"/>
      <c r="AE1572" s="113"/>
      <c r="AF1572" s="113"/>
      <c r="AG1572" s="113"/>
      <c r="AH1572" s="113"/>
      <c r="AI1572" s="113" t="s">
        <v>899</v>
      </c>
      <c r="AJ1572" s="113" t="s">
        <v>362</v>
      </c>
      <c r="AK1572" s="116" t="s">
        <v>5466</v>
      </c>
      <c r="AL1572" s="113" t="s">
        <v>357</v>
      </c>
      <c r="BP1572" s="125" t="s">
        <v>899</v>
      </c>
      <c r="BQ1572" s="125" t="s">
        <v>362</v>
      </c>
      <c r="BR1572" s="129">
        <v>307861</v>
      </c>
      <c r="CA1572" s="125" t="s">
        <v>2483</v>
      </c>
      <c r="CB1572" s="125" t="s">
        <v>355</v>
      </c>
      <c r="CC1572" s="125">
        <v>0</v>
      </c>
      <c r="CD1572" s="125" t="s">
        <v>826</v>
      </c>
    </row>
    <row r="1573" spans="8:82" ht="87" customHeight="1" thickBot="1">
      <c r="H1573" s="121"/>
      <c r="I1573" s="121"/>
      <c r="J1573" s="121"/>
      <c r="K1573" s="121"/>
      <c r="L1573" s="121"/>
      <c r="M1573" s="121" t="s">
        <v>899</v>
      </c>
      <c r="N1573" s="121" t="s">
        <v>364</v>
      </c>
      <c r="O1573" s="123" t="s">
        <v>2648</v>
      </c>
      <c r="P1573" s="121" t="s">
        <v>357</v>
      </c>
      <c r="S1573" s="117"/>
      <c r="T1573" s="117"/>
      <c r="U1573" s="117"/>
      <c r="V1573" s="117"/>
      <c r="W1573" s="117"/>
      <c r="X1573" s="117" t="s">
        <v>899</v>
      </c>
      <c r="Y1573" s="117" t="s">
        <v>364</v>
      </c>
      <c r="Z1573" s="120" t="s">
        <v>4295</v>
      </c>
      <c r="AA1573" s="117" t="s">
        <v>357</v>
      </c>
      <c r="AD1573" s="113"/>
      <c r="AE1573" s="113"/>
      <c r="AF1573" s="113"/>
      <c r="AG1573" s="113"/>
      <c r="AH1573" s="113"/>
      <c r="AI1573" s="113" t="s">
        <v>899</v>
      </c>
      <c r="AJ1573" s="113" t="s">
        <v>364</v>
      </c>
      <c r="AK1573" s="116" t="s">
        <v>5467</v>
      </c>
      <c r="AL1573" s="113" t="s">
        <v>357</v>
      </c>
      <c r="BP1573" s="125" t="s">
        <v>899</v>
      </c>
      <c r="BQ1573" s="125" t="s">
        <v>364</v>
      </c>
      <c r="BR1573" s="129">
        <v>38296003</v>
      </c>
      <c r="CA1573" s="125" t="s">
        <v>2488</v>
      </c>
      <c r="CB1573" s="125" t="s">
        <v>362</v>
      </c>
      <c r="CC1573" s="125">
        <v>0</v>
      </c>
      <c r="CD1573" s="125" t="s">
        <v>357</v>
      </c>
    </row>
    <row r="1574" spans="8:82" ht="101.4" customHeight="1" thickBot="1">
      <c r="H1574" s="121"/>
      <c r="I1574" s="121"/>
      <c r="J1574" s="121"/>
      <c r="K1574" s="121"/>
      <c r="L1574" s="121"/>
      <c r="M1574" s="121" t="s">
        <v>2649</v>
      </c>
      <c r="N1574" s="121" t="s">
        <v>362</v>
      </c>
      <c r="O1574" s="123" t="s">
        <v>2650</v>
      </c>
      <c r="P1574" s="121" t="s">
        <v>357</v>
      </c>
      <c r="S1574" s="117"/>
      <c r="T1574" s="117"/>
      <c r="U1574" s="117"/>
      <c r="V1574" s="117"/>
      <c r="W1574" s="117"/>
      <c r="X1574" s="117" t="s">
        <v>2649</v>
      </c>
      <c r="Y1574" s="117" t="s">
        <v>362</v>
      </c>
      <c r="Z1574" s="120" t="s">
        <v>4296</v>
      </c>
      <c r="AA1574" s="117" t="s">
        <v>357</v>
      </c>
      <c r="AD1574" s="113"/>
      <c r="AE1574" s="113"/>
      <c r="AF1574" s="113"/>
      <c r="AG1574" s="113"/>
      <c r="AH1574" s="113"/>
      <c r="AI1574" s="113" t="s">
        <v>2649</v>
      </c>
      <c r="AJ1574" s="113" t="s">
        <v>362</v>
      </c>
      <c r="AK1574" s="116" t="s">
        <v>3097</v>
      </c>
      <c r="AL1574" s="113" t="s">
        <v>357</v>
      </c>
      <c r="BP1574" s="125" t="s">
        <v>2649</v>
      </c>
      <c r="BQ1574" s="125" t="s">
        <v>362</v>
      </c>
      <c r="BR1574" s="125" t="s">
        <v>6453</v>
      </c>
      <c r="CA1574" s="125" t="s">
        <v>2488</v>
      </c>
      <c r="CB1574" s="125" t="s">
        <v>575</v>
      </c>
      <c r="CC1574" s="125">
        <v>0</v>
      </c>
      <c r="CD1574" s="125" t="s">
        <v>357</v>
      </c>
    </row>
    <row r="1575" spans="8:82" ht="87" customHeight="1" thickBot="1">
      <c r="H1575" s="121"/>
      <c r="I1575" s="121"/>
      <c r="J1575" s="121"/>
      <c r="K1575" s="121"/>
      <c r="L1575" s="121"/>
      <c r="M1575" s="121" t="s">
        <v>2651</v>
      </c>
      <c r="N1575" s="121" t="s">
        <v>589</v>
      </c>
      <c r="O1575" s="123" t="s">
        <v>2652</v>
      </c>
      <c r="P1575" s="121" t="s">
        <v>357</v>
      </c>
      <c r="S1575" s="117"/>
      <c r="T1575" s="117"/>
      <c r="U1575" s="117"/>
      <c r="V1575" s="117"/>
      <c r="W1575" s="117"/>
      <c r="X1575" s="117" t="s">
        <v>2651</v>
      </c>
      <c r="Y1575" s="117" t="s">
        <v>589</v>
      </c>
      <c r="Z1575" s="120" t="s">
        <v>4297</v>
      </c>
      <c r="AA1575" s="117" t="s">
        <v>357</v>
      </c>
      <c r="AD1575" s="113"/>
      <c r="AE1575" s="113"/>
      <c r="AF1575" s="113"/>
      <c r="AG1575" s="113"/>
      <c r="AH1575" s="113"/>
      <c r="AI1575" s="113" t="s">
        <v>2651</v>
      </c>
      <c r="AJ1575" s="113" t="s">
        <v>589</v>
      </c>
      <c r="AK1575" s="116" t="s">
        <v>3946</v>
      </c>
      <c r="AL1575" s="113" t="s">
        <v>357</v>
      </c>
      <c r="BP1575" s="125" t="s">
        <v>2651</v>
      </c>
      <c r="BQ1575" s="125" t="s">
        <v>589</v>
      </c>
      <c r="BR1575" s="125" t="s">
        <v>4330</v>
      </c>
      <c r="CA1575" s="125" t="s">
        <v>2488</v>
      </c>
      <c r="CB1575" s="125" t="s">
        <v>544</v>
      </c>
      <c r="CC1575" s="125">
        <v>0</v>
      </c>
      <c r="CD1575" s="125" t="s">
        <v>357</v>
      </c>
    </row>
    <row r="1576" spans="8:82" ht="101.4" customHeight="1" thickBot="1">
      <c r="H1576" s="121"/>
      <c r="I1576" s="121"/>
      <c r="J1576" s="121"/>
      <c r="K1576" s="121"/>
      <c r="L1576" s="121"/>
      <c r="M1576" s="121" t="s">
        <v>2653</v>
      </c>
      <c r="N1576" s="121" t="s">
        <v>355</v>
      </c>
      <c r="O1576" s="123" t="s">
        <v>2654</v>
      </c>
      <c r="P1576" s="121" t="s">
        <v>357</v>
      </c>
      <c r="S1576" s="117"/>
      <c r="T1576" s="117"/>
      <c r="U1576" s="117"/>
      <c r="V1576" s="117"/>
      <c r="W1576" s="117"/>
      <c r="X1576" s="117" t="s">
        <v>2653</v>
      </c>
      <c r="Y1576" s="117" t="s">
        <v>355</v>
      </c>
      <c r="Z1576" s="120" t="s">
        <v>1260</v>
      </c>
      <c r="AA1576" s="117" t="s">
        <v>357</v>
      </c>
      <c r="AD1576" s="113"/>
      <c r="AE1576" s="113"/>
      <c r="AF1576" s="113"/>
      <c r="AG1576" s="113"/>
      <c r="AH1576" s="113"/>
      <c r="AI1576" s="113" t="s">
        <v>2653</v>
      </c>
      <c r="AJ1576" s="113" t="s">
        <v>355</v>
      </c>
      <c r="AK1576" s="116" t="s">
        <v>5468</v>
      </c>
      <c r="AL1576" s="113" t="s">
        <v>357</v>
      </c>
      <c r="BP1576" s="125" t="s">
        <v>2653</v>
      </c>
      <c r="BQ1576" s="125" t="s">
        <v>355</v>
      </c>
      <c r="BR1576" s="129">
        <v>581474</v>
      </c>
      <c r="CA1576" s="125" t="s">
        <v>2488</v>
      </c>
      <c r="CB1576" s="125" t="s">
        <v>468</v>
      </c>
      <c r="CC1576" s="125">
        <v>0</v>
      </c>
      <c r="CD1576" s="125" t="s">
        <v>357</v>
      </c>
    </row>
    <row r="1577" spans="8:82" ht="101.4" customHeight="1" thickBot="1">
      <c r="H1577" s="121"/>
      <c r="I1577" s="121"/>
      <c r="J1577" s="121"/>
      <c r="K1577" s="121"/>
      <c r="L1577" s="121"/>
      <c r="M1577" s="121" t="s">
        <v>2653</v>
      </c>
      <c r="N1577" s="121" t="s">
        <v>544</v>
      </c>
      <c r="O1577" s="123" t="s">
        <v>2655</v>
      </c>
      <c r="P1577" s="121" t="s">
        <v>357</v>
      </c>
      <c r="S1577" s="117"/>
      <c r="T1577" s="117"/>
      <c r="U1577" s="117"/>
      <c r="V1577" s="117"/>
      <c r="W1577" s="117"/>
      <c r="X1577" s="117" t="s">
        <v>2653</v>
      </c>
      <c r="Y1577" s="117" t="s">
        <v>544</v>
      </c>
      <c r="Z1577" s="120" t="s">
        <v>4298</v>
      </c>
      <c r="AA1577" s="117" t="s">
        <v>357</v>
      </c>
      <c r="AD1577" s="113"/>
      <c r="AE1577" s="113"/>
      <c r="AF1577" s="113"/>
      <c r="AG1577" s="113"/>
      <c r="AH1577" s="113"/>
      <c r="AI1577" s="113" t="s">
        <v>2653</v>
      </c>
      <c r="AJ1577" s="113" t="s">
        <v>544</v>
      </c>
      <c r="AK1577" s="116" t="s">
        <v>5469</v>
      </c>
      <c r="AL1577" s="113" t="s">
        <v>357</v>
      </c>
      <c r="BP1577" s="125" t="s">
        <v>2653</v>
      </c>
      <c r="BQ1577" s="125" t="s">
        <v>544</v>
      </c>
      <c r="BR1577" s="125" t="s">
        <v>6454</v>
      </c>
      <c r="CA1577" s="125" t="s">
        <v>2491</v>
      </c>
      <c r="CB1577" s="125" t="s">
        <v>885</v>
      </c>
      <c r="CC1577" s="125">
        <v>0</v>
      </c>
      <c r="CD1577" s="125" t="s">
        <v>357</v>
      </c>
    </row>
    <row r="1578" spans="8:82" ht="115.8" customHeight="1" thickBot="1">
      <c r="H1578" s="121"/>
      <c r="I1578" s="121"/>
      <c r="J1578" s="121"/>
      <c r="K1578" s="121"/>
      <c r="L1578" s="121"/>
      <c r="M1578" s="121" t="s">
        <v>2653</v>
      </c>
      <c r="N1578" s="121" t="s">
        <v>885</v>
      </c>
      <c r="O1578" s="123" t="s">
        <v>2656</v>
      </c>
      <c r="P1578" s="121" t="s">
        <v>357</v>
      </c>
      <c r="S1578" s="117"/>
      <c r="T1578" s="117"/>
      <c r="U1578" s="117"/>
      <c r="V1578" s="117"/>
      <c r="W1578" s="117"/>
      <c r="X1578" s="117" t="s">
        <v>2653</v>
      </c>
      <c r="Y1578" s="117" t="s">
        <v>885</v>
      </c>
      <c r="Z1578" s="120" t="s">
        <v>4151</v>
      </c>
      <c r="AA1578" s="117" t="s">
        <v>357</v>
      </c>
      <c r="AD1578" s="113"/>
      <c r="AE1578" s="113"/>
      <c r="AF1578" s="113"/>
      <c r="AG1578" s="113"/>
      <c r="AH1578" s="113"/>
      <c r="AI1578" s="113" t="s">
        <v>2653</v>
      </c>
      <c r="AJ1578" s="113" t="s">
        <v>885</v>
      </c>
      <c r="AK1578" s="116" t="s">
        <v>5470</v>
      </c>
      <c r="AL1578" s="113" t="s">
        <v>357</v>
      </c>
      <c r="BP1578" s="125" t="s">
        <v>2653</v>
      </c>
      <c r="BQ1578" s="125" t="s">
        <v>885</v>
      </c>
      <c r="BR1578" s="125" t="s">
        <v>6455</v>
      </c>
      <c r="CA1578" s="125" t="s">
        <v>2491</v>
      </c>
      <c r="CB1578" s="125" t="s">
        <v>446</v>
      </c>
      <c r="CC1578" s="125">
        <v>0</v>
      </c>
      <c r="CD1578" s="125" t="s">
        <v>357</v>
      </c>
    </row>
    <row r="1579" spans="8:82" ht="101.4" customHeight="1" thickBot="1">
      <c r="H1579" s="121"/>
      <c r="I1579" s="121"/>
      <c r="J1579" s="121"/>
      <c r="K1579" s="121"/>
      <c r="L1579" s="121"/>
      <c r="M1579" s="121" t="s">
        <v>2653</v>
      </c>
      <c r="N1579" s="121" t="s">
        <v>362</v>
      </c>
      <c r="O1579" s="123" t="s">
        <v>837</v>
      </c>
      <c r="P1579" s="121" t="s">
        <v>357</v>
      </c>
      <c r="S1579" s="117"/>
      <c r="T1579" s="117"/>
      <c r="U1579" s="117"/>
      <c r="V1579" s="117"/>
      <c r="W1579" s="117"/>
      <c r="X1579" s="117" t="s">
        <v>2653</v>
      </c>
      <c r="Y1579" s="117" t="s">
        <v>362</v>
      </c>
      <c r="Z1579" s="120" t="s">
        <v>4299</v>
      </c>
      <c r="AA1579" s="117" t="s">
        <v>357</v>
      </c>
      <c r="AD1579" s="113"/>
      <c r="AE1579" s="113"/>
      <c r="AF1579" s="113"/>
      <c r="AG1579" s="113"/>
      <c r="AH1579" s="113"/>
      <c r="AI1579" s="113" t="s">
        <v>2653</v>
      </c>
      <c r="AJ1579" s="113" t="s">
        <v>362</v>
      </c>
      <c r="AK1579" s="116" t="s">
        <v>3709</v>
      </c>
      <c r="AL1579" s="113" t="s">
        <v>357</v>
      </c>
      <c r="BP1579" s="125" t="s">
        <v>2653</v>
      </c>
      <c r="BQ1579" s="125" t="s">
        <v>362</v>
      </c>
      <c r="BR1579" s="125" t="s">
        <v>2863</v>
      </c>
      <c r="CA1579" s="125" t="s">
        <v>2491</v>
      </c>
      <c r="CB1579" s="125" t="s">
        <v>575</v>
      </c>
      <c r="CC1579" s="125">
        <v>0</v>
      </c>
      <c r="CD1579" s="125" t="s">
        <v>357</v>
      </c>
    </row>
    <row r="1580" spans="8:82" ht="87" customHeight="1" thickBot="1">
      <c r="H1580" s="121"/>
      <c r="I1580" s="121"/>
      <c r="J1580" s="121"/>
      <c r="K1580" s="121"/>
      <c r="L1580" s="121"/>
      <c r="M1580" s="121" t="s">
        <v>2653</v>
      </c>
      <c r="N1580" s="121" t="s">
        <v>575</v>
      </c>
      <c r="O1580" s="123" t="s">
        <v>499</v>
      </c>
      <c r="P1580" s="121" t="s">
        <v>357</v>
      </c>
      <c r="S1580" s="117"/>
      <c r="T1580" s="117"/>
      <c r="U1580" s="117"/>
      <c r="V1580" s="117"/>
      <c r="W1580" s="117"/>
      <c r="X1580" s="117" t="s">
        <v>2653</v>
      </c>
      <c r="Y1580" s="117" t="s">
        <v>575</v>
      </c>
      <c r="Z1580" s="120" t="s">
        <v>1688</v>
      </c>
      <c r="AA1580" s="117" t="s">
        <v>357</v>
      </c>
      <c r="AD1580" s="113"/>
      <c r="AE1580" s="113"/>
      <c r="AF1580" s="113"/>
      <c r="AG1580" s="113"/>
      <c r="AH1580" s="113"/>
      <c r="AI1580" s="113" t="s">
        <v>2653</v>
      </c>
      <c r="AJ1580" s="113" t="s">
        <v>575</v>
      </c>
      <c r="AK1580" s="116" t="s">
        <v>5471</v>
      </c>
      <c r="AL1580" s="113" t="s">
        <v>357</v>
      </c>
      <c r="BP1580" s="125" t="s">
        <v>2653</v>
      </c>
      <c r="BQ1580" s="125" t="s">
        <v>575</v>
      </c>
      <c r="BR1580" s="125" t="s">
        <v>3357</v>
      </c>
      <c r="CA1580" s="125" t="s">
        <v>2491</v>
      </c>
      <c r="CB1580" s="125" t="s">
        <v>544</v>
      </c>
      <c r="CC1580" s="125">
        <v>0</v>
      </c>
      <c r="CD1580" s="125" t="s">
        <v>357</v>
      </c>
    </row>
    <row r="1581" spans="8:82" ht="87" customHeight="1" thickBot="1">
      <c r="H1581" s="121"/>
      <c r="I1581" s="121"/>
      <c r="J1581" s="121"/>
      <c r="K1581" s="121"/>
      <c r="L1581" s="121"/>
      <c r="M1581" s="121" t="s">
        <v>2653</v>
      </c>
      <c r="N1581" s="121" t="s">
        <v>589</v>
      </c>
      <c r="O1581" s="123" t="s">
        <v>2657</v>
      </c>
      <c r="P1581" s="121" t="s">
        <v>357</v>
      </c>
      <c r="S1581" s="117"/>
      <c r="T1581" s="117"/>
      <c r="U1581" s="117"/>
      <c r="V1581" s="117"/>
      <c r="W1581" s="117"/>
      <c r="X1581" s="117" t="s">
        <v>2653</v>
      </c>
      <c r="Y1581" s="117" t="s">
        <v>589</v>
      </c>
      <c r="Z1581" s="120" t="s">
        <v>2072</v>
      </c>
      <c r="AA1581" s="117" t="s">
        <v>357</v>
      </c>
      <c r="AD1581" s="113"/>
      <c r="AE1581" s="113"/>
      <c r="AF1581" s="113"/>
      <c r="AG1581" s="113"/>
      <c r="AH1581" s="113"/>
      <c r="AI1581" s="113" t="s">
        <v>2653</v>
      </c>
      <c r="AJ1581" s="113" t="s">
        <v>589</v>
      </c>
      <c r="AK1581" s="116" t="s">
        <v>5013</v>
      </c>
      <c r="AL1581" s="113" t="s">
        <v>357</v>
      </c>
      <c r="BP1581" s="125" t="s">
        <v>2653</v>
      </c>
      <c r="BQ1581" s="125" t="s">
        <v>589</v>
      </c>
      <c r="BR1581" s="125" t="s">
        <v>6456</v>
      </c>
      <c r="CA1581" s="125" t="s">
        <v>2491</v>
      </c>
      <c r="CB1581" s="125" t="s">
        <v>355</v>
      </c>
      <c r="CC1581" s="125">
        <v>0</v>
      </c>
      <c r="CD1581" s="125" t="s">
        <v>357</v>
      </c>
    </row>
    <row r="1582" spans="8:82" ht="87" customHeight="1" thickBot="1">
      <c r="H1582" s="121"/>
      <c r="I1582" s="121"/>
      <c r="J1582" s="121"/>
      <c r="K1582" s="121"/>
      <c r="L1582" s="121"/>
      <c r="M1582" s="121" t="s">
        <v>2653</v>
      </c>
      <c r="N1582" s="121" t="s">
        <v>446</v>
      </c>
      <c r="O1582" s="123" t="s">
        <v>1286</v>
      </c>
      <c r="P1582" s="121" t="s">
        <v>357</v>
      </c>
      <c r="S1582" s="117"/>
      <c r="T1582" s="117"/>
      <c r="U1582" s="117"/>
      <c r="V1582" s="117"/>
      <c r="W1582" s="117"/>
      <c r="X1582" s="117" t="s">
        <v>2653</v>
      </c>
      <c r="Y1582" s="117" t="s">
        <v>446</v>
      </c>
      <c r="Z1582" s="120" t="s">
        <v>3829</v>
      </c>
      <c r="AA1582" s="117" t="s">
        <v>357</v>
      </c>
      <c r="AD1582" s="113"/>
      <c r="AE1582" s="113"/>
      <c r="AF1582" s="113"/>
      <c r="AG1582" s="113"/>
      <c r="AH1582" s="113"/>
      <c r="AI1582" s="113" t="s">
        <v>2653</v>
      </c>
      <c r="AJ1582" s="113" t="s">
        <v>446</v>
      </c>
      <c r="AK1582" s="116" t="s">
        <v>5472</v>
      </c>
      <c r="AL1582" s="113" t="s">
        <v>357</v>
      </c>
      <c r="BP1582" s="125" t="s">
        <v>2653</v>
      </c>
      <c r="BQ1582" s="125" t="s">
        <v>446</v>
      </c>
      <c r="BR1582" s="125" t="s">
        <v>1507</v>
      </c>
      <c r="CA1582" s="125" t="s">
        <v>2491</v>
      </c>
      <c r="CB1582" s="125" t="s">
        <v>362</v>
      </c>
      <c r="CC1582" s="125">
        <v>0</v>
      </c>
      <c r="CD1582" s="125" t="s">
        <v>357</v>
      </c>
    </row>
    <row r="1583" spans="8:82" ht="87" customHeight="1" thickBot="1">
      <c r="H1583" s="121"/>
      <c r="I1583" s="121"/>
      <c r="J1583" s="121"/>
      <c r="K1583" s="121"/>
      <c r="L1583" s="121"/>
      <c r="M1583" s="121" t="s">
        <v>2653</v>
      </c>
      <c r="N1583" s="121" t="s">
        <v>897</v>
      </c>
      <c r="O1583" s="123" t="s">
        <v>2658</v>
      </c>
      <c r="P1583" s="121" t="s">
        <v>357</v>
      </c>
      <c r="S1583" s="117"/>
      <c r="T1583" s="117"/>
      <c r="U1583" s="117"/>
      <c r="V1583" s="117"/>
      <c r="W1583" s="117"/>
      <c r="X1583" s="117" t="s">
        <v>2653</v>
      </c>
      <c r="Y1583" s="117" t="s">
        <v>897</v>
      </c>
      <c r="Z1583" s="120" t="s">
        <v>1861</v>
      </c>
      <c r="AA1583" s="117" t="s">
        <v>357</v>
      </c>
      <c r="AD1583" s="113"/>
      <c r="AE1583" s="113"/>
      <c r="AF1583" s="113"/>
      <c r="AG1583" s="113"/>
      <c r="AH1583" s="113"/>
      <c r="AI1583" s="113" t="s">
        <v>2653</v>
      </c>
      <c r="AJ1583" s="113" t="s">
        <v>897</v>
      </c>
      <c r="AK1583" s="116" t="s">
        <v>5473</v>
      </c>
      <c r="AL1583" s="113" t="s">
        <v>357</v>
      </c>
      <c r="BP1583" s="125" t="s">
        <v>2653</v>
      </c>
      <c r="BQ1583" s="125" t="s">
        <v>897</v>
      </c>
      <c r="BR1583" s="125" t="s">
        <v>6457</v>
      </c>
      <c r="CA1583" s="125" t="s">
        <v>2491</v>
      </c>
      <c r="CB1583" s="125" t="s">
        <v>589</v>
      </c>
      <c r="CC1583" s="125">
        <v>0</v>
      </c>
      <c r="CD1583" s="125" t="s">
        <v>357</v>
      </c>
    </row>
    <row r="1584" spans="8:82" ht="87" customHeight="1" thickBot="1">
      <c r="H1584" s="121"/>
      <c r="I1584" s="121"/>
      <c r="J1584" s="121"/>
      <c r="K1584" s="121"/>
      <c r="L1584" s="121"/>
      <c r="M1584" s="121" t="s">
        <v>2653</v>
      </c>
      <c r="N1584" s="121" t="s">
        <v>703</v>
      </c>
      <c r="O1584" s="123" t="s">
        <v>2659</v>
      </c>
      <c r="P1584" s="121" t="s">
        <v>357</v>
      </c>
      <c r="S1584" s="117"/>
      <c r="T1584" s="117"/>
      <c r="U1584" s="117"/>
      <c r="V1584" s="117"/>
      <c r="W1584" s="117"/>
      <c r="X1584" s="117" t="s">
        <v>2653</v>
      </c>
      <c r="Y1584" s="117" t="s">
        <v>703</v>
      </c>
      <c r="Z1584" s="120" t="s">
        <v>4300</v>
      </c>
      <c r="AA1584" s="117" t="s">
        <v>357</v>
      </c>
      <c r="AD1584" s="113"/>
      <c r="AE1584" s="113"/>
      <c r="AF1584" s="113"/>
      <c r="AG1584" s="113"/>
      <c r="AH1584" s="113"/>
      <c r="AI1584" s="113" t="s">
        <v>2653</v>
      </c>
      <c r="AJ1584" s="113" t="s">
        <v>703</v>
      </c>
      <c r="AK1584" s="116" t="s">
        <v>5474</v>
      </c>
      <c r="AL1584" s="113" t="s">
        <v>357</v>
      </c>
      <c r="BP1584" s="125" t="s">
        <v>2653</v>
      </c>
      <c r="BQ1584" s="125" t="s">
        <v>703</v>
      </c>
      <c r="BR1584" s="125" t="s">
        <v>6458</v>
      </c>
      <c r="CA1584" s="125" t="s">
        <v>2491</v>
      </c>
      <c r="CB1584" s="125" t="s">
        <v>897</v>
      </c>
      <c r="CC1584" s="125">
        <v>0</v>
      </c>
      <c r="CD1584" s="125" t="s">
        <v>357</v>
      </c>
    </row>
    <row r="1585" spans="8:82" ht="87" customHeight="1" thickBot="1">
      <c r="H1585" s="121"/>
      <c r="I1585" s="121"/>
      <c r="J1585" s="121"/>
      <c r="K1585" s="121"/>
      <c r="L1585" s="121"/>
      <c r="M1585" s="121" t="s">
        <v>2653</v>
      </c>
      <c r="N1585" s="121" t="s">
        <v>468</v>
      </c>
      <c r="O1585" s="123" t="s">
        <v>2660</v>
      </c>
      <c r="P1585" s="121" t="s">
        <v>357</v>
      </c>
      <c r="S1585" s="117"/>
      <c r="T1585" s="117"/>
      <c r="U1585" s="117"/>
      <c r="V1585" s="117"/>
      <c r="W1585" s="117"/>
      <c r="X1585" s="117" t="s">
        <v>2653</v>
      </c>
      <c r="Y1585" s="117" t="s">
        <v>468</v>
      </c>
      <c r="Z1585" s="120" t="s">
        <v>4301</v>
      </c>
      <c r="AA1585" s="117" t="s">
        <v>357</v>
      </c>
      <c r="AD1585" s="113"/>
      <c r="AE1585" s="113"/>
      <c r="AF1585" s="113"/>
      <c r="AG1585" s="113"/>
      <c r="AH1585" s="113"/>
      <c r="AI1585" s="113" t="s">
        <v>2653</v>
      </c>
      <c r="AJ1585" s="113" t="s">
        <v>468</v>
      </c>
      <c r="AK1585" s="116" t="s">
        <v>5475</v>
      </c>
      <c r="AL1585" s="113" t="s">
        <v>357</v>
      </c>
      <c r="BP1585" s="125" t="s">
        <v>2653</v>
      </c>
      <c r="BQ1585" s="125" t="s">
        <v>468</v>
      </c>
      <c r="BR1585" s="125" t="s">
        <v>1538</v>
      </c>
      <c r="CA1585" s="125" t="s">
        <v>2491</v>
      </c>
      <c r="CB1585" s="125" t="s">
        <v>364</v>
      </c>
      <c r="CC1585" s="125">
        <v>0</v>
      </c>
      <c r="CD1585" s="125" t="s">
        <v>357</v>
      </c>
    </row>
    <row r="1586" spans="8:82" ht="87" customHeight="1" thickBot="1">
      <c r="H1586" s="121"/>
      <c r="I1586" s="121"/>
      <c r="J1586" s="121"/>
      <c r="K1586" s="121"/>
      <c r="L1586" s="121"/>
      <c r="M1586" s="121" t="s">
        <v>2653</v>
      </c>
      <c r="N1586" s="121" t="s">
        <v>364</v>
      </c>
      <c r="O1586" s="123" t="s">
        <v>2220</v>
      </c>
      <c r="P1586" s="121" t="s">
        <v>357</v>
      </c>
      <c r="S1586" s="117"/>
      <c r="T1586" s="117"/>
      <c r="U1586" s="117"/>
      <c r="V1586" s="117"/>
      <c r="W1586" s="117"/>
      <c r="X1586" s="117" t="s">
        <v>2653</v>
      </c>
      <c r="Y1586" s="117" t="s">
        <v>364</v>
      </c>
      <c r="Z1586" s="120" t="s">
        <v>4302</v>
      </c>
      <c r="AA1586" s="117" t="s">
        <v>357</v>
      </c>
      <c r="AD1586" s="113"/>
      <c r="AE1586" s="113"/>
      <c r="AF1586" s="113"/>
      <c r="AG1586" s="113"/>
      <c r="AH1586" s="113"/>
      <c r="AI1586" s="113" t="s">
        <v>2653</v>
      </c>
      <c r="AJ1586" s="113" t="s">
        <v>364</v>
      </c>
      <c r="AK1586" s="116" t="s">
        <v>4353</v>
      </c>
      <c r="AL1586" s="113" t="s">
        <v>357</v>
      </c>
      <c r="BP1586" s="125" t="s">
        <v>2653</v>
      </c>
      <c r="BQ1586" s="125" t="s">
        <v>364</v>
      </c>
      <c r="BR1586" s="125" t="s">
        <v>6459</v>
      </c>
      <c r="CA1586" s="125" t="s">
        <v>2491</v>
      </c>
      <c r="CB1586" s="125" t="s">
        <v>366</v>
      </c>
      <c r="CC1586" s="125">
        <v>0</v>
      </c>
      <c r="CD1586" s="125" t="s">
        <v>357</v>
      </c>
    </row>
    <row r="1587" spans="8:82" ht="115.8" customHeight="1" thickBot="1">
      <c r="H1587" s="121"/>
      <c r="I1587" s="121"/>
      <c r="J1587" s="121"/>
      <c r="K1587" s="121"/>
      <c r="L1587" s="121"/>
      <c r="M1587" s="121" t="s">
        <v>2653</v>
      </c>
      <c r="N1587" s="121" t="s">
        <v>366</v>
      </c>
      <c r="O1587" s="123" t="s">
        <v>2661</v>
      </c>
      <c r="P1587" s="121" t="s">
        <v>357</v>
      </c>
      <c r="S1587" s="117"/>
      <c r="T1587" s="117"/>
      <c r="U1587" s="117"/>
      <c r="V1587" s="117"/>
      <c r="W1587" s="117"/>
      <c r="X1587" s="117" t="s">
        <v>2653</v>
      </c>
      <c r="Y1587" s="117" t="s">
        <v>366</v>
      </c>
      <c r="Z1587" s="120" t="s">
        <v>2004</v>
      </c>
      <c r="AA1587" s="117" t="s">
        <v>357</v>
      </c>
      <c r="AD1587" s="113"/>
      <c r="AE1587" s="113"/>
      <c r="AF1587" s="113"/>
      <c r="AG1587" s="113"/>
      <c r="AH1587" s="113"/>
      <c r="AI1587" s="113" t="s">
        <v>2653</v>
      </c>
      <c r="AJ1587" s="113" t="s">
        <v>366</v>
      </c>
      <c r="AK1587" s="116" t="s">
        <v>5476</v>
      </c>
      <c r="AL1587" s="113" t="s">
        <v>357</v>
      </c>
      <c r="BP1587" s="125" t="s">
        <v>2653</v>
      </c>
      <c r="BQ1587" s="125" t="s">
        <v>366</v>
      </c>
      <c r="BR1587" s="129">
        <v>223732916</v>
      </c>
      <c r="CA1587" s="125" t="s">
        <v>2491</v>
      </c>
      <c r="CB1587" s="125" t="s">
        <v>703</v>
      </c>
      <c r="CC1587" s="125">
        <v>0</v>
      </c>
      <c r="CD1587" s="125" t="s">
        <v>357</v>
      </c>
    </row>
    <row r="1588" spans="8:82" ht="101.4" customHeight="1" thickBot="1">
      <c r="H1588" s="121"/>
      <c r="I1588" s="121"/>
      <c r="J1588" s="121"/>
      <c r="K1588" s="121"/>
      <c r="L1588" s="121"/>
      <c r="M1588" s="121" t="s">
        <v>2662</v>
      </c>
      <c r="N1588" s="121" t="s">
        <v>362</v>
      </c>
      <c r="O1588" s="123" t="s">
        <v>2663</v>
      </c>
      <c r="P1588" s="121" t="s">
        <v>826</v>
      </c>
      <c r="S1588" s="117"/>
      <c r="T1588" s="117"/>
      <c r="U1588" s="117"/>
      <c r="V1588" s="117"/>
      <c r="W1588" s="117"/>
      <c r="X1588" s="117" t="s">
        <v>2662</v>
      </c>
      <c r="Y1588" s="117" t="s">
        <v>362</v>
      </c>
      <c r="Z1588" s="120" t="s">
        <v>4303</v>
      </c>
      <c r="AA1588" s="117" t="s">
        <v>826</v>
      </c>
      <c r="AD1588" s="113"/>
      <c r="AE1588" s="113"/>
      <c r="AF1588" s="113"/>
      <c r="AG1588" s="113"/>
      <c r="AH1588" s="113"/>
      <c r="AI1588" s="113" t="s">
        <v>2662</v>
      </c>
      <c r="AJ1588" s="113" t="s">
        <v>362</v>
      </c>
      <c r="AK1588" s="116" t="s">
        <v>5477</v>
      </c>
      <c r="AL1588" s="113" t="s">
        <v>826</v>
      </c>
      <c r="BP1588" s="125" t="s">
        <v>2662</v>
      </c>
      <c r="BQ1588" s="125" t="s">
        <v>362</v>
      </c>
      <c r="BR1588" s="125" t="s">
        <v>908</v>
      </c>
      <c r="CA1588" s="125" t="s">
        <v>2491</v>
      </c>
      <c r="CB1588" s="125" t="s">
        <v>468</v>
      </c>
      <c r="CC1588" s="125">
        <v>0</v>
      </c>
      <c r="CD1588" s="125" t="s">
        <v>357</v>
      </c>
    </row>
    <row r="1589" spans="8:82" ht="101.4" customHeight="1" thickBot="1">
      <c r="H1589" s="121"/>
      <c r="I1589" s="121"/>
      <c r="J1589" s="121"/>
      <c r="K1589" s="121"/>
      <c r="L1589" s="121"/>
      <c r="M1589" s="121" t="s">
        <v>2662</v>
      </c>
      <c r="N1589" s="121" t="s">
        <v>355</v>
      </c>
      <c r="O1589" s="123" t="s">
        <v>2664</v>
      </c>
      <c r="P1589" s="121" t="s">
        <v>826</v>
      </c>
      <c r="S1589" s="117"/>
      <c r="T1589" s="117"/>
      <c r="U1589" s="117"/>
      <c r="V1589" s="117"/>
      <c r="W1589" s="117"/>
      <c r="X1589" s="117" t="s">
        <v>2662</v>
      </c>
      <c r="Y1589" s="117" t="s">
        <v>355</v>
      </c>
      <c r="Z1589" s="120" t="s">
        <v>1293</v>
      </c>
      <c r="AA1589" s="117" t="s">
        <v>826</v>
      </c>
      <c r="AD1589" s="113"/>
      <c r="AE1589" s="113"/>
      <c r="AF1589" s="113"/>
      <c r="AG1589" s="113"/>
      <c r="AH1589" s="113"/>
      <c r="AI1589" s="113" t="s">
        <v>2662</v>
      </c>
      <c r="AJ1589" s="113" t="s">
        <v>355</v>
      </c>
      <c r="AK1589" s="116" t="s">
        <v>5478</v>
      </c>
      <c r="AL1589" s="113" t="s">
        <v>826</v>
      </c>
      <c r="BP1589" s="125" t="s">
        <v>2662</v>
      </c>
      <c r="BQ1589" s="125" t="s">
        <v>355</v>
      </c>
      <c r="BR1589" s="129">
        <v>86478609</v>
      </c>
      <c r="CA1589" s="125" t="s">
        <v>2501</v>
      </c>
      <c r="CB1589" s="125" t="s">
        <v>362</v>
      </c>
      <c r="CC1589" s="125">
        <v>0</v>
      </c>
      <c r="CD1589" s="125" t="s">
        <v>826</v>
      </c>
    </row>
    <row r="1590" spans="8:82" ht="101.4" customHeight="1" thickBot="1">
      <c r="H1590" s="121"/>
      <c r="I1590" s="121"/>
      <c r="J1590" s="121"/>
      <c r="K1590" s="121"/>
      <c r="L1590" s="121"/>
      <c r="M1590" s="121" t="s">
        <v>2665</v>
      </c>
      <c r="N1590" s="121" t="s">
        <v>362</v>
      </c>
      <c r="O1590" s="123" t="s">
        <v>2507</v>
      </c>
      <c r="P1590" s="121" t="s">
        <v>357</v>
      </c>
      <c r="S1590" s="117"/>
      <c r="T1590" s="117"/>
      <c r="U1590" s="117"/>
      <c r="V1590" s="117"/>
      <c r="W1590" s="117"/>
      <c r="X1590" s="117" t="s">
        <v>2665</v>
      </c>
      <c r="Y1590" s="117" t="s">
        <v>362</v>
      </c>
      <c r="Z1590" s="120" t="s">
        <v>4304</v>
      </c>
      <c r="AA1590" s="117" t="s">
        <v>357</v>
      </c>
      <c r="AD1590" s="113"/>
      <c r="AE1590" s="113"/>
      <c r="AF1590" s="113"/>
      <c r="AG1590" s="113"/>
      <c r="AH1590" s="113"/>
      <c r="AI1590" s="113" t="s">
        <v>2665</v>
      </c>
      <c r="AJ1590" s="113" t="s">
        <v>362</v>
      </c>
      <c r="AK1590" s="116" t="s">
        <v>5479</v>
      </c>
      <c r="AL1590" s="113" t="s">
        <v>357</v>
      </c>
      <c r="BP1590" s="125" t="s">
        <v>2665</v>
      </c>
      <c r="BQ1590" s="125" t="s">
        <v>362</v>
      </c>
      <c r="BR1590" s="125" t="s">
        <v>3935</v>
      </c>
      <c r="CA1590" s="125" t="s">
        <v>2501</v>
      </c>
      <c r="CB1590" s="125" t="s">
        <v>575</v>
      </c>
      <c r="CC1590" s="125">
        <v>0</v>
      </c>
      <c r="CD1590" s="125" t="s">
        <v>826</v>
      </c>
    </row>
    <row r="1591" spans="8:82" ht="87" customHeight="1" thickBot="1">
      <c r="H1591" s="121"/>
      <c r="I1591" s="121"/>
      <c r="J1591" s="121"/>
      <c r="K1591" s="121"/>
      <c r="L1591" s="121"/>
      <c r="M1591" s="121" t="s">
        <v>2665</v>
      </c>
      <c r="N1591" s="121" t="s">
        <v>589</v>
      </c>
      <c r="O1591" s="123" t="s">
        <v>2666</v>
      </c>
      <c r="P1591" s="121" t="s">
        <v>357</v>
      </c>
      <c r="S1591" s="117"/>
      <c r="T1591" s="117"/>
      <c r="U1591" s="117"/>
      <c r="V1591" s="117"/>
      <c r="W1591" s="117"/>
      <c r="X1591" s="117" t="s">
        <v>2665</v>
      </c>
      <c r="Y1591" s="117" t="s">
        <v>589</v>
      </c>
      <c r="Z1591" s="120" t="s">
        <v>4305</v>
      </c>
      <c r="AA1591" s="117" t="s">
        <v>357</v>
      </c>
      <c r="AD1591" s="113"/>
      <c r="AE1591" s="113"/>
      <c r="AF1591" s="113"/>
      <c r="AG1591" s="113"/>
      <c r="AH1591" s="113"/>
      <c r="AI1591" s="113" t="s">
        <v>2665</v>
      </c>
      <c r="AJ1591" s="113" t="s">
        <v>589</v>
      </c>
      <c r="AK1591" s="116" t="s">
        <v>5480</v>
      </c>
      <c r="AL1591" s="113" t="s">
        <v>357</v>
      </c>
      <c r="BP1591" s="125" t="s">
        <v>2665</v>
      </c>
      <c r="BQ1591" s="125" t="s">
        <v>589</v>
      </c>
      <c r="BR1591" s="125" t="s">
        <v>790</v>
      </c>
      <c r="CA1591" s="125" t="s">
        <v>2501</v>
      </c>
      <c r="CB1591" s="125" t="s">
        <v>544</v>
      </c>
      <c r="CC1591" s="125">
        <v>0</v>
      </c>
      <c r="CD1591" s="125" t="s">
        <v>826</v>
      </c>
    </row>
    <row r="1592" spans="8:82" ht="87" customHeight="1" thickBot="1">
      <c r="H1592" s="121"/>
      <c r="I1592" s="121"/>
      <c r="J1592" s="121"/>
      <c r="K1592" s="121"/>
      <c r="L1592" s="121"/>
      <c r="M1592" s="121" t="s">
        <v>2665</v>
      </c>
      <c r="N1592" s="121" t="s">
        <v>582</v>
      </c>
      <c r="O1592" s="123" t="s">
        <v>2667</v>
      </c>
      <c r="P1592" s="121" t="s">
        <v>357</v>
      </c>
      <c r="S1592" s="117"/>
      <c r="T1592" s="117"/>
      <c r="U1592" s="117"/>
      <c r="V1592" s="117"/>
      <c r="W1592" s="117"/>
      <c r="X1592" s="117" t="s">
        <v>2665</v>
      </c>
      <c r="Y1592" s="117" t="s">
        <v>582</v>
      </c>
      <c r="Z1592" s="120" t="s">
        <v>3293</v>
      </c>
      <c r="AA1592" s="117" t="s">
        <v>357</v>
      </c>
      <c r="AD1592" s="113"/>
      <c r="AE1592" s="113"/>
      <c r="AF1592" s="113"/>
      <c r="AG1592" s="113"/>
      <c r="AH1592" s="113"/>
      <c r="AI1592" s="113" t="s">
        <v>2665</v>
      </c>
      <c r="AJ1592" s="113" t="s">
        <v>582</v>
      </c>
      <c r="AK1592" s="116" t="s">
        <v>3257</v>
      </c>
      <c r="AL1592" s="113" t="s">
        <v>357</v>
      </c>
      <c r="BP1592" s="125" t="s">
        <v>2665</v>
      </c>
      <c r="BQ1592" s="125" t="s">
        <v>582</v>
      </c>
      <c r="BR1592" s="125" t="s">
        <v>5412</v>
      </c>
      <c r="CA1592" s="125" t="s">
        <v>2501</v>
      </c>
      <c r="CB1592" s="125" t="s">
        <v>364</v>
      </c>
      <c r="CC1592" s="125">
        <v>0</v>
      </c>
      <c r="CD1592" s="125" t="s">
        <v>826</v>
      </c>
    </row>
    <row r="1593" spans="8:82" ht="87" customHeight="1" thickBot="1">
      <c r="H1593" s="121"/>
      <c r="I1593" s="121"/>
      <c r="J1593" s="121"/>
      <c r="K1593" s="121"/>
      <c r="L1593" s="121"/>
      <c r="M1593" s="121" t="s">
        <v>2665</v>
      </c>
      <c r="N1593" s="121" t="s">
        <v>364</v>
      </c>
      <c r="O1593" s="123" t="s">
        <v>2668</v>
      </c>
      <c r="P1593" s="121" t="s">
        <v>357</v>
      </c>
      <c r="S1593" s="117"/>
      <c r="T1593" s="117"/>
      <c r="U1593" s="117"/>
      <c r="V1593" s="117"/>
      <c r="W1593" s="117"/>
      <c r="X1593" s="117" t="s">
        <v>2665</v>
      </c>
      <c r="Y1593" s="117" t="s">
        <v>364</v>
      </c>
      <c r="Z1593" s="120" t="s">
        <v>408</v>
      </c>
      <c r="AA1593" s="117" t="s">
        <v>357</v>
      </c>
      <c r="AD1593" s="113"/>
      <c r="AE1593" s="113"/>
      <c r="AF1593" s="113"/>
      <c r="AG1593" s="113"/>
      <c r="AH1593" s="113"/>
      <c r="AI1593" s="113" t="s">
        <v>2665</v>
      </c>
      <c r="AJ1593" s="113" t="s">
        <v>364</v>
      </c>
      <c r="AK1593" s="116" t="s">
        <v>5481</v>
      </c>
      <c r="AL1593" s="113" t="s">
        <v>357</v>
      </c>
      <c r="BP1593" s="125" t="s">
        <v>2665</v>
      </c>
      <c r="BQ1593" s="125" t="s">
        <v>364</v>
      </c>
      <c r="BR1593" s="125" t="s">
        <v>1248</v>
      </c>
      <c r="CA1593" s="125" t="s">
        <v>2501</v>
      </c>
      <c r="CB1593" s="125" t="s">
        <v>703</v>
      </c>
      <c r="CC1593" s="125">
        <v>0</v>
      </c>
      <c r="CD1593" s="125" t="s">
        <v>826</v>
      </c>
    </row>
    <row r="1594" spans="8:82" ht="87" customHeight="1" thickBot="1">
      <c r="H1594" s="121"/>
      <c r="I1594" s="121"/>
      <c r="J1594" s="121"/>
      <c r="K1594" s="121"/>
      <c r="L1594" s="121"/>
      <c r="M1594" s="121" t="s">
        <v>2665</v>
      </c>
      <c r="N1594" s="121" t="s">
        <v>468</v>
      </c>
      <c r="O1594" s="123" t="s">
        <v>2669</v>
      </c>
      <c r="P1594" s="121" t="s">
        <v>357</v>
      </c>
      <c r="S1594" s="117"/>
      <c r="T1594" s="117"/>
      <c r="U1594" s="117"/>
      <c r="V1594" s="117"/>
      <c r="W1594" s="117"/>
      <c r="X1594" s="117" t="s">
        <v>2665</v>
      </c>
      <c r="Y1594" s="117" t="s">
        <v>468</v>
      </c>
      <c r="Z1594" s="120" t="s">
        <v>1665</v>
      </c>
      <c r="AA1594" s="117" t="s">
        <v>357</v>
      </c>
      <c r="AD1594" s="113"/>
      <c r="AE1594" s="113"/>
      <c r="AF1594" s="113"/>
      <c r="AG1594" s="113"/>
      <c r="AH1594" s="113"/>
      <c r="AI1594" s="113" t="s">
        <v>2665</v>
      </c>
      <c r="AJ1594" s="113" t="s">
        <v>468</v>
      </c>
      <c r="AK1594" s="116" t="s">
        <v>5482</v>
      </c>
      <c r="AL1594" s="113" t="s">
        <v>357</v>
      </c>
      <c r="BP1594" s="125" t="s">
        <v>2665</v>
      </c>
      <c r="BQ1594" s="125" t="s">
        <v>468</v>
      </c>
      <c r="BR1594" s="125" t="s">
        <v>4543</v>
      </c>
      <c r="CA1594" s="125" t="s">
        <v>2501</v>
      </c>
      <c r="CB1594" s="125" t="s">
        <v>355</v>
      </c>
      <c r="CC1594" s="125">
        <v>0</v>
      </c>
      <c r="CD1594" s="125" t="s">
        <v>826</v>
      </c>
    </row>
    <row r="1595" spans="8:82" ht="115.8" customHeight="1" thickBot="1">
      <c r="H1595" s="121"/>
      <c r="I1595" s="121"/>
      <c r="J1595" s="121"/>
      <c r="K1595" s="121"/>
      <c r="L1595" s="121"/>
      <c r="M1595" s="121" t="s">
        <v>506</v>
      </c>
      <c r="N1595" s="121" t="s">
        <v>885</v>
      </c>
      <c r="O1595" s="123" t="s">
        <v>1139</v>
      </c>
      <c r="P1595" s="121" t="s">
        <v>357</v>
      </c>
      <c r="S1595" s="117"/>
      <c r="T1595" s="117"/>
      <c r="U1595" s="117"/>
      <c r="V1595" s="117"/>
      <c r="W1595" s="117"/>
      <c r="X1595" s="117" t="s">
        <v>506</v>
      </c>
      <c r="Y1595" s="117" t="s">
        <v>885</v>
      </c>
      <c r="Z1595" s="120" t="s">
        <v>4306</v>
      </c>
      <c r="AA1595" s="117" t="s">
        <v>357</v>
      </c>
      <c r="AD1595" s="113"/>
      <c r="AE1595" s="113"/>
      <c r="AF1595" s="113"/>
      <c r="AG1595" s="113"/>
      <c r="AH1595" s="113"/>
      <c r="AI1595" s="113" t="s">
        <v>506</v>
      </c>
      <c r="AJ1595" s="113" t="s">
        <v>885</v>
      </c>
      <c r="AK1595" s="116" t="s">
        <v>1423</v>
      </c>
      <c r="AL1595" s="113" t="s">
        <v>357</v>
      </c>
      <c r="BP1595" s="125" t="s">
        <v>506</v>
      </c>
      <c r="BQ1595" s="125" t="s">
        <v>885</v>
      </c>
      <c r="BR1595" s="129">
        <v>337514</v>
      </c>
      <c r="CA1595" s="125" t="s">
        <v>2506</v>
      </c>
      <c r="CB1595" s="125" t="s">
        <v>589</v>
      </c>
      <c r="CC1595" s="125">
        <v>0</v>
      </c>
      <c r="CD1595" s="125" t="s">
        <v>357</v>
      </c>
    </row>
    <row r="1596" spans="8:82" ht="87" customHeight="1" thickBot="1">
      <c r="H1596" s="121"/>
      <c r="I1596" s="121"/>
      <c r="J1596" s="121"/>
      <c r="K1596" s="121"/>
      <c r="L1596" s="121"/>
      <c r="M1596" s="121" t="s">
        <v>506</v>
      </c>
      <c r="N1596" s="121" t="s">
        <v>446</v>
      </c>
      <c r="O1596" s="122">
        <v>3252871</v>
      </c>
      <c r="P1596" s="121" t="s">
        <v>357</v>
      </c>
      <c r="S1596" s="117"/>
      <c r="T1596" s="117"/>
      <c r="U1596" s="117"/>
      <c r="V1596" s="117"/>
      <c r="W1596" s="117"/>
      <c r="X1596" s="117" t="s">
        <v>506</v>
      </c>
      <c r="Y1596" s="117" t="s">
        <v>446</v>
      </c>
      <c r="Z1596" s="120" t="s">
        <v>4307</v>
      </c>
      <c r="AA1596" s="117" t="s">
        <v>357</v>
      </c>
      <c r="AD1596" s="113"/>
      <c r="AE1596" s="113"/>
      <c r="AF1596" s="113"/>
      <c r="AG1596" s="113"/>
      <c r="AH1596" s="113"/>
      <c r="AI1596" s="113" t="s">
        <v>506</v>
      </c>
      <c r="AJ1596" s="113" t="s">
        <v>446</v>
      </c>
      <c r="AK1596" s="115">
        <v>327677</v>
      </c>
      <c r="AL1596" s="113" t="s">
        <v>357</v>
      </c>
      <c r="BP1596" s="125" t="s">
        <v>506</v>
      </c>
      <c r="BQ1596" s="125" t="s">
        <v>446</v>
      </c>
      <c r="BR1596" s="129">
        <v>13110908</v>
      </c>
      <c r="CA1596" s="125" t="s">
        <v>2508</v>
      </c>
      <c r="CB1596" s="125" t="s">
        <v>589</v>
      </c>
      <c r="CC1596" s="125">
        <v>0</v>
      </c>
      <c r="CD1596" s="125" t="s">
        <v>357</v>
      </c>
    </row>
    <row r="1597" spans="8:82" ht="87" customHeight="1" thickBot="1">
      <c r="H1597" s="121"/>
      <c r="I1597" s="121"/>
      <c r="J1597" s="121"/>
      <c r="K1597" s="121"/>
      <c r="L1597" s="121"/>
      <c r="M1597" s="121" t="s">
        <v>506</v>
      </c>
      <c r="N1597" s="121" t="s">
        <v>575</v>
      </c>
      <c r="O1597" s="123" t="s">
        <v>2670</v>
      </c>
      <c r="P1597" s="121" t="s">
        <v>357</v>
      </c>
      <c r="S1597" s="117"/>
      <c r="T1597" s="117"/>
      <c r="U1597" s="117"/>
      <c r="V1597" s="117"/>
      <c r="W1597" s="117"/>
      <c r="X1597" s="117" t="s">
        <v>506</v>
      </c>
      <c r="Y1597" s="117" t="s">
        <v>575</v>
      </c>
      <c r="Z1597" s="120" t="s">
        <v>4308</v>
      </c>
      <c r="AA1597" s="117" t="s">
        <v>357</v>
      </c>
      <c r="AD1597" s="113"/>
      <c r="AE1597" s="113"/>
      <c r="AF1597" s="113"/>
      <c r="AG1597" s="113"/>
      <c r="AH1597" s="113"/>
      <c r="AI1597" s="113" t="s">
        <v>506</v>
      </c>
      <c r="AJ1597" s="113" t="s">
        <v>575</v>
      </c>
      <c r="AK1597" s="116" t="s">
        <v>2392</v>
      </c>
      <c r="AL1597" s="113" t="s">
        <v>357</v>
      </c>
      <c r="BP1597" s="125" t="s">
        <v>506</v>
      </c>
      <c r="BQ1597" s="125" t="s">
        <v>575</v>
      </c>
      <c r="BR1597" s="129">
        <v>1433633</v>
      </c>
      <c r="CA1597" s="125" t="s">
        <v>2510</v>
      </c>
      <c r="CB1597" s="125" t="s">
        <v>589</v>
      </c>
      <c r="CC1597" s="125">
        <v>0</v>
      </c>
      <c r="CD1597" s="125" t="s">
        <v>357</v>
      </c>
    </row>
    <row r="1598" spans="8:82" ht="101.4" customHeight="1" thickBot="1">
      <c r="H1598" s="121"/>
      <c r="I1598" s="121"/>
      <c r="J1598" s="121"/>
      <c r="K1598" s="121"/>
      <c r="L1598" s="121"/>
      <c r="M1598" s="121" t="s">
        <v>506</v>
      </c>
      <c r="N1598" s="121" t="s">
        <v>544</v>
      </c>
      <c r="O1598" s="123" t="s">
        <v>2671</v>
      </c>
      <c r="P1598" s="121" t="s">
        <v>357</v>
      </c>
      <c r="S1598" s="117"/>
      <c r="T1598" s="117"/>
      <c r="U1598" s="117"/>
      <c r="V1598" s="117"/>
      <c r="W1598" s="117"/>
      <c r="X1598" s="117" t="s">
        <v>506</v>
      </c>
      <c r="Y1598" s="117" t="s">
        <v>544</v>
      </c>
      <c r="Z1598" s="120" t="s">
        <v>1780</v>
      </c>
      <c r="AA1598" s="117" t="s">
        <v>357</v>
      </c>
      <c r="AD1598" s="113"/>
      <c r="AE1598" s="113"/>
      <c r="AF1598" s="113"/>
      <c r="AG1598" s="113"/>
      <c r="AH1598" s="113"/>
      <c r="AI1598" s="113" t="s">
        <v>506</v>
      </c>
      <c r="AJ1598" s="113" t="s">
        <v>544</v>
      </c>
      <c r="AK1598" s="116" t="s">
        <v>886</v>
      </c>
      <c r="AL1598" s="113" t="s">
        <v>357</v>
      </c>
      <c r="BP1598" s="125" t="s">
        <v>506</v>
      </c>
      <c r="BQ1598" s="125" t="s">
        <v>544</v>
      </c>
      <c r="BR1598" s="125" t="s">
        <v>6460</v>
      </c>
      <c r="CA1598" s="125" t="s">
        <v>2512</v>
      </c>
      <c r="CB1598" s="125" t="s">
        <v>589</v>
      </c>
      <c r="CC1598" s="125">
        <v>0</v>
      </c>
      <c r="CD1598" s="125" t="s">
        <v>357</v>
      </c>
    </row>
    <row r="1599" spans="8:82" ht="101.4" customHeight="1" thickBot="1">
      <c r="H1599" s="121"/>
      <c r="I1599" s="121"/>
      <c r="J1599" s="121"/>
      <c r="K1599" s="121"/>
      <c r="L1599" s="121"/>
      <c r="M1599" s="121" t="s">
        <v>506</v>
      </c>
      <c r="N1599" s="121" t="s">
        <v>362</v>
      </c>
      <c r="O1599" s="123" t="s">
        <v>667</v>
      </c>
      <c r="P1599" s="121" t="s">
        <v>357</v>
      </c>
      <c r="S1599" s="117"/>
      <c r="T1599" s="117"/>
      <c r="U1599" s="117"/>
      <c r="V1599" s="117"/>
      <c r="W1599" s="117"/>
      <c r="X1599" s="117" t="s">
        <v>506</v>
      </c>
      <c r="Y1599" s="117" t="s">
        <v>362</v>
      </c>
      <c r="Z1599" s="120" t="s">
        <v>4309</v>
      </c>
      <c r="AA1599" s="117" t="s">
        <v>357</v>
      </c>
      <c r="AD1599" s="113"/>
      <c r="AE1599" s="113"/>
      <c r="AF1599" s="113"/>
      <c r="AG1599" s="113"/>
      <c r="AH1599" s="113"/>
      <c r="AI1599" s="113" t="s">
        <v>506</v>
      </c>
      <c r="AJ1599" s="113" t="s">
        <v>362</v>
      </c>
      <c r="AK1599" s="116" t="s">
        <v>2392</v>
      </c>
      <c r="AL1599" s="113" t="s">
        <v>357</v>
      </c>
      <c r="BP1599" s="125" t="s">
        <v>506</v>
      </c>
      <c r="BQ1599" s="125" t="s">
        <v>362</v>
      </c>
      <c r="BR1599" s="129">
        <v>179054</v>
      </c>
      <c r="CA1599" s="125" t="s">
        <v>2513</v>
      </c>
      <c r="CB1599" s="125" t="s">
        <v>589</v>
      </c>
      <c r="CC1599" s="125">
        <v>0</v>
      </c>
      <c r="CD1599" s="125" t="s">
        <v>357</v>
      </c>
    </row>
    <row r="1600" spans="8:82" ht="87" customHeight="1" thickBot="1">
      <c r="H1600" s="121"/>
      <c r="I1600" s="121"/>
      <c r="J1600" s="121"/>
      <c r="K1600" s="121"/>
      <c r="L1600" s="121"/>
      <c r="M1600" s="121" t="s">
        <v>506</v>
      </c>
      <c r="N1600" s="121" t="s">
        <v>589</v>
      </c>
      <c r="O1600" s="123" t="s">
        <v>2159</v>
      </c>
      <c r="P1600" s="121" t="s">
        <v>357</v>
      </c>
      <c r="S1600" s="117"/>
      <c r="T1600" s="117"/>
      <c r="U1600" s="117"/>
      <c r="V1600" s="117"/>
      <c r="W1600" s="117"/>
      <c r="X1600" s="117" t="s">
        <v>506</v>
      </c>
      <c r="Y1600" s="117" t="s">
        <v>589</v>
      </c>
      <c r="Z1600" s="120" t="s">
        <v>3582</v>
      </c>
      <c r="AA1600" s="117" t="s">
        <v>357</v>
      </c>
      <c r="AD1600" s="113"/>
      <c r="AE1600" s="113"/>
      <c r="AF1600" s="113"/>
      <c r="AG1600" s="113"/>
      <c r="AH1600" s="113"/>
      <c r="AI1600" s="113" t="s">
        <v>506</v>
      </c>
      <c r="AJ1600" s="113" t="s">
        <v>589</v>
      </c>
      <c r="AK1600" s="116" t="s">
        <v>859</v>
      </c>
      <c r="AL1600" s="113" t="s">
        <v>357</v>
      </c>
      <c r="BP1600" s="125" t="s">
        <v>506</v>
      </c>
      <c r="BQ1600" s="125" t="s">
        <v>589</v>
      </c>
      <c r="BR1600" s="129">
        <v>806099</v>
      </c>
      <c r="CA1600" s="125" t="s">
        <v>6649</v>
      </c>
      <c r="CB1600" s="125" t="s">
        <v>589</v>
      </c>
      <c r="CC1600" s="125">
        <v>0</v>
      </c>
      <c r="CD1600" s="125" t="s">
        <v>357</v>
      </c>
    </row>
    <row r="1601" spans="8:82" ht="87" customHeight="1" thickBot="1">
      <c r="H1601" s="121"/>
      <c r="I1601" s="121"/>
      <c r="J1601" s="121"/>
      <c r="K1601" s="121"/>
      <c r="L1601" s="121"/>
      <c r="M1601" s="121" t="s">
        <v>506</v>
      </c>
      <c r="N1601" s="121" t="s">
        <v>897</v>
      </c>
      <c r="O1601" s="123" t="s">
        <v>1196</v>
      </c>
      <c r="P1601" s="121" t="s">
        <v>357</v>
      </c>
      <c r="S1601" s="117"/>
      <c r="T1601" s="117"/>
      <c r="U1601" s="117"/>
      <c r="V1601" s="117"/>
      <c r="W1601" s="117"/>
      <c r="X1601" s="117" t="s">
        <v>506</v>
      </c>
      <c r="Y1601" s="117" t="s">
        <v>897</v>
      </c>
      <c r="Z1601" s="120" t="s">
        <v>2876</v>
      </c>
      <c r="AA1601" s="117" t="s">
        <v>357</v>
      </c>
      <c r="AD1601" s="113"/>
      <c r="AE1601" s="113"/>
      <c r="AF1601" s="113"/>
      <c r="AG1601" s="113"/>
      <c r="AH1601" s="113"/>
      <c r="AI1601" s="113" t="s">
        <v>506</v>
      </c>
      <c r="AJ1601" s="113" t="s">
        <v>897</v>
      </c>
      <c r="AK1601" s="116" t="s">
        <v>5483</v>
      </c>
      <c r="AL1601" s="113" t="s">
        <v>357</v>
      </c>
      <c r="BP1601" s="125" t="s">
        <v>506</v>
      </c>
      <c r="BQ1601" s="125" t="s">
        <v>897</v>
      </c>
      <c r="BR1601" s="129">
        <v>7405126</v>
      </c>
      <c r="CA1601" s="125" t="s">
        <v>6650</v>
      </c>
      <c r="CB1601" s="125" t="s">
        <v>589</v>
      </c>
      <c r="CC1601" s="125">
        <v>0</v>
      </c>
      <c r="CD1601" s="125" t="s">
        <v>357</v>
      </c>
    </row>
    <row r="1602" spans="8:82" ht="87" customHeight="1" thickBot="1">
      <c r="H1602" s="121"/>
      <c r="I1602" s="121"/>
      <c r="J1602" s="121"/>
      <c r="K1602" s="121"/>
      <c r="L1602" s="121"/>
      <c r="M1602" s="121" t="s">
        <v>506</v>
      </c>
      <c r="N1602" s="121" t="s">
        <v>364</v>
      </c>
      <c r="O1602" s="123" t="s">
        <v>2672</v>
      </c>
      <c r="P1602" s="121" t="s">
        <v>357</v>
      </c>
      <c r="S1602" s="117"/>
      <c r="T1602" s="117"/>
      <c r="U1602" s="117"/>
      <c r="V1602" s="117"/>
      <c r="W1602" s="117"/>
      <c r="X1602" s="117" t="s">
        <v>506</v>
      </c>
      <c r="Y1602" s="117" t="s">
        <v>364</v>
      </c>
      <c r="Z1602" s="120" t="s">
        <v>3882</v>
      </c>
      <c r="AA1602" s="117" t="s">
        <v>357</v>
      </c>
      <c r="AD1602" s="113"/>
      <c r="AE1602" s="113"/>
      <c r="AF1602" s="113"/>
      <c r="AG1602" s="113"/>
      <c r="AH1602" s="113"/>
      <c r="AI1602" s="113" t="s">
        <v>506</v>
      </c>
      <c r="AJ1602" s="113" t="s">
        <v>364</v>
      </c>
      <c r="AK1602" s="116" t="s">
        <v>5484</v>
      </c>
      <c r="AL1602" s="113" t="s">
        <v>357</v>
      </c>
      <c r="BP1602" s="125" t="s">
        <v>506</v>
      </c>
      <c r="BQ1602" s="125" t="s">
        <v>364</v>
      </c>
      <c r="BR1602" s="129">
        <v>581009</v>
      </c>
      <c r="CA1602" s="125" t="s">
        <v>2514</v>
      </c>
      <c r="CB1602" s="125" t="s">
        <v>589</v>
      </c>
      <c r="CC1602" s="125">
        <v>0</v>
      </c>
      <c r="CD1602" s="125" t="s">
        <v>357</v>
      </c>
    </row>
    <row r="1603" spans="8:82" ht="87" customHeight="1" thickBot="1">
      <c r="H1603" s="121"/>
      <c r="I1603" s="121"/>
      <c r="J1603" s="121"/>
      <c r="K1603" s="121"/>
      <c r="L1603" s="121"/>
      <c r="M1603" s="121" t="s">
        <v>506</v>
      </c>
      <c r="N1603" s="121" t="s">
        <v>468</v>
      </c>
      <c r="O1603" s="123" t="s">
        <v>1131</v>
      </c>
      <c r="P1603" s="121" t="s">
        <v>357</v>
      </c>
      <c r="S1603" s="117"/>
      <c r="T1603" s="117"/>
      <c r="U1603" s="117"/>
      <c r="V1603" s="117"/>
      <c r="W1603" s="117"/>
      <c r="X1603" s="117" t="s">
        <v>506</v>
      </c>
      <c r="Y1603" s="117" t="s">
        <v>468</v>
      </c>
      <c r="Z1603" s="120" t="s">
        <v>4310</v>
      </c>
      <c r="AA1603" s="117" t="s">
        <v>357</v>
      </c>
      <c r="AD1603" s="113"/>
      <c r="AE1603" s="113"/>
      <c r="AF1603" s="113"/>
      <c r="AG1603" s="113"/>
      <c r="AH1603" s="113"/>
      <c r="AI1603" s="113" t="s">
        <v>506</v>
      </c>
      <c r="AJ1603" s="113" t="s">
        <v>468</v>
      </c>
      <c r="AK1603" s="116" t="s">
        <v>2349</v>
      </c>
      <c r="AL1603" s="113" t="s">
        <v>357</v>
      </c>
      <c r="BP1603" s="125" t="s">
        <v>506</v>
      </c>
      <c r="BQ1603" s="125" t="s">
        <v>468</v>
      </c>
      <c r="BR1603" s="125" t="s">
        <v>6461</v>
      </c>
      <c r="CA1603" s="125" t="s">
        <v>2516</v>
      </c>
      <c r="CB1603" s="125" t="s">
        <v>362</v>
      </c>
      <c r="CC1603" s="125">
        <v>0</v>
      </c>
      <c r="CD1603" s="125" t="s">
        <v>357</v>
      </c>
    </row>
    <row r="1604" spans="8:82" ht="101.4" customHeight="1" thickBot="1">
      <c r="H1604" s="121"/>
      <c r="I1604" s="121"/>
      <c r="J1604" s="121"/>
      <c r="K1604" s="121"/>
      <c r="L1604" s="121"/>
      <c r="M1604" s="121" t="s">
        <v>2673</v>
      </c>
      <c r="N1604" s="121" t="s">
        <v>544</v>
      </c>
      <c r="O1604" s="123" t="s">
        <v>2220</v>
      </c>
      <c r="P1604" s="121" t="s">
        <v>357</v>
      </c>
      <c r="S1604" s="117"/>
      <c r="T1604" s="117"/>
      <c r="U1604" s="117"/>
      <c r="V1604" s="117"/>
      <c r="W1604" s="117"/>
      <c r="X1604" s="117" t="s">
        <v>2673</v>
      </c>
      <c r="Y1604" s="117" t="s">
        <v>544</v>
      </c>
      <c r="Z1604" s="120" t="s">
        <v>2151</v>
      </c>
      <c r="AA1604" s="117" t="s">
        <v>357</v>
      </c>
      <c r="AD1604" s="113"/>
      <c r="AE1604" s="113"/>
      <c r="AF1604" s="113"/>
      <c r="AG1604" s="113"/>
      <c r="AH1604" s="113"/>
      <c r="AI1604" s="113" t="s">
        <v>2673</v>
      </c>
      <c r="AJ1604" s="113" t="s">
        <v>544</v>
      </c>
      <c r="AK1604" s="116" t="s">
        <v>2206</v>
      </c>
      <c r="AL1604" s="113" t="s">
        <v>357</v>
      </c>
      <c r="BP1604" s="125" t="s">
        <v>2673</v>
      </c>
      <c r="BQ1604" s="125" t="s">
        <v>544</v>
      </c>
      <c r="BR1604" s="129">
        <v>128553</v>
      </c>
      <c r="CA1604" s="125" t="s">
        <v>2516</v>
      </c>
      <c r="CB1604" s="125" t="s">
        <v>575</v>
      </c>
      <c r="CC1604" s="125">
        <v>0</v>
      </c>
      <c r="CD1604" s="125" t="s">
        <v>357</v>
      </c>
    </row>
    <row r="1605" spans="8:82" ht="101.4" customHeight="1" thickBot="1">
      <c r="H1605" s="121"/>
      <c r="I1605" s="121"/>
      <c r="J1605" s="121"/>
      <c r="K1605" s="121"/>
      <c r="L1605" s="121"/>
      <c r="M1605" s="121" t="s">
        <v>2674</v>
      </c>
      <c r="N1605" s="121" t="s">
        <v>544</v>
      </c>
      <c r="O1605" s="123" t="s">
        <v>2004</v>
      </c>
      <c r="P1605" s="121" t="s">
        <v>357</v>
      </c>
      <c r="S1605" s="117"/>
      <c r="T1605" s="117"/>
      <c r="U1605" s="117"/>
      <c r="V1605" s="117"/>
      <c r="W1605" s="117"/>
      <c r="X1605" s="117" t="s">
        <v>2674</v>
      </c>
      <c r="Y1605" s="117" t="s">
        <v>544</v>
      </c>
      <c r="Z1605" s="120" t="s">
        <v>4311</v>
      </c>
      <c r="AA1605" s="117" t="s">
        <v>357</v>
      </c>
      <c r="AD1605" s="113"/>
      <c r="AE1605" s="113"/>
      <c r="AF1605" s="113"/>
      <c r="AG1605" s="113"/>
      <c r="AH1605" s="113"/>
      <c r="AI1605" s="113" t="s">
        <v>2674</v>
      </c>
      <c r="AJ1605" s="113" t="s">
        <v>544</v>
      </c>
      <c r="AK1605" s="116" t="s">
        <v>5485</v>
      </c>
      <c r="AL1605" s="113" t="s">
        <v>357</v>
      </c>
      <c r="BP1605" s="125" t="s">
        <v>2674</v>
      </c>
      <c r="BQ1605" s="125" t="s">
        <v>544</v>
      </c>
      <c r="BR1605" s="129">
        <v>901851</v>
      </c>
      <c r="CA1605" s="125" t="s">
        <v>2516</v>
      </c>
      <c r="CB1605" s="125" t="s">
        <v>544</v>
      </c>
      <c r="CC1605" s="125">
        <v>0</v>
      </c>
      <c r="CD1605" s="125" t="s">
        <v>357</v>
      </c>
    </row>
    <row r="1606" spans="8:82" ht="101.4" customHeight="1" thickBot="1">
      <c r="H1606" s="121"/>
      <c r="I1606" s="121"/>
      <c r="J1606" s="121"/>
      <c r="K1606" s="121"/>
      <c r="L1606" s="121"/>
      <c r="M1606" s="121" t="s">
        <v>2675</v>
      </c>
      <c r="N1606" s="121" t="s">
        <v>544</v>
      </c>
      <c r="O1606" s="123" t="s">
        <v>2592</v>
      </c>
      <c r="P1606" s="121" t="s">
        <v>357</v>
      </c>
      <c r="S1606" s="117"/>
      <c r="T1606" s="117"/>
      <c r="U1606" s="117"/>
      <c r="V1606" s="117"/>
      <c r="W1606" s="117"/>
      <c r="X1606" s="117" t="s">
        <v>2675</v>
      </c>
      <c r="Y1606" s="117" t="s">
        <v>544</v>
      </c>
      <c r="Z1606" s="120" t="s">
        <v>4312</v>
      </c>
      <c r="AA1606" s="117" t="s">
        <v>357</v>
      </c>
      <c r="AD1606" s="113"/>
      <c r="AE1606" s="113"/>
      <c r="AF1606" s="113"/>
      <c r="AG1606" s="113"/>
      <c r="AH1606" s="113"/>
      <c r="AI1606" s="113" t="s">
        <v>2675</v>
      </c>
      <c r="AJ1606" s="113" t="s">
        <v>544</v>
      </c>
      <c r="AK1606" s="116" t="s">
        <v>698</v>
      </c>
      <c r="AL1606" s="113" t="s">
        <v>357</v>
      </c>
      <c r="BP1606" s="125" t="s">
        <v>2675</v>
      </c>
      <c r="BQ1606" s="125" t="s">
        <v>544</v>
      </c>
      <c r="BR1606" s="125" t="s">
        <v>590</v>
      </c>
      <c r="CA1606" s="125" t="s">
        <v>2516</v>
      </c>
      <c r="CB1606" s="125" t="s">
        <v>355</v>
      </c>
      <c r="CC1606" s="125">
        <v>0</v>
      </c>
      <c r="CD1606" s="125" t="s">
        <v>357</v>
      </c>
    </row>
    <row r="1607" spans="8:82" ht="101.4" customHeight="1" thickBot="1">
      <c r="H1607" s="121"/>
      <c r="I1607" s="121"/>
      <c r="J1607" s="121"/>
      <c r="K1607" s="121"/>
      <c r="L1607" s="121"/>
      <c r="M1607" s="121" t="s">
        <v>2675</v>
      </c>
      <c r="N1607" s="121" t="s">
        <v>355</v>
      </c>
      <c r="O1607" s="123" t="s">
        <v>2676</v>
      </c>
      <c r="P1607" s="121" t="s">
        <v>357</v>
      </c>
      <c r="S1607" s="117"/>
      <c r="T1607" s="117"/>
      <c r="U1607" s="117"/>
      <c r="V1607" s="117"/>
      <c r="W1607" s="117"/>
      <c r="X1607" s="117" t="s">
        <v>2675</v>
      </c>
      <c r="Y1607" s="117" t="s">
        <v>355</v>
      </c>
      <c r="Z1607" s="120" t="s">
        <v>4194</v>
      </c>
      <c r="AA1607" s="117" t="s">
        <v>357</v>
      </c>
      <c r="AD1607" s="113"/>
      <c r="AE1607" s="113"/>
      <c r="AF1607" s="113"/>
      <c r="AG1607" s="113"/>
      <c r="AH1607" s="113"/>
      <c r="AI1607" s="113" t="s">
        <v>2675</v>
      </c>
      <c r="AJ1607" s="113" t="s">
        <v>355</v>
      </c>
      <c r="AK1607" s="116" t="s">
        <v>5486</v>
      </c>
      <c r="AL1607" s="113" t="s">
        <v>357</v>
      </c>
      <c r="BP1607" s="125" t="s">
        <v>2675</v>
      </c>
      <c r="BQ1607" s="125" t="s">
        <v>355</v>
      </c>
      <c r="BR1607" s="125" t="s">
        <v>1139</v>
      </c>
      <c r="CA1607" s="125" t="s">
        <v>2519</v>
      </c>
      <c r="CB1607" s="125" t="s">
        <v>362</v>
      </c>
      <c r="CC1607" s="125">
        <v>0</v>
      </c>
      <c r="CD1607" s="125" t="s">
        <v>357</v>
      </c>
    </row>
    <row r="1608" spans="8:82" ht="101.4" customHeight="1" thickBot="1">
      <c r="H1608" s="121"/>
      <c r="I1608" s="121"/>
      <c r="J1608" s="121"/>
      <c r="K1608" s="121"/>
      <c r="L1608" s="121"/>
      <c r="M1608" s="121" t="s">
        <v>2677</v>
      </c>
      <c r="N1608" s="121" t="s">
        <v>544</v>
      </c>
      <c r="O1608" s="123" t="s">
        <v>2678</v>
      </c>
      <c r="P1608" s="121" t="s">
        <v>357</v>
      </c>
      <c r="S1608" s="117"/>
      <c r="T1608" s="117"/>
      <c r="U1608" s="117"/>
      <c r="V1608" s="117"/>
      <c r="W1608" s="117"/>
      <c r="X1608" s="117" t="s">
        <v>2677</v>
      </c>
      <c r="Y1608" s="117" t="s">
        <v>544</v>
      </c>
      <c r="Z1608" s="120" t="s">
        <v>1611</v>
      </c>
      <c r="AA1608" s="117" t="s">
        <v>357</v>
      </c>
      <c r="AD1608" s="113"/>
      <c r="AE1608" s="113"/>
      <c r="AF1608" s="113"/>
      <c r="AG1608" s="113"/>
      <c r="AH1608" s="113"/>
      <c r="AI1608" s="113" t="s">
        <v>2677</v>
      </c>
      <c r="AJ1608" s="113" t="s">
        <v>544</v>
      </c>
      <c r="AK1608" s="116" t="s">
        <v>5487</v>
      </c>
      <c r="AL1608" s="113" t="s">
        <v>357</v>
      </c>
      <c r="BP1608" s="125" t="s">
        <v>2677</v>
      </c>
      <c r="BQ1608" s="125" t="s">
        <v>544</v>
      </c>
      <c r="BR1608" s="125" t="s">
        <v>6462</v>
      </c>
      <c r="CA1608" s="125" t="s">
        <v>2519</v>
      </c>
      <c r="CB1608" s="125" t="s">
        <v>575</v>
      </c>
      <c r="CC1608" s="125">
        <v>0</v>
      </c>
      <c r="CD1608" s="125" t="s">
        <v>357</v>
      </c>
    </row>
    <row r="1609" spans="8:82" ht="87" customHeight="1" thickBot="1">
      <c r="H1609" s="121"/>
      <c r="I1609" s="121"/>
      <c r="J1609" s="121"/>
      <c r="K1609" s="121"/>
      <c r="L1609" s="121"/>
      <c r="M1609" s="121" t="s">
        <v>508</v>
      </c>
      <c r="N1609" s="121" t="s">
        <v>468</v>
      </c>
      <c r="O1609" s="122">
        <v>167698</v>
      </c>
      <c r="P1609" s="121" t="s">
        <v>357</v>
      </c>
      <c r="S1609" s="117"/>
      <c r="T1609" s="117"/>
      <c r="U1609" s="117"/>
      <c r="V1609" s="117"/>
      <c r="W1609" s="117"/>
      <c r="X1609" s="117" t="s">
        <v>508</v>
      </c>
      <c r="Y1609" s="117" t="s">
        <v>468</v>
      </c>
      <c r="Z1609" s="120" t="s">
        <v>4265</v>
      </c>
      <c r="AA1609" s="117" t="s">
        <v>357</v>
      </c>
      <c r="AD1609" s="113"/>
      <c r="AE1609" s="113"/>
      <c r="AF1609" s="113"/>
      <c r="AG1609" s="113"/>
      <c r="AH1609" s="113"/>
      <c r="AI1609" s="113" t="s">
        <v>508</v>
      </c>
      <c r="AJ1609" s="113" t="s">
        <v>468</v>
      </c>
      <c r="AK1609" s="115">
        <v>132047</v>
      </c>
      <c r="AL1609" s="113" t="s">
        <v>357</v>
      </c>
      <c r="BP1609" s="125" t="s">
        <v>508</v>
      </c>
      <c r="BQ1609" s="125" t="s">
        <v>468</v>
      </c>
      <c r="BR1609" s="129">
        <v>53489925</v>
      </c>
      <c r="CA1609" s="125" t="s">
        <v>2519</v>
      </c>
      <c r="CB1609" s="125" t="s">
        <v>544</v>
      </c>
      <c r="CC1609" s="125">
        <v>0</v>
      </c>
      <c r="CD1609" s="125" t="s">
        <v>357</v>
      </c>
    </row>
    <row r="1610" spans="8:82" ht="101.4" customHeight="1" thickBot="1">
      <c r="H1610" s="121"/>
      <c r="I1610" s="121"/>
      <c r="J1610" s="121"/>
      <c r="K1610" s="121"/>
      <c r="L1610" s="121"/>
      <c r="M1610" s="121" t="s">
        <v>508</v>
      </c>
      <c r="N1610" s="121" t="s">
        <v>355</v>
      </c>
      <c r="O1610" s="122">
        <v>6127469</v>
      </c>
      <c r="P1610" s="121" t="s">
        <v>357</v>
      </c>
      <c r="S1610" s="117"/>
      <c r="T1610" s="117"/>
      <c r="U1610" s="117"/>
      <c r="V1610" s="117"/>
      <c r="W1610" s="117"/>
      <c r="X1610" s="117" t="s">
        <v>508</v>
      </c>
      <c r="Y1610" s="117" t="s">
        <v>355</v>
      </c>
      <c r="Z1610" s="120" t="s">
        <v>4313</v>
      </c>
      <c r="AA1610" s="117" t="s">
        <v>357</v>
      </c>
      <c r="AD1610" s="113"/>
      <c r="AE1610" s="113"/>
      <c r="AF1610" s="113"/>
      <c r="AG1610" s="113"/>
      <c r="AH1610" s="113"/>
      <c r="AI1610" s="113" t="s">
        <v>508</v>
      </c>
      <c r="AJ1610" s="113" t="s">
        <v>355</v>
      </c>
      <c r="AK1610" s="115">
        <v>1498777</v>
      </c>
      <c r="AL1610" s="113" t="s">
        <v>357</v>
      </c>
      <c r="BP1610" s="125" t="s">
        <v>508</v>
      </c>
      <c r="BQ1610" s="125" t="s">
        <v>355</v>
      </c>
      <c r="BR1610" s="125" t="s">
        <v>6463</v>
      </c>
      <c r="CA1610" s="125" t="s">
        <v>2522</v>
      </c>
      <c r="CB1610" s="125" t="s">
        <v>589</v>
      </c>
      <c r="CC1610" s="125">
        <v>0</v>
      </c>
      <c r="CD1610" s="125" t="s">
        <v>357</v>
      </c>
    </row>
    <row r="1611" spans="8:82" ht="87" customHeight="1" thickBot="1">
      <c r="H1611" s="121"/>
      <c r="I1611" s="121"/>
      <c r="J1611" s="121"/>
      <c r="K1611" s="121"/>
      <c r="L1611" s="121"/>
      <c r="M1611" s="121" t="s">
        <v>508</v>
      </c>
      <c r="N1611" s="121" t="s">
        <v>364</v>
      </c>
      <c r="O1611" s="122">
        <v>142394</v>
      </c>
      <c r="P1611" s="121" t="s">
        <v>357</v>
      </c>
      <c r="S1611" s="117"/>
      <c r="T1611" s="117"/>
      <c r="U1611" s="117"/>
      <c r="V1611" s="117"/>
      <c r="W1611" s="117"/>
      <c r="X1611" s="117" t="s">
        <v>508</v>
      </c>
      <c r="Y1611" s="117" t="s">
        <v>364</v>
      </c>
      <c r="Z1611" s="120" t="s">
        <v>2392</v>
      </c>
      <c r="AA1611" s="117" t="s">
        <v>357</v>
      </c>
      <c r="AD1611" s="113"/>
      <c r="AE1611" s="113"/>
      <c r="AF1611" s="113"/>
      <c r="AG1611" s="113"/>
      <c r="AH1611" s="113"/>
      <c r="AI1611" s="113" t="s">
        <v>508</v>
      </c>
      <c r="AJ1611" s="113" t="s">
        <v>364</v>
      </c>
      <c r="AK1611" s="116" t="s">
        <v>1078</v>
      </c>
      <c r="AL1611" s="113" t="s">
        <v>357</v>
      </c>
      <c r="BP1611" s="125" t="s">
        <v>508</v>
      </c>
      <c r="BQ1611" s="125" t="s">
        <v>364</v>
      </c>
      <c r="BR1611" s="129">
        <v>109382733</v>
      </c>
      <c r="CA1611" s="125" t="s">
        <v>2523</v>
      </c>
      <c r="CB1611" s="125" t="s">
        <v>544</v>
      </c>
      <c r="CC1611" s="125">
        <v>0</v>
      </c>
      <c r="CD1611" s="125" t="s">
        <v>357</v>
      </c>
    </row>
    <row r="1612" spans="8:82" ht="115.8" customHeight="1" thickBot="1">
      <c r="H1612" s="121"/>
      <c r="I1612" s="121"/>
      <c r="J1612" s="121"/>
      <c r="K1612" s="121"/>
      <c r="L1612" s="121"/>
      <c r="M1612" s="121" t="s">
        <v>508</v>
      </c>
      <c r="N1612" s="121" t="s">
        <v>366</v>
      </c>
      <c r="O1612" s="122">
        <v>18838123</v>
      </c>
      <c r="P1612" s="121" t="s">
        <v>357</v>
      </c>
      <c r="S1612" s="117"/>
      <c r="T1612" s="117"/>
      <c r="U1612" s="117"/>
      <c r="V1612" s="117"/>
      <c r="W1612" s="117"/>
      <c r="X1612" s="117" t="s">
        <v>508</v>
      </c>
      <c r="Y1612" s="117" t="s">
        <v>366</v>
      </c>
      <c r="Z1612" s="120" t="s">
        <v>4314</v>
      </c>
      <c r="AA1612" s="117" t="s">
        <v>357</v>
      </c>
      <c r="AD1612" s="113"/>
      <c r="AE1612" s="113"/>
      <c r="AF1612" s="113"/>
      <c r="AG1612" s="113"/>
      <c r="AH1612" s="113"/>
      <c r="AI1612" s="113" t="s">
        <v>508</v>
      </c>
      <c r="AJ1612" s="113" t="s">
        <v>366</v>
      </c>
      <c r="AK1612" s="115">
        <v>1795591</v>
      </c>
      <c r="AL1612" s="113" t="s">
        <v>357</v>
      </c>
      <c r="BP1612" s="125" t="s">
        <v>508</v>
      </c>
      <c r="BQ1612" s="125" t="s">
        <v>366</v>
      </c>
      <c r="BR1612" s="125" t="s">
        <v>6464</v>
      </c>
      <c r="CA1612" s="125" t="s">
        <v>2523</v>
      </c>
      <c r="CB1612" s="125" t="s">
        <v>362</v>
      </c>
      <c r="CC1612" s="125">
        <v>0</v>
      </c>
      <c r="CD1612" s="125" t="s">
        <v>357</v>
      </c>
    </row>
    <row r="1613" spans="8:82" ht="87" customHeight="1" thickBot="1">
      <c r="H1613" s="121"/>
      <c r="I1613" s="121"/>
      <c r="J1613" s="121"/>
      <c r="K1613" s="121"/>
      <c r="L1613" s="121"/>
      <c r="M1613" s="121" t="s">
        <v>508</v>
      </c>
      <c r="N1613" s="121" t="s">
        <v>703</v>
      </c>
      <c r="O1613" s="122">
        <v>1571652</v>
      </c>
      <c r="P1613" s="121" t="s">
        <v>357</v>
      </c>
      <c r="S1613" s="117"/>
      <c r="T1613" s="117"/>
      <c r="U1613" s="117"/>
      <c r="V1613" s="117"/>
      <c r="W1613" s="117"/>
      <c r="X1613" s="117" t="s">
        <v>508</v>
      </c>
      <c r="Y1613" s="117" t="s">
        <v>703</v>
      </c>
      <c r="Z1613" s="120" t="s">
        <v>4315</v>
      </c>
      <c r="AA1613" s="117" t="s">
        <v>357</v>
      </c>
      <c r="AD1613" s="113"/>
      <c r="AE1613" s="113"/>
      <c r="AF1613" s="113"/>
      <c r="AG1613" s="113"/>
      <c r="AH1613" s="113"/>
      <c r="AI1613" s="113" t="s">
        <v>508</v>
      </c>
      <c r="AJ1613" s="113" t="s">
        <v>703</v>
      </c>
      <c r="AK1613" s="115">
        <v>252267</v>
      </c>
      <c r="AL1613" s="113" t="s">
        <v>357</v>
      </c>
      <c r="BP1613" s="125" t="s">
        <v>508</v>
      </c>
      <c r="BQ1613" s="125" t="s">
        <v>703</v>
      </c>
      <c r="BR1613" s="125" t="s">
        <v>6465</v>
      </c>
      <c r="CA1613" s="125" t="s">
        <v>2523</v>
      </c>
      <c r="CB1613" s="125" t="s">
        <v>355</v>
      </c>
      <c r="CC1613" s="125">
        <v>0</v>
      </c>
      <c r="CD1613" s="125" t="s">
        <v>357</v>
      </c>
    </row>
    <row r="1614" spans="8:82" ht="101.4" customHeight="1" thickBot="1">
      <c r="H1614" s="121"/>
      <c r="I1614" s="121"/>
      <c r="J1614" s="121"/>
      <c r="K1614" s="121"/>
      <c r="L1614" s="121"/>
      <c r="M1614" s="121" t="s">
        <v>2679</v>
      </c>
      <c r="N1614" s="121" t="s">
        <v>544</v>
      </c>
      <c r="O1614" s="123" t="s">
        <v>2680</v>
      </c>
      <c r="P1614" s="121" t="s">
        <v>357</v>
      </c>
      <c r="S1614" s="117"/>
      <c r="T1614" s="117"/>
      <c r="U1614" s="117"/>
      <c r="V1614" s="117"/>
      <c r="W1614" s="117"/>
      <c r="X1614" s="117" t="s">
        <v>2679</v>
      </c>
      <c r="Y1614" s="117" t="s">
        <v>544</v>
      </c>
      <c r="Z1614" s="120" t="s">
        <v>4316</v>
      </c>
      <c r="AA1614" s="117" t="s">
        <v>357</v>
      </c>
      <c r="AD1614" s="113"/>
      <c r="AE1614" s="113"/>
      <c r="AF1614" s="113"/>
      <c r="AG1614" s="113"/>
      <c r="AH1614" s="113"/>
      <c r="AI1614" s="113" t="s">
        <v>2679</v>
      </c>
      <c r="AJ1614" s="113" t="s">
        <v>544</v>
      </c>
      <c r="AK1614" s="116" t="s">
        <v>5488</v>
      </c>
      <c r="AL1614" s="113" t="s">
        <v>357</v>
      </c>
      <c r="BP1614" s="125" t="s">
        <v>2679</v>
      </c>
      <c r="BQ1614" s="125" t="s">
        <v>544</v>
      </c>
      <c r="BR1614" s="125" t="s">
        <v>747</v>
      </c>
      <c r="CA1614" s="125" t="s">
        <v>2523</v>
      </c>
      <c r="CB1614" s="125" t="s">
        <v>575</v>
      </c>
      <c r="CC1614" s="125">
        <v>0</v>
      </c>
      <c r="CD1614" s="125" t="s">
        <v>357</v>
      </c>
    </row>
    <row r="1615" spans="8:82" ht="101.4" customHeight="1" thickBot="1">
      <c r="H1615" s="121"/>
      <c r="I1615" s="121"/>
      <c r="J1615" s="121"/>
      <c r="K1615" s="121"/>
      <c r="L1615" s="121"/>
      <c r="M1615" s="121" t="s">
        <v>2681</v>
      </c>
      <c r="N1615" s="121" t="s">
        <v>355</v>
      </c>
      <c r="O1615" s="123" t="s">
        <v>2682</v>
      </c>
      <c r="P1615" s="121" t="s">
        <v>826</v>
      </c>
      <c r="S1615" s="117"/>
      <c r="T1615" s="117"/>
      <c r="U1615" s="117"/>
      <c r="V1615" s="117"/>
      <c r="W1615" s="117"/>
      <c r="X1615" s="117" t="s">
        <v>2681</v>
      </c>
      <c r="Y1615" s="117" t="s">
        <v>355</v>
      </c>
      <c r="Z1615" s="120" t="s">
        <v>4317</v>
      </c>
      <c r="AA1615" s="117" t="s">
        <v>826</v>
      </c>
      <c r="AD1615" s="113"/>
      <c r="AE1615" s="113"/>
      <c r="AF1615" s="113"/>
      <c r="AG1615" s="113"/>
      <c r="AH1615" s="113"/>
      <c r="AI1615" s="113" t="s">
        <v>2681</v>
      </c>
      <c r="AJ1615" s="113" t="s">
        <v>355</v>
      </c>
      <c r="AK1615" s="116" t="s">
        <v>5489</v>
      </c>
      <c r="AL1615" s="113" t="s">
        <v>826</v>
      </c>
      <c r="BP1615" s="125" t="s">
        <v>2681</v>
      </c>
      <c r="BQ1615" s="125" t="s">
        <v>355</v>
      </c>
      <c r="BR1615" s="129">
        <v>1860181</v>
      </c>
      <c r="CA1615" s="125" t="s">
        <v>2527</v>
      </c>
      <c r="CB1615" s="125" t="s">
        <v>589</v>
      </c>
      <c r="CC1615" s="125">
        <v>0</v>
      </c>
      <c r="CD1615" s="125" t="s">
        <v>357</v>
      </c>
    </row>
    <row r="1616" spans="8:82" ht="87" customHeight="1" thickBot="1">
      <c r="H1616" s="121"/>
      <c r="I1616" s="121"/>
      <c r="J1616" s="121"/>
      <c r="K1616" s="121"/>
      <c r="L1616" s="121"/>
      <c r="M1616" s="121" t="s">
        <v>2683</v>
      </c>
      <c r="N1616" s="121" t="s">
        <v>703</v>
      </c>
      <c r="O1616" s="123" t="s">
        <v>2684</v>
      </c>
      <c r="P1616" s="121" t="s">
        <v>357</v>
      </c>
      <c r="S1616" s="117"/>
      <c r="T1616" s="117"/>
      <c r="U1616" s="117"/>
      <c r="V1616" s="117"/>
      <c r="W1616" s="117"/>
      <c r="X1616" s="117" t="s">
        <v>2683</v>
      </c>
      <c r="Y1616" s="117" t="s">
        <v>703</v>
      </c>
      <c r="Z1616" s="120" t="s">
        <v>4318</v>
      </c>
      <c r="AA1616" s="117" t="s">
        <v>357</v>
      </c>
      <c r="AD1616" s="113"/>
      <c r="AE1616" s="113"/>
      <c r="AF1616" s="113"/>
      <c r="AG1616" s="113"/>
      <c r="AH1616" s="113"/>
      <c r="AI1616" s="113" t="s">
        <v>2683</v>
      </c>
      <c r="AJ1616" s="113" t="s">
        <v>703</v>
      </c>
      <c r="AK1616" s="116" t="s">
        <v>5490</v>
      </c>
      <c r="AL1616" s="113" t="s">
        <v>357</v>
      </c>
      <c r="BP1616" s="125" t="s">
        <v>2683</v>
      </c>
      <c r="BQ1616" s="125" t="s">
        <v>703</v>
      </c>
      <c r="BR1616" s="125" t="s">
        <v>6466</v>
      </c>
      <c r="CA1616" s="125" t="s">
        <v>2529</v>
      </c>
      <c r="CB1616" s="125" t="s">
        <v>362</v>
      </c>
      <c r="CC1616" s="125">
        <v>0</v>
      </c>
      <c r="CD1616" s="125" t="s">
        <v>357</v>
      </c>
    </row>
    <row r="1617" spans="8:82" ht="87" customHeight="1" thickBot="1">
      <c r="H1617" s="121"/>
      <c r="I1617" s="121"/>
      <c r="J1617" s="121"/>
      <c r="K1617" s="121"/>
      <c r="L1617" s="121"/>
      <c r="M1617" s="121" t="s">
        <v>2683</v>
      </c>
      <c r="N1617" s="121" t="s">
        <v>364</v>
      </c>
      <c r="O1617" s="122">
        <v>299169</v>
      </c>
      <c r="P1617" s="121" t="s">
        <v>357</v>
      </c>
      <c r="S1617" s="117"/>
      <c r="T1617" s="117"/>
      <c r="U1617" s="117"/>
      <c r="V1617" s="117"/>
      <c r="W1617" s="117"/>
      <c r="X1617" s="117" t="s">
        <v>2683</v>
      </c>
      <c r="Y1617" s="117" t="s">
        <v>364</v>
      </c>
      <c r="Z1617" s="120" t="s">
        <v>4319</v>
      </c>
      <c r="AA1617" s="117" t="s">
        <v>357</v>
      </c>
      <c r="AD1617" s="113"/>
      <c r="AE1617" s="113"/>
      <c r="AF1617" s="113"/>
      <c r="AG1617" s="113"/>
      <c r="AH1617" s="113"/>
      <c r="AI1617" s="113" t="s">
        <v>2683</v>
      </c>
      <c r="AJ1617" s="113" t="s">
        <v>364</v>
      </c>
      <c r="AK1617" s="116" t="s">
        <v>5491</v>
      </c>
      <c r="AL1617" s="113" t="s">
        <v>357</v>
      </c>
      <c r="BP1617" s="125" t="s">
        <v>2683</v>
      </c>
      <c r="BQ1617" s="125" t="s">
        <v>364</v>
      </c>
      <c r="BR1617" s="129">
        <v>685618991</v>
      </c>
      <c r="CA1617" s="125" t="s">
        <v>2529</v>
      </c>
      <c r="CB1617" s="125" t="s">
        <v>575</v>
      </c>
      <c r="CC1617" s="125">
        <v>0</v>
      </c>
      <c r="CD1617" s="125" t="s">
        <v>357</v>
      </c>
    </row>
    <row r="1618" spans="8:82" ht="101.4" customHeight="1" thickBot="1">
      <c r="H1618" s="121"/>
      <c r="I1618" s="121"/>
      <c r="J1618" s="121"/>
      <c r="K1618" s="121"/>
      <c r="L1618" s="121"/>
      <c r="M1618" s="121" t="s">
        <v>2683</v>
      </c>
      <c r="N1618" s="121" t="s">
        <v>355</v>
      </c>
      <c r="O1618" s="122">
        <v>23077</v>
      </c>
      <c r="P1618" s="121" t="s">
        <v>357</v>
      </c>
      <c r="S1618" s="117"/>
      <c r="T1618" s="117"/>
      <c r="U1618" s="117"/>
      <c r="V1618" s="117"/>
      <c r="W1618" s="117"/>
      <c r="X1618" s="117" t="s">
        <v>2683</v>
      </c>
      <c r="Y1618" s="117" t="s">
        <v>355</v>
      </c>
      <c r="Z1618" s="120" t="s">
        <v>2206</v>
      </c>
      <c r="AA1618" s="117" t="s">
        <v>357</v>
      </c>
      <c r="AD1618" s="113"/>
      <c r="AE1618" s="113"/>
      <c r="AF1618" s="113"/>
      <c r="AG1618" s="113"/>
      <c r="AH1618" s="113"/>
      <c r="AI1618" s="113" t="s">
        <v>2683</v>
      </c>
      <c r="AJ1618" s="113" t="s">
        <v>355</v>
      </c>
      <c r="AK1618" s="116" t="s">
        <v>5492</v>
      </c>
      <c r="AL1618" s="113" t="s">
        <v>357</v>
      </c>
      <c r="BP1618" s="125" t="s">
        <v>2683</v>
      </c>
      <c r="BQ1618" s="125" t="s">
        <v>355</v>
      </c>
      <c r="BR1618" s="125" t="s">
        <v>6467</v>
      </c>
      <c r="CA1618" s="125" t="s">
        <v>2529</v>
      </c>
      <c r="CB1618" s="125" t="s">
        <v>544</v>
      </c>
      <c r="CC1618" s="125">
        <v>0</v>
      </c>
      <c r="CD1618" s="125" t="s">
        <v>357</v>
      </c>
    </row>
    <row r="1619" spans="8:82" ht="87" customHeight="1" thickBot="1">
      <c r="H1619" s="121"/>
      <c r="I1619" s="121"/>
      <c r="J1619" s="121"/>
      <c r="K1619" s="121"/>
      <c r="L1619" s="121"/>
      <c r="M1619" s="121" t="s">
        <v>2683</v>
      </c>
      <c r="N1619" s="121" t="s">
        <v>468</v>
      </c>
      <c r="O1619" s="123" t="s">
        <v>2685</v>
      </c>
      <c r="P1619" s="121" t="s">
        <v>357</v>
      </c>
      <c r="S1619" s="117"/>
      <c r="T1619" s="117"/>
      <c r="U1619" s="117"/>
      <c r="V1619" s="117"/>
      <c r="W1619" s="117"/>
      <c r="X1619" s="117" t="s">
        <v>2683</v>
      </c>
      <c r="Y1619" s="117" t="s">
        <v>468</v>
      </c>
      <c r="Z1619" s="120" t="s">
        <v>1796</v>
      </c>
      <c r="AA1619" s="117" t="s">
        <v>357</v>
      </c>
      <c r="AD1619" s="113"/>
      <c r="AE1619" s="113"/>
      <c r="AF1619" s="113"/>
      <c r="AG1619" s="113"/>
      <c r="AH1619" s="113"/>
      <c r="AI1619" s="113" t="s">
        <v>2683</v>
      </c>
      <c r="AJ1619" s="113" t="s">
        <v>468</v>
      </c>
      <c r="AK1619" s="116" t="s">
        <v>5493</v>
      </c>
      <c r="AL1619" s="113" t="s">
        <v>357</v>
      </c>
      <c r="BP1619" s="125" t="s">
        <v>2683</v>
      </c>
      <c r="BQ1619" s="125" t="s">
        <v>468</v>
      </c>
      <c r="BR1619" s="129">
        <v>3192855</v>
      </c>
      <c r="CA1619" s="125" t="s">
        <v>2529</v>
      </c>
      <c r="CB1619" s="125" t="s">
        <v>355</v>
      </c>
      <c r="CC1619" s="125">
        <v>0</v>
      </c>
      <c r="CD1619" s="125" t="s">
        <v>357</v>
      </c>
    </row>
    <row r="1620" spans="8:82" ht="87" customHeight="1" thickBot="1">
      <c r="H1620" s="121"/>
      <c r="I1620" s="121"/>
      <c r="J1620" s="121"/>
      <c r="K1620" s="121"/>
      <c r="L1620" s="121"/>
      <c r="M1620" s="121" t="s">
        <v>2686</v>
      </c>
      <c r="N1620" s="121" t="s">
        <v>589</v>
      </c>
      <c r="O1620" s="123" t="s">
        <v>2687</v>
      </c>
      <c r="P1620" s="121" t="s">
        <v>357</v>
      </c>
      <c r="S1620" s="117"/>
      <c r="T1620" s="117"/>
      <c r="U1620" s="117"/>
      <c r="V1620" s="117"/>
      <c r="W1620" s="117"/>
      <c r="X1620" s="117" t="s">
        <v>2686</v>
      </c>
      <c r="Y1620" s="117" t="s">
        <v>589</v>
      </c>
      <c r="Z1620" s="120" t="s">
        <v>4320</v>
      </c>
      <c r="AA1620" s="117" t="s">
        <v>357</v>
      </c>
      <c r="AD1620" s="113"/>
      <c r="AE1620" s="113"/>
      <c r="AF1620" s="113"/>
      <c r="AG1620" s="113"/>
      <c r="AH1620" s="113"/>
      <c r="AI1620" s="113" t="s">
        <v>2686</v>
      </c>
      <c r="AJ1620" s="113" t="s">
        <v>589</v>
      </c>
      <c r="AK1620" s="116" t="s">
        <v>5494</v>
      </c>
      <c r="AL1620" s="113" t="s">
        <v>357</v>
      </c>
      <c r="BP1620" s="125" t="s">
        <v>2686</v>
      </c>
      <c r="BQ1620" s="125" t="s">
        <v>589</v>
      </c>
      <c r="BR1620" s="125" t="s">
        <v>6468</v>
      </c>
      <c r="CA1620" s="125" t="s">
        <v>2533</v>
      </c>
      <c r="CB1620" s="125" t="s">
        <v>362</v>
      </c>
      <c r="CC1620" s="125">
        <v>0</v>
      </c>
      <c r="CD1620" s="125" t="s">
        <v>357</v>
      </c>
    </row>
    <row r="1621" spans="8:82" ht="87" customHeight="1" thickBot="1">
      <c r="H1621" s="121"/>
      <c r="I1621" s="121"/>
      <c r="J1621" s="121"/>
      <c r="K1621" s="121"/>
      <c r="L1621" s="121"/>
      <c r="M1621" s="121" t="s">
        <v>2688</v>
      </c>
      <c r="N1621" s="121" t="s">
        <v>589</v>
      </c>
      <c r="O1621" s="123" t="s">
        <v>2689</v>
      </c>
      <c r="P1621" s="121" t="s">
        <v>357</v>
      </c>
      <c r="S1621" s="117"/>
      <c r="T1621" s="117"/>
      <c r="U1621" s="117"/>
      <c r="V1621" s="117"/>
      <c r="W1621" s="117"/>
      <c r="X1621" s="117" t="s">
        <v>2688</v>
      </c>
      <c r="Y1621" s="117" t="s">
        <v>589</v>
      </c>
      <c r="Z1621" s="120" t="s">
        <v>4186</v>
      </c>
      <c r="AA1621" s="117" t="s">
        <v>357</v>
      </c>
      <c r="AD1621" s="113"/>
      <c r="AE1621" s="113"/>
      <c r="AF1621" s="113"/>
      <c r="AG1621" s="113"/>
      <c r="AH1621" s="113"/>
      <c r="AI1621" s="113" t="s">
        <v>2688</v>
      </c>
      <c r="AJ1621" s="113" t="s">
        <v>589</v>
      </c>
      <c r="AK1621" s="116" t="s">
        <v>4440</v>
      </c>
      <c r="AL1621" s="113" t="s">
        <v>357</v>
      </c>
      <c r="BP1621" s="125" t="s">
        <v>2688</v>
      </c>
      <c r="BQ1621" s="125" t="s">
        <v>589</v>
      </c>
      <c r="BR1621" s="125" t="s">
        <v>1045</v>
      </c>
      <c r="CA1621" s="125" t="s">
        <v>2533</v>
      </c>
      <c r="CB1621" s="125" t="s">
        <v>589</v>
      </c>
      <c r="CC1621" s="125">
        <v>0</v>
      </c>
      <c r="CD1621" s="125" t="s">
        <v>357</v>
      </c>
    </row>
    <row r="1622" spans="8:82" ht="101.4" customHeight="1" thickBot="1">
      <c r="H1622" s="121"/>
      <c r="I1622" s="121"/>
      <c r="J1622" s="121"/>
      <c r="K1622" s="121"/>
      <c r="L1622" s="121"/>
      <c r="M1622" s="121" t="s">
        <v>511</v>
      </c>
      <c r="N1622" s="121" t="s">
        <v>362</v>
      </c>
      <c r="O1622" s="123" t="s">
        <v>1810</v>
      </c>
      <c r="P1622" s="121" t="s">
        <v>357</v>
      </c>
      <c r="S1622" s="117"/>
      <c r="T1622" s="117"/>
      <c r="U1622" s="117"/>
      <c r="V1622" s="117"/>
      <c r="W1622" s="117"/>
      <c r="X1622" s="117" t="s">
        <v>511</v>
      </c>
      <c r="Y1622" s="117" t="s">
        <v>362</v>
      </c>
      <c r="Z1622" s="120" t="s">
        <v>1463</v>
      </c>
      <c r="AA1622" s="117" t="s">
        <v>357</v>
      </c>
      <c r="AD1622" s="113"/>
      <c r="AE1622" s="113"/>
      <c r="AF1622" s="113"/>
      <c r="AG1622" s="113"/>
      <c r="AH1622" s="113"/>
      <c r="AI1622" s="113" t="s">
        <v>511</v>
      </c>
      <c r="AJ1622" s="113" t="s">
        <v>362</v>
      </c>
      <c r="AK1622" s="116" t="s">
        <v>547</v>
      </c>
      <c r="AL1622" s="113" t="s">
        <v>357</v>
      </c>
      <c r="BP1622" s="125" t="s">
        <v>511</v>
      </c>
      <c r="BQ1622" s="125" t="s">
        <v>362</v>
      </c>
      <c r="BR1622" s="129">
        <v>377451</v>
      </c>
      <c r="CA1622" s="125" t="s">
        <v>2533</v>
      </c>
      <c r="CB1622" s="125" t="s">
        <v>582</v>
      </c>
      <c r="CC1622" s="125">
        <v>0</v>
      </c>
      <c r="CD1622" s="125" t="s">
        <v>357</v>
      </c>
    </row>
    <row r="1623" spans="8:82" ht="115.8" customHeight="1" thickBot="1">
      <c r="H1623" s="121"/>
      <c r="I1623" s="121"/>
      <c r="J1623" s="121"/>
      <c r="K1623" s="121"/>
      <c r="L1623" s="121"/>
      <c r="M1623" s="121" t="s">
        <v>511</v>
      </c>
      <c r="N1623" s="121" t="s">
        <v>885</v>
      </c>
      <c r="O1623" s="123" t="s">
        <v>1472</v>
      </c>
      <c r="P1623" s="121" t="s">
        <v>357</v>
      </c>
      <c r="S1623" s="117"/>
      <c r="T1623" s="117"/>
      <c r="U1623" s="117"/>
      <c r="V1623" s="117"/>
      <c r="W1623" s="117"/>
      <c r="X1623" s="117" t="s">
        <v>511</v>
      </c>
      <c r="Y1623" s="117" t="s">
        <v>885</v>
      </c>
      <c r="Z1623" s="120" t="s">
        <v>4321</v>
      </c>
      <c r="AA1623" s="117" t="s">
        <v>357</v>
      </c>
      <c r="AD1623" s="113"/>
      <c r="AE1623" s="113"/>
      <c r="AF1623" s="113"/>
      <c r="AG1623" s="113"/>
      <c r="AH1623" s="113"/>
      <c r="AI1623" s="113" t="s">
        <v>511</v>
      </c>
      <c r="AJ1623" s="113" t="s">
        <v>885</v>
      </c>
      <c r="AK1623" s="116" t="s">
        <v>2790</v>
      </c>
      <c r="AL1623" s="113" t="s">
        <v>357</v>
      </c>
      <c r="BP1623" s="125" t="s">
        <v>511</v>
      </c>
      <c r="BQ1623" s="125" t="s">
        <v>885</v>
      </c>
      <c r="BR1623" s="125" t="s">
        <v>6469</v>
      </c>
      <c r="CA1623" s="125" t="s">
        <v>2533</v>
      </c>
      <c r="CB1623" s="125" t="s">
        <v>364</v>
      </c>
      <c r="CC1623" s="125">
        <v>0</v>
      </c>
      <c r="CD1623" s="125" t="s">
        <v>357</v>
      </c>
    </row>
    <row r="1624" spans="8:82" ht="87" customHeight="1" thickBot="1">
      <c r="H1624" s="121"/>
      <c r="I1624" s="121"/>
      <c r="J1624" s="121"/>
      <c r="K1624" s="121"/>
      <c r="L1624" s="121"/>
      <c r="M1624" s="121" t="s">
        <v>511</v>
      </c>
      <c r="N1624" s="121" t="s">
        <v>575</v>
      </c>
      <c r="O1624" s="123" t="s">
        <v>649</v>
      </c>
      <c r="P1624" s="121" t="s">
        <v>357</v>
      </c>
      <c r="S1624" s="117"/>
      <c r="T1624" s="117"/>
      <c r="U1624" s="117"/>
      <c r="V1624" s="117"/>
      <c r="W1624" s="117"/>
      <c r="X1624" s="117" t="s">
        <v>511</v>
      </c>
      <c r="Y1624" s="117" t="s">
        <v>575</v>
      </c>
      <c r="Z1624" s="120" t="s">
        <v>4322</v>
      </c>
      <c r="AA1624" s="117" t="s">
        <v>357</v>
      </c>
      <c r="AD1624" s="113"/>
      <c r="AE1624" s="113"/>
      <c r="AF1624" s="113"/>
      <c r="AG1624" s="113"/>
      <c r="AH1624" s="113"/>
      <c r="AI1624" s="113" t="s">
        <v>511</v>
      </c>
      <c r="AJ1624" s="113" t="s">
        <v>575</v>
      </c>
      <c r="AK1624" s="116" t="s">
        <v>3141</v>
      </c>
      <c r="AL1624" s="113" t="s">
        <v>357</v>
      </c>
      <c r="BP1624" s="125" t="s">
        <v>511</v>
      </c>
      <c r="BQ1624" s="125" t="s">
        <v>575</v>
      </c>
      <c r="BR1624" s="125" t="s">
        <v>6470</v>
      </c>
      <c r="CA1624" s="125" t="s">
        <v>2533</v>
      </c>
      <c r="CB1624" s="125" t="s">
        <v>468</v>
      </c>
      <c r="CC1624" s="125">
        <v>0</v>
      </c>
      <c r="CD1624" s="125" t="s">
        <v>357</v>
      </c>
    </row>
    <row r="1625" spans="8:82" ht="101.4" customHeight="1" thickBot="1">
      <c r="H1625" s="121"/>
      <c r="I1625" s="121"/>
      <c r="J1625" s="121"/>
      <c r="K1625" s="121"/>
      <c r="L1625" s="121"/>
      <c r="M1625" s="121" t="s">
        <v>511</v>
      </c>
      <c r="N1625" s="121" t="s">
        <v>544</v>
      </c>
      <c r="O1625" s="123" t="s">
        <v>2690</v>
      </c>
      <c r="P1625" s="121" t="s">
        <v>357</v>
      </c>
      <c r="S1625" s="117"/>
      <c r="T1625" s="117"/>
      <c r="U1625" s="117"/>
      <c r="V1625" s="117"/>
      <c r="W1625" s="117"/>
      <c r="X1625" s="117" t="s">
        <v>511</v>
      </c>
      <c r="Y1625" s="117" t="s">
        <v>544</v>
      </c>
      <c r="Z1625" s="120" t="s">
        <v>4323</v>
      </c>
      <c r="AA1625" s="117" t="s">
        <v>357</v>
      </c>
      <c r="AD1625" s="113"/>
      <c r="AE1625" s="113"/>
      <c r="AF1625" s="113"/>
      <c r="AG1625" s="113"/>
      <c r="AH1625" s="113"/>
      <c r="AI1625" s="113" t="s">
        <v>511</v>
      </c>
      <c r="AJ1625" s="113" t="s">
        <v>544</v>
      </c>
      <c r="AK1625" s="116" t="s">
        <v>1927</v>
      </c>
      <c r="AL1625" s="113" t="s">
        <v>357</v>
      </c>
      <c r="BP1625" s="125" t="s">
        <v>511</v>
      </c>
      <c r="BQ1625" s="125" t="s">
        <v>544</v>
      </c>
      <c r="BR1625" s="129">
        <v>281546</v>
      </c>
      <c r="CA1625" s="125" t="s">
        <v>2533</v>
      </c>
      <c r="CB1625" s="125" t="s">
        <v>355</v>
      </c>
      <c r="CC1625" s="125">
        <v>0</v>
      </c>
      <c r="CD1625" s="125" t="s">
        <v>357</v>
      </c>
    </row>
    <row r="1626" spans="8:82" ht="87" customHeight="1" thickBot="1">
      <c r="H1626" s="121"/>
      <c r="I1626" s="121"/>
      <c r="J1626" s="121"/>
      <c r="K1626" s="121"/>
      <c r="L1626" s="121"/>
      <c r="M1626" s="121" t="s">
        <v>511</v>
      </c>
      <c r="N1626" s="121" t="s">
        <v>589</v>
      </c>
      <c r="O1626" s="123" t="s">
        <v>2206</v>
      </c>
      <c r="P1626" s="121" t="s">
        <v>357</v>
      </c>
      <c r="S1626" s="117"/>
      <c r="T1626" s="117"/>
      <c r="U1626" s="117"/>
      <c r="V1626" s="117"/>
      <c r="W1626" s="117"/>
      <c r="X1626" s="117" t="s">
        <v>511</v>
      </c>
      <c r="Y1626" s="117" t="s">
        <v>589</v>
      </c>
      <c r="Z1626" s="120" t="s">
        <v>3381</v>
      </c>
      <c r="AA1626" s="117" t="s">
        <v>357</v>
      </c>
      <c r="AD1626" s="113"/>
      <c r="AE1626" s="113"/>
      <c r="AF1626" s="113"/>
      <c r="AG1626" s="113"/>
      <c r="AH1626" s="113"/>
      <c r="AI1626" s="113" t="s">
        <v>511</v>
      </c>
      <c r="AJ1626" s="113" t="s">
        <v>589</v>
      </c>
      <c r="AK1626" s="116" t="s">
        <v>3331</v>
      </c>
      <c r="AL1626" s="113" t="s">
        <v>357</v>
      </c>
      <c r="BP1626" s="125" t="s">
        <v>511</v>
      </c>
      <c r="BQ1626" s="125" t="s">
        <v>589</v>
      </c>
      <c r="BR1626" s="125" t="s">
        <v>6471</v>
      </c>
      <c r="CA1626" s="125" t="s">
        <v>6651</v>
      </c>
      <c r="CB1626" s="125" t="s">
        <v>589</v>
      </c>
      <c r="CC1626" s="125">
        <v>0</v>
      </c>
      <c r="CD1626" s="125" t="s">
        <v>357</v>
      </c>
    </row>
    <row r="1627" spans="8:82" ht="87" customHeight="1" thickBot="1">
      <c r="H1627" s="121"/>
      <c r="I1627" s="121"/>
      <c r="J1627" s="121"/>
      <c r="K1627" s="121"/>
      <c r="L1627" s="121"/>
      <c r="M1627" s="121" t="s">
        <v>511</v>
      </c>
      <c r="N1627" s="121" t="s">
        <v>446</v>
      </c>
      <c r="O1627" s="123" t="s">
        <v>2691</v>
      </c>
      <c r="P1627" s="121" t="s">
        <v>357</v>
      </c>
      <c r="S1627" s="117"/>
      <c r="T1627" s="117"/>
      <c r="U1627" s="117"/>
      <c r="V1627" s="117"/>
      <c r="W1627" s="117"/>
      <c r="X1627" s="117" t="s">
        <v>511</v>
      </c>
      <c r="Y1627" s="117" t="s">
        <v>446</v>
      </c>
      <c r="Z1627" s="120" t="s">
        <v>1865</v>
      </c>
      <c r="AA1627" s="117" t="s">
        <v>357</v>
      </c>
      <c r="AD1627" s="113"/>
      <c r="AE1627" s="113"/>
      <c r="AF1627" s="113"/>
      <c r="AG1627" s="113"/>
      <c r="AH1627" s="113"/>
      <c r="AI1627" s="113" t="s">
        <v>511</v>
      </c>
      <c r="AJ1627" s="113" t="s">
        <v>446</v>
      </c>
      <c r="AK1627" s="116" t="s">
        <v>5495</v>
      </c>
      <c r="AL1627" s="113" t="s">
        <v>357</v>
      </c>
      <c r="BP1627" s="125" t="s">
        <v>511</v>
      </c>
      <c r="BQ1627" s="125" t="s">
        <v>446</v>
      </c>
      <c r="BR1627" s="129">
        <v>662505</v>
      </c>
      <c r="CA1627" s="125" t="s">
        <v>2539</v>
      </c>
      <c r="CB1627" s="125" t="s">
        <v>362</v>
      </c>
      <c r="CC1627" s="125">
        <v>0</v>
      </c>
      <c r="CD1627" s="125" t="s">
        <v>357</v>
      </c>
    </row>
    <row r="1628" spans="8:82" ht="87" customHeight="1" thickBot="1">
      <c r="H1628" s="121"/>
      <c r="I1628" s="121"/>
      <c r="J1628" s="121"/>
      <c r="K1628" s="121"/>
      <c r="L1628" s="121"/>
      <c r="M1628" s="121" t="s">
        <v>511</v>
      </c>
      <c r="N1628" s="121" t="s">
        <v>897</v>
      </c>
      <c r="O1628" s="123" t="s">
        <v>2692</v>
      </c>
      <c r="P1628" s="121" t="s">
        <v>357</v>
      </c>
      <c r="S1628" s="117"/>
      <c r="T1628" s="117"/>
      <c r="U1628" s="117"/>
      <c r="V1628" s="117"/>
      <c r="W1628" s="117"/>
      <c r="X1628" s="117" t="s">
        <v>511</v>
      </c>
      <c r="Y1628" s="117" t="s">
        <v>897</v>
      </c>
      <c r="Z1628" s="120" t="s">
        <v>3057</v>
      </c>
      <c r="AA1628" s="117" t="s">
        <v>357</v>
      </c>
      <c r="AD1628" s="113"/>
      <c r="AE1628" s="113"/>
      <c r="AF1628" s="113"/>
      <c r="AG1628" s="113"/>
      <c r="AH1628" s="113"/>
      <c r="AI1628" s="113" t="s">
        <v>511</v>
      </c>
      <c r="AJ1628" s="113" t="s">
        <v>897</v>
      </c>
      <c r="AK1628" s="116" t="s">
        <v>1311</v>
      </c>
      <c r="AL1628" s="113" t="s">
        <v>357</v>
      </c>
      <c r="BP1628" s="125" t="s">
        <v>511</v>
      </c>
      <c r="BQ1628" s="125" t="s">
        <v>897</v>
      </c>
      <c r="BR1628" s="129">
        <v>343415</v>
      </c>
      <c r="CA1628" s="125" t="s">
        <v>2539</v>
      </c>
      <c r="CB1628" s="125" t="s">
        <v>575</v>
      </c>
      <c r="CC1628" s="125">
        <v>0</v>
      </c>
      <c r="CD1628" s="125" t="s">
        <v>357</v>
      </c>
    </row>
    <row r="1629" spans="8:82" ht="115.8" customHeight="1" thickBot="1">
      <c r="H1629" s="121"/>
      <c r="I1629" s="121"/>
      <c r="J1629" s="121"/>
      <c r="K1629" s="121"/>
      <c r="L1629" s="121"/>
      <c r="M1629" s="121" t="s">
        <v>511</v>
      </c>
      <c r="N1629" s="121" t="s">
        <v>366</v>
      </c>
      <c r="O1629" s="122">
        <v>1124227</v>
      </c>
      <c r="P1629" s="121" t="s">
        <v>357</v>
      </c>
      <c r="S1629" s="117"/>
      <c r="T1629" s="117"/>
      <c r="U1629" s="117"/>
      <c r="V1629" s="117"/>
      <c r="W1629" s="117"/>
      <c r="X1629" s="117" t="s">
        <v>511</v>
      </c>
      <c r="Y1629" s="117" t="s">
        <v>366</v>
      </c>
      <c r="Z1629" s="120" t="s">
        <v>590</v>
      </c>
      <c r="AA1629" s="117" t="s">
        <v>357</v>
      </c>
      <c r="AD1629" s="113"/>
      <c r="AE1629" s="113"/>
      <c r="AF1629" s="113"/>
      <c r="AG1629" s="113"/>
      <c r="AH1629" s="113"/>
      <c r="AI1629" s="113" t="s">
        <v>511</v>
      </c>
      <c r="AJ1629" s="113" t="s">
        <v>366</v>
      </c>
      <c r="AK1629" s="116" t="s">
        <v>5496</v>
      </c>
      <c r="AL1629" s="113" t="s">
        <v>357</v>
      </c>
      <c r="BP1629" s="125" t="s">
        <v>511</v>
      </c>
      <c r="BQ1629" s="125" t="s">
        <v>366</v>
      </c>
      <c r="BR1629" s="129">
        <v>387953559</v>
      </c>
      <c r="CA1629" s="125" t="s">
        <v>2539</v>
      </c>
      <c r="CB1629" s="125" t="s">
        <v>544</v>
      </c>
      <c r="CC1629" s="125">
        <v>0</v>
      </c>
      <c r="CD1629" s="125" t="s">
        <v>357</v>
      </c>
    </row>
    <row r="1630" spans="8:82" ht="101.4" customHeight="1" thickBot="1">
      <c r="H1630" s="121"/>
      <c r="I1630" s="121"/>
      <c r="J1630" s="121"/>
      <c r="K1630" s="121"/>
      <c r="L1630" s="121"/>
      <c r="M1630" s="121" t="s">
        <v>511</v>
      </c>
      <c r="N1630" s="121" t="s">
        <v>355</v>
      </c>
      <c r="O1630" s="123" t="s">
        <v>2693</v>
      </c>
      <c r="P1630" s="121" t="s">
        <v>357</v>
      </c>
      <c r="S1630" s="117"/>
      <c r="T1630" s="117"/>
      <c r="U1630" s="117"/>
      <c r="V1630" s="117"/>
      <c r="W1630" s="117"/>
      <c r="X1630" s="117" t="s">
        <v>511</v>
      </c>
      <c r="Y1630" s="117" t="s">
        <v>355</v>
      </c>
      <c r="Z1630" s="120" t="s">
        <v>4324</v>
      </c>
      <c r="AA1630" s="117" t="s">
        <v>357</v>
      </c>
      <c r="AD1630" s="113"/>
      <c r="AE1630" s="113"/>
      <c r="AF1630" s="113"/>
      <c r="AG1630" s="113"/>
      <c r="AH1630" s="113"/>
      <c r="AI1630" s="113" t="s">
        <v>511</v>
      </c>
      <c r="AJ1630" s="113" t="s">
        <v>355</v>
      </c>
      <c r="AK1630" s="116" t="s">
        <v>5497</v>
      </c>
      <c r="AL1630" s="113" t="s">
        <v>357</v>
      </c>
      <c r="BP1630" s="125" t="s">
        <v>511</v>
      </c>
      <c r="BQ1630" s="125" t="s">
        <v>355</v>
      </c>
      <c r="BR1630" s="129">
        <v>225273379</v>
      </c>
      <c r="CA1630" s="125" t="s">
        <v>2539</v>
      </c>
      <c r="CB1630" s="125" t="s">
        <v>355</v>
      </c>
      <c r="CC1630" s="125">
        <v>0</v>
      </c>
      <c r="CD1630" s="125" t="s">
        <v>357</v>
      </c>
    </row>
    <row r="1631" spans="8:82" ht="87" customHeight="1" thickBot="1">
      <c r="H1631" s="121"/>
      <c r="I1631" s="121"/>
      <c r="J1631" s="121"/>
      <c r="K1631" s="121"/>
      <c r="L1631" s="121"/>
      <c r="M1631" s="121" t="s">
        <v>511</v>
      </c>
      <c r="N1631" s="121" t="s">
        <v>703</v>
      </c>
      <c r="O1631" s="123" t="s">
        <v>2694</v>
      </c>
      <c r="P1631" s="121" t="s">
        <v>357</v>
      </c>
      <c r="S1631" s="117"/>
      <c r="T1631" s="117"/>
      <c r="U1631" s="117"/>
      <c r="V1631" s="117"/>
      <c r="W1631" s="117"/>
      <c r="X1631" s="117" t="s">
        <v>511</v>
      </c>
      <c r="Y1631" s="117" t="s">
        <v>703</v>
      </c>
      <c r="Z1631" s="120" t="s">
        <v>3222</v>
      </c>
      <c r="AA1631" s="117" t="s">
        <v>357</v>
      </c>
      <c r="AD1631" s="113"/>
      <c r="AE1631" s="113"/>
      <c r="AF1631" s="113"/>
      <c r="AG1631" s="113"/>
      <c r="AH1631" s="113"/>
      <c r="AI1631" s="113" t="s">
        <v>511</v>
      </c>
      <c r="AJ1631" s="113" t="s">
        <v>703</v>
      </c>
      <c r="AK1631" s="116" t="s">
        <v>5498</v>
      </c>
      <c r="AL1631" s="113" t="s">
        <v>357</v>
      </c>
      <c r="BP1631" s="125" t="s">
        <v>511</v>
      </c>
      <c r="BQ1631" s="125" t="s">
        <v>703</v>
      </c>
      <c r="BR1631" s="129">
        <v>116377011</v>
      </c>
      <c r="CA1631" s="125" t="s">
        <v>2543</v>
      </c>
      <c r="CB1631" s="125" t="s">
        <v>589</v>
      </c>
      <c r="CC1631" s="125">
        <v>0</v>
      </c>
      <c r="CD1631" s="125" t="s">
        <v>357</v>
      </c>
    </row>
    <row r="1632" spans="8:82" ht="87" customHeight="1" thickBot="1">
      <c r="H1632" s="121"/>
      <c r="I1632" s="121"/>
      <c r="J1632" s="121"/>
      <c r="K1632" s="121"/>
      <c r="L1632" s="121"/>
      <c r="M1632" s="121" t="s">
        <v>511</v>
      </c>
      <c r="N1632" s="121" t="s">
        <v>468</v>
      </c>
      <c r="O1632" s="123" t="s">
        <v>2695</v>
      </c>
      <c r="P1632" s="121" t="s">
        <v>357</v>
      </c>
      <c r="S1632" s="117"/>
      <c r="T1632" s="117"/>
      <c r="U1632" s="117"/>
      <c r="V1632" s="117"/>
      <c r="W1632" s="117"/>
      <c r="X1632" s="117" t="s">
        <v>511</v>
      </c>
      <c r="Y1632" s="117" t="s">
        <v>468</v>
      </c>
      <c r="Z1632" s="120" t="s">
        <v>4325</v>
      </c>
      <c r="AA1632" s="117" t="s">
        <v>357</v>
      </c>
      <c r="AD1632" s="113"/>
      <c r="AE1632" s="113"/>
      <c r="AF1632" s="113"/>
      <c r="AG1632" s="113"/>
      <c r="AH1632" s="113"/>
      <c r="AI1632" s="113" t="s">
        <v>511</v>
      </c>
      <c r="AJ1632" s="113" t="s">
        <v>468</v>
      </c>
      <c r="AK1632" s="116" t="s">
        <v>5499</v>
      </c>
      <c r="AL1632" s="113" t="s">
        <v>357</v>
      </c>
      <c r="BP1632" s="125" t="s">
        <v>511</v>
      </c>
      <c r="BQ1632" s="125" t="s">
        <v>468</v>
      </c>
      <c r="BR1632" s="125" t="s">
        <v>6472</v>
      </c>
      <c r="CA1632" s="125" t="s">
        <v>2545</v>
      </c>
      <c r="CB1632" s="125" t="s">
        <v>544</v>
      </c>
      <c r="CC1632" s="125">
        <v>0</v>
      </c>
      <c r="CD1632" s="125" t="s">
        <v>357</v>
      </c>
    </row>
    <row r="1633" spans="8:82" ht="87" customHeight="1" thickBot="1">
      <c r="H1633" s="121"/>
      <c r="I1633" s="121"/>
      <c r="J1633" s="121"/>
      <c r="K1633" s="121"/>
      <c r="L1633" s="121"/>
      <c r="M1633" s="121" t="s">
        <v>511</v>
      </c>
      <c r="N1633" s="121" t="s">
        <v>364</v>
      </c>
      <c r="O1633" s="123" t="s">
        <v>2696</v>
      </c>
      <c r="P1633" s="121" t="s">
        <v>357</v>
      </c>
      <c r="S1633" s="117"/>
      <c r="T1633" s="117"/>
      <c r="U1633" s="117"/>
      <c r="V1633" s="117"/>
      <c r="W1633" s="117"/>
      <c r="X1633" s="117" t="s">
        <v>511</v>
      </c>
      <c r="Y1633" s="117" t="s">
        <v>364</v>
      </c>
      <c r="Z1633" s="120" t="s">
        <v>4326</v>
      </c>
      <c r="AA1633" s="117" t="s">
        <v>357</v>
      </c>
      <c r="AD1633" s="113"/>
      <c r="AE1633" s="113"/>
      <c r="AF1633" s="113"/>
      <c r="AG1633" s="113"/>
      <c r="AH1633" s="113"/>
      <c r="AI1633" s="113" t="s">
        <v>511</v>
      </c>
      <c r="AJ1633" s="113" t="s">
        <v>364</v>
      </c>
      <c r="AK1633" s="116" t="s">
        <v>4434</v>
      </c>
      <c r="AL1633" s="113" t="s">
        <v>357</v>
      </c>
      <c r="BP1633" s="125" t="s">
        <v>511</v>
      </c>
      <c r="BQ1633" s="125" t="s">
        <v>364</v>
      </c>
      <c r="BR1633" s="129">
        <v>635142</v>
      </c>
      <c r="CA1633" s="125" t="s">
        <v>2545</v>
      </c>
      <c r="CB1633" s="125" t="s">
        <v>355</v>
      </c>
      <c r="CC1633" s="125">
        <v>0</v>
      </c>
      <c r="CD1633" s="125" t="s">
        <v>357</v>
      </c>
    </row>
    <row r="1634" spans="8:82" ht="101.4" customHeight="1" thickBot="1">
      <c r="H1634" s="121"/>
      <c r="I1634" s="121"/>
      <c r="J1634" s="121"/>
      <c r="K1634" s="121"/>
      <c r="L1634" s="121"/>
      <c r="M1634" s="121" t="s">
        <v>2697</v>
      </c>
      <c r="N1634" s="121" t="s">
        <v>355</v>
      </c>
      <c r="O1634" s="123" t="s">
        <v>2698</v>
      </c>
      <c r="P1634" s="121" t="s">
        <v>826</v>
      </c>
      <c r="S1634" s="117"/>
      <c r="T1634" s="117"/>
      <c r="U1634" s="117"/>
      <c r="V1634" s="117"/>
      <c r="W1634" s="117"/>
      <c r="X1634" s="117" t="s">
        <v>2697</v>
      </c>
      <c r="Y1634" s="117" t="s">
        <v>355</v>
      </c>
      <c r="Z1634" s="120" t="s">
        <v>4327</v>
      </c>
      <c r="AA1634" s="117" t="s">
        <v>826</v>
      </c>
      <c r="AD1634" s="113"/>
      <c r="AE1634" s="113"/>
      <c r="AF1634" s="113"/>
      <c r="AG1634" s="113"/>
      <c r="AH1634" s="113"/>
      <c r="AI1634" s="113" t="s">
        <v>2697</v>
      </c>
      <c r="AJ1634" s="113" t="s">
        <v>355</v>
      </c>
      <c r="AK1634" s="116" t="s">
        <v>5500</v>
      </c>
      <c r="AL1634" s="113" t="s">
        <v>826</v>
      </c>
      <c r="BP1634" s="125" t="s">
        <v>2697</v>
      </c>
      <c r="BQ1634" s="125" t="s">
        <v>355</v>
      </c>
      <c r="BR1634" s="129">
        <v>2266321</v>
      </c>
      <c r="CA1634" s="125" t="s">
        <v>6652</v>
      </c>
      <c r="CB1634" s="125" t="s">
        <v>589</v>
      </c>
      <c r="CC1634" s="125">
        <v>0</v>
      </c>
      <c r="CD1634" s="125" t="s">
        <v>357</v>
      </c>
    </row>
    <row r="1635" spans="8:82" ht="101.4" customHeight="1" thickBot="1">
      <c r="H1635" s="121"/>
      <c r="I1635" s="121"/>
      <c r="J1635" s="121"/>
      <c r="K1635" s="121"/>
      <c r="L1635" s="121"/>
      <c r="M1635" s="121" t="s">
        <v>2699</v>
      </c>
      <c r="N1635" s="121" t="s">
        <v>355</v>
      </c>
      <c r="O1635" s="122">
        <v>758997</v>
      </c>
      <c r="P1635" s="121" t="s">
        <v>826</v>
      </c>
      <c r="S1635" s="117"/>
      <c r="T1635" s="117"/>
      <c r="U1635" s="117"/>
      <c r="V1635" s="117"/>
      <c r="W1635" s="117"/>
      <c r="X1635" s="117" t="s">
        <v>2699</v>
      </c>
      <c r="Y1635" s="117" t="s">
        <v>355</v>
      </c>
      <c r="Z1635" s="120" t="s">
        <v>4328</v>
      </c>
      <c r="AA1635" s="117" t="s">
        <v>826</v>
      </c>
      <c r="AD1635" s="113"/>
      <c r="AE1635" s="113"/>
      <c r="AF1635" s="113"/>
      <c r="AG1635" s="113"/>
      <c r="AH1635" s="113"/>
      <c r="AI1635" s="113" t="s">
        <v>2699</v>
      </c>
      <c r="AJ1635" s="113" t="s">
        <v>355</v>
      </c>
      <c r="AK1635" s="115">
        <v>20844</v>
      </c>
      <c r="AL1635" s="113" t="s">
        <v>826</v>
      </c>
      <c r="BP1635" s="125" t="s">
        <v>2699</v>
      </c>
      <c r="BQ1635" s="125" t="s">
        <v>355</v>
      </c>
      <c r="BR1635" s="125" t="s">
        <v>6473</v>
      </c>
      <c r="CA1635" s="125" t="s">
        <v>2548</v>
      </c>
      <c r="CB1635" s="125" t="s">
        <v>575</v>
      </c>
      <c r="CC1635" s="125">
        <v>0</v>
      </c>
      <c r="CD1635" s="125" t="s">
        <v>357</v>
      </c>
    </row>
    <row r="1636" spans="8:82" ht="87" customHeight="1" thickBot="1">
      <c r="H1636" s="121"/>
      <c r="I1636" s="121"/>
      <c r="J1636" s="121"/>
      <c r="K1636" s="121"/>
      <c r="L1636" s="121"/>
      <c r="M1636" s="121" t="s">
        <v>2699</v>
      </c>
      <c r="N1636" s="121" t="s">
        <v>703</v>
      </c>
      <c r="O1636" s="123" t="s">
        <v>2700</v>
      </c>
      <c r="P1636" s="121" t="s">
        <v>826</v>
      </c>
      <c r="S1636" s="117"/>
      <c r="T1636" s="117"/>
      <c r="U1636" s="117"/>
      <c r="V1636" s="117"/>
      <c r="W1636" s="117"/>
      <c r="X1636" s="117" t="s">
        <v>2699</v>
      </c>
      <c r="Y1636" s="117" t="s">
        <v>703</v>
      </c>
      <c r="Z1636" s="120" t="s">
        <v>1293</v>
      </c>
      <c r="AA1636" s="117" t="s">
        <v>826</v>
      </c>
      <c r="AD1636" s="113"/>
      <c r="AE1636" s="113"/>
      <c r="AF1636" s="113"/>
      <c r="AG1636" s="113"/>
      <c r="AH1636" s="113"/>
      <c r="AI1636" s="113" t="s">
        <v>2699</v>
      </c>
      <c r="AJ1636" s="113" t="s">
        <v>703</v>
      </c>
      <c r="AK1636" s="116" t="s">
        <v>5501</v>
      </c>
      <c r="AL1636" s="113" t="s">
        <v>826</v>
      </c>
      <c r="BP1636" s="125" t="s">
        <v>2699</v>
      </c>
      <c r="BQ1636" s="125" t="s">
        <v>703</v>
      </c>
      <c r="BR1636" s="129">
        <v>85085585</v>
      </c>
      <c r="CA1636" s="125" t="s">
        <v>2548</v>
      </c>
      <c r="CB1636" s="125" t="s">
        <v>544</v>
      </c>
      <c r="CC1636" s="125">
        <v>0</v>
      </c>
      <c r="CD1636" s="125" t="s">
        <v>357</v>
      </c>
    </row>
    <row r="1637" spans="8:82" ht="101.4" customHeight="1" thickBot="1">
      <c r="H1637" s="121"/>
      <c r="I1637" s="121"/>
      <c r="J1637" s="121"/>
      <c r="K1637" s="121"/>
      <c r="L1637" s="121"/>
      <c r="M1637" s="121" t="s">
        <v>2701</v>
      </c>
      <c r="N1637" s="121" t="s">
        <v>544</v>
      </c>
      <c r="O1637" s="122">
        <v>308517</v>
      </c>
      <c r="P1637" s="121" t="s">
        <v>357</v>
      </c>
      <c r="S1637" s="117"/>
      <c r="T1637" s="117"/>
      <c r="U1637" s="117"/>
      <c r="V1637" s="117"/>
      <c r="W1637" s="117"/>
      <c r="X1637" s="117" t="s">
        <v>2701</v>
      </c>
      <c r="Y1637" s="117" t="s">
        <v>544</v>
      </c>
      <c r="Z1637" s="120" t="s">
        <v>4329</v>
      </c>
      <c r="AA1637" s="117" t="s">
        <v>357</v>
      </c>
      <c r="AD1637" s="113"/>
      <c r="AE1637" s="113"/>
      <c r="AF1637" s="113"/>
      <c r="AG1637" s="113"/>
      <c r="AH1637" s="113"/>
      <c r="AI1637" s="113" t="s">
        <v>2701</v>
      </c>
      <c r="AJ1637" s="113" t="s">
        <v>544</v>
      </c>
      <c r="AK1637" s="116" t="s">
        <v>5502</v>
      </c>
      <c r="AL1637" s="113" t="s">
        <v>357</v>
      </c>
      <c r="BP1637" s="125" t="s">
        <v>2701</v>
      </c>
      <c r="BQ1637" s="125" t="s">
        <v>544</v>
      </c>
      <c r="BR1637" s="129">
        <v>335363</v>
      </c>
      <c r="CA1637" s="125" t="s">
        <v>2548</v>
      </c>
      <c r="CB1637" s="125" t="s">
        <v>355</v>
      </c>
      <c r="CC1637" s="125">
        <v>0</v>
      </c>
      <c r="CD1637" s="125" t="s">
        <v>357</v>
      </c>
    </row>
    <row r="1638" spans="8:82" ht="87" customHeight="1" thickBot="1">
      <c r="H1638" s="121"/>
      <c r="I1638" s="121"/>
      <c r="J1638" s="121"/>
      <c r="K1638" s="121"/>
      <c r="L1638" s="121"/>
      <c r="M1638" s="121" t="s">
        <v>2701</v>
      </c>
      <c r="N1638" s="121" t="s">
        <v>575</v>
      </c>
      <c r="O1638" s="123" t="s">
        <v>1453</v>
      </c>
      <c r="P1638" s="121" t="s">
        <v>357</v>
      </c>
      <c r="S1638" s="117"/>
      <c r="T1638" s="117"/>
      <c r="U1638" s="117"/>
      <c r="V1638" s="117"/>
      <c r="W1638" s="117"/>
      <c r="X1638" s="117" t="s">
        <v>2701</v>
      </c>
      <c r="Y1638" s="117" t="s">
        <v>575</v>
      </c>
      <c r="Z1638" s="120" t="s">
        <v>1839</v>
      </c>
      <c r="AA1638" s="117" t="s">
        <v>357</v>
      </c>
      <c r="AD1638" s="113"/>
      <c r="AE1638" s="113"/>
      <c r="AF1638" s="113"/>
      <c r="AG1638" s="113"/>
      <c r="AH1638" s="113"/>
      <c r="AI1638" s="113" t="s">
        <v>2701</v>
      </c>
      <c r="AJ1638" s="113" t="s">
        <v>575</v>
      </c>
      <c r="AK1638" s="116" t="s">
        <v>5503</v>
      </c>
      <c r="AL1638" s="113" t="s">
        <v>357</v>
      </c>
      <c r="BP1638" s="125" t="s">
        <v>2701</v>
      </c>
      <c r="BQ1638" s="125" t="s">
        <v>575</v>
      </c>
      <c r="BR1638" s="129">
        <v>489239</v>
      </c>
      <c r="CA1638" s="125" t="s">
        <v>2549</v>
      </c>
      <c r="CB1638" s="125" t="s">
        <v>589</v>
      </c>
      <c r="CC1638" s="125">
        <v>0</v>
      </c>
      <c r="CD1638" s="125" t="s">
        <v>357</v>
      </c>
    </row>
    <row r="1639" spans="8:82" ht="101.4" customHeight="1" thickBot="1">
      <c r="H1639" s="121"/>
      <c r="I1639" s="121"/>
      <c r="J1639" s="121"/>
      <c r="K1639" s="121"/>
      <c r="L1639" s="121"/>
      <c r="M1639" s="121" t="s">
        <v>2701</v>
      </c>
      <c r="N1639" s="121" t="s">
        <v>362</v>
      </c>
      <c r="O1639" s="123" t="s">
        <v>2702</v>
      </c>
      <c r="P1639" s="121" t="s">
        <v>357</v>
      </c>
      <c r="S1639" s="117"/>
      <c r="T1639" s="117"/>
      <c r="U1639" s="117"/>
      <c r="V1639" s="117"/>
      <c r="W1639" s="117"/>
      <c r="X1639" s="117" t="s">
        <v>2701</v>
      </c>
      <c r="Y1639" s="117" t="s">
        <v>362</v>
      </c>
      <c r="Z1639" s="120" t="s">
        <v>4330</v>
      </c>
      <c r="AA1639" s="117" t="s">
        <v>357</v>
      </c>
      <c r="AD1639" s="113"/>
      <c r="AE1639" s="113"/>
      <c r="AF1639" s="113"/>
      <c r="AG1639" s="113"/>
      <c r="AH1639" s="113"/>
      <c r="AI1639" s="113" t="s">
        <v>2701</v>
      </c>
      <c r="AJ1639" s="113" t="s">
        <v>362</v>
      </c>
      <c r="AK1639" s="116" t="s">
        <v>5297</v>
      </c>
      <c r="AL1639" s="113" t="s">
        <v>357</v>
      </c>
      <c r="BP1639" s="125" t="s">
        <v>2701</v>
      </c>
      <c r="BQ1639" s="125" t="s">
        <v>362</v>
      </c>
      <c r="BR1639" s="129">
        <v>918408</v>
      </c>
      <c r="CA1639" s="125" t="s">
        <v>2551</v>
      </c>
      <c r="CB1639" s="125" t="s">
        <v>355</v>
      </c>
      <c r="CC1639" s="125">
        <v>0</v>
      </c>
      <c r="CD1639" s="125" t="s">
        <v>826</v>
      </c>
    </row>
    <row r="1640" spans="8:82" ht="87" customHeight="1" thickBot="1">
      <c r="H1640" s="121"/>
      <c r="I1640" s="121"/>
      <c r="J1640" s="121"/>
      <c r="K1640" s="121"/>
      <c r="L1640" s="121"/>
      <c r="M1640" s="121" t="s">
        <v>2703</v>
      </c>
      <c r="N1640" s="121" t="s">
        <v>468</v>
      </c>
      <c r="O1640" s="123" t="s">
        <v>2704</v>
      </c>
      <c r="P1640" s="121" t="s">
        <v>357</v>
      </c>
      <c r="S1640" s="117"/>
      <c r="T1640" s="117"/>
      <c r="U1640" s="117"/>
      <c r="V1640" s="117"/>
      <c r="W1640" s="117"/>
      <c r="X1640" s="117" t="s">
        <v>2703</v>
      </c>
      <c r="Y1640" s="117" t="s">
        <v>468</v>
      </c>
      <c r="Z1640" s="120" t="s">
        <v>3059</v>
      </c>
      <c r="AA1640" s="117" t="s">
        <v>357</v>
      </c>
      <c r="AD1640" s="113"/>
      <c r="AE1640" s="113"/>
      <c r="AF1640" s="113"/>
      <c r="AG1640" s="113"/>
      <c r="AH1640" s="113"/>
      <c r="AI1640" s="113" t="s">
        <v>2703</v>
      </c>
      <c r="AJ1640" s="113" t="s">
        <v>468</v>
      </c>
      <c r="AK1640" s="116" t="s">
        <v>4936</v>
      </c>
      <c r="AL1640" s="113" t="s">
        <v>357</v>
      </c>
      <c r="BP1640" s="125" t="s">
        <v>2703</v>
      </c>
      <c r="BQ1640" s="125" t="s">
        <v>468</v>
      </c>
      <c r="BR1640" s="125" t="s">
        <v>6114</v>
      </c>
      <c r="CA1640" s="125" t="s">
        <v>2551</v>
      </c>
      <c r="CB1640" s="125" t="s">
        <v>362</v>
      </c>
      <c r="CC1640" s="125">
        <v>0</v>
      </c>
      <c r="CD1640" s="125" t="s">
        <v>826</v>
      </c>
    </row>
    <row r="1641" spans="8:82" ht="87" customHeight="1" thickBot="1">
      <c r="H1641" s="121"/>
      <c r="I1641" s="121"/>
      <c r="J1641" s="121"/>
      <c r="K1641" s="121"/>
      <c r="L1641" s="121"/>
      <c r="M1641" s="121" t="s">
        <v>515</v>
      </c>
      <c r="N1641" s="121" t="s">
        <v>468</v>
      </c>
      <c r="O1641" s="123" t="s">
        <v>2705</v>
      </c>
      <c r="P1641" s="121" t="s">
        <v>357</v>
      </c>
      <c r="S1641" s="117"/>
      <c r="T1641" s="117"/>
      <c r="U1641" s="117"/>
      <c r="V1641" s="117"/>
      <c r="W1641" s="117"/>
      <c r="X1641" s="117" t="s">
        <v>515</v>
      </c>
      <c r="Y1641" s="117" t="s">
        <v>468</v>
      </c>
      <c r="Z1641" s="120" t="s">
        <v>726</v>
      </c>
      <c r="AA1641" s="117" t="s">
        <v>357</v>
      </c>
      <c r="AD1641" s="113"/>
      <c r="AE1641" s="113"/>
      <c r="AF1641" s="113"/>
      <c r="AG1641" s="113"/>
      <c r="AH1641" s="113"/>
      <c r="AI1641" s="113" t="s">
        <v>515</v>
      </c>
      <c r="AJ1641" s="113" t="s">
        <v>468</v>
      </c>
      <c r="AK1641" s="115">
        <v>507295</v>
      </c>
      <c r="AL1641" s="113" t="s">
        <v>357</v>
      </c>
      <c r="BP1641" s="125" t="s">
        <v>515</v>
      </c>
      <c r="BQ1641" s="125" t="s">
        <v>468</v>
      </c>
      <c r="BR1641" s="125" t="s">
        <v>6474</v>
      </c>
      <c r="CA1641" s="125" t="s">
        <v>2554</v>
      </c>
      <c r="CB1641" s="125" t="s">
        <v>582</v>
      </c>
      <c r="CC1641" s="125">
        <v>0</v>
      </c>
      <c r="CD1641" s="125" t="s">
        <v>357</v>
      </c>
    </row>
    <row r="1642" spans="8:82" ht="115.8" customHeight="1" thickBot="1">
      <c r="H1642" s="121"/>
      <c r="I1642" s="121"/>
      <c r="J1642" s="121"/>
      <c r="K1642" s="121"/>
      <c r="L1642" s="121"/>
      <c r="M1642" s="121" t="s">
        <v>515</v>
      </c>
      <c r="N1642" s="121" t="s">
        <v>885</v>
      </c>
      <c r="O1642" s="123" t="s">
        <v>975</v>
      </c>
      <c r="P1642" s="121" t="s">
        <v>357</v>
      </c>
      <c r="S1642" s="117"/>
      <c r="T1642" s="117"/>
      <c r="U1642" s="117"/>
      <c r="V1642" s="117"/>
      <c r="W1642" s="117"/>
      <c r="X1642" s="117" t="s">
        <v>515</v>
      </c>
      <c r="Y1642" s="117" t="s">
        <v>885</v>
      </c>
      <c r="Z1642" s="120" t="s">
        <v>4331</v>
      </c>
      <c r="AA1642" s="117" t="s">
        <v>357</v>
      </c>
      <c r="AD1642" s="113"/>
      <c r="AE1642" s="113"/>
      <c r="AF1642" s="113"/>
      <c r="AG1642" s="113"/>
      <c r="AH1642" s="113"/>
      <c r="AI1642" s="113" t="s">
        <v>515</v>
      </c>
      <c r="AJ1642" s="113" t="s">
        <v>885</v>
      </c>
      <c r="AK1642" s="116" t="s">
        <v>3449</v>
      </c>
      <c r="AL1642" s="113" t="s">
        <v>357</v>
      </c>
      <c r="BP1642" s="125" t="s">
        <v>515</v>
      </c>
      <c r="BQ1642" s="125" t="s">
        <v>885</v>
      </c>
      <c r="BR1642" s="129">
        <v>4030934</v>
      </c>
      <c r="CA1642" s="125" t="s">
        <v>2554</v>
      </c>
      <c r="CB1642" s="125" t="s">
        <v>468</v>
      </c>
      <c r="CC1642" s="125">
        <v>0</v>
      </c>
      <c r="CD1642" s="125" t="s">
        <v>357</v>
      </c>
    </row>
    <row r="1643" spans="8:82" ht="101.4" customHeight="1" thickBot="1">
      <c r="H1643" s="121"/>
      <c r="I1643" s="121"/>
      <c r="J1643" s="121"/>
      <c r="K1643" s="121"/>
      <c r="L1643" s="121"/>
      <c r="M1643" s="121" t="s">
        <v>515</v>
      </c>
      <c r="N1643" s="121" t="s">
        <v>544</v>
      </c>
      <c r="O1643" s="123" t="s">
        <v>2706</v>
      </c>
      <c r="P1643" s="121" t="s">
        <v>357</v>
      </c>
      <c r="S1643" s="117"/>
      <c r="T1643" s="117"/>
      <c r="U1643" s="117"/>
      <c r="V1643" s="117"/>
      <c r="W1643" s="117"/>
      <c r="X1643" s="117" t="s">
        <v>515</v>
      </c>
      <c r="Y1643" s="117" t="s">
        <v>544</v>
      </c>
      <c r="Z1643" s="120" t="s">
        <v>1347</v>
      </c>
      <c r="AA1643" s="117" t="s">
        <v>357</v>
      </c>
      <c r="AD1643" s="113"/>
      <c r="AE1643" s="113"/>
      <c r="AF1643" s="113"/>
      <c r="AG1643" s="113"/>
      <c r="AH1643" s="113"/>
      <c r="AI1643" s="113" t="s">
        <v>515</v>
      </c>
      <c r="AJ1643" s="113" t="s">
        <v>544</v>
      </c>
      <c r="AK1643" s="116" t="s">
        <v>5504</v>
      </c>
      <c r="AL1643" s="113" t="s">
        <v>357</v>
      </c>
      <c r="BP1643" s="125" t="s">
        <v>515</v>
      </c>
      <c r="BQ1643" s="125" t="s">
        <v>544</v>
      </c>
      <c r="BR1643" s="129">
        <v>200003286</v>
      </c>
      <c r="CA1643" s="125" t="s">
        <v>2554</v>
      </c>
      <c r="CB1643" s="125" t="s">
        <v>362</v>
      </c>
      <c r="CC1643" s="125">
        <v>0</v>
      </c>
      <c r="CD1643" s="125" t="s">
        <v>357</v>
      </c>
    </row>
    <row r="1644" spans="8:82" ht="87" customHeight="1" thickBot="1">
      <c r="H1644" s="121"/>
      <c r="I1644" s="121"/>
      <c r="J1644" s="121"/>
      <c r="K1644" s="121"/>
      <c r="L1644" s="121"/>
      <c r="M1644" s="121" t="s">
        <v>515</v>
      </c>
      <c r="N1644" s="121" t="s">
        <v>575</v>
      </c>
      <c r="O1644" s="123" t="s">
        <v>2707</v>
      </c>
      <c r="P1644" s="121" t="s">
        <v>357</v>
      </c>
      <c r="S1644" s="117"/>
      <c r="T1644" s="117"/>
      <c r="U1644" s="117"/>
      <c r="V1644" s="117"/>
      <c r="W1644" s="117"/>
      <c r="X1644" s="117" t="s">
        <v>515</v>
      </c>
      <c r="Y1644" s="117" t="s">
        <v>575</v>
      </c>
      <c r="Z1644" s="120" t="s">
        <v>3215</v>
      </c>
      <c r="AA1644" s="117" t="s">
        <v>357</v>
      </c>
      <c r="AD1644" s="113"/>
      <c r="AE1644" s="113"/>
      <c r="AF1644" s="113"/>
      <c r="AG1644" s="113"/>
      <c r="AH1644" s="113"/>
      <c r="AI1644" s="113" t="s">
        <v>515</v>
      </c>
      <c r="AJ1644" s="113" t="s">
        <v>575</v>
      </c>
      <c r="AK1644" s="116" t="s">
        <v>1865</v>
      </c>
      <c r="AL1644" s="113" t="s">
        <v>357</v>
      </c>
      <c r="BP1644" s="125" t="s">
        <v>515</v>
      </c>
      <c r="BQ1644" s="125" t="s">
        <v>575</v>
      </c>
      <c r="BR1644" s="129">
        <v>5988523</v>
      </c>
      <c r="CA1644" s="125" t="s">
        <v>2554</v>
      </c>
      <c r="CB1644" s="125" t="s">
        <v>589</v>
      </c>
      <c r="CC1644" s="125">
        <v>0</v>
      </c>
      <c r="CD1644" s="125" t="s">
        <v>357</v>
      </c>
    </row>
    <row r="1645" spans="8:82" ht="101.4" customHeight="1" thickBot="1">
      <c r="H1645" s="121"/>
      <c r="I1645" s="121"/>
      <c r="J1645" s="121"/>
      <c r="K1645" s="121"/>
      <c r="L1645" s="121"/>
      <c r="M1645" s="121" t="s">
        <v>515</v>
      </c>
      <c r="N1645" s="121" t="s">
        <v>355</v>
      </c>
      <c r="O1645" s="122">
        <v>3483869</v>
      </c>
      <c r="P1645" s="121" t="s">
        <v>357</v>
      </c>
      <c r="S1645" s="117"/>
      <c r="T1645" s="117"/>
      <c r="U1645" s="117"/>
      <c r="V1645" s="117"/>
      <c r="W1645" s="117"/>
      <c r="X1645" s="117" t="s">
        <v>515</v>
      </c>
      <c r="Y1645" s="117" t="s">
        <v>355</v>
      </c>
      <c r="Z1645" s="120" t="s">
        <v>4332</v>
      </c>
      <c r="AA1645" s="117" t="s">
        <v>357</v>
      </c>
      <c r="AD1645" s="113"/>
      <c r="AE1645" s="113"/>
      <c r="AF1645" s="113"/>
      <c r="AG1645" s="113"/>
      <c r="AH1645" s="113"/>
      <c r="AI1645" s="113" t="s">
        <v>515</v>
      </c>
      <c r="AJ1645" s="113" t="s">
        <v>355</v>
      </c>
      <c r="AK1645" s="115">
        <v>343402</v>
      </c>
      <c r="AL1645" s="113" t="s">
        <v>357</v>
      </c>
      <c r="BP1645" s="125" t="s">
        <v>515</v>
      </c>
      <c r="BQ1645" s="125" t="s">
        <v>355</v>
      </c>
      <c r="BR1645" s="125" t="s">
        <v>6475</v>
      </c>
      <c r="CA1645" s="125" t="s">
        <v>2554</v>
      </c>
      <c r="CB1645" s="125" t="s">
        <v>364</v>
      </c>
      <c r="CC1645" s="125">
        <v>0</v>
      </c>
      <c r="CD1645" s="125" t="s">
        <v>357</v>
      </c>
    </row>
    <row r="1646" spans="8:82" ht="87" customHeight="1" thickBot="1">
      <c r="H1646" s="121"/>
      <c r="I1646" s="121"/>
      <c r="J1646" s="121"/>
      <c r="K1646" s="121"/>
      <c r="L1646" s="121"/>
      <c r="M1646" s="121" t="s">
        <v>515</v>
      </c>
      <c r="N1646" s="121" t="s">
        <v>364</v>
      </c>
      <c r="O1646" s="122">
        <v>4228459</v>
      </c>
      <c r="P1646" s="121" t="s">
        <v>357</v>
      </c>
      <c r="S1646" s="117"/>
      <c r="T1646" s="117"/>
      <c r="U1646" s="117"/>
      <c r="V1646" s="117"/>
      <c r="W1646" s="117"/>
      <c r="X1646" s="117" t="s">
        <v>515</v>
      </c>
      <c r="Y1646" s="117" t="s">
        <v>364</v>
      </c>
      <c r="Z1646" s="120" t="s">
        <v>4333</v>
      </c>
      <c r="AA1646" s="117" t="s">
        <v>357</v>
      </c>
      <c r="AD1646" s="113"/>
      <c r="AE1646" s="113"/>
      <c r="AF1646" s="113"/>
      <c r="AG1646" s="113"/>
      <c r="AH1646" s="113"/>
      <c r="AI1646" s="113" t="s">
        <v>515</v>
      </c>
      <c r="AJ1646" s="113" t="s">
        <v>364</v>
      </c>
      <c r="AK1646" s="115">
        <v>51647</v>
      </c>
      <c r="AL1646" s="113" t="s">
        <v>357</v>
      </c>
      <c r="BP1646" s="125" t="s">
        <v>515</v>
      </c>
      <c r="BQ1646" s="125" t="s">
        <v>364</v>
      </c>
      <c r="BR1646" s="125" t="s">
        <v>6476</v>
      </c>
      <c r="CA1646" s="125" t="s">
        <v>2554</v>
      </c>
      <c r="CB1646" s="125" t="s">
        <v>355</v>
      </c>
      <c r="CC1646" s="125">
        <v>0</v>
      </c>
      <c r="CD1646" s="125" t="s">
        <v>357</v>
      </c>
    </row>
    <row r="1647" spans="8:82" ht="87" customHeight="1" thickBot="1">
      <c r="H1647" s="121"/>
      <c r="I1647" s="121"/>
      <c r="J1647" s="121"/>
      <c r="K1647" s="121"/>
      <c r="L1647" s="121"/>
      <c r="M1647" s="121" t="s">
        <v>515</v>
      </c>
      <c r="N1647" s="121" t="s">
        <v>897</v>
      </c>
      <c r="O1647" s="123" t="s">
        <v>2708</v>
      </c>
      <c r="P1647" s="121" t="s">
        <v>357</v>
      </c>
      <c r="S1647" s="117"/>
      <c r="T1647" s="117"/>
      <c r="U1647" s="117"/>
      <c r="V1647" s="117"/>
      <c r="W1647" s="117"/>
      <c r="X1647" s="117" t="s">
        <v>515</v>
      </c>
      <c r="Y1647" s="117" t="s">
        <v>897</v>
      </c>
      <c r="Z1647" s="120" t="s">
        <v>981</v>
      </c>
      <c r="AA1647" s="117" t="s">
        <v>357</v>
      </c>
      <c r="AD1647" s="113"/>
      <c r="AE1647" s="113"/>
      <c r="AF1647" s="113"/>
      <c r="AG1647" s="113"/>
      <c r="AH1647" s="113"/>
      <c r="AI1647" s="113" t="s">
        <v>515</v>
      </c>
      <c r="AJ1647" s="113" t="s">
        <v>897</v>
      </c>
      <c r="AK1647" s="116" t="s">
        <v>871</v>
      </c>
      <c r="AL1647" s="113" t="s">
        <v>357</v>
      </c>
      <c r="BP1647" s="125" t="s">
        <v>515</v>
      </c>
      <c r="BQ1647" s="125" t="s">
        <v>897</v>
      </c>
      <c r="BR1647" s="129">
        <v>2257025</v>
      </c>
      <c r="CA1647" s="125" t="s">
        <v>6653</v>
      </c>
      <c r="CB1647" s="125" t="s">
        <v>589</v>
      </c>
      <c r="CC1647" s="125">
        <v>0</v>
      </c>
      <c r="CD1647" s="125" t="s">
        <v>357</v>
      </c>
    </row>
    <row r="1648" spans="8:82" ht="115.8" customHeight="1" thickBot="1">
      <c r="H1648" s="121"/>
      <c r="I1648" s="121"/>
      <c r="J1648" s="121"/>
      <c r="K1648" s="121"/>
      <c r="L1648" s="121"/>
      <c r="M1648" s="121" t="s">
        <v>515</v>
      </c>
      <c r="N1648" s="121" t="s">
        <v>366</v>
      </c>
      <c r="O1648" s="122">
        <v>3836952</v>
      </c>
      <c r="P1648" s="121" t="s">
        <v>357</v>
      </c>
      <c r="S1648" s="117"/>
      <c r="T1648" s="117"/>
      <c r="U1648" s="117"/>
      <c r="V1648" s="117"/>
      <c r="W1648" s="117"/>
      <c r="X1648" s="117" t="s">
        <v>515</v>
      </c>
      <c r="Y1648" s="117" t="s">
        <v>366</v>
      </c>
      <c r="Z1648" s="120" t="s">
        <v>4334</v>
      </c>
      <c r="AA1648" s="117" t="s">
        <v>357</v>
      </c>
      <c r="AD1648" s="113"/>
      <c r="AE1648" s="113"/>
      <c r="AF1648" s="113"/>
      <c r="AG1648" s="113"/>
      <c r="AH1648" s="113"/>
      <c r="AI1648" s="113" t="s">
        <v>515</v>
      </c>
      <c r="AJ1648" s="113" t="s">
        <v>366</v>
      </c>
      <c r="AK1648" s="115">
        <v>965277</v>
      </c>
      <c r="AL1648" s="113" t="s">
        <v>357</v>
      </c>
      <c r="BP1648" s="125" t="s">
        <v>515</v>
      </c>
      <c r="BQ1648" s="125" t="s">
        <v>366</v>
      </c>
      <c r="BR1648" s="125" t="s">
        <v>6477</v>
      </c>
      <c r="CA1648" s="125" t="s">
        <v>6653</v>
      </c>
      <c r="CB1648" s="125" t="s">
        <v>355</v>
      </c>
      <c r="CC1648" s="125">
        <v>0</v>
      </c>
      <c r="CD1648" s="125" t="s">
        <v>357</v>
      </c>
    </row>
    <row r="1649" spans="8:82" ht="87" customHeight="1" thickBot="1">
      <c r="H1649" s="121"/>
      <c r="I1649" s="121"/>
      <c r="J1649" s="121"/>
      <c r="K1649" s="121"/>
      <c r="L1649" s="121"/>
      <c r="M1649" s="121" t="s">
        <v>515</v>
      </c>
      <c r="N1649" s="121" t="s">
        <v>703</v>
      </c>
      <c r="O1649" s="123" t="s">
        <v>2709</v>
      </c>
      <c r="P1649" s="121" t="s">
        <v>357</v>
      </c>
      <c r="S1649" s="117"/>
      <c r="T1649" s="117"/>
      <c r="U1649" s="117"/>
      <c r="V1649" s="117"/>
      <c r="W1649" s="117"/>
      <c r="X1649" s="117" t="s">
        <v>515</v>
      </c>
      <c r="Y1649" s="117" t="s">
        <v>703</v>
      </c>
      <c r="Z1649" s="120" t="s">
        <v>1176</v>
      </c>
      <c r="AA1649" s="117" t="s">
        <v>357</v>
      </c>
      <c r="AD1649" s="113"/>
      <c r="AE1649" s="113"/>
      <c r="AF1649" s="113"/>
      <c r="AG1649" s="113"/>
      <c r="AH1649" s="113"/>
      <c r="AI1649" s="113" t="s">
        <v>515</v>
      </c>
      <c r="AJ1649" s="113" t="s">
        <v>703</v>
      </c>
      <c r="AK1649" s="116" t="s">
        <v>5505</v>
      </c>
      <c r="AL1649" s="113" t="s">
        <v>357</v>
      </c>
      <c r="BP1649" s="125" t="s">
        <v>515</v>
      </c>
      <c r="BQ1649" s="125" t="s">
        <v>703</v>
      </c>
      <c r="BR1649" s="129">
        <v>756412124</v>
      </c>
      <c r="CA1649" s="125" t="s">
        <v>2561</v>
      </c>
      <c r="CB1649" s="125" t="s">
        <v>589</v>
      </c>
      <c r="CC1649" s="125">
        <v>0</v>
      </c>
      <c r="CD1649" s="125" t="s">
        <v>357</v>
      </c>
    </row>
    <row r="1650" spans="8:82" ht="101.4" customHeight="1" thickBot="1">
      <c r="H1650" s="121"/>
      <c r="I1650" s="121"/>
      <c r="J1650" s="121"/>
      <c r="K1650" s="121"/>
      <c r="L1650" s="121"/>
      <c r="M1650" s="121" t="s">
        <v>515</v>
      </c>
      <c r="N1650" s="121" t="s">
        <v>362</v>
      </c>
      <c r="O1650" s="123" t="s">
        <v>1495</v>
      </c>
      <c r="P1650" s="121" t="s">
        <v>357</v>
      </c>
      <c r="S1650" s="117"/>
      <c r="T1650" s="117"/>
      <c r="U1650" s="117"/>
      <c r="V1650" s="117"/>
      <c r="W1650" s="117"/>
      <c r="X1650" s="117" t="s">
        <v>515</v>
      </c>
      <c r="Y1650" s="117" t="s">
        <v>362</v>
      </c>
      <c r="Z1650" s="120" t="s">
        <v>4335</v>
      </c>
      <c r="AA1650" s="117" t="s">
        <v>357</v>
      </c>
      <c r="AD1650" s="113"/>
      <c r="AE1650" s="113"/>
      <c r="AF1650" s="113"/>
      <c r="AG1650" s="113"/>
      <c r="AH1650" s="113"/>
      <c r="AI1650" s="113" t="s">
        <v>515</v>
      </c>
      <c r="AJ1650" s="113" t="s">
        <v>362</v>
      </c>
      <c r="AK1650" s="116" t="s">
        <v>5506</v>
      </c>
      <c r="AL1650" s="113" t="s">
        <v>357</v>
      </c>
      <c r="BP1650" s="125" t="s">
        <v>515</v>
      </c>
      <c r="BQ1650" s="125" t="s">
        <v>362</v>
      </c>
      <c r="BR1650" s="129">
        <v>100832</v>
      </c>
      <c r="CA1650" s="125" t="s">
        <v>2563</v>
      </c>
      <c r="CB1650" s="125" t="s">
        <v>582</v>
      </c>
      <c r="CC1650" s="125">
        <v>0</v>
      </c>
      <c r="CD1650" s="125" t="s">
        <v>357</v>
      </c>
    </row>
    <row r="1651" spans="8:82" ht="101.4" customHeight="1" thickBot="1">
      <c r="H1651" s="121"/>
      <c r="I1651" s="121"/>
      <c r="J1651" s="121"/>
      <c r="K1651" s="121"/>
      <c r="L1651" s="121"/>
      <c r="M1651" s="121" t="s">
        <v>2710</v>
      </c>
      <c r="N1651" s="121" t="s">
        <v>362</v>
      </c>
      <c r="O1651" s="123" t="s">
        <v>2711</v>
      </c>
      <c r="P1651" s="121" t="s">
        <v>357</v>
      </c>
      <c r="S1651" s="117"/>
      <c r="T1651" s="117"/>
      <c r="U1651" s="117"/>
      <c r="V1651" s="117"/>
      <c r="W1651" s="117"/>
      <c r="X1651" s="117" t="s">
        <v>2710</v>
      </c>
      <c r="Y1651" s="117" t="s">
        <v>362</v>
      </c>
      <c r="Z1651" s="120" t="s">
        <v>2011</v>
      </c>
      <c r="AA1651" s="117" t="s">
        <v>357</v>
      </c>
      <c r="AD1651" s="113"/>
      <c r="AE1651" s="113"/>
      <c r="AF1651" s="113"/>
      <c r="AG1651" s="113"/>
      <c r="AH1651" s="113"/>
      <c r="AI1651" s="113" t="s">
        <v>2710</v>
      </c>
      <c r="AJ1651" s="113" t="s">
        <v>362</v>
      </c>
      <c r="AK1651" s="116" t="s">
        <v>5013</v>
      </c>
      <c r="AL1651" s="113" t="s">
        <v>357</v>
      </c>
      <c r="BP1651" s="125" t="s">
        <v>2710</v>
      </c>
      <c r="BQ1651" s="125" t="s">
        <v>362</v>
      </c>
      <c r="BR1651" s="125" t="s">
        <v>6478</v>
      </c>
      <c r="CA1651" s="125" t="s">
        <v>2563</v>
      </c>
      <c r="CB1651" s="125" t="s">
        <v>468</v>
      </c>
      <c r="CC1651" s="125">
        <v>0</v>
      </c>
      <c r="CD1651" s="125" t="s">
        <v>357</v>
      </c>
    </row>
    <row r="1652" spans="8:82" ht="87" customHeight="1" thickBot="1">
      <c r="H1652" s="121"/>
      <c r="I1652" s="121"/>
      <c r="J1652" s="121"/>
      <c r="K1652" s="121"/>
      <c r="L1652" s="121"/>
      <c r="M1652" s="121" t="s">
        <v>2710</v>
      </c>
      <c r="N1652" s="121" t="s">
        <v>589</v>
      </c>
      <c r="O1652" s="123" t="s">
        <v>2712</v>
      </c>
      <c r="P1652" s="121" t="s">
        <v>357</v>
      </c>
      <c r="S1652" s="117"/>
      <c r="T1652" s="117"/>
      <c r="U1652" s="117"/>
      <c r="V1652" s="117"/>
      <c r="W1652" s="117"/>
      <c r="X1652" s="117" t="s">
        <v>2710</v>
      </c>
      <c r="Y1652" s="117" t="s">
        <v>589</v>
      </c>
      <c r="Z1652" s="120" t="s">
        <v>3496</v>
      </c>
      <c r="AA1652" s="117" t="s">
        <v>357</v>
      </c>
      <c r="AD1652" s="113"/>
      <c r="AE1652" s="113"/>
      <c r="AF1652" s="113"/>
      <c r="AG1652" s="113"/>
      <c r="AH1652" s="113"/>
      <c r="AI1652" s="113" t="s">
        <v>2710</v>
      </c>
      <c r="AJ1652" s="113" t="s">
        <v>589</v>
      </c>
      <c r="AK1652" s="116" t="s">
        <v>1769</v>
      </c>
      <c r="AL1652" s="113" t="s">
        <v>357</v>
      </c>
      <c r="BP1652" s="125" t="s">
        <v>2710</v>
      </c>
      <c r="BQ1652" s="125" t="s">
        <v>589</v>
      </c>
      <c r="BR1652" s="125" t="s">
        <v>6479</v>
      </c>
      <c r="CA1652" s="125" t="s">
        <v>2563</v>
      </c>
      <c r="CB1652" s="125" t="s">
        <v>362</v>
      </c>
      <c r="CC1652" s="125">
        <v>0</v>
      </c>
      <c r="CD1652" s="125" t="s">
        <v>357</v>
      </c>
    </row>
    <row r="1653" spans="8:82" ht="87" customHeight="1" thickBot="1">
      <c r="H1653" s="121"/>
      <c r="I1653" s="121"/>
      <c r="J1653" s="121"/>
      <c r="K1653" s="121"/>
      <c r="L1653" s="121"/>
      <c r="M1653" s="121" t="s">
        <v>2710</v>
      </c>
      <c r="N1653" s="121" t="s">
        <v>364</v>
      </c>
      <c r="O1653" s="123" t="s">
        <v>2713</v>
      </c>
      <c r="P1653" s="121" t="s">
        <v>357</v>
      </c>
      <c r="S1653" s="117"/>
      <c r="T1653" s="117"/>
      <c r="U1653" s="117"/>
      <c r="V1653" s="117"/>
      <c r="W1653" s="117"/>
      <c r="X1653" s="117" t="s">
        <v>2710</v>
      </c>
      <c r="Y1653" s="117" t="s">
        <v>364</v>
      </c>
      <c r="Z1653" s="120" t="s">
        <v>4336</v>
      </c>
      <c r="AA1653" s="117" t="s">
        <v>357</v>
      </c>
      <c r="AD1653" s="113"/>
      <c r="AE1653" s="113"/>
      <c r="AF1653" s="113"/>
      <c r="AG1653" s="113"/>
      <c r="AH1653" s="113"/>
      <c r="AI1653" s="113" t="s">
        <v>2710</v>
      </c>
      <c r="AJ1653" s="113" t="s">
        <v>364</v>
      </c>
      <c r="AK1653" s="116" t="s">
        <v>5507</v>
      </c>
      <c r="AL1653" s="113" t="s">
        <v>357</v>
      </c>
      <c r="BP1653" s="125" t="s">
        <v>2710</v>
      </c>
      <c r="BQ1653" s="125" t="s">
        <v>364</v>
      </c>
      <c r="BR1653" s="125" t="s">
        <v>764</v>
      </c>
      <c r="CA1653" s="125" t="s">
        <v>2563</v>
      </c>
      <c r="CB1653" s="125" t="s">
        <v>589</v>
      </c>
      <c r="CC1653" s="125">
        <v>0</v>
      </c>
      <c r="CD1653" s="125" t="s">
        <v>357</v>
      </c>
    </row>
    <row r="1654" spans="8:82" ht="87" customHeight="1" thickBot="1">
      <c r="H1654" s="121"/>
      <c r="I1654" s="121"/>
      <c r="J1654" s="121"/>
      <c r="K1654" s="121"/>
      <c r="L1654" s="121"/>
      <c r="M1654" s="121" t="s">
        <v>2710</v>
      </c>
      <c r="N1654" s="121" t="s">
        <v>582</v>
      </c>
      <c r="O1654" s="123" t="s">
        <v>564</v>
      </c>
      <c r="P1654" s="121" t="s">
        <v>357</v>
      </c>
      <c r="S1654" s="117"/>
      <c r="T1654" s="117"/>
      <c r="U1654" s="117"/>
      <c r="V1654" s="117"/>
      <c r="W1654" s="117"/>
      <c r="X1654" s="117" t="s">
        <v>2710</v>
      </c>
      <c r="Y1654" s="117" t="s">
        <v>582</v>
      </c>
      <c r="Z1654" s="120" t="s">
        <v>3209</v>
      </c>
      <c r="AA1654" s="117" t="s">
        <v>357</v>
      </c>
      <c r="AD1654" s="113"/>
      <c r="AE1654" s="113"/>
      <c r="AF1654" s="113"/>
      <c r="AG1654" s="113"/>
      <c r="AH1654" s="113"/>
      <c r="AI1654" s="113" t="s">
        <v>2710</v>
      </c>
      <c r="AJ1654" s="113" t="s">
        <v>582</v>
      </c>
      <c r="AK1654" s="116" t="s">
        <v>5508</v>
      </c>
      <c r="AL1654" s="113" t="s">
        <v>357</v>
      </c>
      <c r="BP1654" s="125" t="s">
        <v>2710</v>
      </c>
      <c r="BQ1654" s="125" t="s">
        <v>582</v>
      </c>
      <c r="BR1654" s="125" t="s">
        <v>1927</v>
      </c>
      <c r="CA1654" s="125" t="s">
        <v>2563</v>
      </c>
      <c r="CB1654" s="125" t="s">
        <v>364</v>
      </c>
      <c r="CC1654" s="125">
        <v>0</v>
      </c>
      <c r="CD1654" s="125" t="s">
        <v>357</v>
      </c>
    </row>
    <row r="1655" spans="8:82" ht="87" customHeight="1" thickBot="1">
      <c r="H1655" s="121"/>
      <c r="I1655" s="121"/>
      <c r="J1655" s="121"/>
      <c r="K1655" s="121"/>
      <c r="L1655" s="121"/>
      <c r="M1655" s="121" t="s">
        <v>2710</v>
      </c>
      <c r="N1655" s="121" t="s">
        <v>468</v>
      </c>
      <c r="O1655" s="123" t="s">
        <v>2714</v>
      </c>
      <c r="P1655" s="121" t="s">
        <v>357</v>
      </c>
      <c r="S1655" s="117"/>
      <c r="T1655" s="117"/>
      <c r="U1655" s="117"/>
      <c r="V1655" s="117"/>
      <c r="W1655" s="117"/>
      <c r="X1655" s="117" t="s">
        <v>2710</v>
      </c>
      <c r="Y1655" s="117" t="s">
        <v>468</v>
      </c>
      <c r="Z1655" s="120" t="s">
        <v>4337</v>
      </c>
      <c r="AA1655" s="117" t="s">
        <v>357</v>
      </c>
      <c r="AD1655" s="113"/>
      <c r="AE1655" s="113"/>
      <c r="AF1655" s="113"/>
      <c r="AG1655" s="113"/>
      <c r="AH1655" s="113"/>
      <c r="AI1655" s="113" t="s">
        <v>2710</v>
      </c>
      <c r="AJ1655" s="113" t="s">
        <v>468</v>
      </c>
      <c r="AK1655" s="116" t="s">
        <v>2511</v>
      </c>
      <c r="AL1655" s="113" t="s">
        <v>357</v>
      </c>
      <c r="BP1655" s="125" t="s">
        <v>2710</v>
      </c>
      <c r="BQ1655" s="125" t="s">
        <v>468</v>
      </c>
      <c r="BR1655" s="125" t="s">
        <v>6480</v>
      </c>
      <c r="CA1655" s="125" t="s">
        <v>2563</v>
      </c>
      <c r="CB1655" s="125" t="s">
        <v>355</v>
      </c>
      <c r="CC1655" s="125">
        <v>0</v>
      </c>
      <c r="CD1655" s="125" t="s">
        <v>357</v>
      </c>
    </row>
    <row r="1656" spans="8:82" ht="101.4" customHeight="1" thickBot="1">
      <c r="H1656" s="121"/>
      <c r="I1656" s="121"/>
      <c r="J1656" s="121"/>
      <c r="K1656" s="121"/>
      <c r="L1656" s="121"/>
      <c r="M1656" s="121" t="s">
        <v>2715</v>
      </c>
      <c r="N1656" s="121" t="s">
        <v>355</v>
      </c>
      <c r="O1656" s="123" t="s">
        <v>1423</v>
      </c>
      <c r="P1656" s="121" t="s">
        <v>357</v>
      </c>
      <c r="S1656" s="117"/>
      <c r="T1656" s="117"/>
      <c r="U1656" s="117"/>
      <c r="V1656" s="117"/>
      <c r="W1656" s="117"/>
      <c r="X1656" s="117" t="s">
        <v>2715</v>
      </c>
      <c r="Y1656" s="117" t="s">
        <v>355</v>
      </c>
      <c r="Z1656" s="120" t="s">
        <v>3074</v>
      </c>
      <c r="AA1656" s="117" t="s">
        <v>357</v>
      </c>
      <c r="AD1656" s="113"/>
      <c r="AE1656" s="113"/>
      <c r="AF1656" s="113"/>
      <c r="AG1656" s="113"/>
      <c r="AH1656" s="113"/>
      <c r="AI1656" s="113" t="s">
        <v>2715</v>
      </c>
      <c r="AJ1656" s="113" t="s">
        <v>355</v>
      </c>
      <c r="AK1656" s="116" t="s">
        <v>428</v>
      </c>
      <c r="AL1656" s="113" t="s">
        <v>357</v>
      </c>
      <c r="BP1656" s="125" t="s">
        <v>2715</v>
      </c>
      <c r="BQ1656" s="125" t="s">
        <v>355</v>
      </c>
      <c r="BR1656" s="125" t="s">
        <v>6481</v>
      </c>
      <c r="CA1656" s="125" t="s">
        <v>2563</v>
      </c>
      <c r="CB1656" s="125" t="s">
        <v>575</v>
      </c>
      <c r="CC1656" s="125">
        <v>0</v>
      </c>
      <c r="CD1656" s="125" t="s">
        <v>357</v>
      </c>
    </row>
    <row r="1657" spans="8:82" ht="87" customHeight="1" thickBot="1">
      <c r="H1657" s="121"/>
      <c r="I1657" s="121"/>
      <c r="J1657" s="121"/>
      <c r="K1657" s="121"/>
      <c r="L1657" s="121"/>
      <c r="M1657" s="121" t="s">
        <v>2715</v>
      </c>
      <c r="N1657" s="121" t="s">
        <v>703</v>
      </c>
      <c r="O1657" s="123" t="s">
        <v>2716</v>
      </c>
      <c r="P1657" s="121" t="s">
        <v>357</v>
      </c>
      <c r="S1657" s="117"/>
      <c r="T1657" s="117"/>
      <c r="U1657" s="117"/>
      <c r="V1657" s="117"/>
      <c r="W1657" s="117"/>
      <c r="X1657" s="117" t="s">
        <v>2715</v>
      </c>
      <c r="Y1657" s="117" t="s">
        <v>703</v>
      </c>
      <c r="Z1657" s="120" t="s">
        <v>4338</v>
      </c>
      <c r="AA1657" s="117" t="s">
        <v>357</v>
      </c>
      <c r="AD1657" s="113"/>
      <c r="AE1657" s="113"/>
      <c r="AF1657" s="113"/>
      <c r="AG1657" s="113"/>
      <c r="AH1657" s="113"/>
      <c r="AI1657" s="113" t="s">
        <v>2715</v>
      </c>
      <c r="AJ1657" s="113" t="s">
        <v>703</v>
      </c>
      <c r="AK1657" s="116" t="s">
        <v>1994</v>
      </c>
      <c r="AL1657" s="113" t="s">
        <v>357</v>
      </c>
      <c r="BP1657" s="125" t="s">
        <v>2715</v>
      </c>
      <c r="BQ1657" s="125" t="s">
        <v>703</v>
      </c>
      <c r="BR1657" s="125" t="s">
        <v>2379</v>
      </c>
      <c r="CA1657" s="125" t="s">
        <v>2569</v>
      </c>
      <c r="CB1657" s="125" t="s">
        <v>575</v>
      </c>
      <c r="CC1657" s="125">
        <v>0</v>
      </c>
      <c r="CD1657" s="125" t="s">
        <v>357</v>
      </c>
    </row>
    <row r="1658" spans="8:82" ht="87" customHeight="1" thickBot="1">
      <c r="H1658" s="121"/>
      <c r="I1658" s="121"/>
      <c r="J1658" s="121"/>
      <c r="K1658" s="121"/>
      <c r="L1658" s="121"/>
      <c r="M1658" s="121" t="s">
        <v>2715</v>
      </c>
      <c r="N1658" s="121" t="s">
        <v>468</v>
      </c>
      <c r="O1658" s="123" t="s">
        <v>2717</v>
      </c>
      <c r="P1658" s="121" t="s">
        <v>357</v>
      </c>
      <c r="S1658" s="117"/>
      <c r="T1658" s="117"/>
      <c r="U1658" s="117"/>
      <c r="V1658" s="117"/>
      <c r="W1658" s="117"/>
      <c r="X1658" s="117" t="s">
        <v>2715</v>
      </c>
      <c r="Y1658" s="117" t="s">
        <v>468</v>
      </c>
      <c r="Z1658" s="120" t="s">
        <v>4339</v>
      </c>
      <c r="AA1658" s="117" t="s">
        <v>357</v>
      </c>
      <c r="AD1658" s="113"/>
      <c r="AE1658" s="113"/>
      <c r="AF1658" s="113"/>
      <c r="AG1658" s="113"/>
      <c r="AH1658" s="113"/>
      <c r="AI1658" s="113" t="s">
        <v>2715</v>
      </c>
      <c r="AJ1658" s="113" t="s">
        <v>468</v>
      </c>
      <c r="AK1658" s="116" t="s">
        <v>5509</v>
      </c>
      <c r="AL1658" s="113" t="s">
        <v>357</v>
      </c>
      <c r="BP1658" s="125" t="s">
        <v>2715</v>
      </c>
      <c r="BQ1658" s="125" t="s">
        <v>468</v>
      </c>
      <c r="BR1658" s="125" t="s">
        <v>6482</v>
      </c>
      <c r="CA1658" s="125" t="s">
        <v>2569</v>
      </c>
      <c r="CB1658" s="125" t="s">
        <v>355</v>
      </c>
      <c r="CC1658" s="125">
        <v>0</v>
      </c>
      <c r="CD1658" s="125" t="s">
        <v>357</v>
      </c>
    </row>
    <row r="1659" spans="8:82" ht="101.4" customHeight="1" thickBot="1">
      <c r="H1659" s="121"/>
      <c r="I1659" s="121"/>
      <c r="J1659" s="121"/>
      <c r="K1659" s="121"/>
      <c r="L1659" s="121"/>
      <c r="M1659" s="121" t="s">
        <v>2718</v>
      </c>
      <c r="N1659" s="121" t="s">
        <v>355</v>
      </c>
      <c r="O1659" s="123" t="s">
        <v>2719</v>
      </c>
      <c r="P1659" s="121" t="s">
        <v>357</v>
      </c>
      <c r="S1659" s="117"/>
      <c r="T1659" s="117"/>
      <c r="U1659" s="117"/>
      <c r="V1659" s="117"/>
      <c r="W1659" s="117"/>
      <c r="X1659" s="117" t="s">
        <v>2718</v>
      </c>
      <c r="Y1659" s="117" t="s">
        <v>355</v>
      </c>
      <c r="Z1659" s="120" t="s">
        <v>4340</v>
      </c>
      <c r="AA1659" s="117" t="s">
        <v>357</v>
      </c>
      <c r="AD1659" s="113"/>
      <c r="AE1659" s="113"/>
      <c r="AF1659" s="113"/>
      <c r="AG1659" s="113"/>
      <c r="AH1659" s="113"/>
      <c r="AI1659" s="113" t="s">
        <v>2718</v>
      </c>
      <c r="AJ1659" s="113" t="s">
        <v>355</v>
      </c>
      <c r="AK1659" s="116" t="s">
        <v>3043</v>
      </c>
      <c r="AL1659" s="113" t="s">
        <v>357</v>
      </c>
      <c r="BP1659" s="125" t="s">
        <v>2718</v>
      </c>
      <c r="BQ1659" s="125" t="s">
        <v>355</v>
      </c>
      <c r="BR1659" s="129">
        <v>1208102</v>
      </c>
      <c r="CA1659" s="125" t="s">
        <v>2569</v>
      </c>
      <c r="CB1659" s="125" t="s">
        <v>589</v>
      </c>
      <c r="CC1659" s="125">
        <v>0</v>
      </c>
      <c r="CD1659" s="125" t="s">
        <v>357</v>
      </c>
    </row>
    <row r="1660" spans="8:82" ht="87" customHeight="1" thickBot="1">
      <c r="H1660" s="121"/>
      <c r="I1660" s="121"/>
      <c r="J1660" s="121"/>
      <c r="K1660" s="121"/>
      <c r="L1660" s="121"/>
      <c r="M1660" s="121" t="s">
        <v>2718</v>
      </c>
      <c r="N1660" s="121" t="s">
        <v>468</v>
      </c>
      <c r="O1660" s="123" t="s">
        <v>2720</v>
      </c>
      <c r="P1660" s="121" t="s">
        <v>357</v>
      </c>
      <c r="S1660" s="117"/>
      <c r="T1660" s="117"/>
      <c r="U1660" s="117"/>
      <c r="V1660" s="117"/>
      <c r="W1660" s="117"/>
      <c r="X1660" s="117" t="s">
        <v>2718</v>
      </c>
      <c r="Y1660" s="117" t="s">
        <v>468</v>
      </c>
      <c r="Z1660" s="120" t="s">
        <v>4341</v>
      </c>
      <c r="AA1660" s="117" t="s">
        <v>357</v>
      </c>
      <c r="AD1660" s="113"/>
      <c r="AE1660" s="113"/>
      <c r="AF1660" s="113"/>
      <c r="AG1660" s="113"/>
      <c r="AH1660" s="113"/>
      <c r="AI1660" s="113" t="s">
        <v>2718</v>
      </c>
      <c r="AJ1660" s="113" t="s">
        <v>468</v>
      </c>
      <c r="AK1660" s="116" t="s">
        <v>4338</v>
      </c>
      <c r="AL1660" s="113" t="s">
        <v>357</v>
      </c>
      <c r="BP1660" s="125" t="s">
        <v>2718</v>
      </c>
      <c r="BQ1660" s="125" t="s">
        <v>468</v>
      </c>
      <c r="BR1660" s="125" t="s">
        <v>1030</v>
      </c>
      <c r="CA1660" s="125" t="s">
        <v>500</v>
      </c>
      <c r="CB1660" s="125" t="s">
        <v>575</v>
      </c>
      <c r="CC1660" s="125">
        <v>0</v>
      </c>
      <c r="CD1660" s="125" t="s">
        <v>357</v>
      </c>
    </row>
    <row r="1661" spans="8:82" ht="87" customHeight="1" thickBot="1">
      <c r="H1661" s="121"/>
      <c r="I1661" s="121"/>
      <c r="J1661" s="121"/>
      <c r="K1661" s="121"/>
      <c r="L1661" s="121"/>
      <c r="M1661" s="121" t="s">
        <v>2721</v>
      </c>
      <c r="N1661" s="121" t="s">
        <v>589</v>
      </c>
      <c r="O1661" s="123" t="s">
        <v>2722</v>
      </c>
      <c r="P1661" s="121" t="s">
        <v>357</v>
      </c>
      <c r="S1661" s="117"/>
      <c r="T1661" s="117"/>
      <c r="U1661" s="117"/>
      <c r="V1661" s="117"/>
      <c r="W1661" s="117"/>
      <c r="X1661" s="117" t="s">
        <v>2721</v>
      </c>
      <c r="Y1661" s="117" t="s">
        <v>589</v>
      </c>
      <c r="Z1661" s="120" t="s">
        <v>3502</v>
      </c>
      <c r="AA1661" s="117" t="s">
        <v>357</v>
      </c>
      <c r="AD1661" s="113"/>
      <c r="AE1661" s="113"/>
      <c r="AF1661" s="113"/>
      <c r="AG1661" s="113"/>
      <c r="AH1661" s="113"/>
      <c r="AI1661" s="113" t="s">
        <v>2721</v>
      </c>
      <c r="AJ1661" s="113" t="s">
        <v>589</v>
      </c>
      <c r="AK1661" s="116" t="s">
        <v>5510</v>
      </c>
      <c r="AL1661" s="113" t="s">
        <v>357</v>
      </c>
      <c r="BP1661" s="125" t="s">
        <v>2721</v>
      </c>
      <c r="BQ1661" s="125" t="s">
        <v>589</v>
      </c>
      <c r="BR1661" s="125" t="s">
        <v>6483</v>
      </c>
      <c r="CA1661" s="125" t="s">
        <v>500</v>
      </c>
      <c r="CB1661" s="125" t="s">
        <v>355</v>
      </c>
      <c r="CC1661" s="125">
        <v>0</v>
      </c>
      <c r="CD1661" s="125" t="s">
        <v>357</v>
      </c>
    </row>
    <row r="1662" spans="8:82" ht="87" customHeight="1" thickBot="1">
      <c r="H1662" s="121"/>
      <c r="I1662" s="121"/>
      <c r="J1662" s="121"/>
      <c r="K1662" s="121"/>
      <c r="L1662" s="121"/>
      <c r="M1662" s="121" t="s">
        <v>2723</v>
      </c>
      <c r="N1662" s="121" t="s">
        <v>589</v>
      </c>
      <c r="O1662" s="123" t="s">
        <v>2724</v>
      </c>
      <c r="P1662" s="121" t="s">
        <v>357</v>
      </c>
      <c r="S1662" s="117"/>
      <c r="T1662" s="117"/>
      <c r="U1662" s="117"/>
      <c r="V1662" s="117"/>
      <c r="W1662" s="117"/>
      <c r="X1662" s="117" t="s">
        <v>2723</v>
      </c>
      <c r="Y1662" s="117" t="s">
        <v>589</v>
      </c>
      <c r="Z1662" s="120" t="s">
        <v>4342</v>
      </c>
      <c r="AA1662" s="117" t="s">
        <v>357</v>
      </c>
      <c r="AD1662" s="113"/>
      <c r="AE1662" s="113"/>
      <c r="AF1662" s="113"/>
      <c r="AG1662" s="113"/>
      <c r="AH1662" s="113"/>
      <c r="AI1662" s="113" t="s">
        <v>2723</v>
      </c>
      <c r="AJ1662" s="113" t="s">
        <v>589</v>
      </c>
      <c r="AK1662" s="116" t="s">
        <v>5511</v>
      </c>
      <c r="AL1662" s="113" t="s">
        <v>357</v>
      </c>
      <c r="BP1662" s="125" t="s">
        <v>2723</v>
      </c>
      <c r="BQ1662" s="125" t="s">
        <v>589</v>
      </c>
      <c r="BR1662" s="125" t="s">
        <v>6484</v>
      </c>
      <c r="CA1662" s="125" t="s">
        <v>6654</v>
      </c>
      <c r="CB1662" s="125" t="s">
        <v>589</v>
      </c>
      <c r="CC1662" s="125">
        <v>0</v>
      </c>
      <c r="CD1662" s="125" t="s">
        <v>357</v>
      </c>
    </row>
    <row r="1663" spans="8:82" ht="87" customHeight="1" thickBot="1">
      <c r="H1663" s="121"/>
      <c r="I1663" s="121"/>
      <c r="J1663" s="121"/>
      <c r="K1663" s="121"/>
      <c r="L1663" s="121"/>
      <c r="M1663" s="121" t="s">
        <v>923</v>
      </c>
      <c r="N1663" s="121" t="s">
        <v>468</v>
      </c>
      <c r="O1663" s="123" t="s">
        <v>1055</v>
      </c>
      <c r="P1663" s="121" t="s">
        <v>357</v>
      </c>
      <c r="S1663" s="117"/>
      <c r="T1663" s="117"/>
      <c r="U1663" s="117"/>
      <c r="V1663" s="117"/>
      <c r="W1663" s="117"/>
      <c r="X1663" s="117" t="s">
        <v>923</v>
      </c>
      <c r="Y1663" s="117" t="s">
        <v>468</v>
      </c>
      <c r="Z1663" s="120" t="s">
        <v>1654</v>
      </c>
      <c r="AA1663" s="117" t="s">
        <v>357</v>
      </c>
      <c r="AD1663" s="113"/>
      <c r="AE1663" s="113"/>
      <c r="AF1663" s="113"/>
      <c r="AG1663" s="113"/>
      <c r="AH1663" s="113"/>
      <c r="AI1663" s="113" t="s">
        <v>923</v>
      </c>
      <c r="AJ1663" s="113" t="s">
        <v>468</v>
      </c>
      <c r="AK1663" s="116" t="s">
        <v>1708</v>
      </c>
      <c r="AL1663" s="113" t="s">
        <v>357</v>
      </c>
      <c r="BP1663" s="125" t="s">
        <v>923</v>
      </c>
      <c r="BQ1663" s="125" t="s">
        <v>468</v>
      </c>
      <c r="BR1663" s="129">
        <v>115479</v>
      </c>
      <c r="CA1663" s="125" t="s">
        <v>6655</v>
      </c>
      <c r="CB1663" s="125" t="s">
        <v>589</v>
      </c>
      <c r="CC1663" s="125">
        <v>0</v>
      </c>
      <c r="CD1663" s="125" t="s">
        <v>357</v>
      </c>
    </row>
    <row r="1664" spans="8:82" ht="87" customHeight="1" thickBot="1">
      <c r="H1664" s="121"/>
      <c r="I1664" s="121"/>
      <c r="J1664" s="121"/>
      <c r="K1664" s="121"/>
      <c r="L1664" s="121"/>
      <c r="M1664" s="121" t="s">
        <v>923</v>
      </c>
      <c r="N1664" s="121" t="s">
        <v>446</v>
      </c>
      <c r="O1664" s="122">
        <v>185935</v>
      </c>
      <c r="P1664" s="121" t="s">
        <v>357</v>
      </c>
      <c r="S1664" s="117"/>
      <c r="T1664" s="117"/>
      <c r="U1664" s="117"/>
      <c r="V1664" s="117"/>
      <c r="W1664" s="117"/>
      <c r="X1664" s="117" t="s">
        <v>923</v>
      </c>
      <c r="Y1664" s="117" t="s">
        <v>446</v>
      </c>
      <c r="Z1664" s="120" t="s">
        <v>4343</v>
      </c>
      <c r="AA1664" s="117" t="s">
        <v>357</v>
      </c>
      <c r="AD1664" s="113"/>
      <c r="AE1664" s="113"/>
      <c r="AF1664" s="113"/>
      <c r="AG1664" s="113"/>
      <c r="AH1664" s="113"/>
      <c r="AI1664" s="113" t="s">
        <v>923</v>
      </c>
      <c r="AJ1664" s="113" t="s">
        <v>446</v>
      </c>
      <c r="AK1664" s="116" t="s">
        <v>5512</v>
      </c>
      <c r="AL1664" s="113" t="s">
        <v>357</v>
      </c>
      <c r="BP1664" s="125" t="s">
        <v>923</v>
      </c>
      <c r="BQ1664" s="125" t="s">
        <v>446</v>
      </c>
      <c r="BR1664" s="129">
        <v>51763686</v>
      </c>
      <c r="CA1664" s="125" t="s">
        <v>2573</v>
      </c>
      <c r="CB1664" s="125" t="s">
        <v>362</v>
      </c>
      <c r="CC1664" s="125">
        <v>0</v>
      </c>
      <c r="CD1664" s="125" t="s">
        <v>357</v>
      </c>
    </row>
    <row r="1665" spans="8:82" ht="87" customHeight="1" thickBot="1">
      <c r="H1665" s="121"/>
      <c r="I1665" s="121"/>
      <c r="J1665" s="121"/>
      <c r="K1665" s="121"/>
      <c r="L1665" s="121"/>
      <c r="M1665" s="121" t="s">
        <v>923</v>
      </c>
      <c r="N1665" s="121" t="s">
        <v>897</v>
      </c>
      <c r="O1665" s="123" t="s">
        <v>2725</v>
      </c>
      <c r="P1665" s="121" t="s">
        <v>357</v>
      </c>
      <c r="S1665" s="117"/>
      <c r="T1665" s="117"/>
      <c r="U1665" s="117"/>
      <c r="V1665" s="117"/>
      <c r="W1665" s="117"/>
      <c r="X1665" s="117" t="s">
        <v>923</v>
      </c>
      <c r="Y1665" s="117" t="s">
        <v>897</v>
      </c>
      <c r="Z1665" s="120" t="s">
        <v>4344</v>
      </c>
      <c r="AA1665" s="117" t="s">
        <v>357</v>
      </c>
      <c r="AD1665" s="113"/>
      <c r="AE1665" s="113"/>
      <c r="AF1665" s="113"/>
      <c r="AG1665" s="113"/>
      <c r="AH1665" s="113"/>
      <c r="AI1665" s="113" t="s">
        <v>923</v>
      </c>
      <c r="AJ1665" s="113" t="s">
        <v>897</v>
      </c>
      <c r="AK1665" s="116" t="s">
        <v>5513</v>
      </c>
      <c r="AL1665" s="113" t="s">
        <v>357</v>
      </c>
      <c r="BP1665" s="125" t="s">
        <v>923</v>
      </c>
      <c r="BQ1665" s="125" t="s">
        <v>897</v>
      </c>
      <c r="BR1665" s="129">
        <v>18473224</v>
      </c>
      <c r="CA1665" s="125" t="s">
        <v>2573</v>
      </c>
      <c r="CB1665" s="125" t="s">
        <v>589</v>
      </c>
      <c r="CC1665" s="125">
        <v>0</v>
      </c>
      <c r="CD1665" s="125" t="s">
        <v>357</v>
      </c>
    </row>
    <row r="1666" spans="8:82" ht="101.4" customHeight="1" thickBot="1">
      <c r="H1666" s="121"/>
      <c r="I1666" s="121"/>
      <c r="J1666" s="121"/>
      <c r="K1666" s="121"/>
      <c r="L1666" s="121"/>
      <c r="M1666" s="121" t="s">
        <v>923</v>
      </c>
      <c r="N1666" s="121" t="s">
        <v>355</v>
      </c>
      <c r="O1666" s="123" t="s">
        <v>2726</v>
      </c>
      <c r="P1666" s="121" t="s">
        <v>357</v>
      </c>
      <c r="S1666" s="117"/>
      <c r="T1666" s="117"/>
      <c r="U1666" s="117"/>
      <c r="V1666" s="117"/>
      <c r="W1666" s="117"/>
      <c r="X1666" s="117" t="s">
        <v>923</v>
      </c>
      <c r="Y1666" s="117" t="s">
        <v>355</v>
      </c>
      <c r="Z1666" s="120" t="s">
        <v>4345</v>
      </c>
      <c r="AA1666" s="117" t="s">
        <v>357</v>
      </c>
      <c r="AD1666" s="113"/>
      <c r="AE1666" s="113"/>
      <c r="AF1666" s="113"/>
      <c r="AG1666" s="113"/>
      <c r="AH1666" s="113"/>
      <c r="AI1666" s="113" t="s">
        <v>923</v>
      </c>
      <c r="AJ1666" s="113" t="s">
        <v>355</v>
      </c>
      <c r="AK1666" s="116" t="s">
        <v>5514</v>
      </c>
      <c r="AL1666" s="113" t="s">
        <v>357</v>
      </c>
      <c r="BP1666" s="125" t="s">
        <v>923</v>
      </c>
      <c r="BQ1666" s="125" t="s">
        <v>355</v>
      </c>
      <c r="BR1666" s="129">
        <v>43522525</v>
      </c>
      <c r="CA1666" s="125" t="s">
        <v>2573</v>
      </c>
      <c r="CB1666" s="125" t="s">
        <v>582</v>
      </c>
      <c r="CC1666" s="125">
        <v>0</v>
      </c>
      <c r="CD1666" s="125" t="s">
        <v>357</v>
      </c>
    </row>
    <row r="1667" spans="8:82" ht="87" customHeight="1" thickBot="1">
      <c r="H1667" s="121"/>
      <c r="I1667" s="121"/>
      <c r="J1667" s="121"/>
      <c r="K1667" s="121"/>
      <c r="L1667" s="121"/>
      <c r="M1667" s="121" t="s">
        <v>923</v>
      </c>
      <c r="N1667" s="121" t="s">
        <v>364</v>
      </c>
      <c r="O1667" s="123" t="s">
        <v>2727</v>
      </c>
      <c r="P1667" s="121" t="s">
        <v>357</v>
      </c>
      <c r="S1667" s="117"/>
      <c r="T1667" s="117"/>
      <c r="U1667" s="117"/>
      <c r="V1667" s="117"/>
      <c r="W1667" s="117"/>
      <c r="X1667" s="117" t="s">
        <v>923</v>
      </c>
      <c r="Y1667" s="117" t="s">
        <v>364</v>
      </c>
      <c r="Z1667" s="120" t="s">
        <v>4346</v>
      </c>
      <c r="AA1667" s="117" t="s">
        <v>357</v>
      </c>
      <c r="AD1667" s="113"/>
      <c r="AE1667" s="113"/>
      <c r="AF1667" s="113"/>
      <c r="AG1667" s="113"/>
      <c r="AH1667" s="113"/>
      <c r="AI1667" s="113" t="s">
        <v>923</v>
      </c>
      <c r="AJ1667" s="113" t="s">
        <v>364</v>
      </c>
      <c r="AK1667" s="116" t="s">
        <v>815</v>
      </c>
      <c r="AL1667" s="113" t="s">
        <v>357</v>
      </c>
      <c r="BP1667" s="125" t="s">
        <v>923</v>
      </c>
      <c r="BQ1667" s="125" t="s">
        <v>364</v>
      </c>
      <c r="BR1667" s="129">
        <v>1977668</v>
      </c>
      <c r="CA1667" s="125" t="s">
        <v>2573</v>
      </c>
      <c r="CB1667" s="125" t="s">
        <v>364</v>
      </c>
      <c r="CC1667" s="125">
        <v>0</v>
      </c>
      <c r="CD1667" s="125" t="s">
        <v>357</v>
      </c>
    </row>
    <row r="1668" spans="8:82" ht="87" customHeight="1" thickBot="1">
      <c r="H1668" s="121"/>
      <c r="I1668" s="121"/>
      <c r="J1668" s="121"/>
      <c r="K1668" s="121"/>
      <c r="L1668" s="121"/>
      <c r="M1668" s="121" t="s">
        <v>923</v>
      </c>
      <c r="N1668" s="121" t="s">
        <v>703</v>
      </c>
      <c r="O1668" s="123" t="s">
        <v>2728</v>
      </c>
      <c r="P1668" s="121" t="s">
        <v>357</v>
      </c>
      <c r="S1668" s="117"/>
      <c r="T1668" s="117"/>
      <c r="U1668" s="117"/>
      <c r="V1668" s="117"/>
      <c r="W1668" s="117"/>
      <c r="X1668" s="117" t="s">
        <v>923</v>
      </c>
      <c r="Y1668" s="117" t="s">
        <v>703</v>
      </c>
      <c r="Z1668" s="120" t="s">
        <v>4068</v>
      </c>
      <c r="AA1668" s="117" t="s">
        <v>357</v>
      </c>
      <c r="AD1668" s="113"/>
      <c r="AE1668" s="113"/>
      <c r="AF1668" s="113"/>
      <c r="AG1668" s="113"/>
      <c r="AH1668" s="113"/>
      <c r="AI1668" s="113" t="s">
        <v>923</v>
      </c>
      <c r="AJ1668" s="113" t="s">
        <v>703</v>
      </c>
      <c r="AK1668" s="116" t="s">
        <v>5515</v>
      </c>
      <c r="AL1668" s="113" t="s">
        <v>357</v>
      </c>
      <c r="BP1668" s="125" t="s">
        <v>923</v>
      </c>
      <c r="BQ1668" s="125" t="s">
        <v>703</v>
      </c>
      <c r="BR1668" s="129">
        <v>107017</v>
      </c>
      <c r="CA1668" s="125" t="s">
        <v>2573</v>
      </c>
      <c r="CB1668" s="125" t="s">
        <v>468</v>
      </c>
      <c r="CC1668" s="125">
        <v>0</v>
      </c>
      <c r="CD1668" s="125" t="s">
        <v>357</v>
      </c>
    </row>
    <row r="1669" spans="8:82" ht="87" customHeight="1" thickBot="1">
      <c r="H1669" s="121"/>
      <c r="I1669" s="121"/>
      <c r="J1669" s="121"/>
      <c r="K1669" s="121"/>
      <c r="L1669" s="121"/>
      <c r="M1669" s="121" t="s">
        <v>923</v>
      </c>
      <c r="N1669" s="121" t="s">
        <v>589</v>
      </c>
      <c r="O1669" s="123" t="s">
        <v>2729</v>
      </c>
      <c r="P1669" s="121" t="s">
        <v>357</v>
      </c>
      <c r="S1669" s="117"/>
      <c r="T1669" s="117"/>
      <c r="U1669" s="117"/>
      <c r="V1669" s="117"/>
      <c r="W1669" s="117"/>
      <c r="X1669" s="117" t="s">
        <v>923</v>
      </c>
      <c r="Y1669" s="117" t="s">
        <v>589</v>
      </c>
      <c r="Z1669" s="120" t="s">
        <v>4347</v>
      </c>
      <c r="AA1669" s="117" t="s">
        <v>357</v>
      </c>
      <c r="AD1669" s="113"/>
      <c r="AE1669" s="113"/>
      <c r="AF1669" s="113"/>
      <c r="AG1669" s="113"/>
      <c r="AH1669" s="113"/>
      <c r="AI1669" s="113" t="s">
        <v>923</v>
      </c>
      <c r="AJ1669" s="113" t="s">
        <v>589</v>
      </c>
      <c r="AK1669" s="116" t="s">
        <v>2998</v>
      </c>
      <c r="AL1669" s="113" t="s">
        <v>357</v>
      </c>
      <c r="BP1669" s="125" t="s">
        <v>923</v>
      </c>
      <c r="BQ1669" s="125" t="s">
        <v>589</v>
      </c>
      <c r="BR1669" s="129">
        <v>244099</v>
      </c>
      <c r="CA1669" s="125" t="s">
        <v>6656</v>
      </c>
      <c r="CB1669" s="125" t="s">
        <v>589</v>
      </c>
      <c r="CC1669" s="125">
        <v>0</v>
      </c>
      <c r="CD1669" s="125" t="s">
        <v>357</v>
      </c>
    </row>
    <row r="1670" spans="8:82" ht="101.4" customHeight="1" thickBot="1">
      <c r="H1670" s="121"/>
      <c r="I1670" s="121"/>
      <c r="J1670" s="121"/>
      <c r="K1670" s="121"/>
      <c r="L1670" s="121"/>
      <c r="M1670" s="121" t="s">
        <v>518</v>
      </c>
      <c r="N1670" s="121" t="s">
        <v>362</v>
      </c>
      <c r="O1670" s="122">
        <v>22060251</v>
      </c>
      <c r="P1670" s="121" t="s">
        <v>357</v>
      </c>
      <c r="S1670" s="117"/>
      <c r="T1670" s="117"/>
      <c r="U1670" s="117"/>
      <c r="V1670" s="117"/>
      <c r="W1670" s="117"/>
      <c r="X1670" s="117" t="s">
        <v>518</v>
      </c>
      <c r="Y1670" s="117" t="s">
        <v>362</v>
      </c>
      <c r="Z1670" s="120" t="s">
        <v>1946</v>
      </c>
      <c r="AA1670" s="117" t="s">
        <v>357</v>
      </c>
      <c r="AD1670" s="113"/>
      <c r="AE1670" s="113"/>
      <c r="AF1670" s="113"/>
      <c r="AG1670" s="113"/>
      <c r="AH1670" s="113"/>
      <c r="AI1670" s="113" t="s">
        <v>518</v>
      </c>
      <c r="AJ1670" s="113" t="s">
        <v>362</v>
      </c>
      <c r="AK1670" s="115">
        <v>1101463</v>
      </c>
      <c r="AL1670" s="113" t="s">
        <v>357</v>
      </c>
      <c r="BP1670" s="125" t="s">
        <v>518</v>
      </c>
      <c r="BQ1670" s="125" t="s">
        <v>362</v>
      </c>
      <c r="BR1670" s="125" t="s">
        <v>6485</v>
      </c>
      <c r="CA1670" s="125" t="s">
        <v>6656</v>
      </c>
      <c r="CB1670" s="125" t="s">
        <v>364</v>
      </c>
      <c r="CC1670" s="125">
        <v>0</v>
      </c>
      <c r="CD1670" s="125" t="s">
        <v>357</v>
      </c>
    </row>
    <row r="1671" spans="8:82" ht="101.4" customHeight="1" thickBot="1">
      <c r="H1671" s="121"/>
      <c r="I1671" s="121"/>
      <c r="J1671" s="121"/>
      <c r="K1671" s="121"/>
      <c r="L1671" s="121"/>
      <c r="M1671" s="121" t="s">
        <v>518</v>
      </c>
      <c r="N1671" s="121" t="s">
        <v>544</v>
      </c>
      <c r="O1671" s="122">
        <v>1186158</v>
      </c>
      <c r="P1671" s="121" t="s">
        <v>357</v>
      </c>
      <c r="S1671" s="117"/>
      <c r="T1671" s="117"/>
      <c r="U1671" s="117"/>
      <c r="V1671" s="117"/>
      <c r="W1671" s="117"/>
      <c r="X1671" s="117" t="s">
        <v>518</v>
      </c>
      <c r="Y1671" s="117" t="s">
        <v>544</v>
      </c>
      <c r="Z1671" s="120" t="s">
        <v>4348</v>
      </c>
      <c r="AA1671" s="117" t="s">
        <v>357</v>
      </c>
      <c r="AD1671" s="113"/>
      <c r="AE1671" s="113"/>
      <c r="AF1671" s="113"/>
      <c r="AG1671" s="113"/>
      <c r="AH1671" s="113"/>
      <c r="AI1671" s="113" t="s">
        <v>518</v>
      </c>
      <c r="AJ1671" s="113" t="s">
        <v>544</v>
      </c>
      <c r="AK1671" s="115">
        <v>275212</v>
      </c>
      <c r="AL1671" s="113" t="s">
        <v>357</v>
      </c>
      <c r="BP1671" s="125" t="s">
        <v>518</v>
      </c>
      <c r="BQ1671" s="125" t="s">
        <v>544</v>
      </c>
      <c r="BR1671" s="125" t="s">
        <v>6486</v>
      </c>
      <c r="CA1671" s="125" t="s">
        <v>2578</v>
      </c>
      <c r="CB1671" s="125" t="s">
        <v>589</v>
      </c>
      <c r="CC1671" s="125">
        <v>0</v>
      </c>
      <c r="CD1671" s="125" t="s">
        <v>357</v>
      </c>
    </row>
    <row r="1672" spans="8:82" ht="87" customHeight="1" thickBot="1">
      <c r="H1672" s="121"/>
      <c r="I1672" s="121"/>
      <c r="J1672" s="121"/>
      <c r="K1672" s="121"/>
      <c r="L1672" s="121"/>
      <c r="M1672" s="121" t="s">
        <v>518</v>
      </c>
      <c r="N1672" s="121" t="s">
        <v>575</v>
      </c>
      <c r="O1672" s="122">
        <v>1239412</v>
      </c>
      <c r="P1672" s="121" t="s">
        <v>357</v>
      </c>
      <c r="S1672" s="117"/>
      <c r="T1672" s="117"/>
      <c r="U1672" s="117"/>
      <c r="V1672" s="117"/>
      <c r="W1672" s="117"/>
      <c r="X1672" s="117" t="s">
        <v>518</v>
      </c>
      <c r="Y1672" s="117" t="s">
        <v>575</v>
      </c>
      <c r="Z1672" s="120" t="s">
        <v>1020</v>
      </c>
      <c r="AA1672" s="117" t="s">
        <v>357</v>
      </c>
      <c r="AD1672" s="113"/>
      <c r="AE1672" s="113"/>
      <c r="AF1672" s="113"/>
      <c r="AG1672" s="113"/>
      <c r="AH1672" s="113"/>
      <c r="AI1672" s="113" t="s">
        <v>518</v>
      </c>
      <c r="AJ1672" s="113" t="s">
        <v>575</v>
      </c>
      <c r="AK1672" s="115">
        <v>155858</v>
      </c>
      <c r="AL1672" s="113" t="s">
        <v>357</v>
      </c>
      <c r="BP1672" s="125" t="s">
        <v>518</v>
      </c>
      <c r="BQ1672" s="125" t="s">
        <v>575</v>
      </c>
      <c r="BR1672" s="125" t="s">
        <v>6487</v>
      </c>
      <c r="CA1672" s="125" t="s">
        <v>2580</v>
      </c>
      <c r="CB1672" s="125" t="s">
        <v>589</v>
      </c>
      <c r="CC1672" s="125">
        <v>0</v>
      </c>
      <c r="CD1672" s="125" t="s">
        <v>357</v>
      </c>
    </row>
    <row r="1673" spans="8:82" ht="144.6" customHeight="1" thickBot="1">
      <c r="H1673" s="121"/>
      <c r="I1673" s="121"/>
      <c r="J1673" s="121"/>
      <c r="K1673" s="121"/>
      <c r="L1673" s="121"/>
      <c r="M1673" s="121" t="s">
        <v>518</v>
      </c>
      <c r="N1673" s="121" t="s">
        <v>1340</v>
      </c>
      <c r="O1673" s="123" t="s">
        <v>1859</v>
      </c>
      <c r="P1673" s="121" t="s">
        <v>357</v>
      </c>
      <c r="S1673" s="117"/>
      <c r="T1673" s="117"/>
      <c r="U1673" s="117"/>
      <c r="V1673" s="117"/>
      <c r="W1673" s="117"/>
      <c r="X1673" s="117" t="s">
        <v>518</v>
      </c>
      <c r="Y1673" s="117" t="s">
        <v>1340</v>
      </c>
      <c r="Z1673" s="120" t="s">
        <v>494</v>
      </c>
      <c r="AA1673" s="117" t="s">
        <v>357</v>
      </c>
      <c r="AD1673" s="113"/>
      <c r="AE1673" s="113"/>
      <c r="AF1673" s="113"/>
      <c r="AG1673" s="113"/>
      <c r="AH1673" s="113"/>
      <c r="AI1673" s="113" t="s">
        <v>518</v>
      </c>
      <c r="AJ1673" s="113" t="s">
        <v>1340</v>
      </c>
      <c r="AK1673" s="116" t="s">
        <v>5516</v>
      </c>
      <c r="AL1673" s="113" t="s">
        <v>357</v>
      </c>
      <c r="BP1673" s="125" t="s">
        <v>518</v>
      </c>
      <c r="BQ1673" s="125" t="s">
        <v>1340</v>
      </c>
      <c r="BR1673" s="125" t="s">
        <v>2220</v>
      </c>
      <c r="CA1673" s="125" t="s">
        <v>2582</v>
      </c>
      <c r="CB1673" s="125" t="s">
        <v>589</v>
      </c>
      <c r="CC1673" s="125">
        <v>0</v>
      </c>
      <c r="CD1673" s="125" t="s">
        <v>357</v>
      </c>
    </row>
    <row r="1674" spans="8:82" ht="87" customHeight="1" thickBot="1">
      <c r="H1674" s="121"/>
      <c r="I1674" s="121"/>
      <c r="J1674" s="121"/>
      <c r="K1674" s="121"/>
      <c r="L1674" s="121"/>
      <c r="M1674" s="121" t="s">
        <v>2730</v>
      </c>
      <c r="N1674" s="121" t="s">
        <v>575</v>
      </c>
      <c r="O1674" s="123" t="s">
        <v>2731</v>
      </c>
      <c r="P1674" s="121" t="s">
        <v>357</v>
      </c>
      <c r="S1674" s="117"/>
      <c r="T1674" s="117"/>
      <c r="U1674" s="117"/>
      <c r="V1674" s="117"/>
      <c r="W1674" s="117"/>
      <c r="X1674" s="117" t="s">
        <v>2730</v>
      </c>
      <c r="Y1674" s="117" t="s">
        <v>575</v>
      </c>
      <c r="Z1674" s="120" t="s">
        <v>1563</v>
      </c>
      <c r="AA1674" s="117" t="s">
        <v>357</v>
      </c>
      <c r="AD1674" s="113"/>
      <c r="AE1674" s="113"/>
      <c r="AF1674" s="113"/>
      <c r="AG1674" s="113"/>
      <c r="AH1674" s="113"/>
      <c r="AI1674" s="113" t="s">
        <v>2730</v>
      </c>
      <c r="AJ1674" s="113" t="s">
        <v>575</v>
      </c>
      <c r="AK1674" s="116" t="s">
        <v>930</v>
      </c>
      <c r="AL1674" s="113" t="s">
        <v>357</v>
      </c>
      <c r="BP1674" s="125" t="s">
        <v>2730</v>
      </c>
      <c r="BQ1674" s="125" t="s">
        <v>575</v>
      </c>
      <c r="BR1674" s="129">
        <v>279122</v>
      </c>
      <c r="CA1674" s="125" t="s">
        <v>2584</v>
      </c>
      <c r="CB1674" s="125" t="s">
        <v>589</v>
      </c>
      <c r="CC1674" s="125">
        <v>0</v>
      </c>
      <c r="CD1674" s="125" t="s">
        <v>357</v>
      </c>
    </row>
    <row r="1675" spans="8:82" ht="101.4" customHeight="1" thickBot="1">
      <c r="H1675" s="121"/>
      <c r="I1675" s="121"/>
      <c r="J1675" s="121"/>
      <c r="K1675" s="121"/>
      <c r="L1675" s="121"/>
      <c r="M1675" s="121" t="s">
        <v>2730</v>
      </c>
      <c r="N1675" s="121" t="s">
        <v>544</v>
      </c>
      <c r="O1675" s="123" t="s">
        <v>2732</v>
      </c>
      <c r="P1675" s="121" t="s">
        <v>357</v>
      </c>
      <c r="S1675" s="117"/>
      <c r="T1675" s="117"/>
      <c r="U1675" s="117"/>
      <c r="V1675" s="117"/>
      <c r="W1675" s="117"/>
      <c r="X1675" s="117" t="s">
        <v>2730</v>
      </c>
      <c r="Y1675" s="117" t="s">
        <v>544</v>
      </c>
      <c r="Z1675" s="120" t="s">
        <v>4349</v>
      </c>
      <c r="AA1675" s="117" t="s">
        <v>357</v>
      </c>
      <c r="AD1675" s="113"/>
      <c r="AE1675" s="113"/>
      <c r="AF1675" s="113"/>
      <c r="AG1675" s="113"/>
      <c r="AH1675" s="113"/>
      <c r="AI1675" s="113" t="s">
        <v>2730</v>
      </c>
      <c r="AJ1675" s="113" t="s">
        <v>544</v>
      </c>
      <c r="AK1675" s="116" t="s">
        <v>5517</v>
      </c>
      <c r="AL1675" s="113" t="s">
        <v>357</v>
      </c>
      <c r="BP1675" s="125" t="s">
        <v>2730</v>
      </c>
      <c r="BQ1675" s="125" t="s">
        <v>544</v>
      </c>
      <c r="BR1675" s="125" t="s">
        <v>1644</v>
      </c>
      <c r="CA1675" s="125" t="s">
        <v>2586</v>
      </c>
      <c r="CB1675" s="125" t="s">
        <v>362</v>
      </c>
      <c r="CC1675" s="125">
        <v>0</v>
      </c>
      <c r="CD1675" s="125" t="s">
        <v>357</v>
      </c>
    </row>
    <row r="1676" spans="8:82" ht="87" customHeight="1" thickBot="1">
      <c r="H1676" s="121"/>
      <c r="I1676" s="121"/>
      <c r="J1676" s="121"/>
      <c r="K1676" s="121"/>
      <c r="L1676" s="121"/>
      <c r="M1676" s="121" t="s">
        <v>2733</v>
      </c>
      <c r="N1676" s="121" t="s">
        <v>575</v>
      </c>
      <c r="O1676" s="123" t="s">
        <v>2734</v>
      </c>
      <c r="P1676" s="121" t="s">
        <v>357</v>
      </c>
      <c r="S1676" s="117"/>
      <c r="T1676" s="117"/>
      <c r="U1676" s="117"/>
      <c r="V1676" s="117"/>
      <c r="W1676" s="117"/>
      <c r="X1676" s="117" t="s">
        <v>2733</v>
      </c>
      <c r="Y1676" s="117" t="s">
        <v>575</v>
      </c>
      <c r="Z1676" s="120" t="s">
        <v>4347</v>
      </c>
      <c r="AA1676" s="117" t="s">
        <v>357</v>
      </c>
      <c r="AD1676" s="113"/>
      <c r="AE1676" s="113"/>
      <c r="AF1676" s="113"/>
      <c r="AG1676" s="113"/>
      <c r="AH1676" s="113"/>
      <c r="AI1676" s="113" t="s">
        <v>2733</v>
      </c>
      <c r="AJ1676" s="113" t="s">
        <v>575</v>
      </c>
      <c r="AK1676" s="116" t="s">
        <v>5518</v>
      </c>
      <c r="AL1676" s="113" t="s">
        <v>357</v>
      </c>
      <c r="BP1676" s="125" t="s">
        <v>2733</v>
      </c>
      <c r="BQ1676" s="125" t="s">
        <v>575</v>
      </c>
      <c r="BR1676" s="129">
        <v>31199204</v>
      </c>
      <c r="CA1676" s="125" t="s">
        <v>2586</v>
      </c>
      <c r="CB1676" s="125" t="s">
        <v>589</v>
      </c>
      <c r="CC1676" s="125">
        <v>0</v>
      </c>
      <c r="CD1676" s="125" t="s">
        <v>357</v>
      </c>
    </row>
    <row r="1677" spans="8:82" ht="87" customHeight="1" thickBot="1">
      <c r="H1677" s="121"/>
      <c r="I1677" s="121"/>
      <c r="J1677" s="121"/>
      <c r="K1677" s="121"/>
      <c r="L1677" s="121"/>
      <c r="M1677" s="121" t="s">
        <v>2735</v>
      </c>
      <c r="N1677" s="121" t="s">
        <v>575</v>
      </c>
      <c r="O1677" s="123" t="s">
        <v>2736</v>
      </c>
      <c r="P1677" s="121" t="s">
        <v>357</v>
      </c>
      <c r="S1677" s="117"/>
      <c r="T1677" s="117"/>
      <c r="U1677" s="117"/>
      <c r="V1677" s="117"/>
      <c r="W1677" s="117"/>
      <c r="X1677" s="117" t="s">
        <v>2735</v>
      </c>
      <c r="Y1677" s="117" t="s">
        <v>575</v>
      </c>
      <c r="Z1677" s="120" t="s">
        <v>3542</v>
      </c>
      <c r="AA1677" s="117" t="s">
        <v>357</v>
      </c>
      <c r="AD1677" s="113"/>
      <c r="AE1677" s="113"/>
      <c r="AF1677" s="113"/>
      <c r="AG1677" s="113"/>
      <c r="AH1677" s="113"/>
      <c r="AI1677" s="113" t="s">
        <v>2735</v>
      </c>
      <c r="AJ1677" s="113" t="s">
        <v>575</v>
      </c>
      <c r="AK1677" s="116" t="s">
        <v>2359</v>
      </c>
      <c r="AL1677" s="113" t="s">
        <v>357</v>
      </c>
      <c r="BP1677" s="125" t="s">
        <v>2735</v>
      </c>
      <c r="BQ1677" s="125" t="s">
        <v>575</v>
      </c>
      <c r="BR1677" s="129">
        <v>546047</v>
      </c>
      <c r="CA1677" s="125" t="s">
        <v>2586</v>
      </c>
      <c r="CB1677" s="125" t="s">
        <v>364</v>
      </c>
      <c r="CC1677" s="125">
        <v>0</v>
      </c>
      <c r="CD1677" s="125" t="s">
        <v>357</v>
      </c>
    </row>
    <row r="1678" spans="8:82" ht="101.4" customHeight="1" thickBot="1">
      <c r="H1678" s="121"/>
      <c r="I1678" s="121"/>
      <c r="J1678" s="121"/>
      <c r="K1678" s="121"/>
      <c r="L1678" s="121"/>
      <c r="M1678" s="121" t="s">
        <v>2735</v>
      </c>
      <c r="N1678" s="121" t="s">
        <v>544</v>
      </c>
      <c r="O1678" s="123" t="s">
        <v>2737</v>
      </c>
      <c r="P1678" s="121" t="s">
        <v>357</v>
      </c>
      <c r="S1678" s="117"/>
      <c r="T1678" s="117"/>
      <c r="U1678" s="117"/>
      <c r="V1678" s="117"/>
      <c r="W1678" s="117"/>
      <c r="X1678" s="117" t="s">
        <v>2735</v>
      </c>
      <c r="Y1678" s="117" t="s">
        <v>544</v>
      </c>
      <c r="Z1678" s="120" t="s">
        <v>4350</v>
      </c>
      <c r="AA1678" s="117" t="s">
        <v>357</v>
      </c>
      <c r="AD1678" s="113"/>
      <c r="AE1678" s="113"/>
      <c r="AF1678" s="113"/>
      <c r="AG1678" s="113"/>
      <c r="AH1678" s="113"/>
      <c r="AI1678" s="113" t="s">
        <v>2735</v>
      </c>
      <c r="AJ1678" s="113" t="s">
        <v>544</v>
      </c>
      <c r="AK1678" s="116" t="s">
        <v>2873</v>
      </c>
      <c r="AL1678" s="113" t="s">
        <v>357</v>
      </c>
      <c r="BP1678" s="125" t="s">
        <v>2735</v>
      </c>
      <c r="BQ1678" s="125" t="s">
        <v>544</v>
      </c>
      <c r="BR1678" s="129">
        <v>13285955</v>
      </c>
      <c r="CA1678" s="125" t="s">
        <v>2589</v>
      </c>
      <c r="CB1678" s="125" t="s">
        <v>589</v>
      </c>
      <c r="CC1678" s="125">
        <v>0</v>
      </c>
      <c r="CD1678" s="125" t="s">
        <v>357</v>
      </c>
    </row>
    <row r="1679" spans="8:82" ht="101.4" customHeight="1" thickBot="1">
      <c r="H1679" s="121"/>
      <c r="I1679" s="121"/>
      <c r="J1679" s="121"/>
      <c r="K1679" s="121"/>
      <c r="L1679" s="121"/>
      <c r="M1679" s="121" t="s">
        <v>2738</v>
      </c>
      <c r="N1679" s="121" t="s">
        <v>362</v>
      </c>
      <c r="O1679" s="123" t="s">
        <v>1545</v>
      </c>
      <c r="P1679" s="121" t="s">
        <v>357</v>
      </c>
      <c r="S1679" s="117"/>
      <c r="T1679" s="117"/>
      <c r="U1679" s="117"/>
      <c r="V1679" s="117"/>
      <c r="W1679" s="117"/>
      <c r="X1679" s="117" t="s">
        <v>2738</v>
      </c>
      <c r="Y1679" s="117" t="s">
        <v>362</v>
      </c>
      <c r="Z1679" s="120" t="s">
        <v>3150</v>
      </c>
      <c r="AA1679" s="117" t="s">
        <v>357</v>
      </c>
      <c r="AD1679" s="113"/>
      <c r="AE1679" s="113"/>
      <c r="AF1679" s="113"/>
      <c r="AG1679" s="113"/>
      <c r="AH1679" s="113"/>
      <c r="AI1679" s="113" t="s">
        <v>2738</v>
      </c>
      <c r="AJ1679" s="113" t="s">
        <v>362</v>
      </c>
      <c r="AK1679" s="116" t="s">
        <v>5519</v>
      </c>
      <c r="AL1679" s="113" t="s">
        <v>357</v>
      </c>
      <c r="BP1679" s="125" t="s">
        <v>2738</v>
      </c>
      <c r="BQ1679" s="125" t="s">
        <v>362</v>
      </c>
      <c r="BR1679" s="125" t="s">
        <v>6488</v>
      </c>
      <c r="CA1679" s="125" t="s">
        <v>2591</v>
      </c>
      <c r="CB1679" s="125" t="s">
        <v>362</v>
      </c>
      <c r="CC1679" s="125">
        <v>0</v>
      </c>
      <c r="CD1679" s="125" t="s">
        <v>357</v>
      </c>
    </row>
    <row r="1680" spans="8:82" ht="87" customHeight="1" thickBot="1">
      <c r="H1680" s="121"/>
      <c r="I1680" s="121"/>
      <c r="J1680" s="121"/>
      <c r="K1680" s="121"/>
      <c r="L1680" s="121"/>
      <c r="M1680" s="121" t="s">
        <v>2738</v>
      </c>
      <c r="N1680" s="121" t="s">
        <v>575</v>
      </c>
      <c r="O1680" s="123" t="s">
        <v>1133</v>
      </c>
      <c r="P1680" s="121" t="s">
        <v>357</v>
      </c>
      <c r="S1680" s="117"/>
      <c r="T1680" s="117"/>
      <c r="U1680" s="117"/>
      <c r="V1680" s="117"/>
      <c r="W1680" s="117"/>
      <c r="X1680" s="117" t="s">
        <v>2738</v>
      </c>
      <c r="Y1680" s="117" t="s">
        <v>575</v>
      </c>
      <c r="Z1680" s="120" t="s">
        <v>409</v>
      </c>
      <c r="AA1680" s="117" t="s">
        <v>357</v>
      </c>
      <c r="AD1680" s="113"/>
      <c r="AE1680" s="113"/>
      <c r="AF1680" s="113"/>
      <c r="AG1680" s="113"/>
      <c r="AH1680" s="113"/>
      <c r="AI1680" s="113" t="s">
        <v>2738</v>
      </c>
      <c r="AJ1680" s="113" t="s">
        <v>575</v>
      </c>
      <c r="AK1680" s="116" t="s">
        <v>1576</v>
      </c>
      <c r="AL1680" s="113" t="s">
        <v>357</v>
      </c>
      <c r="BP1680" s="125" t="s">
        <v>2738</v>
      </c>
      <c r="BQ1680" s="125" t="s">
        <v>575</v>
      </c>
      <c r="BR1680" s="125" t="s">
        <v>6489</v>
      </c>
      <c r="CA1680" s="125" t="s">
        <v>2591</v>
      </c>
      <c r="CB1680" s="125" t="s">
        <v>589</v>
      </c>
      <c r="CC1680" s="125">
        <v>0</v>
      </c>
      <c r="CD1680" s="125" t="s">
        <v>357</v>
      </c>
    </row>
    <row r="1681" spans="8:82" ht="101.4" customHeight="1" thickBot="1">
      <c r="H1681" s="121"/>
      <c r="I1681" s="121"/>
      <c r="J1681" s="121"/>
      <c r="K1681" s="121"/>
      <c r="L1681" s="121"/>
      <c r="M1681" s="121" t="s">
        <v>2738</v>
      </c>
      <c r="N1681" s="121" t="s">
        <v>544</v>
      </c>
      <c r="O1681" s="123" t="s">
        <v>1303</v>
      </c>
      <c r="P1681" s="121" t="s">
        <v>357</v>
      </c>
      <c r="S1681" s="117"/>
      <c r="T1681" s="117"/>
      <c r="U1681" s="117"/>
      <c r="V1681" s="117"/>
      <c r="W1681" s="117"/>
      <c r="X1681" s="117" t="s">
        <v>2738</v>
      </c>
      <c r="Y1681" s="117" t="s">
        <v>544</v>
      </c>
      <c r="Z1681" s="120" t="s">
        <v>4351</v>
      </c>
      <c r="AA1681" s="117" t="s">
        <v>357</v>
      </c>
      <c r="AD1681" s="113"/>
      <c r="AE1681" s="113"/>
      <c r="AF1681" s="113"/>
      <c r="AG1681" s="113"/>
      <c r="AH1681" s="113"/>
      <c r="AI1681" s="113" t="s">
        <v>2738</v>
      </c>
      <c r="AJ1681" s="113" t="s">
        <v>544</v>
      </c>
      <c r="AK1681" s="116" t="s">
        <v>5520</v>
      </c>
      <c r="AL1681" s="113" t="s">
        <v>357</v>
      </c>
      <c r="BP1681" s="125" t="s">
        <v>2738</v>
      </c>
      <c r="BQ1681" s="125" t="s">
        <v>544</v>
      </c>
      <c r="BR1681" s="125" t="s">
        <v>6490</v>
      </c>
      <c r="CA1681" s="125" t="s">
        <v>2591</v>
      </c>
      <c r="CB1681" s="125" t="s">
        <v>582</v>
      </c>
      <c r="CC1681" s="125">
        <v>0</v>
      </c>
      <c r="CD1681" s="125" t="s">
        <v>357</v>
      </c>
    </row>
    <row r="1682" spans="8:82" ht="87" customHeight="1" thickBot="1">
      <c r="H1682" s="121"/>
      <c r="I1682" s="121"/>
      <c r="J1682" s="121"/>
      <c r="K1682" s="121"/>
      <c r="L1682" s="121"/>
      <c r="M1682" s="121" t="s">
        <v>2738</v>
      </c>
      <c r="N1682" s="121" t="s">
        <v>589</v>
      </c>
      <c r="O1682" s="123" t="s">
        <v>1536</v>
      </c>
      <c r="P1682" s="121" t="s">
        <v>357</v>
      </c>
      <c r="S1682" s="117"/>
      <c r="T1682" s="117"/>
      <c r="U1682" s="117"/>
      <c r="V1682" s="117"/>
      <c r="W1682" s="117"/>
      <c r="X1682" s="117" t="s">
        <v>2738</v>
      </c>
      <c r="Y1682" s="117" t="s">
        <v>589</v>
      </c>
      <c r="Z1682" s="120" t="s">
        <v>4352</v>
      </c>
      <c r="AA1682" s="117" t="s">
        <v>357</v>
      </c>
      <c r="AD1682" s="113"/>
      <c r="AE1682" s="113"/>
      <c r="AF1682" s="113"/>
      <c r="AG1682" s="113"/>
      <c r="AH1682" s="113"/>
      <c r="AI1682" s="113" t="s">
        <v>2738</v>
      </c>
      <c r="AJ1682" s="113" t="s">
        <v>589</v>
      </c>
      <c r="AK1682" s="116" t="s">
        <v>1682</v>
      </c>
      <c r="AL1682" s="113" t="s">
        <v>357</v>
      </c>
      <c r="BP1682" s="125" t="s">
        <v>2738</v>
      </c>
      <c r="BQ1682" s="125" t="s">
        <v>589</v>
      </c>
      <c r="BR1682" s="129">
        <v>155777</v>
      </c>
      <c r="CA1682" s="125" t="s">
        <v>2591</v>
      </c>
      <c r="CB1682" s="125" t="s">
        <v>575</v>
      </c>
      <c r="CC1682" s="125">
        <v>0</v>
      </c>
      <c r="CD1682" s="125" t="s">
        <v>357</v>
      </c>
    </row>
    <row r="1683" spans="8:82" ht="101.4" customHeight="1" thickBot="1">
      <c r="H1683" s="121"/>
      <c r="I1683" s="121"/>
      <c r="J1683" s="121"/>
      <c r="K1683" s="121"/>
      <c r="L1683" s="121"/>
      <c r="M1683" s="121" t="s">
        <v>2738</v>
      </c>
      <c r="N1683" s="121" t="s">
        <v>355</v>
      </c>
      <c r="O1683" s="123" t="s">
        <v>2739</v>
      </c>
      <c r="P1683" s="121" t="s">
        <v>357</v>
      </c>
      <c r="S1683" s="117"/>
      <c r="T1683" s="117"/>
      <c r="U1683" s="117"/>
      <c r="V1683" s="117"/>
      <c r="W1683" s="117"/>
      <c r="X1683" s="117" t="s">
        <v>2738</v>
      </c>
      <c r="Y1683" s="117" t="s">
        <v>355</v>
      </c>
      <c r="Z1683" s="120" t="s">
        <v>4353</v>
      </c>
      <c r="AA1683" s="117" t="s">
        <v>357</v>
      </c>
      <c r="AD1683" s="113"/>
      <c r="AE1683" s="113"/>
      <c r="AF1683" s="113"/>
      <c r="AG1683" s="113"/>
      <c r="AH1683" s="113"/>
      <c r="AI1683" s="113" t="s">
        <v>2738</v>
      </c>
      <c r="AJ1683" s="113" t="s">
        <v>355</v>
      </c>
      <c r="AK1683" s="116" t="s">
        <v>5521</v>
      </c>
      <c r="AL1683" s="113" t="s">
        <v>357</v>
      </c>
      <c r="BP1683" s="125" t="s">
        <v>2738</v>
      </c>
      <c r="BQ1683" s="125" t="s">
        <v>355</v>
      </c>
      <c r="BR1683" s="129">
        <v>37428814</v>
      </c>
      <c r="CA1683" s="125" t="s">
        <v>2591</v>
      </c>
      <c r="CB1683" s="125" t="s">
        <v>355</v>
      </c>
      <c r="CC1683" s="125">
        <v>0</v>
      </c>
      <c r="CD1683" s="125" t="s">
        <v>357</v>
      </c>
    </row>
    <row r="1684" spans="8:82" ht="87" customHeight="1" thickBot="1">
      <c r="H1684" s="121"/>
      <c r="I1684" s="121"/>
      <c r="J1684" s="121"/>
      <c r="K1684" s="121"/>
      <c r="L1684" s="121"/>
      <c r="M1684" s="121" t="s">
        <v>2740</v>
      </c>
      <c r="N1684" s="121" t="s">
        <v>468</v>
      </c>
      <c r="O1684" s="122">
        <v>179085</v>
      </c>
      <c r="P1684" s="121" t="s">
        <v>357</v>
      </c>
      <c r="S1684" s="117"/>
      <c r="T1684" s="117"/>
      <c r="U1684" s="117"/>
      <c r="V1684" s="117"/>
      <c r="W1684" s="117"/>
      <c r="X1684" s="117" t="s">
        <v>2740</v>
      </c>
      <c r="Y1684" s="117" t="s">
        <v>468</v>
      </c>
      <c r="Z1684" s="120" t="s">
        <v>2206</v>
      </c>
      <c r="AA1684" s="117" t="s">
        <v>357</v>
      </c>
      <c r="AD1684" s="113"/>
      <c r="AE1684" s="113"/>
      <c r="AF1684" s="113"/>
      <c r="AG1684" s="113"/>
      <c r="AH1684" s="113"/>
      <c r="AI1684" s="113" t="s">
        <v>2740</v>
      </c>
      <c r="AJ1684" s="113" t="s">
        <v>468</v>
      </c>
      <c r="AK1684" s="115">
        <v>3430433</v>
      </c>
      <c r="AL1684" s="113" t="s">
        <v>357</v>
      </c>
      <c r="BP1684" s="125" t="s">
        <v>2740</v>
      </c>
      <c r="BQ1684" s="125" t="s">
        <v>468</v>
      </c>
      <c r="BR1684" s="129">
        <v>394372173</v>
      </c>
      <c r="CA1684" s="125" t="s">
        <v>2591</v>
      </c>
      <c r="CB1684" s="125" t="s">
        <v>468</v>
      </c>
      <c r="CC1684" s="125">
        <v>0</v>
      </c>
      <c r="CD1684" s="125" t="s">
        <v>357</v>
      </c>
    </row>
    <row r="1685" spans="8:82" ht="101.4" customHeight="1" thickBot="1">
      <c r="H1685" s="121"/>
      <c r="I1685" s="121"/>
      <c r="J1685" s="121"/>
      <c r="K1685" s="121"/>
      <c r="L1685" s="121"/>
      <c r="M1685" s="121" t="s">
        <v>2740</v>
      </c>
      <c r="N1685" s="121" t="s">
        <v>355</v>
      </c>
      <c r="O1685" s="123" t="s">
        <v>2741</v>
      </c>
      <c r="P1685" s="121" t="s">
        <v>357</v>
      </c>
      <c r="S1685" s="117"/>
      <c r="T1685" s="117"/>
      <c r="U1685" s="117"/>
      <c r="V1685" s="117"/>
      <c r="W1685" s="117"/>
      <c r="X1685" s="117" t="s">
        <v>2740</v>
      </c>
      <c r="Y1685" s="117" t="s">
        <v>355</v>
      </c>
      <c r="Z1685" s="120" t="s">
        <v>4354</v>
      </c>
      <c r="AA1685" s="117" t="s">
        <v>357</v>
      </c>
      <c r="AD1685" s="113"/>
      <c r="AE1685" s="113"/>
      <c r="AF1685" s="113"/>
      <c r="AG1685" s="113"/>
      <c r="AH1685" s="113"/>
      <c r="AI1685" s="113" t="s">
        <v>2740</v>
      </c>
      <c r="AJ1685" s="113" t="s">
        <v>355</v>
      </c>
      <c r="AK1685" s="116" t="s">
        <v>5522</v>
      </c>
      <c r="AL1685" s="113" t="s">
        <v>357</v>
      </c>
      <c r="BP1685" s="125" t="s">
        <v>2740</v>
      </c>
      <c r="BQ1685" s="125" t="s">
        <v>355</v>
      </c>
      <c r="BR1685" s="129">
        <v>16211768</v>
      </c>
      <c r="CA1685" s="125" t="s">
        <v>2595</v>
      </c>
      <c r="CB1685" s="125" t="s">
        <v>355</v>
      </c>
      <c r="CC1685" s="125">
        <v>0</v>
      </c>
      <c r="CD1685" s="125" t="s">
        <v>826</v>
      </c>
    </row>
    <row r="1686" spans="8:82" ht="87" customHeight="1" thickBot="1">
      <c r="H1686" s="121"/>
      <c r="I1686" s="121"/>
      <c r="J1686" s="121"/>
      <c r="K1686" s="121"/>
      <c r="L1686" s="121"/>
      <c r="M1686" s="121" t="s">
        <v>2740</v>
      </c>
      <c r="N1686" s="121" t="s">
        <v>703</v>
      </c>
      <c r="O1686" s="122">
        <v>522422</v>
      </c>
      <c r="P1686" s="121" t="s">
        <v>357</v>
      </c>
      <c r="S1686" s="117"/>
      <c r="T1686" s="117"/>
      <c r="U1686" s="117"/>
      <c r="V1686" s="117"/>
      <c r="W1686" s="117"/>
      <c r="X1686" s="117" t="s">
        <v>2740</v>
      </c>
      <c r="Y1686" s="117" t="s">
        <v>703</v>
      </c>
      <c r="Z1686" s="120" t="s">
        <v>752</v>
      </c>
      <c r="AA1686" s="117" t="s">
        <v>357</v>
      </c>
      <c r="AD1686" s="113"/>
      <c r="AE1686" s="113"/>
      <c r="AF1686" s="113"/>
      <c r="AG1686" s="113"/>
      <c r="AH1686" s="113"/>
      <c r="AI1686" s="113" t="s">
        <v>2740</v>
      </c>
      <c r="AJ1686" s="113" t="s">
        <v>703</v>
      </c>
      <c r="AK1686" s="116" t="s">
        <v>5523</v>
      </c>
      <c r="AL1686" s="113" t="s">
        <v>357</v>
      </c>
      <c r="BP1686" s="125" t="s">
        <v>2740</v>
      </c>
      <c r="BQ1686" s="125" t="s">
        <v>703</v>
      </c>
      <c r="BR1686" s="125" t="s">
        <v>5817</v>
      </c>
      <c r="CA1686" s="125" t="s">
        <v>2597</v>
      </c>
      <c r="CB1686" s="125" t="s">
        <v>703</v>
      </c>
      <c r="CC1686" s="125">
        <v>0</v>
      </c>
      <c r="CD1686" s="125" t="s">
        <v>826</v>
      </c>
    </row>
    <row r="1687" spans="8:82" ht="101.4" customHeight="1" thickBot="1">
      <c r="H1687" s="121"/>
      <c r="I1687" s="121"/>
      <c r="J1687" s="121"/>
      <c r="K1687" s="121"/>
      <c r="L1687" s="121"/>
      <c r="M1687" s="121" t="s">
        <v>2742</v>
      </c>
      <c r="N1687" s="121" t="s">
        <v>544</v>
      </c>
      <c r="O1687" s="123" t="s">
        <v>700</v>
      </c>
      <c r="P1687" s="121" t="s">
        <v>357</v>
      </c>
      <c r="S1687" s="117"/>
      <c r="T1687" s="117"/>
      <c r="U1687" s="117"/>
      <c r="V1687" s="117"/>
      <c r="W1687" s="117"/>
      <c r="X1687" s="117" t="s">
        <v>2742</v>
      </c>
      <c r="Y1687" s="117" t="s">
        <v>544</v>
      </c>
      <c r="Z1687" s="120" t="s">
        <v>4355</v>
      </c>
      <c r="AA1687" s="117" t="s">
        <v>357</v>
      </c>
      <c r="AD1687" s="113"/>
      <c r="AE1687" s="113"/>
      <c r="AF1687" s="113"/>
      <c r="AG1687" s="113"/>
      <c r="AH1687" s="113"/>
      <c r="AI1687" s="113" t="s">
        <v>2742</v>
      </c>
      <c r="AJ1687" s="113" t="s">
        <v>544</v>
      </c>
      <c r="AK1687" s="116" t="s">
        <v>5524</v>
      </c>
      <c r="AL1687" s="113" t="s">
        <v>357</v>
      </c>
      <c r="BP1687" s="125" t="s">
        <v>2742</v>
      </c>
      <c r="BQ1687" s="125" t="s">
        <v>544</v>
      </c>
      <c r="BR1687" s="129">
        <v>103203</v>
      </c>
      <c r="CA1687" s="125" t="s">
        <v>2597</v>
      </c>
      <c r="CB1687" s="125" t="s">
        <v>355</v>
      </c>
      <c r="CC1687" s="125">
        <v>0</v>
      </c>
      <c r="CD1687" s="125" t="s">
        <v>826</v>
      </c>
    </row>
    <row r="1688" spans="8:82" ht="101.4" customHeight="1" thickBot="1">
      <c r="H1688" s="121"/>
      <c r="I1688" s="121"/>
      <c r="J1688" s="121"/>
      <c r="K1688" s="121"/>
      <c r="L1688" s="121"/>
      <c r="M1688" s="121" t="s">
        <v>2742</v>
      </c>
      <c r="N1688" s="121" t="s">
        <v>355</v>
      </c>
      <c r="O1688" s="123" t="s">
        <v>2743</v>
      </c>
      <c r="P1688" s="121" t="s">
        <v>357</v>
      </c>
      <c r="S1688" s="117"/>
      <c r="T1688" s="117"/>
      <c r="U1688" s="117"/>
      <c r="V1688" s="117"/>
      <c r="W1688" s="117"/>
      <c r="X1688" s="117" t="s">
        <v>2742</v>
      </c>
      <c r="Y1688" s="117" t="s">
        <v>355</v>
      </c>
      <c r="Z1688" s="120" t="s">
        <v>4356</v>
      </c>
      <c r="AA1688" s="117" t="s">
        <v>357</v>
      </c>
      <c r="AD1688" s="113"/>
      <c r="AE1688" s="113"/>
      <c r="AF1688" s="113"/>
      <c r="AG1688" s="113"/>
      <c r="AH1688" s="113"/>
      <c r="AI1688" s="113" t="s">
        <v>2742</v>
      </c>
      <c r="AJ1688" s="113" t="s">
        <v>355</v>
      </c>
      <c r="AK1688" s="116" t="s">
        <v>5525</v>
      </c>
      <c r="AL1688" s="113" t="s">
        <v>357</v>
      </c>
      <c r="BP1688" s="125" t="s">
        <v>2742</v>
      </c>
      <c r="BQ1688" s="125" t="s">
        <v>355</v>
      </c>
      <c r="BR1688" s="125" t="s">
        <v>2530</v>
      </c>
      <c r="CA1688" s="125" t="s">
        <v>2599</v>
      </c>
      <c r="CB1688" s="125" t="s">
        <v>362</v>
      </c>
      <c r="CC1688" s="125">
        <v>0</v>
      </c>
      <c r="CD1688" s="125" t="s">
        <v>826</v>
      </c>
    </row>
    <row r="1689" spans="8:82" ht="87" customHeight="1" thickBot="1">
      <c r="H1689" s="121"/>
      <c r="I1689" s="121"/>
      <c r="J1689" s="121"/>
      <c r="K1689" s="121"/>
      <c r="L1689" s="121"/>
      <c r="M1689" s="121" t="s">
        <v>2742</v>
      </c>
      <c r="N1689" s="121" t="s">
        <v>468</v>
      </c>
      <c r="O1689" s="123" t="s">
        <v>2744</v>
      </c>
      <c r="P1689" s="121" t="s">
        <v>357</v>
      </c>
      <c r="S1689" s="117"/>
      <c r="T1689" s="117"/>
      <c r="U1689" s="117"/>
      <c r="V1689" s="117"/>
      <c r="W1689" s="117"/>
      <c r="X1689" s="117" t="s">
        <v>2742</v>
      </c>
      <c r="Y1689" s="117" t="s">
        <v>468</v>
      </c>
      <c r="Z1689" s="120" t="s">
        <v>1212</v>
      </c>
      <c r="AA1689" s="117" t="s">
        <v>357</v>
      </c>
      <c r="AD1689" s="113"/>
      <c r="AE1689" s="113"/>
      <c r="AF1689" s="113"/>
      <c r="AG1689" s="113"/>
      <c r="AH1689" s="113"/>
      <c r="AI1689" s="113" t="s">
        <v>2742</v>
      </c>
      <c r="AJ1689" s="113" t="s">
        <v>468</v>
      </c>
      <c r="AK1689" s="116" t="s">
        <v>2489</v>
      </c>
      <c r="AL1689" s="113" t="s">
        <v>357</v>
      </c>
      <c r="BP1689" s="125" t="s">
        <v>2742</v>
      </c>
      <c r="BQ1689" s="125" t="s">
        <v>468</v>
      </c>
      <c r="BR1689" s="125" t="s">
        <v>6491</v>
      </c>
      <c r="CA1689" s="125" t="s">
        <v>2599</v>
      </c>
      <c r="CB1689" s="125" t="s">
        <v>575</v>
      </c>
      <c r="CC1689" s="125">
        <v>0</v>
      </c>
      <c r="CD1689" s="125" t="s">
        <v>826</v>
      </c>
    </row>
    <row r="1690" spans="8:82" ht="101.4" customHeight="1" thickBot="1">
      <c r="H1690" s="121"/>
      <c r="I1690" s="121"/>
      <c r="J1690" s="121"/>
      <c r="K1690" s="121"/>
      <c r="L1690" s="121"/>
      <c r="M1690" s="121" t="s">
        <v>2745</v>
      </c>
      <c r="N1690" s="121" t="s">
        <v>544</v>
      </c>
      <c r="O1690" s="123" t="s">
        <v>1143</v>
      </c>
      <c r="P1690" s="121" t="s">
        <v>357</v>
      </c>
      <c r="S1690" s="117"/>
      <c r="T1690" s="117"/>
      <c r="U1690" s="117"/>
      <c r="V1690" s="117"/>
      <c r="W1690" s="117"/>
      <c r="X1690" s="117" t="s">
        <v>2745</v>
      </c>
      <c r="Y1690" s="117" t="s">
        <v>544</v>
      </c>
      <c r="Z1690" s="120" t="s">
        <v>4357</v>
      </c>
      <c r="AA1690" s="117" t="s">
        <v>357</v>
      </c>
      <c r="AD1690" s="113"/>
      <c r="AE1690" s="113"/>
      <c r="AF1690" s="113"/>
      <c r="AG1690" s="113"/>
      <c r="AH1690" s="113"/>
      <c r="AI1690" s="113" t="s">
        <v>2745</v>
      </c>
      <c r="AJ1690" s="113" t="s">
        <v>544</v>
      </c>
      <c r="AK1690" s="116" t="s">
        <v>5526</v>
      </c>
      <c r="AL1690" s="113" t="s">
        <v>357</v>
      </c>
      <c r="BP1690" s="125" t="s">
        <v>2745</v>
      </c>
      <c r="BQ1690" s="125" t="s">
        <v>544</v>
      </c>
      <c r="BR1690" s="125" t="s">
        <v>2392</v>
      </c>
      <c r="CA1690" s="125" t="s">
        <v>2599</v>
      </c>
      <c r="CB1690" s="125" t="s">
        <v>544</v>
      </c>
      <c r="CC1690" s="125">
        <v>0</v>
      </c>
      <c r="CD1690" s="125" t="s">
        <v>826</v>
      </c>
    </row>
    <row r="1691" spans="8:82" ht="101.4" customHeight="1" thickBot="1">
      <c r="H1691" s="121"/>
      <c r="I1691" s="121"/>
      <c r="J1691" s="121"/>
      <c r="K1691" s="121"/>
      <c r="L1691" s="121"/>
      <c r="M1691" s="121" t="s">
        <v>2745</v>
      </c>
      <c r="N1691" s="121" t="s">
        <v>355</v>
      </c>
      <c r="O1691" s="123" t="s">
        <v>2746</v>
      </c>
      <c r="P1691" s="121" t="s">
        <v>357</v>
      </c>
      <c r="S1691" s="117"/>
      <c r="T1691" s="117"/>
      <c r="U1691" s="117"/>
      <c r="V1691" s="117"/>
      <c r="W1691" s="117"/>
      <c r="X1691" s="117" t="s">
        <v>2745</v>
      </c>
      <c r="Y1691" s="117" t="s">
        <v>355</v>
      </c>
      <c r="Z1691" s="120" t="s">
        <v>3761</v>
      </c>
      <c r="AA1691" s="117" t="s">
        <v>357</v>
      </c>
      <c r="AD1691" s="113"/>
      <c r="AE1691" s="113"/>
      <c r="AF1691" s="113"/>
      <c r="AG1691" s="113"/>
      <c r="AH1691" s="113"/>
      <c r="AI1691" s="113" t="s">
        <v>2745</v>
      </c>
      <c r="AJ1691" s="113" t="s">
        <v>355</v>
      </c>
      <c r="AK1691" s="116" t="s">
        <v>5527</v>
      </c>
      <c r="AL1691" s="113" t="s">
        <v>357</v>
      </c>
      <c r="BP1691" s="125" t="s">
        <v>2745</v>
      </c>
      <c r="BQ1691" s="125" t="s">
        <v>355</v>
      </c>
      <c r="BR1691" s="125" t="s">
        <v>2572</v>
      </c>
      <c r="CA1691" s="125" t="s">
        <v>2602</v>
      </c>
      <c r="CB1691" s="125" t="s">
        <v>703</v>
      </c>
      <c r="CC1691" s="125">
        <v>0</v>
      </c>
      <c r="CD1691" s="125" t="s">
        <v>826</v>
      </c>
    </row>
    <row r="1692" spans="8:82" ht="87" customHeight="1" thickBot="1">
      <c r="H1692" s="121"/>
      <c r="I1692" s="121"/>
      <c r="J1692" s="121"/>
      <c r="K1692" s="121"/>
      <c r="L1692" s="121"/>
      <c r="M1692" s="121" t="s">
        <v>2747</v>
      </c>
      <c r="N1692" s="121" t="s">
        <v>589</v>
      </c>
      <c r="O1692" s="123" t="s">
        <v>2748</v>
      </c>
      <c r="P1692" s="121" t="s">
        <v>357</v>
      </c>
      <c r="S1692" s="117"/>
      <c r="T1692" s="117"/>
      <c r="U1692" s="117"/>
      <c r="V1692" s="117"/>
      <c r="W1692" s="117"/>
      <c r="X1692" s="117" t="s">
        <v>2747</v>
      </c>
      <c r="Y1692" s="117" t="s">
        <v>589</v>
      </c>
      <c r="Z1692" s="120" t="s">
        <v>4358</v>
      </c>
      <c r="AA1692" s="117" t="s">
        <v>357</v>
      </c>
      <c r="AD1692" s="113"/>
      <c r="AE1692" s="113"/>
      <c r="AF1692" s="113"/>
      <c r="AG1692" s="113"/>
      <c r="AH1692" s="113"/>
      <c r="AI1692" s="113" t="s">
        <v>2747</v>
      </c>
      <c r="AJ1692" s="113" t="s">
        <v>589</v>
      </c>
      <c r="AK1692" s="116" t="s">
        <v>5528</v>
      </c>
      <c r="AL1692" s="113" t="s">
        <v>357</v>
      </c>
      <c r="BP1692" s="125" t="s">
        <v>2747</v>
      </c>
      <c r="BQ1692" s="125" t="s">
        <v>589</v>
      </c>
      <c r="BR1692" s="125" t="s">
        <v>6492</v>
      </c>
      <c r="CA1692" s="125" t="s">
        <v>2602</v>
      </c>
      <c r="CB1692" s="125" t="s">
        <v>355</v>
      </c>
      <c r="CC1692" s="125">
        <v>0</v>
      </c>
      <c r="CD1692" s="125" t="s">
        <v>826</v>
      </c>
    </row>
    <row r="1693" spans="8:82" ht="87" customHeight="1" thickBot="1">
      <c r="H1693" s="121"/>
      <c r="I1693" s="121"/>
      <c r="J1693" s="121"/>
      <c r="K1693" s="121"/>
      <c r="L1693" s="121"/>
      <c r="M1693" s="121" t="s">
        <v>2749</v>
      </c>
      <c r="N1693" s="121" t="s">
        <v>589</v>
      </c>
      <c r="O1693" s="123" t="s">
        <v>428</v>
      </c>
      <c r="P1693" s="121" t="s">
        <v>357</v>
      </c>
      <c r="S1693" s="117"/>
      <c r="T1693" s="117"/>
      <c r="U1693" s="117"/>
      <c r="V1693" s="117"/>
      <c r="W1693" s="117"/>
      <c r="X1693" s="117" t="s">
        <v>2749</v>
      </c>
      <c r="Y1693" s="117" t="s">
        <v>589</v>
      </c>
      <c r="Z1693" s="120" t="s">
        <v>4280</v>
      </c>
      <c r="AA1693" s="117" t="s">
        <v>357</v>
      </c>
      <c r="AD1693" s="113"/>
      <c r="AE1693" s="113"/>
      <c r="AF1693" s="113"/>
      <c r="AG1693" s="113"/>
      <c r="AH1693" s="113"/>
      <c r="AI1693" s="113" t="s">
        <v>2749</v>
      </c>
      <c r="AJ1693" s="113" t="s">
        <v>589</v>
      </c>
      <c r="AK1693" s="116" t="s">
        <v>5529</v>
      </c>
      <c r="AL1693" s="113" t="s">
        <v>357</v>
      </c>
      <c r="BP1693" s="125" t="s">
        <v>2749</v>
      </c>
      <c r="BQ1693" s="125" t="s">
        <v>589</v>
      </c>
      <c r="BR1693" s="125" t="s">
        <v>6493</v>
      </c>
      <c r="CA1693" s="125" t="s">
        <v>2603</v>
      </c>
      <c r="CB1693" s="125" t="s">
        <v>362</v>
      </c>
      <c r="CC1693" s="125">
        <v>0</v>
      </c>
      <c r="CD1693" s="125" t="s">
        <v>826</v>
      </c>
    </row>
    <row r="1694" spans="8:82" ht="101.4" customHeight="1" thickBot="1">
      <c r="H1694" s="121"/>
      <c r="I1694" s="121"/>
      <c r="J1694" s="121"/>
      <c r="K1694" s="121"/>
      <c r="L1694" s="121"/>
      <c r="M1694" s="121" t="s">
        <v>2750</v>
      </c>
      <c r="N1694" s="121" t="s">
        <v>355</v>
      </c>
      <c r="O1694" s="123" t="s">
        <v>2751</v>
      </c>
      <c r="P1694" s="121" t="s">
        <v>357</v>
      </c>
      <c r="S1694" s="117"/>
      <c r="T1694" s="117"/>
      <c r="U1694" s="117"/>
      <c r="V1694" s="117"/>
      <c r="W1694" s="117"/>
      <c r="X1694" s="117" t="s">
        <v>2750</v>
      </c>
      <c r="Y1694" s="117" t="s">
        <v>355</v>
      </c>
      <c r="Z1694" s="120" t="s">
        <v>4359</v>
      </c>
      <c r="AA1694" s="117" t="s">
        <v>357</v>
      </c>
      <c r="AD1694" s="113"/>
      <c r="AE1694" s="113"/>
      <c r="AF1694" s="113"/>
      <c r="AG1694" s="113"/>
      <c r="AH1694" s="113"/>
      <c r="AI1694" s="113" t="s">
        <v>2750</v>
      </c>
      <c r="AJ1694" s="113" t="s">
        <v>355</v>
      </c>
      <c r="AK1694" s="116" t="s">
        <v>5530</v>
      </c>
      <c r="AL1694" s="113" t="s">
        <v>357</v>
      </c>
      <c r="BP1694" s="125" t="s">
        <v>2750</v>
      </c>
      <c r="BQ1694" s="125" t="s">
        <v>355</v>
      </c>
      <c r="BR1694" s="125" t="s">
        <v>6494</v>
      </c>
      <c r="CA1694" s="125" t="s">
        <v>2603</v>
      </c>
      <c r="CB1694" s="125" t="s">
        <v>575</v>
      </c>
      <c r="CC1694" s="125">
        <v>0</v>
      </c>
      <c r="CD1694" s="125" t="s">
        <v>826</v>
      </c>
    </row>
    <row r="1695" spans="8:82" ht="87" customHeight="1" thickBot="1">
      <c r="H1695" s="121"/>
      <c r="I1695" s="121"/>
      <c r="J1695" s="121"/>
      <c r="K1695" s="121"/>
      <c r="L1695" s="121"/>
      <c r="M1695" s="121" t="s">
        <v>2750</v>
      </c>
      <c r="N1695" s="121" t="s">
        <v>589</v>
      </c>
      <c r="O1695" s="123" t="s">
        <v>2752</v>
      </c>
      <c r="P1695" s="121" t="s">
        <v>357</v>
      </c>
      <c r="S1695" s="117"/>
      <c r="T1695" s="117"/>
      <c r="U1695" s="117"/>
      <c r="V1695" s="117"/>
      <c r="W1695" s="117"/>
      <c r="X1695" s="117" t="s">
        <v>2750</v>
      </c>
      <c r="Y1695" s="117" t="s">
        <v>589</v>
      </c>
      <c r="Z1695" s="120" t="s">
        <v>4360</v>
      </c>
      <c r="AA1695" s="117" t="s">
        <v>357</v>
      </c>
      <c r="AD1695" s="113"/>
      <c r="AE1695" s="113"/>
      <c r="AF1695" s="113"/>
      <c r="AG1695" s="113"/>
      <c r="AH1695" s="113"/>
      <c r="AI1695" s="113" t="s">
        <v>2750</v>
      </c>
      <c r="AJ1695" s="113" t="s">
        <v>589</v>
      </c>
      <c r="AK1695" s="116" t="s">
        <v>5531</v>
      </c>
      <c r="AL1695" s="113" t="s">
        <v>357</v>
      </c>
      <c r="BP1695" s="125" t="s">
        <v>2750</v>
      </c>
      <c r="BQ1695" s="125" t="s">
        <v>589</v>
      </c>
      <c r="BR1695" s="125" t="s">
        <v>1983</v>
      </c>
      <c r="CA1695" s="125" t="s">
        <v>2603</v>
      </c>
      <c r="CB1695" s="125" t="s">
        <v>544</v>
      </c>
      <c r="CC1695" s="125">
        <v>0</v>
      </c>
      <c r="CD1695" s="125" t="s">
        <v>826</v>
      </c>
    </row>
    <row r="1696" spans="8:82" ht="87" customHeight="1" thickBot="1">
      <c r="H1696" s="121"/>
      <c r="I1696" s="121"/>
      <c r="J1696" s="121"/>
      <c r="K1696" s="121"/>
      <c r="L1696" s="121"/>
      <c r="M1696" s="121" t="s">
        <v>2750</v>
      </c>
      <c r="N1696" s="121" t="s">
        <v>582</v>
      </c>
      <c r="O1696" s="123" t="s">
        <v>2753</v>
      </c>
      <c r="P1696" s="121" t="s">
        <v>357</v>
      </c>
      <c r="S1696" s="117"/>
      <c r="T1696" s="117"/>
      <c r="U1696" s="117"/>
      <c r="V1696" s="117"/>
      <c r="W1696" s="117"/>
      <c r="X1696" s="117" t="s">
        <v>2750</v>
      </c>
      <c r="Y1696" s="117" t="s">
        <v>582</v>
      </c>
      <c r="Z1696" s="120" t="s">
        <v>4361</v>
      </c>
      <c r="AA1696" s="117" t="s">
        <v>357</v>
      </c>
      <c r="AD1696" s="113"/>
      <c r="AE1696" s="113"/>
      <c r="AF1696" s="113"/>
      <c r="AG1696" s="113"/>
      <c r="AH1696" s="113"/>
      <c r="AI1696" s="113" t="s">
        <v>2750</v>
      </c>
      <c r="AJ1696" s="113" t="s">
        <v>582</v>
      </c>
      <c r="AK1696" s="116" t="s">
        <v>2405</v>
      </c>
      <c r="AL1696" s="113" t="s">
        <v>357</v>
      </c>
      <c r="BP1696" s="125" t="s">
        <v>2750</v>
      </c>
      <c r="BQ1696" s="125" t="s">
        <v>582</v>
      </c>
      <c r="BR1696" s="125" t="s">
        <v>815</v>
      </c>
      <c r="CA1696" s="125" t="s">
        <v>2603</v>
      </c>
      <c r="CB1696" s="125" t="s">
        <v>364</v>
      </c>
      <c r="CC1696" s="125">
        <v>0</v>
      </c>
      <c r="CD1696" s="125" t="s">
        <v>826</v>
      </c>
    </row>
    <row r="1697" spans="8:82" ht="87" customHeight="1" thickBot="1">
      <c r="H1697" s="121"/>
      <c r="I1697" s="121"/>
      <c r="J1697" s="121"/>
      <c r="K1697" s="121"/>
      <c r="L1697" s="121"/>
      <c r="M1697" s="121" t="s">
        <v>2750</v>
      </c>
      <c r="N1697" s="121" t="s">
        <v>364</v>
      </c>
      <c r="O1697" s="123" t="s">
        <v>2754</v>
      </c>
      <c r="P1697" s="121" t="s">
        <v>357</v>
      </c>
      <c r="S1697" s="117"/>
      <c r="T1697" s="117"/>
      <c r="U1697" s="117"/>
      <c r="V1697" s="117"/>
      <c r="W1697" s="117"/>
      <c r="X1697" s="117" t="s">
        <v>2750</v>
      </c>
      <c r="Y1697" s="117" t="s">
        <v>364</v>
      </c>
      <c r="Z1697" s="120" t="s">
        <v>4362</v>
      </c>
      <c r="AA1697" s="117" t="s">
        <v>357</v>
      </c>
      <c r="AD1697" s="113"/>
      <c r="AE1697" s="113"/>
      <c r="AF1697" s="113"/>
      <c r="AG1697" s="113"/>
      <c r="AH1697" s="113"/>
      <c r="AI1697" s="113" t="s">
        <v>2750</v>
      </c>
      <c r="AJ1697" s="113" t="s">
        <v>364</v>
      </c>
      <c r="AK1697" s="116" t="s">
        <v>5532</v>
      </c>
      <c r="AL1697" s="113" t="s">
        <v>357</v>
      </c>
      <c r="BP1697" s="125" t="s">
        <v>2750</v>
      </c>
      <c r="BQ1697" s="125" t="s">
        <v>364</v>
      </c>
      <c r="BR1697" s="125" t="s">
        <v>3270</v>
      </c>
      <c r="CA1697" s="125" t="s">
        <v>2603</v>
      </c>
      <c r="CB1697" s="125" t="s">
        <v>703</v>
      </c>
      <c r="CC1697" s="125">
        <v>0</v>
      </c>
      <c r="CD1697" s="125" t="s">
        <v>826</v>
      </c>
    </row>
    <row r="1698" spans="8:82" ht="87" customHeight="1" thickBot="1">
      <c r="H1698" s="121"/>
      <c r="I1698" s="121"/>
      <c r="J1698" s="121"/>
      <c r="K1698" s="121"/>
      <c r="L1698" s="121"/>
      <c r="M1698" s="121" t="s">
        <v>2750</v>
      </c>
      <c r="N1698" s="121" t="s">
        <v>468</v>
      </c>
      <c r="O1698" s="123" t="s">
        <v>2755</v>
      </c>
      <c r="P1698" s="121" t="s">
        <v>357</v>
      </c>
      <c r="S1698" s="117"/>
      <c r="T1698" s="117"/>
      <c r="U1698" s="117"/>
      <c r="V1698" s="117"/>
      <c r="W1698" s="117"/>
      <c r="X1698" s="117" t="s">
        <v>2750</v>
      </c>
      <c r="Y1698" s="117" t="s">
        <v>468</v>
      </c>
      <c r="Z1698" s="120" t="s">
        <v>3470</v>
      </c>
      <c r="AA1698" s="117" t="s">
        <v>357</v>
      </c>
      <c r="AD1698" s="113"/>
      <c r="AE1698" s="113"/>
      <c r="AF1698" s="113"/>
      <c r="AG1698" s="113"/>
      <c r="AH1698" s="113"/>
      <c r="AI1698" s="113" t="s">
        <v>2750</v>
      </c>
      <c r="AJ1698" s="113" t="s">
        <v>468</v>
      </c>
      <c r="AK1698" s="116" t="s">
        <v>4010</v>
      </c>
      <c r="AL1698" s="113" t="s">
        <v>357</v>
      </c>
      <c r="BP1698" s="125" t="s">
        <v>2750</v>
      </c>
      <c r="BQ1698" s="125" t="s">
        <v>468</v>
      </c>
      <c r="BR1698" s="125" t="s">
        <v>6026</v>
      </c>
      <c r="CA1698" s="125" t="s">
        <v>2603</v>
      </c>
      <c r="CB1698" s="125" t="s">
        <v>355</v>
      </c>
      <c r="CC1698" s="125">
        <v>0</v>
      </c>
      <c r="CD1698" s="125" t="s">
        <v>826</v>
      </c>
    </row>
    <row r="1699" spans="8:82" ht="101.4" customHeight="1" thickBot="1">
      <c r="H1699" s="121"/>
      <c r="I1699" s="121"/>
      <c r="J1699" s="121"/>
      <c r="K1699" s="121"/>
      <c r="L1699" s="121"/>
      <c r="M1699" s="121" t="s">
        <v>2750</v>
      </c>
      <c r="N1699" s="121" t="s">
        <v>362</v>
      </c>
      <c r="O1699" s="123" t="s">
        <v>2634</v>
      </c>
      <c r="P1699" s="121" t="s">
        <v>357</v>
      </c>
      <c r="S1699" s="117"/>
      <c r="T1699" s="117"/>
      <c r="U1699" s="117"/>
      <c r="V1699" s="117"/>
      <c r="W1699" s="117"/>
      <c r="X1699" s="117" t="s">
        <v>2750</v>
      </c>
      <c r="Y1699" s="117" t="s">
        <v>362</v>
      </c>
      <c r="Z1699" s="120" t="s">
        <v>4363</v>
      </c>
      <c r="AA1699" s="117" t="s">
        <v>357</v>
      </c>
      <c r="AD1699" s="113"/>
      <c r="AE1699" s="113"/>
      <c r="AF1699" s="113"/>
      <c r="AG1699" s="113"/>
      <c r="AH1699" s="113"/>
      <c r="AI1699" s="113" t="s">
        <v>2750</v>
      </c>
      <c r="AJ1699" s="113" t="s">
        <v>362</v>
      </c>
      <c r="AK1699" s="116" t="s">
        <v>5533</v>
      </c>
      <c r="AL1699" s="113" t="s">
        <v>357</v>
      </c>
      <c r="BP1699" s="125" t="s">
        <v>2750</v>
      </c>
      <c r="BQ1699" s="125" t="s">
        <v>362</v>
      </c>
      <c r="BR1699" s="125" t="s">
        <v>6495</v>
      </c>
      <c r="CA1699" s="125" t="s">
        <v>2603</v>
      </c>
      <c r="CB1699" s="125" t="s">
        <v>468</v>
      </c>
      <c r="CC1699" s="125">
        <v>0</v>
      </c>
      <c r="CD1699" s="125" t="s">
        <v>826</v>
      </c>
    </row>
    <row r="1700" spans="8:82" ht="87" customHeight="1" thickBot="1">
      <c r="H1700" s="121"/>
      <c r="I1700" s="121"/>
      <c r="J1700" s="121"/>
      <c r="K1700" s="121"/>
      <c r="L1700" s="121"/>
      <c r="M1700" s="121" t="s">
        <v>2756</v>
      </c>
      <c r="N1700" s="121" t="s">
        <v>589</v>
      </c>
      <c r="O1700" s="123" t="s">
        <v>1530</v>
      </c>
      <c r="P1700" s="121" t="s">
        <v>357</v>
      </c>
      <c r="S1700" s="117"/>
      <c r="T1700" s="117"/>
      <c r="U1700" s="117"/>
      <c r="V1700" s="117"/>
      <c r="W1700" s="117"/>
      <c r="X1700" s="117" t="s">
        <v>2756</v>
      </c>
      <c r="Y1700" s="117" t="s">
        <v>589</v>
      </c>
      <c r="Z1700" s="120" t="s">
        <v>3623</v>
      </c>
      <c r="AA1700" s="117" t="s">
        <v>357</v>
      </c>
      <c r="AD1700" s="113"/>
      <c r="AE1700" s="113"/>
      <c r="AF1700" s="113"/>
      <c r="AG1700" s="113"/>
      <c r="AH1700" s="113"/>
      <c r="AI1700" s="113" t="s">
        <v>2756</v>
      </c>
      <c r="AJ1700" s="113" t="s">
        <v>589</v>
      </c>
      <c r="AK1700" s="116" t="s">
        <v>2906</v>
      </c>
      <c r="AL1700" s="113" t="s">
        <v>357</v>
      </c>
      <c r="BP1700" s="125" t="s">
        <v>2756</v>
      </c>
      <c r="BQ1700" s="125" t="s">
        <v>589</v>
      </c>
      <c r="BR1700" s="125" t="s">
        <v>2220</v>
      </c>
      <c r="CA1700" s="125" t="s">
        <v>2607</v>
      </c>
      <c r="CB1700" s="125" t="s">
        <v>362</v>
      </c>
      <c r="CC1700" s="125">
        <v>0</v>
      </c>
      <c r="CD1700" s="125" t="s">
        <v>826</v>
      </c>
    </row>
    <row r="1701" spans="8:82" ht="87" customHeight="1" thickBot="1">
      <c r="H1701" s="121"/>
      <c r="I1701" s="121"/>
      <c r="J1701" s="121"/>
      <c r="K1701" s="121"/>
      <c r="L1701" s="121"/>
      <c r="M1701" s="121" t="s">
        <v>2757</v>
      </c>
      <c r="N1701" s="121" t="s">
        <v>589</v>
      </c>
      <c r="O1701" s="123" t="s">
        <v>2758</v>
      </c>
      <c r="P1701" s="121" t="s">
        <v>357</v>
      </c>
      <c r="S1701" s="117"/>
      <c r="T1701" s="117"/>
      <c r="U1701" s="117"/>
      <c r="V1701" s="117"/>
      <c r="W1701" s="117"/>
      <c r="X1701" s="117" t="s">
        <v>2757</v>
      </c>
      <c r="Y1701" s="117" t="s">
        <v>589</v>
      </c>
      <c r="Z1701" s="120" t="s">
        <v>4364</v>
      </c>
      <c r="AA1701" s="117" t="s">
        <v>357</v>
      </c>
      <c r="AD1701" s="113"/>
      <c r="AE1701" s="113"/>
      <c r="AF1701" s="113"/>
      <c r="AG1701" s="113"/>
      <c r="AH1701" s="113"/>
      <c r="AI1701" s="113" t="s">
        <v>2757</v>
      </c>
      <c r="AJ1701" s="113" t="s">
        <v>589</v>
      </c>
      <c r="AK1701" s="116" t="s">
        <v>5534</v>
      </c>
      <c r="AL1701" s="113" t="s">
        <v>357</v>
      </c>
      <c r="BP1701" s="125" t="s">
        <v>2757</v>
      </c>
      <c r="BQ1701" s="125" t="s">
        <v>589</v>
      </c>
      <c r="BR1701" s="125" t="s">
        <v>2134</v>
      </c>
      <c r="CA1701" s="125" t="s">
        <v>2607</v>
      </c>
      <c r="CB1701" s="125" t="s">
        <v>575</v>
      </c>
      <c r="CC1701" s="125">
        <v>0</v>
      </c>
      <c r="CD1701" s="125" t="s">
        <v>826</v>
      </c>
    </row>
    <row r="1702" spans="8:82" ht="101.4" customHeight="1" thickBot="1">
      <c r="H1702" s="121"/>
      <c r="I1702" s="121"/>
      <c r="J1702" s="121"/>
      <c r="K1702" s="121"/>
      <c r="L1702" s="121"/>
      <c r="M1702" s="121" t="s">
        <v>2759</v>
      </c>
      <c r="N1702" s="121" t="s">
        <v>362</v>
      </c>
      <c r="O1702" s="123" t="s">
        <v>2634</v>
      </c>
      <c r="P1702" s="121" t="s">
        <v>357</v>
      </c>
      <c r="S1702" s="117"/>
      <c r="T1702" s="117"/>
      <c r="U1702" s="117"/>
      <c r="V1702" s="117"/>
      <c r="W1702" s="117"/>
      <c r="X1702" s="117" t="s">
        <v>2759</v>
      </c>
      <c r="Y1702" s="117" t="s">
        <v>362</v>
      </c>
      <c r="Z1702" s="120" t="s">
        <v>4365</v>
      </c>
      <c r="AA1702" s="117" t="s">
        <v>357</v>
      </c>
      <c r="AD1702" s="113"/>
      <c r="AE1702" s="113"/>
      <c r="AF1702" s="113"/>
      <c r="AG1702" s="113"/>
      <c r="AH1702" s="113"/>
      <c r="AI1702" s="113" t="s">
        <v>2759</v>
      </c>
      <c r="AJ1702" s="113" t="s">
        <v>362</v>
      </c>
      <c r="AK1702" s="116" t="s">
        <v>5535</v>
      </c>
      <c r="AL1702" s="113" t="s">
        <v>357</v>
      </c>
      <c r="BP1702" s="125" t="s">
        <v>2759</v>
      </c>
      <c r="BQ1702" s="125" t="s">
        <v>362</v>
      </c>
      <c r="BR1702" s="125" t="s">
        <v>5933</v>
      </c>
      <c r="CA1702" s="125" t="s">
        <v>2607</v>
      </c>
      <c r="CB1702" s="125" t="s">
        <v>544</v>
      </c>
      <c r="CC1702" s="125">
        <v>0</v>
      </c>
      <c r="CD1702" s="125" t="s">
        <v>826</v>
      </c>
    </row>
    <row r="1703" spans="8:82" ht="87" customHeight="1" thickBot="1">
      <c r="H1703" s="121"/>
      <c r="I1703" s="121"/>
      <c r="J1703" s="121"/>
      <c r="K1703" s="121"/>
      <c r="L1703" s="121"/>
      <c r="M1703" s="121" t="s">
        <v>2759</v>
      </c>
      <c r="N1703" s="121" t="s">
        <v>589</v>
      </c>
      <c r="O1703" s="123" t="s">
        <v>2659</v>
      </c>
      <c r="P1703" s="121" t="s">
        <v>357</v>
      </c>
      <c r="S1703" s="117"/>
      <c r="T1703" s="117"/>
      <c r="U1703" s="117"/>
      <c r="V1703" s="117"/>
      <c r="W1703" s="117"/>
      <c r="X1703" s="117" t="s">
        <v>2759</v>
      </c>
      <c r="Y1703" s="117" t="s">
        <v>589</v>
      </c>
      <c r="Z1703" s="120" t="s">
        <v>4366</v>
      </c>
      <c r="AA1703" s="117" t="s">
        <v>357</v>
      </c>
      <c r="AD1703" s="113"/>
      <c r="AE1703" s="113"/>
      <c r="AF1703" s="113"/>
      <c r="AG1703" s="113"/>
      <c r="AH1703" s="113"/>
      <c r="AI1703" s="113" t="s">
        <v>2759</v>
      </c>
      <c r="AJ1703" s="113" t="s">
        <v>589</v>
      </c>
      <c r="AK1703" s="116" t="s">
        <v>5536</v>
      </c>
      <c r="AL1703" s="113" t="s">
        <v>357</v>
      </c>
      <c r="BP1703" s="125" t="s">
        <v>2759</v>
      </c>
      <c r="BQ1703" s="125" t="s">
        <v>589</v>
      </c>
      <c r="BR1703" s="125" t="s">
        <v>6496</v>
      </c>
      <c r="CA1703" s="125" t="s">
        <v>2607</v>
      </c>
      <c r="CB1703" s="125" t="s">
        <v>703</v>
      </c>
      <c r="CC1703" s="125">
        <v>0</v>
      </c>
      <c r="CD1703" s="125" t="s">
        <v>826</v>
      </c>
    </row>
    <row r="1704" spans="8:82" ht="87" customHeight="1" thickBot="1">
      <c r="H1704" s="121"/>
      <c r="I1704" s="121"/>
      <c r="J1704" s="121"/>
      <c r="K1704" s="121"/>
      <c r="L1704" s="121"/>
      <c r="M1704" s="121" t="s">
        <v>2759</v>
      </c>
      <c r="N1704" s="121" t="s">
        <v>582</v>
      </c>
      <c r="O1704" s="123" t="s">
        <v>2760</v>
      </c>
      <c r="P1704" s="121" t="s">
        <v>357</v>
      </c>
      <c r="S1704" s="117"/>
      <c r="T1704" s="117"/>
      <c r="U1704" s="117"/>
      <c r="V1704" s="117"/>
      <c r="W1704" s="117"/>
      <c r="X1704" s="117" t="s">
        <v>2759</v>
      </c>
      <c r="Y1704" s="117" t="s">
        <v>582</v>
      </c>
      <c r="Z1704" s="120" t="s">
        <v>4367</v>
      </c>
      <c r="AA1704" s="117" t="s">
        <v>357</v>
      </c>
      <c r="AD1704" s="113"/>
      <c r="AE1704" s="113"/>
      <c r="AF1704" s="113"/>
      <c r="AG1704" s="113"/>
      <c r="AH1704" s="113"/>
      <c r="AI1704" s="113" t="s">
        <v>2759</v>
      </c>
      <c r="AJ1704" s="113" t="s">
        <v>582</v>
      </c>
      <c r="AK1704" s="116" t="s">
        <v>2142</v>
      </c>
      <c r="AL1704" s="113" t="s">
        <v>357</v>
      </c>
      <c r="BP1704" s="125" t="s">
        <v>2759</v>
      </c>
      <c r="BQ1704" s="125" t="s">
        <v>582</v>
      </c>
      <c r="BR1704" s="125" t="s">
        <v>428</v>
      </c>
      <c r="CA1704" s="125" t="s">
        <v>2607</v>
      </c>
      <c r="CB1704" s="125" t="s">
        <v>355</v>
      </c>
      <c r="CC1704" s="125">
        <v>0</v>
      </c>
      <c r="CD1704" s="125" t="s">
        <v>826</v>
      </c>
    </row>
    <row r="1705" spans="8:82" ht="87" customHeight="1" thickBot="1">
      <c r="H1705" s="121"/>
      <c r="I1705" s="121"/>
      <c r="J1705" s="121"/>
      <c r="K1705" s="121"/>
      <c r="L1705" s="121"/>
      <c r="M1705" s="121" t="s">
        <v>2759</v>
      </c>
      <c r="N1705" s="121" t="s">
        <v>364</v>
      </c>
      <c r="O1705" s="123" t="s">
        <v>2761</v>
      </c>
      <c r="P1705" s="121" t="s">
        <v>357</v>
      </c>
      <c r="S1705" s="117"/>
      <c r="T1705" s="117"/>
      <c r="U1705" s="117"/>
      <c r="V1705" s="117"/>
      <c r="W1705" s="117"/>
      <c r="X1705" s="117" t="s">
        <v>2759</v>
      </c>
      <c r="Y1705" s="117" t="s">
        <v>364</v>
      </c>
      <c r="Z1705" s="120" t="s">
        <v>4368</v>
      </c>
      <c r="AA1705" s="117" t="s">
        <v>357</v>
      </c>
      <c r="AD1705" s="113"/>
      <c r="AE1705" s="113"/>
      <c r="AF1705" s="113"/>
      <c r="AG1705" s="113"/>
      <c r="AH1705" s="113"/>
      <c r="AI1705" s="113" t="s">
        <v>2759</v>
      </c>
      <c r="AJ1705" s="113" t="s">
        <v>364</v>
      </c>
      <c r="AK1705" s="116" t="s">
        <v>3618</v>
      </c>
      <c r="AL1705" s="113" t="s">
        <v>357</v>
      </c>
      <c r="BP1705" s="125" t="s">
        <v>2759</v>
      </c>
      <c r="BQ1705" s="125" t="s">
        <v>364</v>
      </c>
      <c r="BR1705" s="125" t="s">
        <v>2206</v>
      </c>
      <c r="CA1705" s="125" t="s">
        <v>2607</v>
      </c>
      <c r="CB1705" s="125" t="s">
        <v>468</v>
      </c>
      <c r="CC1705" s="125">
        <v>0</v>
      </c>
      <c r="CD1705" s="125" t="s">
        <v>826</v>
      </c>
    </row>
    <row r="1706" spans="8:82" ht="87" customHeight="1" thickBot="1">
      <c r="H1706" s="121"/>
      <c r="I1706" s="121"/>
      <c r="J1706" s="121"/>
      <c r="K1706" s="121"/>
      <c r="L1706" s="121"/>
      <c r="M1706" s="121" t="s">
        <v>2759</v>
      </c>
      <c r="N1706" s="121" t="s">
        <v>468</v>
      </c>
      <c r="O1706" s="123" t="s">
        <v>2762</v>
      </c>
      <c r="P1706" s="121" t="s">
        <v>357</v>
      </c>
      <c r="S1706" s="117"/>
      <c r="T1706" s="117"/>
      <c r="U1706" s="117"/>
      <c r="V1706" s="117"/>
      <c r="W1706" s="117"/>
      <c r="X1706" s="117" t="s">
        <v>2759</v>
      </c>
      <c r="Y1706" s="117" t="s">
        <v>468</v>
      </c>
      <c r="Z1706" s="120" t="s">
        <v>4369</v>
      </c>
      <c r="AA1706" s="117" t="s">
        <v>357</v>
      </c>
      <c r="AD1706" s="113"/>
      <c r="AE1706" s="113"/>
      <c r="AF1706" s="113"/>
      <c r="AG1706" s="113"/>
      <c r="AH1706" s="113"/>
      <c r="AI1706" s="113" t="s">
        <v>2759</v>
      </c>
      <c r="AJ1706" s="113" t="s">
        <v>468</v>
      </c>
      <c r="AK1706" s="116" t="s">
        <v>4728</v>
      </c>
      <c r="AL1706" s="113" t="s">
        <v>357</v>
      </c>
      <c r="BP1706" s="125" t="s">
        <v>2759</v>
      </c>
      <c r="BQ1706" s="125" t="s">
        <v>468</v>
      </c>
      <c r="BR1706" s="125" t="s">
        <v>6497</v>
      </c>
      <c r="CA1706" s="125" t="s">
        <v>2612</v>
      </c>
      <c r="CB1706" s="125" t="s">
        <v>362</v>
      </c>
      <c r="CC1706" s="125">
        <v>0</v>
      </c>
      <c r="CD1706" s="125" t="s">
        <v>826</v>
      </c>
    </row>
    <row r="1707" spans="8:82" ht="101.4" customHeight="1" thickBot="1">
      <c r="H1707" s="121"/>
      <c r="I1707" s="121"/>
      <c r="J1707" s="121"/>
      <c r="K1707" s="121"/>
      <c r="L1707" s="121"/>
      <c r="M1707" s="121" t="s">
        <v>2763</v>
      </c>
      <c r="N1707" s="121" t="s">
        <v>355</v>
      </c>
      <c r="O1707" s="123" t="s">
        <v>2764</v>
      </c>
      <c r="P1707" s="121" t="s">
        <v>826</v>
      </c>
      <c r="S1707" s="117"/>
      <c r="T1707" s="117"/>
      <c r="U1707" s="117"/>
      <c r="V1707" s="117"/>
      <c r="W1707" s="117"/>
      <c r="X1707" s="117" t="s">
        <v>2763</v>
      </c>
      <c r="Y1707" s="117" t="s">
        <v>355</v>
      </c>
      <c r="Z1707" s="120" t="s">
        <v>3459</v>
      </c>
      <c r="AA1707" s="117" t="s">
        <v>826</v>
      </c>
      <c r="AD1707" s="113"/>
      <c r="AE1707" s="113"/>
      <c r="AF1707" s="113"/>
      <c r="AG1707" s="113"/>
      <c r="AH1707" s="113"/>
      <c r="AI1707" s="113" t="s">
        <v>2763</v>
      </c>
      <c r="AJ1707" s="113" t="s">
        <v>355</v>
      </c>
      <c r="AK1707" s="116" t="s">
        <v>2091</v>
      </c>
      <c r="AL1707" s="113" t="s">
        <v>826</v>
      </c>
      <c r="BP1707" s="125" t="s">
        <v>2763</v>
      </c>
      <c r="BQ1707" s="125" t="s">
        <v>355</v>
      </c>
      <c r="BR1707" s="129">
        <v>2867844</v>
      </c>
      <c r="CA1707" s="125" t="s">
        <v>2612</v>
      </c>
      <c r="CB1707" s="125" t="s">
        <v>575</v>
      </c>
      <c r="CC1707" s="125">
        <v>0</v>
      </c>
      <c r="CD1707" s="125" t="s">
        <v>826</v>
      </c>
    </row>
    <row r="1708" spans="8:82" ht="101.4" customHeight="1" thickBot="1">
      <c r="H1708" s="121"/>
      <c r="I1708" s="121"/>
      <c r="J1708" s="121"/>
      <c r="K1708" s="121"/>
      <c r="L1708" s="121"/>
      <c r="M1708" s="121" t="s">
        <v>2765</v>
      </c>
      <c r="N1708" s="121" t="s">
        <v>362</v>
      </c>
      <c r="O1708" s="123" t="s">
        <v>2766</v>
      </c>
      <c r="P1708" s="121" t="s">
        <v>357</v>
      </c>
      <c r="S1708" s="117"/>
      <c r="T1708" s="117"/>
      <c r="U1708" s="117"/>
      <c r="V1708" s="117"/>
      <c r="W1708" s="117"/>
      <c r="X1708" s="117" t="s">
        <v>2765</v>
      </c>
      <c r="Y1708" s="117" t="s">
        <v>362</v>
      </c>
      <c r="Z1708" s="120" t="s">
        <v>4370</v>
      </c>
      <c r="AA1708" s="117" t="s">
        <v>357</v>
      </c>
      <c r="AD1708" s="113"/>
      <c r="AE1708" s="113"/>
      <c r="AF1708" s="113"/>
      <c r="AG1708" s="113"/>
      <c r="AH1708" s="113"/>
      <c r="AI1708" s="113" t="s">
        <v>2765</v>
      </c>
      <c r="AJ1708" s="113" t="s">
        <v>362</v>
      </c>
      <c r="AK1708" s="116" t="s">
        <v>1941</v>
      </c>
      <c r="AL1708" s="113" t="s">
        <v>357</v>
      </c>
      <c r="BP1708" s="125" t="s">
        <v>2765</v>
      </c>
      <c r="BQ1708" s="125" t="s">
        <v>362</v>
      </c>
      <c r="BR1708" s="125" t="s">
        <v>6075</v>
      </c>
      <c r="CA1708" s="125" t="s">
        <v>2612</v>
      </c>
      <c r="CB1708" s="125" t="s">
        <v>544</v>
      </c>
      <c r="CC1708" s="125">
        <v>0</v>
      </c>
      <c r="CD1708" s="125" t="s">
        <v>826</v>
      </c>
    </row>
    <row r="1709" spans="8:82" ht="87" customHeight="1" thickBot="1">
      <c r="H1709" s="121"/>
      <c r="I1709" s="121"/>
      <c r="J1709" s="121"/>
      <c r="K1709" s="121"/>
      <c r="L1709" s="121"/>
      <c r="M1709" s="121" t="s">
        <v>2765</v>
      </c>
      <c r="N1709" s="121" t="s">
        <v>589</v>
      </c>
      <c r="O1709" s="123" t="s">
        <v>2767</v>
      </c>
      <c r="P1709" s="121" t="s">
        <v>357</v>
      </c>
      <c r="S1709" s="117"/>
      <c r="T1709" s="117"/>
      <c r="U1709" s="117"/>
      <c r="V1709" s="117"/>
      <c r="W1709" s="117"/>
      <c r="X1709" s="117" t="s">
        <v>2765</v>
      </c>
      <c r="Y1709" s="117" t="s">
        <v>589</v>
      </c>
      <c r="Z1709" s="120" t="s">
        <v>3334</v>
      </c>
      <c r="AA1709" s="117" t="s">
        <v>357</v>
      </c>
      <c r="AD1709" s="113"/>
      <c r="AE1709" s="113"/>
      <c r="AF1709" s="113"/>
      <c r="AG1709" s="113"/>
      <c r="AH1709" s="113"/>
      <c r="AI1709" s="113" t="s">
        <v>2765</v>
      </c>
      <c r="AJ1709" s="113" t="s">
        <v>589</v>
      </c>
      <c r="AK1709" s="116" t="s">
        <v>5537</v>
      </c>
      <c r="AL1709" s="113" t="s">
        <v>357</v>
      </c>
      <c r="BP1709" s="125" t="s">
        <v>2765</v>
      </c>
      <c r="BQ1709" s="125" t="s">
        <v>589</v>
      </c>
      <c r="BR1709" s="125" t="s">
        <v>6498</v>
      </c>
      <c r="CA1709" s="125" t="s">
        <v>2614</v>
      </c>
      <c r="CB1709" s="125" t="s">
        <v>362</v>
      </c>
      <c r="CC1709" s="125">
        <v>0</v>
      </c>
      <c r="CD1709" s="125" t="s">
        <v>826</v>
      </c>
    </row>
    <row r="1710" spans="8:82" ht="87" customHeight="1" thickBot="1">
      <c r="H1710" s="121"/>
      <c r="I1710" s="121"/>
      <c r="J1710" s="121"/>
      <c r="K1710" s="121"/>
      <c r="L1710" s="121"/>
      <c r="M1710" s="121" t="s">
        <v>2765</v>
      </c>
      <c r="N1710" s="121" t="s">
        <v>582</v>
      </c>
      <c r="O1710" s="123" t="s">
        <v>2768</v>
      </c>
      <c r="P1710" s="121" t="s">
        <v>357</v>
      </c>
      <c r="S1710" s="117"/>
      <c r="T1710" s="117"/>
      <c r="U1710" s="117"/>
      <c r="V1710" s="117"/>
      <c r="W1710" s="117"/>
      <c r="X1710" s="117" t="s">
        <v>2765</v>
      </c>
      <c r="Y1710" s="117" t="s">
        <v>582</v>
      </c>
      <c r="Z1710" s="120" t="s">
        <v>3745</v>
      </c>
      <c r="AA1710" s="117" t="s">
        <v>357</v>
      </c>
      <c r="AD1710" s="113"/>
      <c r="AE1710" s="113"/>
      <c r="AF1710" s="113"/>
      <c r="AG1710" s="113"/>
      <c r="AH1710" s="113"/>
      <c r="AI1710" s="113" t="s">
        <v>2765</v>
      </c>
      <c r="AJ1710" s="113" t="s">
        <v>582</v>
      </c>
      <c r="AK1710" s="116" t="s">
        <v>5538</v>
      </c>
      <c r="AL1710" s="113" t="s">
        <v>357</v>
      </c>
      <c r="BP1710" s="125" t="s">
        <v>2765</v>
      </c>
      <c r="BQ1710" s="125" t="s">
        <v>582</v>
      </c>
      <c r="BR1710" s="125" t="s">
        <v>1339</v>
      </c>
      <c r="CA1710" s="125" t="s">
        <v>2614</v>
      </c>
      <c r="CB1710" s="125" t="s">
        <v>885</v>
      </c>
      <c r="CC1710" s="125">
        <v>0</v>
      </c>
      <c r="CD1710" s="125" t="s">
        <v>826</v>
      </c>
    </row>
    <row r="1711" spans="8:82" ht="87" customHeight="1" thickBot="1">
      <c r="H1711" s="121"/>
      <c r="I1711" s="121"/>
      <c r="J1711" s="121"/>
      <c r="K1711" s="121"/>
      <c r="L1711" s="121"/>
      <c r="M1711" s="121" t="s">
        <v>2765</v>
      </c>
      <c r="N1711" s="121" t="s">
        <v>468</v>
      </c>
      <c r="O1711" s="123" t="s">
        <v>2769</v>
      </c>
      <c r="P1711" s="121" t="s">
        <v>357</v>
      </c>
      <c r="S1711" s="117"/>
      <c r="T1711" s="117"/>
      <c r="U1711" s="117"/>
      <c r="V1711" s="117"/>
      <c r="W1711" s="117"/>
      <c r="X1711" s="117" t="s">
        <v>2765</v>
      </c>
      <c r="Y1711" s="117" t="s">
        <v>468</v>
      </c>
      <c r="Z1711" s="120" t="s">
        <v>4371</v>
      </c>
      <c r="AA1711" s="117" t="s">
        <v>357</v>
      </c>
      <c r="AD1711" s="113"/>
      <c r="AE1711" s="113"/>
      <c r="AF1711" s="113"/>
      <c r="AG1711" s="113"/>
      <c r="AH1711" s="113"/>
      <c r="AI1711" s="113" t="s">
        <v>2765</v>
      </c>
      <c r="AJ1711" s="113" t="s">
        <v>468</v>
      </c>
      <c r="AK1711" s="116" t="s">
        <v>5539</v>
      </c>
      <c r="AL1711" s="113" t="s">
        <v>357</v>
      </c>
      <c r="BP1711" s="125" t="s">
        <v>2765</v>
      </c>
      <c r="BQ1711" s="125" t="s">
        <v>468</v>
      </c>
      <c r="BR1711" s="125" t="s">
        <v>6499</v>
      </c>
      <c r="CA1711" s="125" t="s">
        <v>2614</v>
      </c>
      <c r="CB1711" s="125" t="s">
        <v>575</v>
      </c>
      <c r="CC1711" s="125">
        <v>0</v>
      </c>
      <c r="CD1711" s="125" t="s">
        <v>826</v>
      </c>
    </row>
    <row r="1712" spans="8:82" ht="101.4" customHeight="1" thickBot="1">
      <c r="H1712" s="121"/>
      <c r="I1712" s="121"/>
      <c r="J1712" s="121"/>
      <c r="K1712" s="121"/>
      <c r="L1712" s="121"/>
      <c r="M1712" s="121" t="s">
        <v>2770</v>
      </c>
      <c r="N1712" s="121" t="s">
        <v>362</v>
      </c>
      <c r="O1712" s="123" t="s">
        <v>2771</v>
      </c>
      <c r="P1712" s="121" t="s">
        <v>357</v>
      </c>
      <c r="S1712" s="117"/>
      <c r="T1712" s="117"/>
      <c r="U1712" s="117"/>
      <c r="V1712" s="117"/>
      <c r="W1712" s="117"/>
      <c r="X1712" s="117" t="s">
        <v>2770</v>
      </c>
      <c r="Y1712" s="117" t="s">
        <v>362</v>
      </c>
      <c r="Z1712" s="120" t="s">
        <v>4372</v>
      </c>
      <c r="AA1712" s="117" t="s">
        <v>357</v>
      </c>
      <c r="AD1712" s="113"/>
      <c r="AE1712" s="113"/>
      <c r="AF1712" s="113"/>
      <c r="AG1712" s="113"/>
      <c r="AH1712" s="113"/>
      <c r="AI1712" s="113" t="s">
        <v>2770</v>
      </c>
      <c r="AJ1712" s="113" t="s">
        <v>362</v>
      </c>
      <c r="AK1712" s="116" t="s">
        <v>5540</v>
      </c>
      <c r="AL1712" s="113" t="s">
        <v>357</v>
      </c>
      <c r="BP1712" s="125" t="s">
        <v>2770</v>
      </c>
      <c r="BQ1712" s="125" t="s">
        <v>362</v>
      </c>
      <c r="BR1712" s="125" t="s">
        <v>3837</v>
      </c>
      <c r="CA1712" s="125" t="s">
        <v>2614</v>
      </c>
      <c r="CB1712" s="125" t="s">
        <v>544</v>
      </c>
      <c r="CC1712" s="125">
        <v>0</v>
      </c>
      <c r="CD1712" s="125" t="s">
        <v>826</v>
      </c>
    </row>
    <row r="1713" spans="8:82" ht="87" customHeight="1" thickBot="1">
      <c r="H1713" s="121"/>
      <c r="I1713" s="121"/>
      <c r="J1713" s="121"/>
      <c r="K1713" s="121"/>
      <c r="L1713" s="121"/>
      <c r="M1713" s="121" t="s">
        <v>2770</v>
      </c>
      <c r="N1713" s="121" t="s">
        <v>589</v>
      </c>
      <c r="O1713" s="123" t="s">
        <v>2772</v>
      </c>
      <c r="P1713" s="121" t="s">
        <v>357</v>
      </c>
      <c r="S1713" s="117"/>
      <c r="T1713" s="117"/>
      <c r="U1713" s="117"/>
      <c r="V1713" s="117"/>
      <c r="W1713" s="117"/>
      <c r="X1713" s="117" t="s">
        <v>2770</v>
      </c>
      <c r="Y1713" s="117" t="s">
        <v>589</v>
      </c>
      <c r="Z1713" s="120" t="s">
        <v>4373</v>
      </c>
      <c r="AA1713" s="117" t="s">
        <v>357</v>
      </c>
      <c r="AD1713" s="113"/>
      <c r="AE1713" s="113"/>
      <c r="AF1713" s="113"/>
      <c r="AG1713" s="113"/>
      <c r="AH1713" s="113"/>
      <c r="AI1713" s="113" t="s">
        <v>2770</v>
      </c>
      <c r="AJ1713" s="113" t="s">
        <v>589</v>
      </c>
      <c r="AK1713" s="116" t="s">
        <v>3049</v>
      </c>
      <c r="AL1713" s="113" t="s">
        <v>357</v>
      </c>
      <c r="BP1713" s="125" t="s">
        <v>2770</v>
      </c>
      <c r="BQ1713" s="125" t="s">
        <v>589</v>
      </c>
      <c r="BR1713" s="125" t="s">
        <v>4844</v>
      </c>
      <c r="CA1713" s="125" t="s">
        <v>2619</v>
      </c>
      <c r="CB1713" s="125" t="s">
        <v>575</v>
      </c>
      <c r="CC1713" s="125">
        <v>0</v>
      </c>
      <c r="CD1713" s="125" t="s">
        <v>357</v>
      </c>
    </row>
    <row r="1714" spans="8:82" ht="87" customHeight="1" thickBot="1">
      <c r="H1714" s="121"/>
      <c r="I1714" s="121"/>
      <c r="J1714" s="121"/>
      <c r="K1714" s="121"/>
      <c r="L1714" s="121"/>
      <c r="M1714" s="121" t="s">
        <v>2770</v>
      </c>
      <c r="N1714" s="121" t="s">
        <v>364</v>
      </c>
      <c r="O1714" s="123" t="s">
        <v>2773</v>
      </c>
      <c r="P1714" s="121" t="s">
        <v>357</v>
      </c>
      <c r="S1714" s="117"/>
      <c r="T1714" s="117"/>
      <c r="U1714" s="117"/>
      <c r="V1714" s="117"/>
      <c r="W1714" s="117"/>
      <c r="X1714" s="117" t="s">
        <v>2770</v>
      </c>
      <c r="Y1714" s="117" t="s">
        <v>364</v>
      </c>
      <c r="Z1714" s="120" t="s">
        <v>4374</v>
      </c>
      <c r="AA1714" s="117" t="s">
        <v>357</v>
      </c>
      <c r="AD1714" s="113"/>
      <c r="AE1714" s="113"/>
      <c r="AF1714" s="113"/>
      <c r="AG1714" s="113"/>
      <c r="AH1714" s="113"/>
      <c r="AI1714" s="113" t="s">
        <v>2770</v>
      </c>
      <c r="AJ1714" s="113" t="s">
        <v>364</v>
      </c>
      <c r="AK1714" s="116" t="s">
        <v>5541</v>
      </c>
      <c r="AL1714" s="113" t="s">
        <v>357</v>
      </c>
      <c r="BP1714" s="125" t="s">
        <v>2770</v>
      </c>
      <c r="BQ1714" s="125" t="s">
        <v>364</v>
      </c>
      <c r="BR1714" s="125" t="s">
        <v>6500</v>
      </c>
      <c r="CA1714" s="125" t="s">
        <v>2620</v>
      </c>
      <c r="CB1714" s="125" t="s">
        <v>589</v>
      </c>
      <c r="CC1714" s="125">
        <v>0</v>
      </c>
      <c r="CD1714" s="125" t="s">
        <v>357</v>
      </c>
    </row>
    <row r="1715" spans="8:82" ht="101.4" customHeight="1" thickBot="1">
      <c r="H1715" s="121"/>
      <c r="I1715" s="121"/>
      <c r="J1715" s="121"/>
      <c r="K1715" s="121"/>
      <c r="L1715" s="121"/>
      <c r="M1715" s="121" t="s">
        <v>2770</v>
      </c>
      <c r="N1715" s="121" t="s">
        <v>355</v>
      </c>
      <c r="O1715" s="123" t="s">
        <v>2774</v>
      </c>
      <c r="P1715" s="121" t="s">
        <v>357</v>
      </c>
      <c r="S1715" s="117"/>
      <c r="T1715" s="117"/>
      <c r="U1715" s="117"/>
      <c r="V1715" s="117"/>
      <c r="W1715" s="117"/>
      <c r="X1715" s="117" t="s">
        <v>2770</v>
      </c>
      <c r="Y1715" s="117" t="s">
        <v>355</v>
      </c>
      <c r="Z1715" s="120" t="s">
        <v>4375</v>
      </c>
      <c r="AA1715" s="117" t="s">
        <v>357</v>
      </c>
      <c r="AD1715" s="113"/>
      <c r="AE1715" s="113"/>
      <c r="AF1715" s="113"/>
      <c r="AG1715" s="113"/>
      <c r="AH1715" s="113"/>
      <c r="AI1715" s="113" t="s">
        <v>2770</v>
      </c>
      <c r="AJ1715" s="113" t="s">
        <v>355</v>
      </c>
      <c r="AK1715" s="116" t="s">
        <v>5542</v>
      </c>
      <c r="AL1715" s="113" t="s">
        <v>357</v>
      </c>
      <c r="BP1715" s="125" t="s">
        <v>2770</v>
      </c>
      <c r="BQ1715" s="125" t="s">
        <v>355</v>
      </c>
      <c r="BR1715" s="125" t="s">
        <v>6501</v>
      </c>
      <c r="CA1715" s="125" t="s">
        <v>6657</v>
      </c>
      <c r="CB1715" s="125" t="s">
        <v>589</v>
      </c>
      <c r="CC1715" s="125">
        <v>0</v>
      </c>
      <c r="CD1715" s="125" t="s">
        <v>357</v>
      </c>
    </row>
    <row r="1716" spans="8:82" ht="87" customHeight="1" thickBot="1">
      <c r="H1716" s="121"/>
      <c r="I1716" s="121"/>
      <c r="J1716" s="121"/>
      <c r="K1716" s="121"/>
      <c r="L1716" s="121"/>
      <c r="M1716" s="121" t="s">
        <v>931</v>
      </c>
      <c r="N1716" s="121" t="s">
        <v>575</v>
      </c>
      <c r="O1716" s="123" t="s">
        <v>2775</v>
      </c>
      <c r="P1716" s="121" t="s">
        <v>357</v>
      </c>
      <c r="S1716" s="117"/>
      <c r="T1716" s="117"/>
      <c r="U1716" s="117"/>
      <c r="V1716" s="117"/>
      <c r="W1716" s="117"/>
      <c r="X1716" s="117" t="s">
        <v>931</v>
      </c>
      <c r="Y1716" s="117" t="s">
        <v>575</v>
      </c>
      <c r="Z1716" s="120" t="s">
        <v>4376</v>
      </c>
      <c r="AA1716" s="117" t="s">
        <v>357</v>
      </c>
      <c r="AD1716" s="113"/>
      <c r="AE1716" s="113"/>
      <c r="AF1716" s="113"/>
      <c r="AG1716" s="113"/>
      <c r="AH1716" s="113"/>
      <c r="AI1716" s="113" t="s">
        <v>931</v>
      </c>
      <c r="AJ1716" s="113" t="s">
        <v>575</v>
      </c>
      <c r="AK1716" s="116" t="s">
        <v>3212</v>
      </c>
      <c r="AL1716" s="113" t="s">
        <v>357</v>
      </c>
      <c r="BP1716" s="125" t="s">
        <v>931</v>
      </c>
      <c r="BQ1716" s="125" t="s">
        <v>575</v>
      </c>
      <c r="BR1716" s="125" t="s">
        <v>2967</v>
      </c>
      <c r="CA1716" s="125" t="s">
        <v>2622</v>
      </c>
      <c r="CB1716" s="125" t="s">
        <v>703</v>
      </c>
      <c r="CC1716" s="125">
        <v>0</v>
      </c>
      <c r="CD1716" s="125" t="s">
        <v>357</v>
      </c>
    </row>
    <row r="1717" spans="8:82" ht="101.4" customHeight="1" thickBot="1">
      <c r="H1717" s="121"/>
      <c r="I1717" s="121"/>
      <c r="J1717" s="121"/>
      <c r="K1717" s="121"/>
      <c r="L1717" s="121"/>
      <c r="M1717" s="121" t="s">
        <v>2776</v>
      </c>
      <c r="N1717" s="121" t="s">
        <v>355</v>
      </c>
      <c r="O1717" s="123" t="s">
        <v>2777</v>
      </c>
      <c r="P1717" s="121" t="s">
        <v>826</v>
      </c>
      <c r="S1717" s="117"/>
      <c r="T1717" s="117"/>
      <c r="U1717" s="117"/>
      <c r="V1717" s="117"/>
      <c r="W1717" s="117"/>
      <c r="X1717" s="117" t="s">
        <v>2776</v>
      </c>
      <c r="Y1717" s="117" t="s">
        <v>355</v>
      </c>
      <c r="Z1717" s="120" t="s">
        <v>3097</v>
      </c>
      <c r="AA1717" s="117" t="s">
        <v>826</v>
      </c>
      <c r="AD1717" s="113"/>
      <c r="AE1717" s="113"/>
      <c r="AF1717" s="113"/>
      <c r="AG1717" s="113"/>
      <c r="AH1717" s="113"/>
      <c r="AI1717" s="113" t="s">
        <v>2776</v>
      </c>
      <c r="AJ1717" s="113" t="s">
        <v>355</v>
      </c>
      <c r="AK1717" s="116" t="s">
        <v>1137</v>
      </c>
      <c r="AL1717" s="113" t="s">
        <v>826</v>
      </c>
      <c r="BP1717" s="125" t="s">
        <v>2776</v>
      </c>
      <c r="BQ1717" s="125" t="s">
        <v>355</v>
      </c>
      <c r="BR1717" s="129">
        <v>405262</v>
      </c>
      <c r="CA1717" s="125" t="s">
        <v>2622</v>
      </c>
      <c r="CB1717" s="125" t="s">
        <v>355</v>
      </c>
      <c r="CC1717" s="125">
        <v>0</v>
      </c>
      <c r="CD1717" s="125" t="s">
        <v>357</v>
      </c>
    </row>
    <row r="1718" spans="8:82" ht="101.4" customHeight="1" thickBot="1">
      <c r="H1718" s="121"/>
      <c r="I1718" s="121"/>
      <c r="J1718" s="121"/>
      <c r="K1718" s="121"/>
      <c r="L1718" s="121"/>
      <c r="M1718" s="121" t="s">
        <v>2778</v>
      </c>
      <c r="N1718" s="121" t="s">
        <v>355</v>
      </c>
      <c r="O1718" s="123" t="s">
        <v>2779</v>
      </c>
      <c r="P1718" s="121" t="s">
        <v>826</v>
      </c>
      <c r="S1718" s="117"/>
      <c r="T1718" s="117"/>
      <c r="U1718" s="117"/>
      <c r="V1718" s="117"/>
      <c r="W1718" s="117"/>
      <c r="X1718" s="117" t="s">
        <v>2778</v>
      </c>
      <c r="Y1718" s="117" t="s">
        <v>355</v>
      </c>
      <c r="Z1718" s="120" t="s">
        <v>4377</v>
      </c>
      <c r="AA1718" s="117" t="s">
        <v>826</v>
      </c>
      <c r="AD1718" s="113"/>
      <c r="AE1718" s="113"/>
      <c r="AF1718" s="113"/>
      <c r="AG1718" s="113"/>
      <c r="AH1718" s="113"/>
      <c r="AI1718" s="113" t="s">
        <v>2778</v>
      </c>
      <c r="AJ1718" s="113" t="s">
        <v>355</v>
      </c>
      <c r="AK1718" s="116" t="s">
        <v>5543</v>
      </c>
      <c r="AL1718" s="113" t="s">
        <v>826</v>
      </c>
      <c r="BP1718" s="125" t="s">
        <v>2778</v>
      </c>
      <c r="BQ1718" s="125" t="s">
        <v>355</v>
      </c>
      <c r="BR1718" s="125" t="s">
        <v>6502</v>
      </c>
      <c r="CA1718" s="125" t="s">
        <v>2623</v>
      </c>
      <c r="CB1718" s="125" t="s">
        <v>355</v>
      </c>
      <c r="CC1718" s="125">
        <v>0</v>
      </c>
      <c r="CD1718" s="125" t="s">
        <v>826</v>
      </c>
    </row>
    <row r="1719" spans="8:82" ht="87" customHeight="1" thickBot="1">
      <c r="H1719" s="121"/>
      <c r="I1719" s="121"/>
      <c r="J1719" s="121"/>
      <c r="K1719" s="121"/>
      <c r="L1719" s="121"/>
      <c r="M1719" s="121" t="s">
        <v>2780</v>
      </c>
      <c r="N1719" s="121" t="s">
        <v>589</v>
      </c>
      <c r="O1719" s="123" t="s">
        <v>2781</v>
      </c>
      <c r="P1719" s="121" t="s">
        <v>357</v>
      </c>
      <c r="S1719" s="117"/>
      <c r="T1719" s="117"/>
      <c r="U1719" s="117"/>
      <c r="V1719" s="117"/>
      <c r="W1719" s="117"/>
      <c r="X1719" s="117" t="s">
        <v>2780</v>
      </c>
      <c r="Y1719" s="117" t="s">
        <v>589</v>
      </c>
      <c r="Z1719" s="120" t="s">
        <v>1430</v>
      </c>
      <c r="AA1719" s="117" t="s">
        <v>357</v>
      </c>
      <c r="AD1719" s="113"/>
      <c r="AE1719" s="113"/>
      <c r="AF1719" s="113"/>
      <c r="AG1719" s="113"/>
      <c r="AH1719" s="113"/>
      <c r="AI1719" s="113" t="s">
        <v>2780</v>
      </c>
      <c r="AJ1719" s="113" t="s">
        <v>589</v>
      </c>
      <c r="AK1719" s="116" t="s">
        <v>5544</v>
      </c>
      <c r="AL1719" s="113" t="s">
        <v>357</v>
      </c>
      <c r="BP1719" s="125" t="s">
        <v>2780</v>
      </c>
      <c r="BQ1719" s="125" t="s">
        <v>589</v>
      </c>
      <c r="BR1719" s="125" t="s">
        <v>6238</v>
      </c>
      <c r="CA1719" s="125" t="s">
        <v>2623</v>
      </c>
      <c r="CB1719" s="125" t="s">
        <v>362</v>
      </c>
      <c r="CC1719" s="125">
        <v>0</v>
      </c>
      <c r="CD1719" s="125" t="s">
        <v>826</v>
      </c>
    </row>
    <row r="1720" spans="8:82" ht="87" customHeight="1" thickBot="1">
      <c r="H1720" s="121"/>
      <c r="I1720" s="121"/>
      <c r="J1720" s="121"/>
      <c r="K1720" s="121"/>
      <c r="L1720" s="121"/>
      <c r="M1720" s="121" t="s">
        <v>2780</v>
      </c>
      <c r="N1720" s="121" t="s">
        <v>582</v>
      </c>
      <c r="O1720" s="123" t="s">
        <v>2782</v>
      </c>
      <c r="P1720" s="121" t="s">
        <v>357</v>
      </c>
      <c r="S1720" s="117"/>
      <c r="T1720" s="117"/>
      <c r="U1720" s="117"/>
      <c r="V1720" s="117"/>
      <c r="W1720" s="117"/>
      <c r="X1720" s="117" t="s">
        <v>2780</v>
      </c>
      <c r="Y1720" s="117" t="s">
        <v>582</v>
      </c>
      <c r="Z1720" s="120" t="s">
        <v>4378</v>
      </c>
      <c r="AA1720" s="117" t="s">
        <v>357</v>
      </c>
      <c r="AD1720" s="113"/>
      <c r="AE1720" s="113"/>
      <c r="AF1720" s="113"/>
      <c r="AG1720" s="113"/>
      <c r="AH1720" s="113"/>
      <c r="AI1720" s="113" t="s">
        <v>2780</v>
      </c>
      <c r="AJ1720" s="113" t="s">
        <v>582</v>
      </c>
      <c r="AK1720" s="116" t="s">
        <v>4133</v>
      </c>
      <c r="AL1720" s="113" t="s">
        <v>357</v>
      </c>
      <c r="BP1720" s="125" t="s">
        <v>2780</v>
      </c>
      <c r="BQ1720" s="125" t="s">
        <v>582</v>
      </c>
      <c r="BR1720" s="125" t="s">
        <v>5249</v>
      </c>
      <c r="CA1720" s="125" t="s">
        <v>6658</v>
      </c>
      <c r="CB1720" s="125" t="s">
        <v>362</v>
      </c>
      <c r="CC1720" s="125">
        <v>0</v>
      </c>
      <c r="CD1720" s="125" t="s">
        <v>357</v>
      </c>
    </row>
    <row r="1721" spans="8:82" ht="87" customHeight="1" thickBot="1">
      <c r="H1721" s="121"/>
      <c r="I1721" s="121"/>
      <c r="J1721" s="121"/>
      <c r="K1721" s="121"/>
      <c r="L1721" s="121"/>
      <c r="M1721" s="121" t="s">
        <v>2783</v>
      </c>
      <c r="N1721" s="121" t="s">
        <v>589</v>
      </c>
      <c r="O1721" s="123" t="s">
        <v>2784</v>
      </c>
      <c r="P1721" s="121" t="s">
        <v>357</v>
      </c>
      <c r="S1721" s="117"/>
      <c r="T1721" s="117"/>
      <c r="U1721" s="117"/>
      <c r="V1721" s="117"/>
      <c r="W1721" s="117"/>
      <c r="X1721" s="117" t="s">
        <v>2783</v>
      </c>
      <c r="Y1721" s="117" t="s">
        <v>589</v>
      </c>
      <c r="Z1721" s="120" t="s">
        <v>4379</v>
      </c>
      <c r="AA1721" s="117" t="s">
        <v>357</v>
      </c>
      <c r="AD1721" s="113"/>
      <c r="AE1721" s="113"/>
      <c r="AF1721" s="113"/>
      <c r="AG1721" s="113"/>
      <c r="AH1721" s="113"/>
      <c r="AI1721" s="113" t="s">
        <v>2783</v>
      </c>
      <c r="AJ1721" s="113" t="s">
        <v>589</v>
      </c>
      <c r="AK1721" s="116" t="s">
        <v>5545</v>
      </c>
      <c r="AL1721" s="113" t="s">
        <v>357</v>
      </c>
      <c r="BP1721" s="125" t="s">
        <v>2783</v>
      </c>
      <c r="BQ1721" s="125" t="s">
        <v>589</v>
      </c>
      <c r="BR1721" s="125" t="s">
        <v>1423</v>
      </c>
      <c r="CA1721" s="125" t="s">
        <v>6658</v>
      </c>
      <c r="CB1721" s="125" t="s">
        <v>582</v>
      </c>
      <c r="CC1721" s="125">
        <v>0</v>
      </c>
      <c r="CD1721" s="125" t="s">
        <v>357</v>
      </c>
    </row>
    <row r="1722" spans="8:82" ht="87" customHeight="1" thickBot="1">
      <c r="H1722" s="121"/>
      <c r="I1722" s="121"/>
      <c r="J1722" s="121"/>
      <c r="K1722" s="121"/>
      <c r="L1722" s="121"/>
      <c r="M1722" s="121" t="s">
        <v>2785</v>
      </c>
      <c r="N1722" s="121" t="s">
        <v>589</v>
      </c>
      <c r="O1722" s="123" t="s">
        <v>2786</v>
      </c>
      <c r="P1722" s="121" t="s">
        <v>357</v>
      </c>
      <c r="S1722" s="117"/>
      <c r="T1722" s="117"/>
      <c r="U1722" s="117"/>
      <c r="V1722" s="117"/>
      <c r="W1722" s="117"/>
      <c r="X1722" s="117" t="s">
        <v>2785</v>
      </c>
      <c r="Y1722" s="117" t="s">
        <v>589</v>
      </c>
      <c r="Z1722" s="120" t="s">
        <v>4380</v>
      </c>
      <c r="AA1722" s="117" t="s">
        <v>357</v>
      </c>
      <c r="AD1722" s="113"/>
      <c r="AE1722" s="113"/>
      <c r="AF1722" s="113"/>
      <c r="AG1722" s="113"/>
      <c r="AH1722" s="113"/>
      <c r="AI1722" s="113" t="s">
        <v>2785</v>
      </c>
      <c r="AJ1722" s="113" t="s">
        <v>589</v>
      </c>
      <c r="AK1722" s="116" t="s">
        <v>4468</v>
      </c>
      <c r="AL1722" s="113" t="s">
        <v>357</v>
      </c>
      <c r="BP1722" s="125" t="s">
        <v>2785</v>
      </c>
      <c r="BQ1722" s="125" t="s">
        <v>589</v>
      </c>
      <c r="BR1722" s="125" t="s">
        <v>6503</v>
      </c>
      <c r="CA1722" s="125" t="s">
        <v>6658</v>
      </c>
      <c r="CB1722" s="125" t="s">
        <v>364</v>
      </c>
      <c r="CC1722" s="125">
        <v>0</v>
      </c>
      <c r="CD1722" s="125" t="s">
        <v>357</v>
      </c>
    </row>
    <row r="1723" spans="8:82" ht="101.4" customHeight="1" thickBot="1">
      <c r="H1723" s="121"/>
      <c r="I1723" s="121"/>
      <c r="J1723" s="121"/>
      <c r="K1723" s="121"/>
      <c r="L1723" s="121"/>
      <c r="M1723" s="121" t="s">
        <v>2787</v>
      </c>
      <c r="N1723" s="121" t="s">
        <v>362</v>
      </c>
      <c r="O1723" s="123" t="s">
        <v>813</v>
      </c>
      <c r="P1723" s="121" t="s">
        <v>357</v>
      </c>
      <c r="S1723" s="117"/>
      <c r="T1723" s="117"/>
      <c r="U1723" s="117"/>
      <c r="V1723" s="117"/>
      <c r="W1723" s="117"/>
      <c r="X1723" s="117" t="s">
        <v>2787</v>
      </c>
      <c r="Y1723" s="117" t="s">
        <v>362</v>
      </c>
      <c r="Z1723" s="120" t="s">
        <v>4381</v>
      </c>
      <c r="AA1723" s="117" t="s">
        <v>357</v>
      </c>
      <c r="AD1723" s="113"/>
      <c r="AE1723" s="113"/>
      <c r="AF1723" s="113"/>
      <c r="AG1723" s="113"/>
      <c r="AH1723" s="113"/>
      <c r="AI1723" s="113" t="s">
        <v>2787</v>
      </c>
      <c r="AJ1723" s="113" t="s">
        <v>362</v>
      </c>
      <c r="AK1723" s="116" t="s">
        <v>1751</v>
      </c>
      <c r="AL1723" s="113" t="s">
        <v>357</v>
      </c>
      <c r="BP1723" s="125" t="s">
        <v>2787</v>
      </c>
      <c r="BQ1723" s="125" t="s">
        <v>362</v>
      </c>
      <c r="BR1723" s="125" t="s">
        <v>6504</v>
      </c>
      <c r="CA1723" s="125" t="s">
        <v>6658</v>
      </c>
      <c r="CB1723" s="125" t="s">
        <v>468</v>
      </c>
      <c r="CC1723" s="125">
        <v>0</v>
      </c>
      <c r="CD1723" s="125" t="s">
        <v>357</v>
      </c>
    </row>
    <row r="1724" spans="8:82" ht="87" customHeight="1" thickBot="1">
      <c r="H1724" s="121"/>
      <c r="I1724" s="121"/>
      <c r="J1724" s="121"/>
      <c r="K1724" s="121"/>
      <c r="L1724" s="121"/>
      <c r="M1724" s="121" t="s">
        <v>2788</v>
      </c>
      <c r="N1724" s="121" t="s">
        <v>575</v>
      </c>
      <c r="O1724" s="123" t="s">
        <v>2789</v>
      </c>
      <c r="P1724" s="121" t="s">
        <v>357</v>
      </c>
      <c r="S1724" s="117"/>
      <c r="T1724" s="117"/>
      <c r="U1724" s="117"/>
      <c r="V1724" s="117"/>
      <c r="W1724" s="117"/>
      <c r="X1724" s="117" t="s">
        <v>2788</v>
      </c>
      <c r="Y1724" s="117" t="s">
        <v>575</v>
      </c>
      <c r="Z1724" s="120" t="s">
        <v>3623</v>
      </c>
      <c r="AA1724" s="117" t="s">
        <v>357</v>
      </c>
      <c r="AD1724" s="113"/>
      <c r="AE1724" s="113"/>
      <c r="AF1724" s="113"/>
      <c r="AG1724" s="113"/>
      <c r="AH1724" s="113"/>
      <c r="AI1724" s="113" t="s">
        <v>2788</v>
      </c>
      <c r="AJ1724" s="113" t="s">
        <v>575</v>
      </c>
      <c r="AK1724" s="116" t="s">
        <v>5546</v>
      </c>
      <c r="AL1724" s="113" t="s">
        <v>357</v>
      </c>
      <c r="BP1724" s="125" t="s">
        <v>2788</v>
      </c>
      <c r="BQ1724" s="125" t="s">
        <v>575</v>
      </c>
      <c r="BR1724" s="125" t="s">
        <v>2220</v>
      </c>
      <c r="CA1724" s="125" t="s">
        <v>6658</v>
      </c>
      <c r="CB1724" s="125" t="s">
        <v>575</v>
      </c>
      <c r="CC1724" s="125">
        <v>0</v>
      </c>
      <c r="CD1724" s="125" t="s">
        <v>357</v>
      </c>
    </row>
    <row r="1725" spans="8:82" ht="101.4" customHeight="1" thickBot="1">
      <c r="H1725" s="121"/>
      <c r="I1725" s="121"/>
      <c r="J1725" s="121"/>
      <c r="K1725" s="121"/>
      <c r="L1725" s="121"/>
      <c r="M1725" s="121" t="s">
        <v>2788</v>
      </c>
      <c r="N1725" s="121" t="s">
        <v>544</v>
      </c>
      <c r="O1725" s="123" t="s">
        <v>2790</v>
      </c>
      <c r="P1725" s="121" t="s">
        <v>357</v>
      </c>
      <c r="S1725" s="117"/>
      <c r="T1725" s="117"/>
      <c r="U1725" s="117"/>
      <c r="V1725" s="117"/>
      <c r="W1725" s="117"/>
      <c r="X1725" s="117" t="s">
        <v>2788</v>
      </c>
      <c r="Y1725" s="117" t="s">
        <v>544</v>
      </c>
      <c r="Z1725" s="120" t="s">
        <v>2149</v>
      </c>
      <c r="AA1725" s="117" t="s">
        <v>357</v>
      </c>
      <c r="AD1725" s="113"/>
      <c r="AE1725" s="113"/>
      <c r="AF1725" s="113"/>
      <c r="AG1725" s="113"/>
      <c r="AH1725" s="113"/>
      <c r="AI1725" s="113" t="s">
        <v>2788</v>
      </c>
      <c r="AJ1725" s="113" t="s">
        <v>544</v>
      </c>
      <c r="AK1725" s="116" t="s">
        <v>5547</v>
      </c>
      <c r="AL1725" s="113" t="s">
        <v>357</v>
      </c>
      <c r="BP1725" s="125" t="s">
        <v>2788</v>
      </c>
      <c r="BQ1725" s="125" t="s">
        <v>544</v>
      </c>
      <c r="BR1725" s="125" t="s">
        <v>6505</v>
      </c>
      <c r="CA1725" s="125" t="s">
        <v>6658</v>
      </c>
      <c r="CB1725" s="125" t="s">
        <v>589</v>
      </c>
      <c r="CC1725" s="125">
        <v>0</v>
      </c>
      <c r="CD1725" s="125" t="s">
        <v>357</v>
      </c>
    </row>
    <row r="1726" spans="8:82" ht="101.4" customHeight="1" thickBot="1">
      <c r="H1726" s="121"/>
      <c r="I1726" s="121"/>
      <c r="J1726" s="121"/>
      <c r="K1726" s="121"/>
      <c r="L1726" s="121"/>
      <c r="M1726" s="121" t="s">
        <v>2788</v>
      </c>
      <c r="N1726" s="121" t="s">
        <v>362</v>
      </c>
      <c r="O1726" s="123" t="s">
        <v>986</v>
      </c>
      <c r="P1726" s="121" t="s">
        <v>357</v>
      </c>
      <c r="S1726" s="117"/>
      <c r="T1726" s="117"/>
      <c r="U1726" s="117"/>
      <c r="V1726" s="117"/>
      <c r="W1726" s="117"/>
      <c r="X1726" s="117" t="s">
        <v>2788</v>
      </c>
      <c r="Y1726" s="117" t="s">
        <v>362</v>
      </c>
      <c r="Z1726" s="120" t="s">
        <v>4382</v>
      </c>
      <c r="AA1726" s="117" t="s">
        <v>357</v>
      </c>
      <c r="AD1726" s="113"/>
      <c r="AE1726" s="113"/>
      <c r="AF1726" s="113"/>
      <c r="AG1726" s="113"/>
      <c r="AH1726" s="113"/>
      <c r="AI1726" s="113" t="s">
        <v>2788</v>
      </c>
      <c r="AJ1726" s="113" t="s">
        <v>362</v>
      </c>
      <c r="AK1726" s="116" t="s">
        <v>5548</v>
      </c>
      <c r="AL1726" s="113" t="s">
        <v>357</v>
      </c>
      <c r="BP1726" s="125" t="s">
        <v>2788</v>
      </c>
      <c r="BQ1726" s="125" t="s">
        <v>362</v>
      </c>
      <c r="BR1726" s="125" t="s">
        <v>6506</v>
      </c>
      <c r="CA1726" s="125" t="s">
        <v>6658</v>
      </c>
      <c r="CB1726" s="125" t="s">
        <v>355</v>
      </c>
      <c r="CC1726" s="125">
        <v>0</v>
      </c>
      <c r="CD1726" s="125" t="s">
        <v>357</v>
      </c>
    </row>
    <row r="1727" spans="8:82" ht="101.4" customHeight="1" thickBot="1">
      <c r="H1727" s="121"/>
      <c r="I1727" s="121"/>
      <c r="J1727" s="121"/>
      <c r="K1727" s="121"/>
      <c r="L1727" s="121"/>
      <c r="M1727" s="121" t="s">
        <v>2791</v>
      </c>
      <c r="N1727" s="121" t="s">
        <v>544</v>
      </c>
      <c r="O1727" s="123" t="s">
        <v>2792</v>
      </c>
      <c r="P1727" s="121" t="s">
        <v>357</v>
      </c>
      <c r="S1727" s="117"/>
      <c r="T1727" s="117"/>
      <c r="U1727" s="117"/>
      <c r="V1727" s="117"/>
      <c r="W1727" s="117"/>
      <c r="X1727" s="117" t="s">
        <v>2791</v>
      </c>
      <c r="Y1727" s="117" t="s">
        <v>544</v>
      </c>
      <c r="Z1727" s="120" t="s">
        <v>4383</v>
      </c>
      <c r="AA1727" s="117" t="s">
        <v>357</v>
      </c>
      <c r="AD1727" s="113"/>
      <c r="AE1727" s="113"/>
      <c r="AF1727" s="113"/>
      <c r="AG1727" s="113"/>
      <c r="AH1727" s="113"/>
      <c r="AI1727" s="113" t="s">
        <v>2791</v>
      </c>
      <c r="AJ1727" s="113" t="s">
        <v>544</v>
      </c>
      <c r="AK1727" s="116" t="s">
        <v>2511</v>
      </c>
      <c r="AL1727" s="113" t="s">
        <v>357</v>
      </c>
      <c r="BP1727" s="125" t="s">
        <v>2791</v>
      </c>
      <c r="BQ1727" s="125" t="s">
        <v>544</v>
      </c>
      <c r="BR1727" s="125" t="s">
        <v>6507</v>
      </c>
      <c r="CA1727" s="125" t="s">
        <v>6659</v>
      </c>
      <c r="CB1727" s="125" t="s">
        <v>885</v>
      </c>
      <c r="CC1727" s="125">
        <v>0</v>
      </c>
      <c r="CD1727" s="125" t="s">
        <v>357</v>
      </c>
    </row>
    <row r="1728" spans="8:82" ht="87" customHeight="1" thickBot="1">
      <c r="H1728" s="121"/>
      <c r="I1728" s="121"/>
      <c r="J1728" s="121"/>
      <c r="K1728" s="121"/>
      <c r="L1728" s="121"/>
      <c r="M1728" s="121" t="s">
        <v>520</v>
      </c>
      <c r="N1728" s="121" t="s">
        <v>575</v>
      </c>
      <c r="O1728" s="123" t="s">
        <v>2793</v>
      </c>
      <c r="P1728" s="121" t="s">
        <v>357</v>
      </c>
      <c r="S1728" s="117"/>
      <c r="T1728" s="117"/>
      <c r="U1728" s="117"/>
      <c r="V1728" s="117"/>
      <c r="W1728" s="117"/>
      <c r="X1728" s="117" t="s">
        <v>520</v>
      </c>
      <c r="Y1728" s="117" t="s">
        <v>575</v>
      </c>
      <c r="Z1728" s="120" t="s">
        <v>3788</v>
      </c>
      <c r="AA1728" s="117" t="s">
        <v>357</v>
      </c>
      <c r="AD1728" s="113"/>
      <c r="AE1728" s="113"/>
      <c r="AF1728" s="113"/>
      <c r="AG1728" s="113"/>
      <c r="AH1728" s="113"/>
      <c r="AI1728" s="113" t="s">
        <v>520</v>
      </c>
      <c r="AJ1728" s="113" t="s">
        <v>575</v>
      </c>
      <c r="AK1728" s="116" t="s">
        <v>2117</v>
      </c>
      <c r="AL1728" s="113" t="s">
        <v>357</v>
      </c>
      <c r="BP1728" s="125" t="s">
        <v>520</v>
      </c>
      <c r="BQ1728" s="125" t="s">
        <v>575</v>
      </c>
      <c r="BR1728" s="125" t="s">
        <v>6508</v>
      </c>
      <c r="CA1728" s="125" t="s">
        <v>6659</v>
      </c>
      <c r="CB1728" s="125" t="s">
        <v>589</v>
      </c>
      <c r="CC1728" s="125">
        <v>0</v>
      </c>
      <c r="CD1728" s="125" t="s">
        <v>357</v>
      </c>
    </row>
    <row r="1729" spans="8:82" ht="101.4" customHeight="1" thickBot="1">
      <c r="H1729" s="121"/>
      <c r="I1729" s="121"/>
      <c r="J1729" s="121"/>
      <c r="K1729" s="121"/>
      <c r="L1729" s="121"/>
      <c r="M1729" s="121" t="s">
        <v>520</v>
      </c>
      <c r="N1729" s="121" t="s">
        <v>362</v>
      </c>
      <c r="O1729" s="123" t="s">
        <v>1563</v>
      </c>
      <c r="P1729" s="121" t="s">
        <v>357</v>
      </c>
      <c r="S1729" s="117"/>
      <c r="T1729" s="117"/>
      <c r="U1729" s="117"/>
      <c r="V1729" s="117"/>
      <c r="W1729" s="117"/>
      <c r="X1729" s="117" t="s">
        <v>520</v>
      </c>
      <c r="Y1729" s="117" t="s">
        <v>362</v>
      </c>
      <c r="Z1729" s="120" t="s">
        <v>4384</v>
      </c>
      <c r="AA1729" s="117" t="s">
        <v>357</v>
      </c>
      <c r="AD1729" s="113"/>
      <c r="AE1729" s="113"/>
      <c r="AF1729" s="113"/>
      <c r="AG1729" s="113"/>
      <c r="AH1729" s="113"/>
      <c r="AI1729" s="113" t="s">
        <v>520</v>
      </c>
      <c r="AJ1729" s="113" t="s">
        <v>362</v>
      </c>
      <c r="AK1729" s="116" t="s">
        <v>2526</v>
      </c>
      <c r="AL1729" s="113" t="s">
        <v>357</v>
      </c>
      <c r="BP1729" s="125" t="s">
        <v>520</v>
      </c>
      <c r="BQ1729" s="125" t="s">
        <v>362</v>
      </c>
      <c r="BR1729" s="125" t="s">
        <v>3033</v>
      </c>
      <c r="CA1729" s="125" t="s">
        <v>6659</v>
      </c>
      <c r="CB1729" s="125" t="s">
        <v>364</v>
      </c>
      <c r="CC1729" s="125">
        <v>0</v>
      </c>
      <c r="CD1729" s="125" t="s">
        <v>357</v>
      </c>
    </row>
    <row r="1730" spans="8:82" ht="115.8" customHeight="1" thickBot="1">
      <c r="H1730" s="121"/>
      <c r="I1730" s="121"/>
      <c r="J1730" s="121"/>
      <c r="K1730" s="121"/>
      <c r="L1730" s="121"/>
      <c r="M1730" s="121" t="s">
        <v>520</v>
      </c>
      <c r="N1730" s="121" t="s">
        <v>885</v>
      </c>
      <c r="O1730" s="123" t="s">
        <v>2794</v>
      </c>
      <c r="P1730" s="121" t="s">
        <v>357</v>
      </c>
      <c r="S1730" s="117"/>
      <c r="T1730" s="117"/>
      <c r="U1730" s="117"/>
      <c r="V1730" s="117"/>
      <c r="W1730" s="117"/>
      <c r="X1730" s="117" t="s">
        <v>520</v>
      </c>
      <c r="Y1730" s="117" t="s">
        <v>885</v>
      </c>
      <c r="Z1730" s="120" t="s">
        <v>3013</v>
      </c>
      <c r="AA1730" s="117" t="s">
        <v>357</v>
      </c>
      <c r="AD1730" s="113"/>
      <c r="AE1730" s="113"/>
      <c r="AF1730" s="113"/>
      <c r="AG1730" s="113"/>
      <c r="AH1730" s="113"/>
      <c r="AI1730" s="113" t="s">
        <v>520</v>
      </c>
      <c r="AJ1730" s="113" t="s">
        <v>885</v>
      </c>
      <c r="AK1730" s="116" t="s">
        <v>5549</v>
      </c>
      <c r="AL1730" s="113" t="s">
        <v>357</v>
      </c>
      <c r="BP1730" s="125" t="s">
        <v>520</v>
      </c>
      <c r="BQ1730" s="125" t="s">
        <v>885</v>
      </c>
      <c r="BR1730" s="125" t="s">
        <v>3331</v>
      </c>
      <c r="CA1730" s="125" t="s">
        <v>890</v>
      </c>
      <c r="CB1730" s="125" t="s">
        <v>885</v>
      </c>
      <c r="CC1730" s="125">
        <v>0</v>
      </c>
      <c r="CD1730" s="125" t="s">
        <v>357</v>
      </c>
    </row>
    <row r="1731" spans="8:82" ht="101.4" customHeight="1" thickBot="1">
      <c r="H1731" s="121"/>
      <c r="I1731" s="121"/>
      <c r="J1731" s="121"/>
      <c r="K1731" s="121"/>
      <c r="L1731" s="121"/>
      <c r="M1731" s="121" t="s">
        <v>520</v>
      </c>
      <c r="N1731" s="121" t="s">
        <v>544</v>
      </c>
      <c r="O1731" s="123" t="s">
        <v>2795</v>
      </c>
      <c r="P1731" s="121" t="s">
        <v>357</v>
      </c>
      <c r="S1731" s="117"/>
      <c r="T1731" s="117"/>
      <c r="U1731" s="117"/>
      <c r="V1731" s="117"/>
      <c r="W1731" s="117"/>
      <c r="X1731" s="117" t="s">
        <v>520</v>
      </c>
      <c r="Y1731" s="117" t="s">
        <v>544</v>
      </c>
      <c r="Z1731" s="120" t="s">
        <v>4385</v>
      </c>
      <c r="AA1731" s="117" t="s">
        <v>357</v>
      </c>
      <c r="AD1731" s="113"/>
      <c r="AE1731" s="113"/>
      <c r="AF1731" s="113"/>
      <c r="AG1731" s="113"/>
      <c r="AH1731" s="113"/>
      <c r="AI1731" s="113" t="s">
        <v>520</v>
      </c>
      <c r="AJ1731" s="113" t="s">
        <v>544</v>
      </c>
      <c r="AK1731" s="116" t="s">
        <v>5550</v>
      </c>
      <c r="AL1731" s="113" t="s">
        <v>357</v>
      </c>
      <c r="BP1731" s="125" t="s">
        <v>520</v>
      </c>
      <c r="BQ1731" s="125" t="s">
        <v>544</v>
      </c>
      <c r="BR1731" s="125" t="s">
        <v>6509</v>
      </c>
      <c r="CA1731" s="125" t="s">
        <v>890</v>
      </c>
      <c r="CB1731" s="125" t="s">
        <v>362</v>
      </c>
      <c r="CC1731" s="125">
        <v>0</v>
      </c>
      <c r="CD1731" s="125" t="s">
        <v>357</v>
      </c>
    </row>
    <row r="1732" spans="8:82" ht="87" customHeight="1" thickBot="1">
      <c r="H1732" s="121"/>
      <c r="I1732" s="121"/>
      <c r="J1732" s="121"/>
      <c r="K1732" s="121"/>
      <c r="L1732" s="121"/>
      <c r="M1732" s="121" t="s">
        <v>520</v>
      </c>
      <c r="N1732" s="121" t="s">
        <v>589</v>
      </c>
      <c r="O1732" s="123" t="s">
        <v>2796</v>
      </c>
      <c r="P1732" s="121" t="s">
        <v>357</v>
      </c>
      <c r="S1732" s="117"/>
      <c r="T1732" s="117"/>
      <c r="U1732" s="117"/>
      <c r="V1732" s="117"/>
      <c r="W1732" s="117"/>
      <c r="X1732" s="117" t="s">
        <v>520</v>
      </c>
      <c r="Y1732" s="117" t="s">
        <v>589</v>
      </c>
      <c r="Z1732" s="120" t="s">
        <v>4386</v>
      </c>
      <c r="AA1732" s="117" t="s">
        <v>357</v>
      </c>
      <c r="AD1732" s="113"/>
      <c r="AE1732" s="113"/>
      <c r="AF1732" s="113"/>
      <c r="AG1732" s="113"/>
      <c r="AH1732" s="113"/>
      <c r="AI1732" s="113" t="s">
        <v>520</v>
      </c>
      <c r="AJ1732" s="113" t="s">
        <v>589</v>
      </c>
      <c r="AK1732" s="116" t="s">
        <v>1732</v>
      </c>
      <c r="AL1732" s="113" t="s">
        <v>357</v>
      </c>
      <c r="BP1732" s="125" t="s">
        <v>520</v>
      </c>
      <c r="BQ1732" s="125" t="s">
        <v>589</v>
      </c>
      <c r="BR1732" s="125" t="s">
        <v>1808</v>
      </c>
      <c r="CA1732" s="125" t="s">
        <v>890</v>
      </c>
      <c r="CB1732" s="125" t="s">
        <v>575</v>
      </c>
      <c r="CC1732" s="125">
        <v>0</v>
      </c>
      <c r="CD1732" s="125" t="s">
        <v>357</v>
      </c>
    </row>
    <row r="1733" spans="8:82" ht="87" customHeight="1" thickBot="1">
      <c r="H1733" s="121"/>
      <c r="I1733" s="121"/>
      <c r="J1733" s="121"/>
      <c r="K1733" s="121"/>
      <c r="L1733" s="121"/>
      <c r="M1733" s="121" t="s">
        <v>520</v>
      </c>
      <c r="N1733" s="121" t="s">
        <v>446</v>
      </c>
      <c r="O1733" s="123" t="s">
        <v>2797</v>
      </c>
      <c r="P1733" s="121" t="s">
        <v>357</v>
      </c>
      <c r="S1733" s="117"/>
      <c r="T1733" s="117"/>
      <c r="U1733" s="117"/>
      <c r="V1733" s="117"/>
      <c r="W1733" s="117"/>
      <c r="X1733" s="117" t="s">
        <v>520</v>
      </c>
      <c r="Y1733" s="117" t="s">
        <v>446</v>
      </c>
      <c r="Z1733" s="120" t="s">
        <v>4387</v>
      </c>
      <c r="AA1733" s="117" t="s">
        <v>357</v>
      </c>
      <c r="AD1733" s="113"/>
      <c r="AE1733" s="113"/>
      <c r="AF1733" s="113"/>
      <c r="AG1733" s="113"/>
      <c r="AH1733" s="113"/>
      <c r="AI1733" s="113" t="s">
        <v>520</v>
      </c>
      <c r="AJ1733" s="113" t="s">
        <v>446</v>
      </c>
      <c r="AK1733" s="116" t="s">
        <v>5551</v>
      </c>
      <c r="AL1733" s="113" t="s">
        <v>357</v>
      </c>
      <c r="BP1733" s="125" t="s">
        <v>520</v>
      </c>
      <c r="BQ1733" s="125" t="s">
        <v>446</v>
      </c>
      <c r="BR1733" s="125" t="s">
        <v>6510</v>
      </c>
      <c r="CA1733" s="125" t="s">
        <v>890</v>
      </c>
      <c r="CB1733" s="125" t="s">
        <v>544</v>
      </c>
      <c r="CC1733" s="125">
        <v>0</v>
      </c>
      <c r="CD1733" s="125" t="s">
        <v>357</v>
      </c>
    </row>
    <row r="1734" spans="8:82" ht="87" customHeight="1" thickBot="1">
      <c r="H1734" s="121"/>
      <c r="I1734" s="121"/>
      <c r="J1734" s="121"/>
      <c r="K1734" s="121"/>
      <c r="L1734" s="121"/>
      <c r="M1734" s="121" t="s">
        <v>520</v>
      </c>
      <c r="N1734" s="121" t="s">
        <v>897</v>
      </c>
      <c r="O1734" s="123" t="s">
        <v>2798</v>
      </c>
      <c r="P1734" s="121" t="s">
        <v>357</v>
      </c>
      <c r="S1734" s="117"/>
      <c r="T1734" s="117"/>
      <c r="U1734" s="117"/>
      <c r="V1734" s="117"/>
      <c r="W1734" s="117"/>
      <c r="X1734" s="117" t="s">
        <v>520</v>
      </c>
      <c r="Y1734" s="117" t="s">
        <v>897</v>
      </c>
      <c r="Z1734" s="120" t="s">
        <v>4388</v>
      </c>
      <c r="AA1734" s="117" t="s">
        <v>357</v>
      </c>
      <c r="AD1734" s="113"/>
      <c r="AE1734" s="113"/>
      <c r="AF1734" s="113"/>
      <c r="AG1734" s="113"/>
      <c r="AH1734" s="113"/>
      <c r="AI1734" s="113" t="s">
        <v>520</v>
      </c>
      <c r="AJ1734" s="113" t="s">
        <v>897</v>
      </c>
      <c r="AK1734" s="116" t="s">
        <v>1750</v>
      </c>
      <c r="AL1734" s="113" t="s">
        <v>357</v>
      </c>
      <c r="BP1734" s="125" t="s">
        <v>520</v>
      </c>
      <c r="BQ1734" s="125" t="s">
        <v>897</v>
      </c>
      <c r="BR1734" s="125" t="s">
        <v>6511</v>
      </c>
      <c r="CA1734" s="125" t="s">
        <v>890</v>
      </c>
      <c r="CB1734" s="125" t="s">
        <v>589</v>
      </c>
      <c r="CC1734" s="125">
        <v>0</v>
      </c>
      <c r="CD1734" s="125" t="s">
        <v>357</v>
      </c>
    </row>
    <row r="1735" spans="8:82" ht="101.4" customHeight="1" thickBot="1">
      <c r="H1735" s="121"/>
      <c r="I1735" s="121"/>
      <c r="J1735" s="121"/>
      <c r="K1735" s="121"/>
      <c r="L1735" s="121"/>
      <c r="M1735" s="121" t="s">
        <v>520</v>
      </c>
      <c r="N1735" s="121" t="s">
        <v>355</v>
      </c>
      <c r="O1735" s="123" t="s">
        <v>2799</v>
      </c>
      <c r="P1735" s="121" t="s">
        <v>357</v>
      </c>
      <c r="S1735" s="117"/>
      <c r="T1735" s="117"/>
      <c r="U1735" s="117"/>
      <c r="V1735" s="117"/>
      <c r="W1735" s="117"/>
      <c r="X1735" s="117" t="s">
        <v>520</v>
      </c>
      <c r="Y1735" s="117" t="s">
        <v>355</v>
      </c>
      <c r="Z1735" s="120" t="s">
        <v>4389</v>
      </c>
      <c r="AA1735" s="117" t="s">
        <v>357</v>
      </c>
      <c r="AD1735" s="113"/>
      <c r="AE1735" s="113"/>
      <c r="AF1735" s="113"/>
      <c r="AG1735" s="113"/>
      <c r="AH1735" s="113"/>
      <c r="AI1735" s="113" t="s">
        <v>520</v>
      </c>
      <c r="AJ1735" s="113" t="s">
        <v>355</v>
      </c>
      <c r="AK1735" s="116" t="s">
        <v>2716</v>
      </c>
      <c r="AL1735" s="113" t="s">
        <v>357</v>
      </c>
      <c r="BP1735" s="125" t="s">
        <v>520</v>
      </c>
      <c r="BQ1735" s="125" t="s">
        <v>355</v>
      </c>
      <c r="BR1735" s="125" t="s">
        <v>6512</v>
      </c>
      <c r="CA1735" s="125" t="s">
        <v>890</v>
      </c>
      <c r="CB1735" s="125" t="s">
        <v>897</v>
      </c>
      <c r="CC1735" s="125">
        <v>0</v>
      </c>
      <c r="CD1735" s="125" t="s">
        <v>357</v>
      </c>
    </row>
    <row r="1736" spans="8:82" ht="115.8" customHeight="1" thickBot="1">
      <c r="H1736" s="121"/>
      <c r="I1736" s="121"/>
      <c r="J1736" s="121"/>
      <c r="K1736" s="121"/>
      <c r="L1736" s="121"/>
      <c r="M1736" s="121" t="s">
        <v>520</v>
      </c>
      <c r="N1736" s="121" t="s">
        <v>366</v>
      </c>
      <c r="O1736" s="123" t="s">
        <v>2800</v>
      </c>
      <c r="P1736" s="121" t="s">
        <v>357</v>
      </c>
      <c r="S1736" s="117"/>
      <c r="T1736" s="117"/>
      <c r="U1736" s="117"/>
      <c r="V1736" s="117"/>
      <c r="W1736" s="117"/>
      <c r="X1736" s="117" t="s">
        <v>520</v>
      </c>
      <c r="Y1736" s="117" t="s">
        <v>366</v>
      </c>
      <c r="Z1736" s="120" t="s">
        <v>1673</v>
      </c>
      <c r="AA1736" s="117" t="s">
        <v>357</v>
      </c>
      <c r="AD1736" s="113"/>
      <c r="AE1736" s="113"/>
      <c r="AF1736" s="113"/>
      <c r="AG1736" s="113"/>
      <c r="AH1736" s="113"/>
      <c r="AI1736" s="113" t="s">
        <v>520</v>
      </c>
      <c r="AJ1736" s="113" t="s">
        <v>366</v>
      </c>
      <c r="AK1736" s="116" t="s">
        <v>5552</v>
      </c>
      <c r="AL1736" s="113" t="s">
        <v>357</v>
      </c>
      <c r="BP1736" s="125" t="s">
        <v>520</v>
      </c>
      <c r="BQ1736" s="125" t="s">
        <v>366</v>
      </c>
      <c r="BR1736" s="129">
        <v>4445014</v>
      </c>
      <c r="CA1736" s="125" t="s">
        <v>890</v>
      </c>
      <c r="CB1736" s="125" t="s">
        <v>366</v>
      </c>
      <c r="CC1736" s="125">
        <v>0</v>
      </c>
      <c r="CD1736" s="125" t="s">
        <v>357</v>
      </c>
    </row>
    <row r="1737" spans="8:82" ht="87" customHeight="1" thickBot="1">
      <c r="H1737" s="121"/>
      <c r="I1737" s="121"/>
      <c r="J1737" s="121"/>
      <c r="K1737" s="121"/>
      <c r="L1737" s="121"/>
      <c r="M1737" s="121" t="s">
        <v>520</v>
      </c>
      <c r="N1737" s="121" t="s">
        <v>703</v>
      </c>
      <c r="O1737" s="123" t="s">
        <v>2801</v>
      </c>
      <c r="P1737" s="121" t="s">
        <v>357</v>
      </c>
      <c r="S1737" s="117"/>
      <c r="T1737" s="117"/>
      <c r="U1737" s="117"/>
      <c r="V1737" s="117"/>
      <c r="W1737" s="117"/>
      <c r="X1737" s="117" t="s">
        <v>520</v>
      </c>
      <c r="Y1737" s="117" t="s">
        <v>703</v>
      </c>
      <c r="Z1737" s="120" t="s">
        <v>4390</v>
      </c>
      <c r="AA1737" s="117" t="s">
        <v>357</v>
      </c>
      <c r="AD1737" s="113"/>
      <c r="AE1737" s="113"/>
      <c r="AF1737" s="113"/>
      <c r="AG1737" s="113"/>
      <c r="AH1737" s="113"/>
      <c r="AI1737" s="113" t="s">
        <v>520</v>
      </c>
      <c r="AJ1737" s="113" t="s">
        <v>703</v>
      </c>
      <c r="AK1737" s="116" t="s">
        <v>1416</v>
      </c>
      <c r="AL1737" s="113" t="s">
        <v>357</v>
      </c>
      <c r="BP1737" s="125" t="s">
        <v>520</v>
      </c>
      <c r="BQ1737" s="125" t="s">
        <v>703</v>
      </c>
      <c r="BR1737" s="125" t="s">
        <v>1030</v>
      </c>
      <c r="CA1737" s="125" t="s">
        <v>890</v>
      </c>
      <c r="CB1737" s="125" t="s">
        <v>355</v>
      </c>
      <c r="CC1737" s="125">
        <v>0</v>
      </c>
      <c r="CD1737" s="125" t="s">
        <v>357</v>
      </c>
    </row>
    <row r="1738" spans="8:82" ht="87" customHeight="1" thickBot="1">
      <c r="H1738" s="121"/>
      <c r="I1738" s="121"/>
      <c r="J1738" s="121"/>
      <c r="K1738" s="121"/>
      <c r="L1738" s="121"/>
      <c r="M1738" s="121" t="s">
        <v>520</v>
      </c>
      <c r="N1738" s="121" t="s">
        <v>468</v>
      </c>
      <c r="O1738" s="123" t="s">
        <v>2802</v>
      </c>
      <c r="P1738" s="121" t="s">
        <v>357</v>
      </c>
      <c r="S1738" s="117"/>
      <c r="T1738" s="117"/>
      <c r="U1738" s="117"/>
      <c r="V1738" s="117"/>
      <c r="W1738" s="117"/>
      <c r="X1738" s="117" t="s">
        <v>520</v>
      </c>
      <c r="Y1738" s="117" t="s">
        <v>468</v>
      </c>
      <c r="Z1738" s="120" t="s">
        <v>538</v>
      </c>
      <c r="AA1738" s="117" t="s">
        <v>357</v>
      </c>
      <c r="AD1738" s="113"/>
      <c r="AE1738" s="113"/>
      <c r="AF1738" s="113"/>
      <c r="AG1738" s="113"/>
      <c r="AH1738" s="113"/>
      <c r="AI1738" s="113" t="s">
        <v>520</v>
      </c>
      <c r="AJ1738" s="113" t="s">
        <v>468</v>
      </c>
      <c r="AK1738" s="116" t="s">
        <v>5553</v>
      </c>
      <c r="AL1738" s="113" t="s">
        <v>357</v>
      </c>
      <c r="BP1738" s="125" t="s">
        <v>520</v>
      </c>
      <c r="BQ1738" s="125" t="s">
        <v>468</v>
      </c>
      <c r="BR1738" s="125" t="s">
        <v>2895</v>
      </c>
      <c r="CA1738" s="125" t="s">
        <v>890</v>
      </c>
      <c r="CB1738" s="125" t="s">
        <v>364</v>
      </c>
      <c r="CC1738" s="125">
        <v>0</v>
      </c>
      <c r="CD1738" s="125" t="s">
        <v>357</v>
      </c>
    </row>
    <row r="1739" spans="8:82" ht="87" customHeight="1" thickBot="1">
      <c r="H1739" s="121"/>
      <c r="I1739" s="121"/>
      <c r="J1739" s="121"/>
      <c r="K1739" s="121"/>
      <c r="L1739" s="121"/>
      <c r="M1739" s="121" t="s">
        <v>520</v>
      </c>
      <c r="N1739" s="121" t="s">
        <v>364</v>
      </c>
      <c r="O1739" s="123" t="s">
        <v>1176</v>
      </c>
      <c r="P1739" s="121" t="s">
        <v>357</v>
      </c>
      <c r="S1739" s="117"/>
      <c r="T1739" s="117"/>
      <c r="U1739" s="117"/>
      <c r="V1739" s="117"/>
      <c r="W1739" s="117"/>
      <c r="X1739" s="117" t="s">
        <v>520</v>
      </c>
      <c r="Y1739" s="117" t="s">
        <v>364</v>
      </c>
      <c r="Z1739" s="120" t="s">
        <v>4391</v>
      </c>
      <c r="AA1739" s="117" t="s">
        <v>357</v>
      </c>
      <c r="AD1739" s="113"/>
      <c r="AE1739" s="113"/>
      <c r="AF1739" s="113"/>
      <c r="AG1739" s="113"/>
      <c r="AH1739" s="113"/>
      <c r="AI1739" s="113" t="s">
        <v>520</v>
      </c>
      <c r="AJ1739" s="113" t="s">
        <v>364</v>
      </c>
      <c r="AK1739" s="116" t="s">
        <v>2716</v>
      </c>
      <c r="AL1739" s="113" t="s">
        <v>357</v>
      </c>
      <c r="BP1739" s="125" t="s">
        <v>520</v>
      </c>
      <c r="BQ1739" s="125" t="s">
        <v>364</v>
      </c>
      <c r="BR1739" s="125" t="s">
        <v>6513</v>
      </c>
      <c r="CA1739" s="125" t="s">
        <v>6660</v>
      </c>
      <c r="CB1739" s="125" t="s">
        <v>589</v>
      </c>
      <c r="CC1739" s="125">
        <v>0</v>
      </c>
      <c r="CD1739" s="125" t="s">
        <v>357</v>
      </c>
    </row>
    <row r="1740" spans="8:82" ht="101.4" customHeight="1" thickBot="1">
      <c r="H1740" s="121"/>
      <c r="I1740" s="121"/>
      <c r="J1740" s="121"/>
      <c r="K1740" s="121"/>
      <c r="L1740" s="121"/>
      <c r="M1740" s="121" t="s">
        <v>2803</v>
      </c>
      <c r="N1740" s="121" t="s">
        <v>362</v>
      </c>
      <c r="O1740" s="123" t="s">
        <v>519</v>
      </c>
      <c r="P1740" s="121" t="s">
        <v>357</v>
      </c>
      <c r="S1740" s="117"/>
      <c r="T1740" s="117"/>
      <c r="U1740" s="117"/>
      <c r="V1740" s="117"/>
      <c r="W1740" s="117"/>
      <c r="X1740" s="117" t="s">
        <v>2803</v>
      </c>
      <c r="Y1740" s="117" t="s">
        <v>362</v>
      </c>
      <c r="Z1740" s="120" t="s">
        <v>4392</v>
      </c>
      <c r="AA1740" s="117" t="s">
        <v>357</v>
      </c>
      <c r="AD1740" s="113"/>
      <c r="AE1740" s="113"/>
      <c r="AF1740" s="113"/>
      <c r="AG1740" s="113"/>
      <c r="AH1740" s="113"/>
      <c r="AI1740" s="113" t="s">
        <v>2803</v>
      </c>
      <c r="AJ1740" s="113" t="s">
        <v>362</v>
      </c>
      <c r="AK1740" s="116" t="s">
        <v>5554</v>
      </c>
      <c r="AL1740" s="113" t="s">
        <v>357</v>
      </c>
      <c r="BP1740" s="125" t="s">
        <v>2803</v>
      </c>
      <c r="BQ1740" s="125" t="s">
        <v>362</v>
      </c>
      <c r="BR1740" s="125" t="s">
        <v>6514</v>
      </c>
      <c r="CA1740" s="125" t="s">
        <v>6660</v>
      </c>
      <c r="CB1740" s="125" t="s">
        <v>364</v>
      </c>
      <c r="CC1740" s="125">
        <v>0</v>
      </c>
      <c r="CD1740" s="125" t="s">
        <v>357</v>
      </c>
    </row>
    <row r="1741" spans="8:82" ht="87" customHeight="1" thickBot="1">
      <c r="H1741" s="121"/>
      <c r="I1741" s="121"/>
      <c r="J1741" s="121"/>
      <c r="K1741" s="121"/>
      <c r="L1741" s="121"/>
      <c r="M1741" s="121" t="s">
        <v>2803</v>
      </c>
      <c r="N1741" s="121" t="s">
        <v>589</v>
      </c>
      <c r="O1741" s="123" t="s">
        <v>2804</v>
      </c>
      <c r="P1741" s="121" t="s">
        <v>357</v>
      </c>
      <c r="S1741" s="117"/>
      <c r="T1741" s="117"/>
      <c r="U1741" s="117"/>
      <c r="V1741" s="117"/>
      <c r="W1741" s="117"/>
      <c r="X1741" s="117" t="s">
        <v>2803</v>
      </c>
      <c r="Y1741" s="117" t="s">
        <v>589</v>
      </c>
      <c r="Z1741" s="120" t="s">
        <v>4393</v>
      </c>
      <c r="AA1741" s="117" t="s">
        <v>357</v>
      </c>
      <c r="AD1741" s="113"/>
      <c r="AE1741" s="113"/>
      <c r="AF1741" s="113"/>
      <c r="AG1741" s="113"/>
      <c r="AH1741" s="113"/>
      <c r="AI1741" s="113" t="s">
        <v>2803</v>
      </c>
      <c r="AJ1741" s="113" t="s">
        <v>589</v>
      </c>
      <c r="AK1741" s="116" t="s">
        <v>5555</v>
      </c>
      <c r="AL1741" s="113" t="s">
        <v>357</v>
      </c>
      <c r="BP1741" s="125" t="s">
        <v>2803</v>
      </c>
      <c r="BQ1741" s="125" t="s">
        <v>589</v>
      </c>
      <c r="BR1741" s="125" t="s">
        <v>6515</v>
      </c>
      <c r="CA1741" s="125" t="s">
        <v>502</v>
      </c>
      <c r="CB1741" s="125" t="s">
        <v>362</v>
      </c>
      <c r="CC1741" s="125">
        <v>0</v>
      </c>
      <c r="CD1741" s="125" t="s">
        <v>357</v>
      </c>
    </row>
    <row r="1742" spans="8:82" ht="87" customHeight="1" thickBot="1">
      <c r="H1742" s="121"/>
      <c r="I1742" s="121"/>
      <c r="J1742" s="121"/>
      <c r="K1742" s="121"/>
      <c r="L1742" s="121"/>
      <c r="M1742" s="121" t="s">
        <v>2803</v>
      </c>
      <c r="N1742" s="121" t="s">
        <v>582</v>
      </c>
      <c r="O1742" s="123" t="s">
        <v>2805</v>
      </c>
      <c r="P1742" s="121" t="s">
        <v>357</v>
      </c>
      <c r="S1742" s="117"/>
      <c r="T1742" s="117"/>
      <c r="U1742" s="117"/>
      <c r="V1742" s="117"/>
      <c r="W1742" s="117"/>
      <c r="X1742" s="117" t="s">
        <v>2803</v>
      </c>
      <c r="Y1742" s="117" t="s">
        <v>582</v>
      </c>
      <c r="Z1742" s="120" t="s">
        <v>4394</v>
      </c>
      <c r="AA1742" s="117" t="s">
        <v>357</v>
      </c>
      <c r="AD1742" s="113"/>
      <c r="AE1742" s="113"/>
      <c r="AF1742" s="113"/>
      <c r="AG1742" s="113"/>
      <c r="AH1742" s="113"/>
      <c r="AI1742" s="113" t="s">
        <v>2803</v>
      </c>
      <c r="AJ1742" s="113" t="s">
        <v>582</v>
      </c>
      <c r="AK1742" s="116" t="s">
        <v>5556</v>
      </c>
      <c r="AL1742" s="113" t="s">
        <v>357</v>
      </c>
      <c r="BP1742" s="125" t="s">
        <v>2803</v>
      </c>
      <c r="BQ1742" s="125" t="s">
        <v>582</v>
      </c>
      <c r="BR1742" s="125" t="s">
        <v>6516</v>
      </c>
      <c r="CA1742" s="125" t="s">
        <v>502</v>
      </c>
      <c r="CB1742" s="125" t="s">
        <v>575</v>
      </c>
      <c r="CC1742" s="125">
        <v>0</v>
      </c>
      <c r="CD1742" s="125" t="s">
        <v>357</v>
      </c>
    </row>
    <row r="1743" spans="8:82" ht="87" customHeight="1" thickBot="1">
      <c r="H1743" s="121"/>
      <c r="I1743" s="121"/>
      <c r="J1743" s="121"/>
      <c r="K1743" s="121"/>
      <c r="L1743" s="121"/>
      <c r="M1743" s="121" t="s">
        <v>2803</v>
      </c>
      <c r="N1743" s="121" t="s">
        <v>364</v>
      </c>
      <c r="O1743" s="123" t="s">
        <v>2806</v>
      </c>
      <c r="P1743" s="121" t="s">
        <v>357</v>
      </c>
      <c r="S1743" s="117"/>
      <c r="T1743" s="117"/>
      <c r="U1743" s="117"/>
      <c r="V1743" s="117"/>
      <c r="W1743" s="117"/>
      <c r="X1743" s="117" t="s">
        <v>2803</v>
      </c>
      <c r="Y1743" s="117" t="s">
        <v>364</v>
      </c>
      <c r="Z1743" s="120" t="s">
        <v>4395</v>
      </c>
      <c r="AA1743" s="117" t="s">
        <v>357</v>
      </c>
      <c r="AD1743" s="113"/>
      <c r="AE1743" s="113"/>
      <c r="AF1743" s="113"/>
      <c r="AG1743" s="113"/>
      <c r="AH1743" s="113"/>
      <c r="AI1743" s="113" t="s">
        <v>2803</v>
      </c>
      <c r="AJ1743" s="113" t="s">
        <v>364</v>
      </c>
      <c r="AK1743" s="116" t="s">
        <v>5557</v>
      </c>
      <c r="AL1743" s="113" t="s">
        <v>357</v>
      </c>
      <c r="BP1743" s="125" t="s">
        <v>2803</v>
      </c>
      <c r="BQ1743" s="125" t="s">
        <v>364</v>
      </c>
      <c r="BR1743" s="125" t="s">
        <v>4969</v>
      </c>
      <c r="CA1743" s="125" t="s">
        <v>502</v>
      </c>
      <c r="CB1743" s="125" t="s">
        <v>885</v>
      </c>
      <c r="CC1743" s="125">
        <v>0</v>
      </c>
      <c r="CD1743" s="125" t="s">
        <v>357</v>
      </c>
    </row>
    <row r="1744" spans="8:82" ht="87" customHeight="1" thickBot="1">
      <c r="H1744" s="121"/>
      <c r="I1744" s="121"/>
      <c r="J1744" s="121"/>
      <c r="K1744" s="121"/>
      <c r="L1744" s="121"/>
      <c r="M1744" s="121" t="s">
        <v>2803</v>
      </c>
      <c r="N1744" s="121" t="s">
        <v>468</v>
      </c>
      <c r="O1744" s="123" t="s">
        <v>2807</v>
      </c>
      <c r="P1744" s="121" t="s">
        <v>357</v>
      </c>
      <c r="S1744" s="117"/>
      <c r="T1744" s="117"/>
      <c r="U1744" s="117"/>
      <c r="V1744" s="117"/>
      <c r="W1744" s="117"/>
      <c r="X1744" s="117" t="s">
        <v>2803</v>
      </c>
      <c r="Y1744" s="117" t="s">
        <v>468</v>
      </c>
      <c r="Z1744" s="120" t="s">
        <v>4396</v>
      </c>
      <c r="AA1744" s="117" t="s">
        <v>357</v>
      </c>
      <c r="AD1744" s="113"/>
      <c r="AE1744" s="113"/>
      <c r="AF1744" s="113"/>
      <c r="AG1744" s="113"/>
      <c r="AH1744" s="113"/>
      <c r="AI1744" s="113" t="s">
        <v>2803</v>
      </c>
      <c r="AJ1744" s="113" t="s">
        <v>468</v>
      </c>
      <c r="AK1744" s="116" t="s">
        <v>5558</v>
      </c>
      <c r="AL1744" s="113" t="s">
        <v>357</v>
      </c>
      <c r="BP1744" s="125" t="s">
        <v>2803</v>
      </c>
      <c r="BQ1744" s="125" t="s">
        <v>468</v>
      </c>
      <c r="BR1744" s="125" t="s">
        <v>6517</v>
      </c>
      <c r="CA1744" s="125" t="s">
        <v>502</v>
      </c>
      <c r="CB1744" s="125" t="s">
        <v>1340</v>
      </c>
      <c r="CC1744" s="125">
        <v>0</v>
      </c>
      <c r="CD1744" s="125" t="s">
        <v>357</v>
      </c>
    </row>
    <row r="1745" spans="8:82" ht="101.4" customHeight="1" thickBot="1">
      <c r="H1745" s="121"/>
      <c r="I1745" s="121"/>
      <c r="J1745" s="121"/>
      <c r="K1745" s="121"/>
      <c r="L1745" s="121"/>
      <c r="M1745" s="121" t="s">
        <v>2808</v>
      </c>
      <c r="N1745" s="121" t="s">
        <v>362</v>
      </c>
      <c r="O1745" s="123" t="s">
        <v>2809</v>
      </c>
      <c r="P1745" s="121" t="s">
        <v>357</v>
      </c>
      <c r="S1745" s="117"/>
      <c r="T1745" s="117"/>
      <c r="U1745" s="117"/>
      <c r="V1745" s="117"/>
      <c r="W1745" s="117"/>
      <c r="X1745" s="117" t="s">
        <v>2808</v>
      </c>
      <c r="Y1745" s="117" t="s">
        <v>362</v>
      </c>
      <c r="Z1745" s="120" t="s">
        <v>4397</v>
      </c>
      <c r="AA1745" s="117" t="s">
        <v>357</v>
      </c>
      <c r="AD1745" s="113"/>
      <c r="AE1745" s="113"/>
      <c r="AF1745" s="113"/>
      <c r="AG1745" s="113"/>
      <c r="AH1745" s="113"/>
      <c r="AI1745" s="113" t="s">
        <v>2808</v>
      </c>
      <c r="AJ1745" s="113" t="s">
        <v>362</v>
      </c>
      <c r="AK1745" s="116" t="s">
        <v>3881</v>
      </c>
      <c r="AL1745" s="113" t="s">
        <v>357</v>
      </c>
      <c r="BP1745" s="125" t="s">
        <v>2808</v>
      </c>
      <c r="BQ1745" s="125" t="s">
        <v>362</v>
      </c>
      <c r="BR1745" s="125" t="s">
        <v>6518</v>
      </c>
      <c r="CA1745" s="125" t="s">
        <v>502</v>
      </c>
      <c r="CB1745" s="125" t="s">
        <v>364</v>
      </c>
      <c r="CC1745" s="125">
        <v>0</v>
      </c>
      <c r="CD1745" s="125" t="s">
        <v>357</v>
      </c>
    </row>
    <row r="1746" spans="8:82" ht="87" customHeight="1" thickBot="1">
      <c r="H1746" s="121"/>
      <c r="I1746" s="121"/>
      <c r="J1746" s="121"/>
      <c r="K1746" s="121"/>
      <c r="L1746" s="121"/>
      <c r="M1746" s="121" t="s">
        <v>2808</v>
      </c>
      <c r="N1746" s="121" t="s">
        <v>589</v>
      </c>
      <c r="O1746" s="123" t="s">
        <v>2810</v>
      </c>
      <c r="P1746" s="121" t="s">
        <v>357</v>
      </c>
      <c r="S1746" s="117"/>
      <c r="T1746" s="117"/>
      <c r="U1746" s="117"/>
      <c r="V1746" s="117"/>
      <c r="W1746" s="117"/>
      <c r="X1746" s="117" t="s">
        <v>2808</v>
      </c>
      <c r="Y1746" s="117" t="s">
        <v>589</v>
      </c>
      <c r="Z1746" s="120" t="s">
        <v>3235</v>
      </c>
      <c r="AA1746" s="117" t="s">
        <v>357</v>
      </c>
      <c r="AD1746" s="113"/>
      <c r="AE1746" s="113"/>
      <c r="AF1746" s="113"/>
      <c r="AG1746" s="113"/>
      <c r="AH1746" s="113"/>
      <c r="AI1746" s="113" t="s">
        <v>2808</v>
      </c>
      <c r="AJ1746" s="113" t="s">
        <v>589</v>
      </c>
      <c r="AK1746" s="116" t="s">
        <v>5559</v>
      </c>
      <c r="AL1746" s="113" t="s">
        <v>357</v>
      </c>
      <c r="BP1746" s="125" t="s">
        <v>2808</v>
      </c>
      <c r="BQ1746" s="125" t="s">
        <v>589</v>
      </c>
      <c r="BR1746" s="125" t="s">
        <v>6519</v>
      </c>
      <c r="CA1746" s="125" t="s">
        <v>502</v>
      </c>
      <c r="CB1746" s="125" t="s">
        <v>544</v>
      </c>
      <c r="CC1746" s="125">
        <v>0</v>
      </c>
      <c r="CD1746" s="125" t="s">
        <v>357</v>
      </c>
    </row>
    <row r="1747" spans="8:82" ht="87" customHeight="1" thickBot="1">
      <c r="H1747" s="121"/>
      <c r="I1747" s="121"/>
      <c r="J1747" s="121"/>
      <c r="K1747" s="121"/>
      <c r="L1747" s="121"/>
      <c r="M1747" s="121" t="s">
        <v>2808</v>
      </c>
      <c r="N1747" s="121" t="s">
        <v>582</v>
      </c>
      <c r="O1747" s="123" t="s">
        <v>2811</v>
      </c>
      <c r="P1747" s="121" t="s">
        <v>357</v>
      </c>
      <c r="S1747" s="117"/>
      <c r="T1747" s="117"/>
      <c r="U1747" s="117"/>
      <c r="V1747" s="117"/>
      <c r="W1747" s="117"/>
      <c r="X1747" s="117" t="s">
        <v>2808</v>
      </c>
      <c r="Y1747" s="117" t="s">
        <v>582</v>
      </c>
      <c r="Z1747" s="120" t="s">
        <v>4398</v>
      </c>
      <c r="AA1747" s="117" t="s">
        <v>357</v>
      </c>
      <c r="AD1747" s="113"/>
      <c r="AE1747" s="113"/>
      <c r="AF1747" s="113"/>
      <c r="AG1747" s="113"/>
      <c r="AH1747" s="113"/>
      <c r="AI1747" s="113" t="s">
        <v>2808</v>
      </c>
      <c r="AJ1747" s="113" t="s">
        <v>582</v>
      </c>
      <c r="AK1747" s="116" t="s">
        <v>5560</v>
      </c>
      <c r="AL1747" s="113" t="s">
        <v>357</v>
      </c>
      <c r="BP1747" s="125" t="s">
        <v>2808</v>
      </c>
      <c r="BQ1747" s="125" t="s">
        <v>582</v>
      </c>
      <c r="BR1747" s="125" t="s">
        <v>3918</v>
      </c>
      <c r="CA1747" s="125" t="s">
        <v>502</v>
      </c>
      <c r="CB1747" s="125" t="s">
        <v>589</v>
      </c>
      <c r="CC1747" s="125">
        <v>0</v>
      </c>
      <c r="CD1747" s="125" t="s">
        <v>357</v>
      </c>
    </row>
    <row r="1748" spans="8:82" ht="87" customHeight="1" thickBot="1">
      <c r="H1748" s="121"/>
      <c r="I1748" s="121"/>
      <c r="J1748" s="121"/>
      <c r="K1748" s="121"/>
      <c r="L1748" s="121"/>
      <c r="M1748" s="121" t="s">
        <v>2808</v>
      </c>
      <c r="N1748" s="121" t="s">
        <v>364</v>
      </c>
      <c r="O1748" s="123" t="s">
        <v>1458</v>
      </c>
      <c r="P1748" s="121" t="s">
        <v>357</v>
      </c>
      <c r="S1748" s="117"/>
      <c r="T1748" s="117"/>
      <c r="U1748" s="117"/>
      <c r="V1748" s="117"/>
      <c r="W1748" s="117"/>
      <c r="X1748" s="117" t="s">
        <v>2808</v>
      </c>
      <c r="Y1748" s="117" t="s">
        <v>364</v>
      </c>
      <c r="Z1748" s="120" t="s">
        <v>3911</v>
      </c>
      <c r="AA1748" s="117" t="s">
        <v>357</v>
      </c>
      <c r="AD1748" s="113"/>
      <c r="AE1748" s="113"/>
      <c r="AF1748" s="113"/>
      <c r="AG1748" s="113"/>
      <c r="AH1748" s="113"/>
      <c r="AI1748" s="113" t="s">
        <v>2808</v>
      </c>
      <c r="AJ1748" s="113" t="s">
        <v>364</v>
      </c>
      <c r="AK1748" s="116" t="s">
        <v>5561</v>
      </c>
      <c r="AL1748" s="113" t="s">
        <v>357</v>
      </c>
      <c r="BP1748" s="125" t="s">
        <v>2808</v>
      </c>
      <c r="BQ1748" s="125" t="s">
        <v>364</v>
      </c>
      <c r="BR1748" s="125" t="s">
        <v>1901</v>
      </c>
      <c r="CA1748" s="125" t="s">
        <v>502</v>
      </c>
      <c r="CB1748" s="125" t="s">
        <v>446</v>
      </c>
      <c r="CC1748" s="125">
        <v>0</v>
      </c>
      <c r="CD1748" s="125" t="s">
        <v>357</v>
      </c>
    </row>
    <row r="1749" spans="8:82" ht="87" customHeight="1" thickBot="1">
      <c r="H1749" s="121"/>
      <c r="I1749" s="121"/>
      <c r="J1749" s="121"/>
      <c r="K1749" s="121"/>
      <c r="L1749" s="121"/>
      <c r="M1749" s="121" t="s">
        <v>2808</v>
      </c>
      <c r="N1749" s="121" t="s">
        <v>468</v>
      </c>
      <c r="O1749" s="123" t="s">
        <v>2812</v>
      </c>
      <c r="P1749" s="121" t="s">
        <v>357</v>
      </c>
      <c r="S1749" s="117"/>
      <c r="T1749" s="117"/>
      <c r="U1749" s="117"/>
      <c r="V1749" s="117"/>
      <c r="W1749" s="117"/>
      <c r="X1749" s="117" t="s">
        <v>2808</v>
      </c>
      <c r="Y1749" s="117" t="s">
        <v>468</v>
      </c>
      <c r="Z1749" s="120" t="s">
        <v>2017</v>
      </c>
      <c r="AA1749" s="117" t="s">
        <v>357</v>
      </c>
      <c r="AD1749" s="113"/>
      <c r="AE1749" s="113"/>
      <c r="AF1749" s="113"/>
      <c r="AG1749" s="113"/>
      <c r="AH1749" s="113"/>
      <c r="AI1749" s="113" t="s">
        <v>2808</v>
      </c>
      <c r="AJ1749" s="113" t="s">
        <v>468</v>
      </c>
      <c r="AK1749" s="116" t="s">
        <v>3333</v>
      </c>
      <c r="AL1749" s="113" t="s">
        <v>357</v>
      </c>
      <c r="BP1749" s="125" t="s">
        <v>2808</v>
      </c>
      <c r="BQ1749" s="125" t="s">
        <v>468</v>
      </c>
      <c r="BR1749" s="125" t="s">
        <v>1285</v>
      </c>
      <c r="CA1749" s="125" t="s">
        <v>502</v>
      </c>
      <c r="CB1749" s="125" t="s">
        <v>897</v>
      </c>
      <c r="CC1749" s="125">
        <v>0</v>
      </c>
      <c r="CD1749" s="125" t="s">
        <v>357</v>
      </c>
    </row>
    <row r="1750" spans="8:82" ht="101.4" customHeight="1" thickBot="1">
      <c r="H1750" s="121"/>
      <c r="I1750" s="121"/>
      <c r="J1750" s="121"/>
      <c r="K1750" s="121"/>
      <c r="L1750" s="121"/>
      <c r="M1750" s="121" t="s">
        <v>2813</v>
      </c>
      <c r="N1750" s="121" t="s">
        <v>362</v>
      </c>
      <c r="O1750" s="123" t="s">
        <v>2814</v>
      </c>
      <c r="P1750" s="121" t="s">
        <v>357</v>
      </c>
      <c r="S1750" s="117"/>
      <c r="T1750" s="117"/>
      <c r="U1750" s="117"/>
      <c r="V1750" s="117"/>
      <c r="W1750" s="117"/>
      <c r="X1750" s="117" t="s">
        <v>2813</v>
      </c>
      <c r="Y1750" s="117" t="s">
        <v>362</v>
      </c>
      <c r="Z1750" s="120" t="s">
        <v>4399</v>
      </c>
      <c r="AA1750" s="117" t="s">
        <v>357</v>
      </c>
      <c r="AD1750" s="113"/>
      <c r="AE1750" s="113"/>
      <c r="AF1750" s="113"/>
      <c r="AG1750" s="113"/>
      <c r="AH1750" s="113"/>
      <c r="AI1750" s="113" t="s">
        <v>2813</v>
      </c>
      <c r="AJ1750" s="113" t="s">
        <v>362</v>
      </c>
      <c r="AK1750" s="116" t="s">
        <v>5562</v>
      </c>
      <c r="AL1750" s="113" t="s">
        <v>357</v>
      </c>
      <c r="BP1750" s="125" t="s">
        <v>2813</v>
      </c>
      <c r="BQ1750" s="125" t="s">
        <v>362</v>
      </c>
      <c r="BR1750" s="125" t="s">
        <v>4891</v>
      </c>
      <c r="CA1750" s="125" t="s">
        <v>502</v>
      </c>
      <c r="CB1750" s="125" t="s">
        <v>366</v>
      </c>
      <c r="CC1750" s="125">
        <v>0</v>
      </c>
      <c r="CD1750" s="125" t="s">
        <v>357</v>
      </c>
    </row>
    <row r="1751" spans="8:82" ht="87" customHeight="1" thickBot="1">
      <c r="H1751" s="121"/>
      <c r="I1751" s="121"/>
      <c r="J1751" s="121"/>
      <c r="K1751" s="121"/>
      <c r="L1751" s="121"/>
      <c r="M1751" s="121" t="s">
        <v>2815</v>
      </c>
      <c r="N1751" s="121" t="s">
        <v>589</v>
      </c>
      <c r="O1751" s="123" t="s">
        <v>2816</v>
      </c>
      <c r="P1751" s="121" t="s">
        <v>357</v>
      </c>
      <c r="S1751" s="117"/>
      <c r="T1751" s="117"/>
      <c r="U1751" s="117"/>
      <c r="V1751" s="117"/>
      <c r="W1751" s="117"/>
      <c r="X1751" s="117" t="s">
        <v>2815</v>
      </c>
      <c r="Y1751" s="117" t="s">
        <v>589</v>
      </c>
      <c r="Z1751" s="120" t="s">
        <v>4400</v>
      </c>
      <c r="AA1751" s="117" t="s">
        <v>357</v>
      </c>
      <c r="AD1751" s="113"/>
      <c r="AE1751" s="113"/>
      <c r="AF1751" s="113"/>
      <c r="AG1751" s="113"/>
      <c r="AH1751" s="113"/>
      <c r="AI1751" s="113" t="s">
        <v>2815</v>
      </c>
      <c r="AJ1751" s="113" t="s">
        <v>589</v>
      </c>
      <c r="AK1751" s="116" t="s">
        <v>5563</v>
      </c>
      <c r="AL1751" s="113" t="s">
        <v>357</v>
      </c>
      <c r="BP1751" s="125" t="s">
        <v>2815</v>
      </c>
      <c r="BQ1751" s="125" t="s">
        <v>589</v>
      </c>
      <c r="BR1751" s="125" t="s">
        <v>6520</v>
      </c>
      <c r="CA1751" s="125" t="s">
        <v>502</v>
      </c>
      <c r="CB1751" s="125" t="s">
        <v>355</v>
      </c>
      <c r="CC1751" s="125">
        <v>0</v>
      </c>
      <c r="CD1751" s="125" t="s">
        <v>357</v>
      </c>
    </row>
    <row r="1752" spans="8:82" ht="87" customHeight="1" thickBot="1">
      <c r="H1752" s="121"/>
      <c r="I1752" s="121"/>
      <c r="J1752" s="121"/>
      <c r="K1752" s="121"/>
      <c r="L1752" s="121"/>
      <c r="M1752" s="121" t="s">
        <v>2817</v>
      </c>
      <c r="N1752" s="121" t="s">
        <v>589</v>
      </c>
      <c r="O1752" s="123" t="s">
        <v>2818</v>
      </c>
      <c r="P1752" s="121" t="s">
        <v>357</v>
      </c>
      <c r="S1752" s="117"/>
      <c r="T1752" s="117"/>
      <c r="U1752" s="117"/>
      <c r="V1752" s="117"/>
      <c r="W1752" s="117"/>
      <c r="X1752" s="117" t="s">
        <v>2817</v>
      </c>
      <c r="Y1752" s="117" t="s">
        <v>589</v>
      </c>
      <c r="Z1752" s="120" t="s">
        <v>4401</v>
      </c>
      <c r="AA1752" s="117" t="s">
        <v>357</v>
      </c>
      <c r="AD1752" s="113"/>
      <c r="AE1752" s="113"/>
      <c r="AF1752" s="113"/>
      <c r="AG1752" s="113"/>
      <c r="AH1752" s="113"/>
      <c r="AI1752" s="113" t="s">
        <v>2817</v>
      </c>
      <c r="AJ1752" s="113" t="s">
        <v>589</v>
      </c>
      <c r="AK1752" s="116" t="s">
        <v>576</v>
      </c>
      <c r="AL1752" s="113" t="s">
        <v>357</v>
      </c>
      <c r="BP1752" s="125" t="s">
        <v>2817</v>
      </c>
      <c r="BQ1752" s="125" t="s">
        <v>589</v>
      </c>
      <c r="BR1752" s="125" t="s">
        <v>6521</v>
      </c>
      <c r="CA1752" s="125" t="s">
        <v>502</v>
      </c>
      <c r="CB1752" s="125" t="s">
        <v>468</v>
      </c>
      <c r="CC1752" s="125">
        <v>0</v>
      </c>
      <c r="CD1752" s="125" t="s">
        <v>357</v>
      </c>
    </row>
    <row r="1753" spans="8:82" ht="87" customHeight="1" thickBot="1">
      <c r="H1753" s="121"/>
      <c r="I1753" s="121"/>
      <c r="J1753" s="121"/>
      <c r="K1753" s="121"/>
      <c r="L1753" s="121"/>
      <c r="M1753" s="121" t="s">
        <v>2819</v>
      </c>
      <c r="N1753" s="121" t="s">
        <v>703</v>
      </c>
      <c r="O1753" s="123" t="s">
        <v>2820</v>
      </c>
      <c r="P1753" s="121" t="s">
        <v>357</v>
      </c>
      <c r="S1753" s="117"/>
      <c r="T1753" s="117"/>
      <c r="U1753" s="117"/>
      <c r="V1753" s="117"/>
      <c r="W1753" s="117"/>
      <c r="X1753" s="117" t="s">
        <v>2819</v>
      </c>
      <c r="Y1753" s="117" t="s">
        <v>703</v>
      </c>
      <c r="Z1753" s="120" t="s">
        <v>4402</v>
      </c>
      <c r="AA1753" s="117" t="s">
        <v>357</v>
      </c>
      <c r="AD1753" s="113"/>
      <c r="AE1753" s="113"/>
      <c r="AF1753" s="113"/>
      <c r="AG1753" s="113"/>
      <c r="AH1753" s="113"/>
      <c r="AI1753" s="113" t="s">
        <v>2819</v>
      </c>
      <c r="AJ1753" s="113" t="s">
        <v>703</v>
      </c>
      <c r="AK1753" s="116" t="s">
        <v>4911</v>
      </c>
      <c r="AL1753" s="113" t="s">
        <v>357</v>
      </c>
      <c r="BP1753" s="125" t="s">
        <v>2819</v>
      </c>
      <c r="BQ1753" s="125" t="s">
        <v>703</v>
      </c>
      <c r="BR1753" s="125" t="s">
        <v>864</v>
      </c>
      <c r="CA1753" s="125" t="s">
        <v>2639</v>
      </c>
      <c r="CB1753" s="125" t="s">
        <v>362</v>
      </c>
      <c r="CC1753" s="125">
        <v>0</v>
      </c>
      <c r="CD1753" s="125" t="s">
        <v>357</v>
      </c>
    </row>
    <row r="1754" spans="8:82" ht="101.4" customHeight="1" thickBot="1">
      <c r="H1754" s="121"/>
      <c r="I1754" s="121"/>
      <c r="J1754" s="121"/>
      <c r="K1754" s="121"/>
      <c r="L1754" s="121"/>
      <c r="M1754" s="121" t="s">
        <v>2821</v>
      </c>
      <c r="N1754" s="121" t="s">
        <v>362</v>
      </c>
      <c r="O1754" s="123" t="s">
        <v>1591</v>
      </c>
      <c r="P1754" s="121" t="s">
        <v>357</v>
      </c>
      <c r="S1754" s="117"/>
      <c r="T1754" s="117"/>
      <c r="U1754" s="117"/>
      <c r="V1754" s="117"/>
      <c r="W1754" s="117"/>
      <c r="X1754" s="117" t="s">
        <v>2821</v>
      </c>
      <c r="Y1754" s="117" t="s">
        <v>362</v>
      </c>
      <c r="Z1754" s="120" t="s">
        <v>4041</v>
      </c>
      <c r="AA1754" s="117" t="s">
        <v>357</v>
      </c>
      <c r="AD1754" s="113"/>
      <c r="AE1754" s="113"/>
      <c r="AF1754" s="113"/>
      <c r="AG1754" s="113"/>
      <c r="AH1754" s="113"/>
      <c r="AI1754" s="113" t="s">
        <v>2821</v>
      </c>
      <c r="AJ1754" s="113" t="s">
        <v>362</v>
      </c>
      <c r="AK1754" s="116" t="s">
        <v>2781</v>
      </c>
      <c r="AL1754" s="113" t="s">
        <v>357</v>
      </c>
      <c r="BP1754" s="125" t="s">
        <v>2821</v>
      </c>
      <c r="BQ1754" s="125" t="s">
        <v>362</v>
      </c>
      <c r="BR1754" s="125" t="s">
        <v>790</v>
      </c>
      <c r="CA1754" s="125" t="s">
        <v>2639</v>
      </c>
      <c r="CB1754" s="125" t="s">
        <v>589</v>
      </c>
      <c r="CC1754" s="125">
        <v>0</v>
      </c>
      <c r="CD1754" s="125" t="s">
        <v>357</v>
      </c>
    </row>
    <row r="1755" spans="8:82" ht="87" customHeight="1" thickBot="1">
      <c r="H1755" s="121"/>
      <c r="I1755" s="121"/>
      <c r="J1755" s="121"/>
      <c r="K1755" s="121"/>
      <c r="L1755" s="121"/>
      <c r="M1755" s="121" t="s">
        <v>2821</v>
      </c>
      <c r="N1755" s="121" t="s">
        <v>589</v>
      </c>
      <c r="O1755" s="123" t="s">
        <v>2822</v>
      </c>
      <c r="P1755" s="121" t="s">
        <v>357</v>
      </c>
      <c r="S1755" s="117"/>
      <c r="T1755" s="117"/>
      <c r="U1755" s="117"/>
      <c r="V1755" s="117"/>
      <c r="W1755" s="117"/>
      <c r="X1755" s="117" t="s">
        <v>2821</v>
      </c>
      <c r="Y1755" s="117" t="s">
        <v>589</v>
      </c>
      <c r="Z1755" s="120" t="s">
        <v>4403</v>
      </c>
      <c r="AA1755" s="117" t="s">
        <v>357</v>
      </c>
      <c r="AD1755" s="113"/>
      <c r="AE1755" s="113"/>
      <c r="AF1755" s="113"/>
      <c r="AG1755" s="113"/>
      <c r="AH1755" s="113"/>
      <c r="AI1755" s="113" t="s">
        <v>2821</v>
      </c>
      <c r="AJ1755" s="113" t="s">
        <v>589</v>
      </c>
      <c r="AK1755" s="116" t="s">
        <v>1368</v>
      </c>
      <c r="AL1755" s="113" t="s">
        <v>357</v>
      </c>
      <c r="BP1755" s="125" t="s">
        <v>2821</v>
      </c>
      <c r="BQ1755" s="125" t="s">
        <v>589</v>
      </c>
      <c r="BR1755" s="125" t="s">
        <v>3913</v>
      </c>
      <c r="CA1755" s="125" t="s">
        <v>2639</v>
      </c>
      <c r="CB1755" s="125" t="s">
        <v>364</v>
      </c>
      <c r="CC1755" s="125">
        <v>0</v>
      </c>
      <c r="CD1755" s="125" t="s">
        <v>357</v>
      </c>
    </row>
    <row r="1756" spans="8:82" ht="87" customHeight="1" thickBot="1">
      <c r="H1756" s="121"/>
      <c r="I1756" s="121"/>
      <c r="J1756" s="121"/>
      <c r="K1756" s="121"/>
      <c r="L1756" s="121"/>
      <c r="M1756" s="121" t="s">
        <v>2821</v>
      </c>
      <c r="N1756" s="121" t="s">
        <v>582</v>
      </c>
      <c r="O1756" s="123" t="s">
        <v>2823</v>
      </c>
      <c r="P1756" s="121" t="s">
        <v>357</v>
      </c>
      <c r="S1756" s="117"/>
      <c r="T1756" s="117"/>
      <c r="U1756" s="117"/>
      <c r="V1756" s="117"/>
      <c r="W1756" s="117"/>
      <c r="X1756" s="117" t="s">
        <v>2821</v>
      </c>
      <c r="Y1756" s="117" t="s">
        <v>582</v>
      </c>
      <c r="Z1756" s="120" t="s">
        <v>4404</v>
      </c>
      <c r="AA1756" s="117" t="s">
        <v>357</v>
      </c>
      <c r="AD1756" s="113"/>
      <c r="AE1756" s="113"/>
      <c r="AF1756" s="113"/>
      <c r="AG1756" s="113"/>
      <c r="AH1756" s="113"/>
      <c r="AI1756" s="113" t="s">
        <v>2821</v>
      </c>
      <c r="AJ1756" s="113" t="s">
        <v>582</v>
      </c>
      <c r="AK1756" s="116" t="s">
        <v>5564</v>
      </c>
      <c r="AL1756" s="113" t="s">
        <v>357</v>
      </c>
      <c r="BP1756" s="125" t="s">
        <v>2821</v>
      </c>
      <c r="BQ1756" s="125" t="s">
        <v>582</v>
      </c>
      <c r="BR1756" s="125" t="s">
        <v>6522</v>
      </c>
      <c r="CA1756" s="125" t="s">
        <v>899</v>
      </c>
      <c r="CB1756" s="125" t="s">
        <v>885</v>
      </c>
      <c r="CC1756" s="125">
        <v>0</v>
      </c>
      <c r="CD1756" s="125" t="s">
        <v>357</v>
      </c>
    </row>
    <row r="1757" spans="8:82" ht="87" customHeight="1" thickBot="1">
      <c r="H1757" s="121"/>
      <c r="I1757" s="121"/>
      <c r="J1757" s="121"/>
      <c r="K1757" s="121"/>
      <c r="L1757" s="121"/>
      <c r="M1757" s="121" t="s">
        <v>2821</v>
      </c>
      <c r="N1757" s="121" t="s">
        <v>364</v>
      </c>
      <c r="O1757" s="123" t="s">
        <v>2824</v>
      </c>
      <c r="P1757" s="121" t="s">
        <v>357</v>
      </c>
      <c r="S1757" s="117"/>
      <c r="T1757" s="117"/>
      <c r="U1757" s="117"/>
      <c r="V1757" s="117"/>
      <c r="W1757" s="117"/>
      <c r="X1757" s="117" t="s">
        <v>2821</v>
      </c>
      <c r="Y1757" s="117" t="s">
        <v>364</v>
      </c>
      <c r="Z1757" s="120" t="s">
        <v>4405</v>
      </c>
      <c r="AA1757" s="117" t="s">
        <v>357</v>
      </c>
      <c r="AD1757" s="113"/>
      <c r="AE1757" s="113"/>
      <c r="AF1757" s="113"/>
      <c r="AG1757" s="113"/>
      <c r="AH1757" s="113"/>
      <c r="AI1757" s="113" t="s">
        <v>2821</v>
      </c>
      <c r="AJ1757" s="113" t="s">
        <v>364</v>
      </c>
      <c r="AK1757" s="116" t="s">
        <v>5565</v>
      </c>
      <c r="AL1757" s="113" t="s">
        <v>357</v>
      </c>
      <c r="BP1757" s="125" t="s">
        <v>2821</v>
      </c>
      <c r="BQ1757" s="125" t="s">
        <v>364</v>
      </c>
      <c r="BR1757" s="125" t="s">
        <v>1789</v>
      </c>
      <c r="CA1757" s="125" t="s">
        <v>899</v>
      </c>
      <c r="CB1757" s="125" t="s">
        <v>446</v>
      </c>
      <c r="CC1757" s="125">
        <v>0</v>
      </c>
      <c r="CD1757" s="125" t="s">
        <v>357</v>
      </c>
    </row>
    <row r="1758" spans="8:82" ht="87" customHeight="1" thickBot="1">
      <c r="H1758" s="121"/>
      <c r="I1758" s="121"/>
      <c r="J1758" s="121"/>
      <c r="K1758" s="121"/>
      <c r="L1758" s="121"/>
      <c r="M1758" s="121" t="s">
        <v>2821</v>
      </c>
      <c r="N1758" s="121" t="s">
        <v>468</v>
      </c>
      <c r="O1758" s="123" t="s">
        <v>2825</v>
      </c>
      <c r="P1758" s="121" t="s">
        <v>357</v>
      </c>
      <c r="S1758" s="117"/>
      <c r="T1758" s="117"/>
      <c r="U1758" s="117"/>
      <c r="V1758" s="117"/>
      <c r="W1758" s="117"/>
      <c r="X1758" s="117" t="s">
        <v>2821</v>
      </c>
      <c r="Y1758" s="117" t="s">
        <v>468</v>
      </c>
      <c r="Z1758" s="120" t="s">
        <v>4406</v>
      </c>
      <c r="AA1758" s="117" t="s">
        <v>357</v>
      </c>
      <c r="AD1758" s="113"/>
      <c r="AE1758" s="113"/>
      <c r="AF1758" s="113"/>
      <c r="AG1758" s="113"/>
      <c r="AH1758" s="113"/>
      <c r="AI1758" s="113" t="s">
        <v>2821</v>
      </c>
      <c r="AJ1758" s="113" t="s">
        <v>468</v>
      </c>
      <c r="AK1758" s="116" t="s">
        <v>5566</v>
      </c>
      <c r="AL1758" s="113" t="s">
        <v>357</v>
      </c>
      <c r="BP1758" s="125" t="s">
        <v>2821</v>
      </c>
      <c r="BQ1758" s="125" t="s">
        <v>468</v>
      </c>
      <c r="BR1758" s="125" t="s">
        <v>6523</v>
      </c>
      <c r="CA1758" s="125" t="s">
        <v>899</v>
      </c>
      <c r="CB1758" s="125" t="s">
        <v>468</v>
      </c>
      <c r="CC1758" s="125">
        <v>0</v>
      </c>
      <c r="CD1758" s="125" t="s">
        <v>357</v>
      </c>
    </row>
    <row r="1759" spans="8:82" ht="101.4" customHeight="1" thickBot="1">
      <c r="H1759" s="121"/>
      <c r="I1759" s="121"/>
      <c r="J1759" s="121"/>
      <c r="K1759" s="121"/>
      <c r="L1759" s="121"/>
      <c r="M1759" s="121" t="s">
        <v>2826</v>
      </c>
      <c r="N1759" s="121" t="s">
        <v>362</v>
      </c>
      <c r="O1759" s="123" t="s">
        <v>566</v>
      </c>
      <c r="P1759" s="121" t="s">
        <v>357</v>
      </c>
      <c r="S1759" s="117"/>
      <c r="T1759" s="117"/>
      <c r="U1759" s="117"/>
      <c r="V1759" s="117"/>
      <c r="W1759" s="117"/>
      <c r="X1759" s="117" t="s">
        <v>2826</v>
      </c>
      <c r="Y1759" s="117" t="s">
        <v>362</v>
      </c>
      <c r="Z1759" s="120" t="s">
        <v>1626</v>
      </c>
      <c r="AA1759" s="117" t="s">
        <v>357</v>
      </c>
      <c r="AD1759" s="113"/>
      <c r="AE1759" s="113"/>
      <c r="AF1759" s="113"/>
      <c r="AG1759" s="113"/>
      <c r="AH1759" s="113"/>
      <c r="AI1759" s="113" t="s">
        <v>2826</v>
      </c>
      <c r="AJ1759" s="113" t="s">
        <v>362</v>
      </c>
      <c r="AK1759" s="116" t="s">
        <v>3765</v>
      </c>
      <c r="AL1759" s="113" t="s">
        <v>357</v>
      </c>
      <c r="BP1759" s="125" t="s">
        <v>2826</v>
      </c>
      <c r="BQ1759" s="125" t="s">
        <v>362</v>
      </c>
      <c r="BR1759" s="125" t="s">
        <v>6264</v>
      </c>
      <c r="CA1759" s="125" t="s">
        <v>899</v>
      </c>
      <c r="CB1759" s="125" t="s">
        <v>575</v>
      </c>
      <c r="CC1759" s="125">
        <v>0</v>
      </c>
      <c r="CD1759" s="125" t="s">
        <v>357</v>
      </c>
    </row>
    <row r="1760" spans="8:82" ht="87" customHeight="1" thickBot="1">
      <c r="H1760" s="121"/>
      <c r="I1760" s="121"/>
      <c r="J1760" s="121"/>
      <c r="K1760" s="121"/>
      <c r="L1760" s="121"/>
      <c r="M1760" s="121" t="s">
        <v>2826</v>
      </c>
      <c r="N1760" s="121" t="s">
        <v>589</v>
      </c>
      <c r="O1760" s="123" t="s">
        <v>2827</v>
      </c>
      <c r="P1760" s="121" t="s">
        <v>357</v>
      </c>
      <c r="S1760" s="117"/>
      <c r="T1760" s="117"/>
      <c r="U1760" s="117"/>
      <c r="V1760" s="117"/>
      <c r="W1760" s="117"/>
      <c r="X1760" s="117" t="s">
        <v>2826</v>
      </c>
      <c r="Y1760" s="117" t="s">
        <v>589</v>
      </c>
      <c r="Z1760" s="120" t="s">
        <v>4407</v>
      </c>
      <c r="AA1760" s="117" t="s">
        <v>357</v>
      </c>
      <c r="AD1760" s="113"/>
      <c r="AE1760" s="113"/>
      <c r="AF1760" s="113"/>
      <c r="AG1760" s="113"/>
      <c r="AH1760" s="113"/>
      <c r="AI1760" s="113" t="s">
        <v>2826</v>
      </c>
      <c r="AJ1760" s="113" t="s">
        <v>589</v>
      </c>
      <c r="AK1760" s="116" t="s">
        <v>2517</v>
      </c>
      <c r="AL1760" s="113" t="s">
        <v>357</v>
      </c>
      <c r="BP1760" s="125" t="s">
        <v>2826</v>
      </c>
      <c r="BQ1760" s="125" t="s">
        <v>589</v>
      </c>
      <c r="BR1760" s="125" t="s">
        <v>6524</v>
      </c>
      <c r="CA1760" s="125" t="s">
        <v>899</v>
      </c>
      <c r="CB1760" s="125" t="s">
        <v>544</v>
      </c>
      <c r="CC1760" s="125">
        <v>0</v>
      </c>
      <c r="CD1760" s="125" t="s">
        <v>357</v>
      </c>
    </row>
    <row r="1761" spans="8:82" ht="87" customHeight="1" thickBot="1">
      <c r="H1761" s="121"/>
      <c r="I1761" s="121"/>
      <c r="J1761" s="121"/>
      <c r="K1761" s="121"/>
      <c r="L1761" s="121"/>
      <c r="M1761" s="121" t="s">
        <v>2826</v>
      </c>
      <c r="N1761" s="121" t="s">
        <v>582</v>
      </c>
      <c r="O1761" s="123" t="s">
        <v>2828</v>
      </c>
      <c r="P1761" s="121" t="s">
        <v>357</v>
      </c>
      <c r="S1761" s="117"/>
      <c r="T1761" s="117"/>
      <c r="U1761" s="117"/>
      <c r="V1761" s="117"/>
      <c r="W1761" s="117"/>
      <c r="X1761" s="117" t="s">
        <v>2826</v>
      </c>
      <c r="Y1761" s="117" t="s">
        <v>582</v>
      </c>
      <c r="Z1761" s="120" t="s">
        <v>4408</v>
      </c>
      <c r="AA1761" s="117" t="s">
        <v>357</v>
      </c>
      <c r="AD1761" s="113"/>
      <c r="AE1761" s="113"/>
      <c r="AF1761" s="113"/>
      <c r="AG1761" s="113"/>
      <c r="AH1761" s="113"/>
      <c r="AI1761" s="113" t="s">
        <v>2826</v>
      </c>
      <c r="AJ1761" s="113" t="s">
        <v>582</v>
      </c>
      <c r="AK1761" s="116" t="s">
        <v>5567</v>
      </c>
      <c r="AL1761" s="113" t="s">
        <v>357</v>
      </c>
      <c r="BP1761" s="125" t="s">
        <v>2826</v>
      </c>
      <c r="BQ1761" s="125" t="s">
        <v>582</v>
      </c>
      <c r="BR1761" s="125" t="s">
        <v>1339</v>
      </c>
      <c r="CA1761" s="125" t="s">
        <v>899</v>
      </c>
      <c r="CB1761" s="125" t="s">
        <v>589</v>
      </c>
      <c r="CC1761" s="125">
        <v>0</v>
      </c>
      <c r="CD1761" s="125" t="s">
        <v>357</v>
      </c>
    </row>
    <row r="1762" spans="8:82" ht="87" customHeight="1" thickBot="1">
      <c r="H1762" s="121"/>
      <c r="I1762" s="121"/>
      <c r="J1762" s="121"/>
      <c r="K1762" s="121"/>
      <c r="L1762" s="121"/>
      <c r="M1762" s="121" t="s">
        <v>2826</v>
      </c>
      <c r="N1762" s="121" t="s">
        <v>364</v>
      </c>
      <c r="O1762" s="123" t="s">
        <v>2829</v>
      </c>
      <c r="P1762" s="121" t="s">
        <v>357</v>
      </c>
      <c r="S1762" s="117"/>
      <c r="T1762" s="117"/>
      <c r="U1762" s="117"/>
      <c r="V1762" s="117"/>
      <c r="W1762" s="117"/>
      <c r="X1762" s="117" t="s">
        <v>2826</v>
      </c>
      <c r="Y1762" s="117" t="s">
        <v>364</v>
      </c>
      <c r="Z1762" s="120" t="s">
        <v>4409</v>
      </c>
      <c r="AA1762" s="117" t="s">
        <v>357</v>
      </c>
      <c r="AD1762" s="113"/>
      <c r="AE1762" s="113"/>
      <c r="AF1762" s="113"/>
      <c r="AG1762" s="113"/>
      <c r="AH1762" s="113"/>
      <c r="AI1762" s="113" t="s">
        <v>2826</v>
      </c>
      <c r="AJ1762" s="113" t="s">
        <v>364</v>
      </c>
      <c r="AK1762" s="116" t="s">
        <v>5568</v>
      </c>
      <c r="AL1762" s="113" t="s">
        <v>357</v>
      </c>
      <c r="BP1762" s="125" t="s">
        <v>2826</v>
      </c>
      <c r="BQ1762" s="125" t="s">
        <v>364</v>
      </c>
      <c r="BR1762" s="125" t="s">
        <v>3468</v>
      </c>
      <c r="CA1762" s="125" t="s">
        <v>899</v>
      </c>
      <c r="CB1762" s="125" t="s">
        <v>897</v>
      </c>
      <c r="CC1762" s="125">
        <v>0</v>
      </c>
      <c r="CD1762" s="125" t="s">
        <v>357</v>
      </c>
    </row>
    <row r="1763" spans="8:82" ht="87" customHeight="1" thickBot="1">
      <c r="H1763" s="121"/>
      <c r="I1763" s="121"/>
      <c r="J1763" s="121"/>
      <c r="K1763" s="121"/>
      <c r="L1763" s="121"/>
      <c r="M1763" s="121" t="s">
        <v>2826</v>
      </c>
      <c r="N1763" s="121" t="s">
        <v>468</v>
      </c>
      <c r="O1763" s="123" t="s">
        <v>2830</v>
      </c>
      <c r="P1763" s="121" t="s">
        <v>357</v>
      </c>
      <c r="S1763" s="117"/>
      <c r="T1763" s="117"/>
      <c r="U1763" s="117"/>
      <c r="V1763" s="117"/>
      <c r="W1763" s="117"/>
      <c r="X1763" s="117" t="s">
        <v>2826</v>
      </c>
      <c r="Y1763" s="117" t="s">
        <v>468</v>
      </c>
      <c r="Z1763" s="120" t="s">
        <v>4410</v>
      </c>
      <c r="AA1763" s="117" t="s">
        <v>357</v>
      </c>
      <c r="AD1763" s="113"/>
      <c r="AE1763" s="113"/>
      <c r="AF1763" s="113"/>
      <c r="AG1763" s="113"/>
      <c r="AH1763" s="113"/>
      <c r="AI1763" s="113" t="s">
        <v>2826</v>
      </c>
      <c r="AJ1763" s="113" t="s">
        <v>468</v>
      </c>
      <c r="AK1763" s="116" t="s">
        <v>5555</v>
      </c>
      <c r="AL1763" s="113" t="s">
        <v>357</v>
      </c>
      <c r="BP1763" s="125" t="s">
        <v>2826</v>
      </c>
      <c r="BQ1763" s="125" t="s">
        <v>468</v>
      </c>
      <c r="BR1763" s="125" t="s">
        <v>5485</v>
      </c>
      <c r="CA1763" s="125" t="s">
        <v>899</v>
      </c>
      <c r="CB1763" s="125" t="s">
        <v>366</v>
      </c>
      <c r="CC1763" s="125">
        <v>0</v>
      </c>
      <c r="CD1763" s="125" t="s">
        <v>357</v>
      </c>
    </row>
    <row r="1764" spans="8:82" ht="87" customHeight="1" thickBot="1">
      <c r="H1764" s="121"/>
      <c r="I1764" s="121"/>
      <c r="J1764" s="121"/>
      <c r="K1764" s="121"/>
      <c r="L1764" s="121"/>
      <c r="M1764" s="121" t="s">
        <v>2831</v>
      </c>
      <c r="N1764" s="121" t="s">
        <v>589</v>
      </c>
      <c r="O1764" s="123" t="s">
        <v>2832</v>
      </c>
      <c r="P1764" s="121" t="s">
        <v>357</v>
      </c>
      <c r="S1764" s="117"/>
      <c r="T1764" s="117"/>
      <c r="U1764" s="117"/>
      <c r="V1764" s="117"/>
      <c r="W1764" s="117"/>
      <c r="X1764" s="117" t="s">
        <v>2831</v>
      </c>
      <c r="Y1764" s="117" t="s">
        <v>589</v>
      </c>
      <c r="Z1764" s="120" t="s">
        <v>4411</v>
      </c>
      <c r="AA1764" s="117" t="s">
        <v>357</v>
      </c>
      <c r="AD1764" s="113"/>
      <c r="AE1764" s="113"/>
      <c r="AF1764" s="113"/>
      <c r="AG1764" s="113"/>
      <c r="AH1764" s="113"/>
      <c r="AI1764" s="113" t="s">
        <v>2831</v>
      </c>
      <c r="AJ1764" s="113" t="s">
        <v>589</v>
      </c>
      <c r="AK1764" s="116" t="s">
        <v>3522</v>
      </c>
      <c r="AL1764" s="113" t="s">
        <v>357</v>
      </c>
      <c r="BP1764" s="125" t="s">
        <v>2831</v>
      </c>
      <c r="BQ1764" s="125" t="s">
        <v>589</v>
      </c>
      <c r="BR1764" s="125" t="s">
        <v>6525</v>
      </c>
      <c r="CA1764" s="125" t="s">
        <v>899</v>
      </c>
      <c r="CB1764" s="125" t="s">
        <v>355</v>
      </c>
      <c r="CC1764" s="125">
        <v>0</v>
      </c>
      <c r="CD1764" s="125" t="s">
        <v>357</v>
      </c>
    </row>
    <row r="1765" spans="8:82" ht="101.4" customHeight="1" thickBot="1">
      <c r="H1765" s="121"/>
      <c r="I1765" s="121"/>
      <c r="J1765" s="121"/>
      <c r="K1765" s="121"/>
      <c r="L1765" s="121"/>
      <c r="M1765" s="121" t="s">
        <v>2831</v>
      </c>
      <c r="N1765" s="121" t="s">
        <v>362</v>
      </c>
      <c r="O1765" s="123" t="s">
        <v>2621</v>
      </c>
      <c r="P1765" s="121" t="s">
        <v>357</v>
      </c>
      <c r="S1765" s="117"/>
      <c r="T1765" s="117"/>
      <c r="U1765" s="117"/>
      <c r="V1765" s="117"/>
      <c r="W1765" s="117"/>
      <c r="X1765" s="117" t="s">
        <v>2831</v>
      </c>
      <c r="Y1765" s="117" t="s">
        <v>362</v>
      </c>
      <c r="Z1765" s="120" t="s">
        <v>4412</v>
      </c>
      <c r="AA1765" s="117" t="s">
        <v>357</v>
      </c>
      <c r="AD1765" s="113"/>
      <c r="AE1765" s="113"/>
      <c r="AF1765" s="113"/>
      <c r="AG1765" s="113"/>
      <c r="AH1765" s="113"/>
      <c r="AI1765" s="113" t="s">
        <v>2831</v>
      </c>
      <c r="AJ1765" s="113" t="s">
        <v>362</v>
      </c>
      <c r="AK1765" s="116" t="s">
        <v>5569</v>
      </c>
      <c r="AL1765" s="113" t="s">
        <v>357</v>
      </c>
      <c r="BP1765" s="125" t="s">
        <v>2831</v>
      </c>
      <c r="BQ1765" s="125" t="s">
        <v>362</v>
      </c>
      <c r="BR1765" s="125" t="s">
        <v>1957</v>
      </c>
      <c r="CA1765" s="125" t="s">
        <v>899</v>
      </c>
      <c r="CB1765" s="125" t="s">
        <v>703</v>
      </c>
      <c r="CC1765" s="125">
        <v>0</v>
      </c>
      <c r="CD1765" s="125" t="s">
        <v>357</v>
      </c>
    </row>
    <row r="1766" spans="8:82" ht="87" customHeight="1" thickBot="1">
      <c r="H1766" s="121"/>
      <c r="I1766" s="121"/>
      <c r="J1766" s="121"/>
      <c r="K1766" s="121"/>
      <c r="L1766" s="121"/>
      <c r="M1766" s="121" t="s">
        <v>2831</v>
      </c>
      <c r="N1766" s="121" t="s">
        <v>582</v>
      </c>
      <c r="O1766" s="123" t="s">
        <v>2833</v>
      </c>
      <c r="P1766" s="121" t="s">
        <v>357</v>
      </c>
      <c r="S1766" s="117"/>
      <c r="T1766" s="117"/>
      <c r="U1766" s="117"/>
      <c r="V1766" s="117"/>
      <c r="W1766" s="117"/>
      <c r="X1766" s="117" t="s">
        <v>2831</v>
      </c>
      <c r="Y1766" s="117" t="s">
        <v>582</v>
      </c>
      <c r="Z1766" s="120" t="s">
        <v>4413</v>
      </c>
      <c r="AA1766" s="117" t="s">
        <v>357</v>
      </c>
      <c r="AD1766" s="113"/>
      <c r="AE1766" s="113"/>
      <c r="AF1766" s="113"/>
      <c r="AG1766" s="113"/>
      <c r="AH1766" s="113"/>
      <c r="AI1766" s="113" t="s">
        <v>2831</v>
      </c>
      <c r="AJ1766" s="113" t="s">
        <v>582</v>
      </c>
      <c r="AK1766" s="116" t="s">
        <v>5570</v>
      </c>
      <c r="AL1766" s="113" t="s">
        <v>357</v>
      </c>
      <c r="BP1766" s="125" t="s">
        <v>2831</v>
      </c>
      <c r="BQ1766" s="125" t="s">
        <v>582</v>
      </c>
      <c r="BR1766" s="125" t="s">
        <v>437</v>
      </c>
      <c r="CA1766" s="125" t="s">
        <v>899</v>
      </c>
      <c r="CB1766" s="125" t="s">
        <v>362</v>
      </c>
      <c r="CC1766" s="125">
        <v>0</v>
      </c>
      <c r="CD1766" s="125" t="s">
        <v>357</v>
      </c>
    </row>
    <row r="1767" spans="8:82" ht="87" customHeight="1" thickBot="1">
      <c r="H1767" s="121"/>
      <c r="I1767" s="121"/>
      <c r="J1767" s="121"/>
      <c r="K1767" s="121"/>
      <c r="L1767" s="121"/>
      <c r="M1767" s="121" t="s">
        <v>2831</v>
      </c>
      <c r="N1767" s="121" t="s">
        <v>364</v>
      </c>
      <c r="O1767" s="123" t="s">
        <v>2834</v>
      </c>
      <c r="P1767" s="121" t="s">
        <v>357</v>
      </c>
      <c r="S1767" s="117"/>
      <c r="T1767" s="117"/>
      <c r="U1767" s="117"/>
      <c r="V1767" s="117"/>
      <c r="W1767" s="117"/>
      <c r="X1767" s="117" t="s">
        <v>2831</v>
      </c>
      <c r="Y1767" s="117" t="s">
        <v>364</v>
      </c>
      <c r="Z1767" s="120" t="s">
        <v>4414</v>
      </c>
      <c r="AA1767" s="117" t="s">
        <v>357</v>
      </c>
      <c r="AD1767" s="113"/>
      <c r="AE1767" s="113"/>
      <c r="AF1767" s="113"/>
      <c r="AG1767" s="113"/>
      <c r="AH1767" s="113"/>
      <c r="AI1767" s="113" t="s">
        <v>2831</v>
      </c>
      <c r="AJ1767" s="113" t="s">
        <v>364</v>
      </c>
      <c r="AK1767" s="116" t="s">
        <v>4792</v>
      </c>
      <c r="AL1767" s="113" t="s">
        <v>357</v>
      </c>
      <c r="BP1767" s="125" t="s">
        <v>2831</v>
      </c>
      <c r="BQ1767" s="125" t="s">
        <v>364</v>
      </c>
      <c r="BR1767" s="125" t="s">
        <v>1767</v>
      </c>
      <c r="CA1767" s="125" t="s">
        <v>899</v>
      </c>
      <c r="CB1767" s="125" t="s">
        <v>364</v>
      </c>
      <c r="CC1767" s="125">
        <v>0</v>
      </c>
      <c r="CD1767" s="125" t="s">
        <v>357</v>
      </c>
    </row>
    <row r="1768" spans="8:82" ht="87" customHeight="1" thickBot="1">
      <c r="H1768" s="121"/>
      <c r="I1768" s="121"/>
      <c r="J1768" s="121"/>
      <c r="K1768" s="121"/>
      <c r="L1768" s="121"/>
      <c r="M1768" s="121" t="s">
        <v>2831</v>
      </c>
      <c r="N1768" s="121" t="s">
        <v>468</v>
      </c>
      <c r="O1768" s="123" t="s">
        <v>2835</v>
      </c>
      <c r="P1768" s="121" t="s">
        <v>357</v>
      </c>
      <c r="S1768" s="117"/>
      <c r="T1768" s="117"/>
      <c r="U1768" s="117"/>
      <c r="V1768" s="117"/>
      <c r="W1768" s="117"/>
      <c r="X1768" s="117" t="s">
        <v>2831</v>
      </c>
      <c r="Y1768" s="117" t="s">
        <v>468</v>
      </c>
      <c r="Z1768" s="120" t="s">
        <v>4415</v>
      </c>
      <c r="AA1768" s="117" t="s">
        <v>357</v>
      </c>
      <c r="AD1768" s="113"/>
      <c r="AE1768" s="113"/>
      <c r="AF1768" s="113"/>
      <c r="AG1768" s="113"/>
      <c r="AH1768" s="113"/>
      <c r="AI1768" s="113" t="s">
        <v>2831</v>
      </c>
      <c r="AJ1768" s="113" t="s">
        <v>468</v>
      </c>
      <c r="AK1768" s="116" t="s">
        <v>5571</v>
      </c>
      <c r="AL1768" s="113" t="s">
        <v>357</v>
      </c>
      <c r="BP1768" s="125" t="s">
        <v>2831</v>
      </c>
      <c r="BQ1768" s="125" t="s">
        <v>468</v>
      </c>
      <c r="BR1768" s="125" t="s">
        <v>6526</v>
      </c>
      <c r="CA1768" s="125" t="s">
        <v>6661</v>
      </c>
      <c r="CB1768" s="125" t="s">
        <v>355</v>
      </c>
      <c r="CC1768" s="125">
        <v>0</v>
      </c>
      <c r="CD1768" s="125" t="s">
        <v>357</v>
      </c>
    </row>
    <row r="1769" spans="8:82" ht="101.4" customHeight="1" thickBot="1">
      <c r="H1769" s="121"/>
      <c r="I1769" s="121"/>
      <c r="J1769" s="121"/>
      <c r="K1769" s="121"/>
      <c r="L1769" s="121"/>
      <c r="M1769" s="121" t="s">
        <v>2836</v>
      </c>
      <c r="N1769" s="121" t="s">
        <v>362</v>
      </c>
      <c r="O1769" s="123" t="s">
        <v>1446</v>
      </c>
      <c r="P1769" s="121" t="s">
        <v>357</v>
      </c>
      <c r="S1769" s="117"/>
      <c r="T1769" s="117"/>
      <c r="U1769" s="117"/>
      <c r="V1769" s="117"/>
      <c r="W1769" s="117"/>
      <c r="X1769" s="117" t="s">
        <v>2836</v>
      </c>
      <c r="Y1769" s="117" t="s">
        <v>362</v>
      </c>
      <c r="Z1769" s="120" t="s">
        <v>4416</v>
      </c>
      <c r="AA1769" s="117" t="s">
        <v>357</v>
      </c>
      <c r="AD1769" s="113"/>
      <c r="AE1769" s="113"/>
      <c r="AF1769" s="113"/>
      <c r="AG1769" s="113"/>
      <c r="AH1769" s="113"/>
      <c r="AI1769" s="113" t="s">
        <v>2836</v>
      </c>
      <c r="AJ1769" s="113" t="s">
        <v>362</v>
      </c>
      <c r="AK1769" s="116" t="s">
        <v>1591</v>
      </c>
      <c r="AL1769" s="113" t="s">
        <v>357</v>
      </c>
      <c r="BP1769" s="125" t="s">
        <v>2836</v>
      </c>
      <c r="BQ1769" s="125" t="s">
        <v>362</v>
      </c>
      <c r="BR1769" s="125" t="s">
        <v>4828</v>
      </c>
      <c r="CA1769" s="125" t="s">
        <v>6662</v>
      </c>
      <c r="CB1769" s="125" t="s">
        <v>544</v>
      </c>
      <c r="CC1769" s="125">
        <v>0</v>
      </c>
      <c r="CD1769" s="125" t="s">
        <v>357</v>
      </c>
    </row>
    <row r="1770" spans="8:82" ht="87" customHeight="1" thickBot="1">
      <c r="H1770" s="121"/>
      <c r="I1770" s="121"/>
      <c r="J1770" s="121"/>
      <c r="K1770" s="121"/>
      <c r="L1770" s="121"/>
      <c r="M1770" s="121" t="s">
        <v>2836</v>
      </c>
      <c r="N1770" s="121" t="s">
        <v>575</v>
      </c>
      <c r="O1770" s="123" t="s">
        <v>2837</v>
      </c>
      <c r="P1770" s="121" t="s">
        <v>357</v>
      </c>
      <c r="S1770" s="117"/>
      <c r="T1770" s="117"/>
      <c r="U1770" s="117"/>
      <c r="V1770" s="117"/>
      <c r="W1770" s="117"/>
      <c r="X1770" s="117" t="s">
        <v>2836</v>
      </c>
      <c r="Y1770" s="117" t="s">
        <v>575</v>
      </c>
      <c r="Z1770" s="120" t="s">
        <v>4417</v>
      </c>
      <c r="AA1770" s="117" t="s">
        <v>357</v>
      </c>
      <c r="AD1770" s="113"/>
      <c r="AE1770" s="113"/>
      <c r="AF1770" s="113"/>
      <c r="AG1770" s="113"/>
      <c r="AH1770" s="113"/>
      <c r="AI1770" s="113" t="s">
        <v>2836</v>
      </c>
      <c r="AJ1770" s="113" t="s">
        <v>575</v>
      </c>
      <c r="AK1770" s="116" t="s">
        <v>5572</v>
      </c>
      <c r="AL1770" s="113" t="s">
        <v>357</v>
      </c>
      <c r="BP1770" s="125" t="s">
        <v>2836</v>
      </c>
      <c r="BQ1770" s="125" t="s">
        <v>575</v>
      </c>
      <c r="BR1770" s="125" t="s">
        <v>6527</v>
      </c>
      <c r="CA1770" s="125" t="s">
        <v>2649</v>
      </c>
      <c r="CB1770" s="125" t="s">
        <v>362</v>
      </c>
      <c r="CC1770" s="125">
        <v>0</v>
      </c>
      <c r="CD1770" s="125" t="s">
        <v>357</v>
      </c>
    </row>
    <row r="1771" spans="8:82" ht="101.4" customHeight="1" thickBot="1">
      <c r="H1771" s="121"/>
      <c r="I1771" s="121"/>
      <c r="J1771" s="121"/>
      <c r="K1771" s="121"/>
      <c r="L1771" s="121"/>
      <c r="M1771" s="121" t="s">
        <v>2836</v>
      </c>
      <c r="N1771" s="121" t="s">
        <v>544</v>
      </c>
      <c r="O1771" s="123" t="s">
        <v>2838</v>
      </c>
      <c r="P1771" s="121" t="s">
        <v>357</v>
      </c>
      <c r="S1771" s="117"/>
      <c r="T1771" s="117"/>
      <c r="U1771" s="117"/>
      <c r="V1771" s="117"/>
      <c r="W1771" s="117"/>
      <c r="X1771" s="117" t="s">
        <v>2836</v>
      </c>
      <c r="Y1771" s="117" t="s">
        <v>544</v>
      </c>
      <c r="Z1771" s="120" t="s">
        <v>4418</v>
      </c>
      <c r="AA1771" s="117" t="s">
        <v>357</v>
      </c>
      <c r="AD1771" s="113"/>
      <c r="AE1771" s="113"/>
      <c r="AF1771" s="113"/>
      <c r="AG1771" s="113"/>
      <c r="AH1771" s="113"/>
      <c r="AI1771" s="113" t="s">
        <v>2836</v>
      </c>
      <c r="AJ1771" s="113" t="s">
        <v>544</v>
      </c>
      <c r="AK1771" s="116" t="s">
        <v>2893</v>
      </c>
      <c r="AL1771" s="113" t="s">
        <v>357</v>
      </c>
      <c r="BP1771" s="125" t="s">
        <v>2836</v>
      </c>
      <c r="BQ1771" s="125" t="s">
        <v>544</v>
      </c>
      <c r="BR1771" s="125" t="s">
        <v>6528</v>
      </c>
      <c r="CA1771" s="125" t="s">
        <v>2651</v>
      </c>
      <c r="CB1771" s="125" t="s">
        <v>589</v>
      </c>
      <c r="CC1771" s="125">
        <v>0</v>
      </c>
      <c r="CD1771" s="125" t="s">
        <v>357</v>
      </c>
    </row>
    <row r="1772" spans="8:82" ht="101.4" customHeight="1" thickBot="1">
      <c r="H1772" s="121"/>
      <c r="I1772" s="121"/>
      <c r="J1772" s="121"/>
      <c r="K1772" s="121"/>
      <c r="L1772" s="121"/>
      <c r="M1772" s="121" t="s">
        <v>2839</v>
      </c>
      <c r="N1772" s="121" t="s">
        <v>362</v>
      </c>
      <c r="O1772" s="123" t="s">
        <v>2840</v>
      </c>
      <c r="P1772" s="121" t="s">
        <v>826</v>
      </c>
      <c r="S1772" s="117"/>
      <c r="T1772" s="117"/>
      <c r="U1772" s="117"/>
      <c r="V1772" s="117"/>
      <c r="W1772" s="117"/>
      <c r="X1772" s="117" t="s">
        <v>2839</v>
      </c>
      <c r="Y1772" s="117" t="s">
        <v>362</v>
      </c>
      <c r="Z1772" s="120" t="s">
        <v>4419</v>
      </c>
      <c r="AA1772" s="117" t="s">
        <v>826</v>
      </c>
      <c r="AD1772" s="113"/>
      <c r="AE1772" s="113"/>
      <c r="AF1772" s="113"/>
      <c r="AG1772" s="113"/>
      <c r="AH1772" s="113"/>
      <c r="AI1772" s="113" t="s">
        <v>2839</v>
      </c>
      <c r="AJ1772" s="113" t="s">
        <v>362</v>
      </c>
      <c r="AK1772" s="116" t="s">
        <v>5573</v>
      </c>
      <c r="AL1772" s="113" t="s">
        <v>826</v>
      </c>
      <c r="BP1772" s="125" t="s">
        <v>2839</v>
      </c>
      <c r="BQ1772" s="125" t="s">
        <v>362</v>
      </c>
      <c r="BR1772" s="129">
        <v>20290756</v>
      </c>
      <c r="CA1772" s="125" t="s">
        <v>2653</v>
      </c>
      <c r="CB1772" s="125" t="s">
        <v>355</v>
      </c>
      <c r="CC1772" s="125">
        <v>0</v>
      </c>
      <c r="CD1772" s="125" t="s">
        <v>357</v>
      </c>
    </row>
    <row r="1773" spans="8:82" ht="87" customHeight="1" thickBot="1">
      <c r="H1773" s="121"/>
      <c r="I1773" s="121"/>
      <c r="J1773" s="121"/>
      <c r="K1773" s="121"/>
      <c r="L1773" s="121"/>
      <c r="M1773" s="121" t="s">
        <v>2839</v>
      </c>
      <c r="N1773" s="121" t="s">
        <v>575</v>
      </c>
      <c r="O1773" s="123" t="s">
        <v>1051</v>
      </c>
      <c r="P1773" s="121" t="s">
        <v>826</v>
      </c>
      <c r="S1773" s="117"/>
      <c r="T1773" s="117"/>
      <c r="U1773" s="117"/>
      <c r="V1773" s="117"/>
      <c r="W1773" s="117"/>
      <c r="X1773" s="117" t="s">
        <v>2839</v>
      </c>
      <c r="Y1773" s="117" t="s">
        <v>575</v>
      </c>
      <c r="Z1773" s="120" t="s">
        <v>4420</v>
      </c>
      <c r="AA1773" s="117" t="s">
        <v>826</v>
      </c>
      <c r="AD1773" s="113"/>
      <c r="AE1773" s="113"/>
      <c r="AF1773" s="113"/>
      <c r="AG1773" s="113"/>
      <c r="AH1773" s="113"/>
      <c r="AI1773" s="113" t="s">
        <v>2839</v>
      </c>
      <c r="AJ1773" s="113" t="s">
        <v>575</v>
      </c>
      <c r="AK1773" s="116" t="s">
        <v>2220</v>
      </c>
      <c r="AL1773" s="113" t="s">
        <v>826</v>
      </c>
      <c r="BP1773" s="125" t="s">
        <v>2839</v>
      </c>
      <c r="BQ1773" s="125" t="s">
        <v>575</v>
      </c>
      <c r="BR1773" s="129">
        <v>11405</v>
      </c>
      <c r="CA1773" s="125" t="s">
        <v>2653</v>
      </c>
      <c r="CB1773" s="125" t="s">
        <v>544</v>
      </c>
      <c r="CC1773" s="125">
        <v>0</v>
      </c>
      <c r="CD1773" s="125" t="s">
        <v>357</v>
      </c>
    </row>
    <row r="1774" spans="8:82" ht="101.4" customHeight="1" thickBot="1">
      <c r="H1774" s="121"/>
      <c r="I1774" s="121"/>
      <c r="J1774" s="121"/>
      <c r="K1774" s="121"/>
      <c r="L1774" s="121"/>
      <c r="M1774" s="121" t="s">
        <v>2839</v>
      </c>
      <c r="N1774" s="121" t="s">
        <v>544</v>
      </c>
      <c r="O1774" s="123" t="s">
        <v>2841</v>
      </c>
      <c r="P1774" s="121" t="s">
        <v>826</v>
      </c>
      <c r="S1774" s="117"/>
      <c r="T1774" s="117"/>
      <c r="U1774" s="117"/>
      <c r="V1774" s="117"/>
      <c r="W1774" s="117"/>
      <c r="X1774" s="117" t="s">
        <v>2839</v>
      </c>
      <c r="Y1774" s="117" t="s">
        <v>544</v>
      </c>
      <c r="Z1774" s="120" t="s">
        <v>4421</v>
      </c>
      <c r="AA1774" s="117" t="s">
        <v>826</v>
      </c>
      <c r="AD1774" s="113"/>
      <c r="AE1774" s="113"/>
      <c r="AF1774" s="113"/>
      <c r="AG1774" s="113"/>
      <c r="AH1774" s="113"/>
      <c r="AI1774" s="113" t="s">
        <v>2839</v>
      </c>
      <c r="AJ1774" s="113" t="s">
        <v>544</v>
      </c>
      <c r="AK1774" s="116" t="s">
        <v>5574</v>
      </c>
      <c r="AL1774" s="113" t="s">
        <v>826</v>
      </c>
      <c r="BP1774" s="125" t="s">
        <v>2839</v>
      </c>
      <c r="BQ1774" s="125" t="s">
        <v>544</v>
      </c>
      <c r="BR1774" s="129">
        <v>8978386</v>
      </c>
      <c r="CA1774" s="125" t="s">
        <v>2653</v>
      </c>
      <c r="CB1774" s="125" t="s">
        <v>885</v>
      </c>
      <c r="CC1774" s="125">
        <v>0</v>
      </c>
      <c r="CD1774" s="125" t="s">
        <v>357</v>
      </c>
    </row>
    <row r="1775" spans="8:82" ht="87" customHeight="1" thickBot="1">
      <c r="H1775" s="121"/>
      <c r="I1775" s="121"/>
      <c r="J1775" s="121"/>
      <c r="K1775" s="121"/>
      <c r="L1775" s="121"/>
      <c r="M1775" s="121" t="s">
        <v>2839</v>
      </c>
      <c r="N1775" s="121" t="s">
        <v>364</v>
      </c>
      <c r="O1775" s="123" t="s">
        <v>2842</v>
      </c>
      <c r="P1775" s="121" t="s">
        <v>826</v>
      </c>
      <c r="S1775" s="117"/>
      <c r="T1775" s="117"/>
      <c r="U1775" s="117"/>
      <c r="V1775" s="117"/>
      <c r="W1775" s="117"/>
      <c r="X1775" s="117" t="s">
        <v>2839</v>
      </c>
      <c r="Y1775" s="117" t="s">
        <v>364</v>
      </c>
      <c r="Z1775" s="120" t="s">
        <v>4422</v>
      </c>
      <c r="AA1775" s="117" t="s">
        <v>826</v>
      </c>
      <c r="AD1775" s="113"/>
      <c r="AE1775" s="113"/>
      <c r="AF1775" s="113"/>
      <c r="AG1775" s="113"/>
      <c r="AH1775" s="113"/>
      <c r="AI1775" s="113" t="s">
        <v>2839</v>
      </c>
      <c r="AJ1775" s="113" t="s">
        <v>364</v>
      </c>
      <c r="AK1775" s="116" t="s">
        <v>1249</v>
      </c>
      <c r="AL1775" s="113" t="s">
        <v>826</v>
      </c>
      <c r="BP1775" s="125" t="s">
        <v>2839</v>
      </c>
      <c r="BQ1775" s="125" t="s">
        <v>364</v>
      </c>
      <c r="BR1775" s="125" t="s">
        <v>6529</v>
      </c>
      <c r="CA1775" s="125" t="s">
        <v>2653</v>
      </c>
      <c r="CB1775" s="125" t="s">
        <v>362</v>
      </c>
      <c r="CC1775" s="125">
        <v>0</v>
      </c>
      <c r="CD1775" s="125" t="s">
        <v>357</v>
      </c>
    </row>
    <row r="1776" spans="8:82" ht="87" customHeight="1" thickBot="1">
      <c r="H1776" s="121"/>
      <c r="I1776" s="121"/>
      <c r="J1776" s="121"/>
      <c r="K1776" s="121"/>
      <c r="L1776" s="121"/>
      <c r="M1776" s="121" t="s">
        <v>2839</v>
      </c>
      <c r="N1776" s="121" t="s">
        <v>703</v>
      </c>
      <c r="O1776" s="122">
        <v>424116</v>
      </c>
      <c r="P1776" s="121" t="s">
        <v>826</v>
      </c>
      <c r="S1776" s="117"/>
      <c r="T1776" s="117"/>
      <c r="U1776" s="117"/>
      <c r="V1776" s="117"/>
      <c r="W1776" s="117"/>
      <c r="X1776" s="117" t="s">
        <v>2839</v>
      </c>
      <c r="Y1776" s="117" t="s">
        <v>703</v>
      </c>
      <c r="Z1776" s="120" t="s">
        <v>547</v>
      </c>
      <c r="AA1776" s="117" t="s">
        <v>826</v>
      </c>
      <c r="AD1776" s="113"/>
      <c r="AE1776" s="113"/>
      <c r="AF1776" s="113"/>
      <c r="AG1776" s="113"/>
      <c r="AH1776" s="113"/>
      <c r="AI1776" s="113" t="s">
        <v>2839</v>
      </c>
      <c r="AJ1776" s="113" t="s">
        <v>703</v>
      </c>
      <c r="AK1776" s="116" t="s">
        <v>5575</v>
      </c>
      <c r="AL1776" s="113" t="s">
        <v>826</v>
      </c>
      <c r="BP1776" s="125" t="s">
        <v>2839</v>
      </c>
      <c r="BQ1776" s="125" t="s">
        <v>703</v>
      </c>
      <c r="BR1776" s="125" t="s">
        <v>6530</v>
      </c>
      <c r="CA1776" s="125" t="s">
        <v>2653</v>
      </c>
      <c r="CB1776" s="125" t="s">
        <v>575</v>
      </c>
      <c r="CC1776" s="125">
        <v>0</v>
      </c>
      <c r="CD1776" s="125" t="s">
        <v>357</v>
      </c>
    </row>
    <row r="1777" spans="8:82" ht="101.4" customHeight="1" thickBot="1">
      <c r="H1777" s="121"/>
      <c r="I1777" s="121"/>
      <c r="J1777" s="121"/>
      <c r="K1777" s="121"/>
      <c r="L1777" s="121"/>
      <c r="M1777" s="121" t="s">
        <v>2839</v>
      </c>
      <c r="N1777" s="121" t="s">
        <v>355</v>
      </c>
      <c r="O1777" s="122">
        <v>892636</v>
      </c>
      <c r="P1777" s="121" t="s">
        <v>826</v>
      </c>
      <c r="S1777" s="117"/>
      <c r="T1777" s="117"/>
      <c r="U1777" s="117"/>
      <c r="V1777" s="117"/>
      <c r="W1777" s="117"/>
      <c r="X1777" s="117" t="s">
        <v>2839</v>
      </c>
      <c r="Y1777" s="117" t="s">
        <v>355</v>
      </c>
      <c r="Z1777" s="120" t="s">
        <v>1984</v>
      </c>
      <c r="AA1777" s="117" t="s">
        <v>826</v>
      </c>
      <c r="AD1777" s="113"/>
      <c r="AE1777" s="113"/>
      <c r="AF1777" s="113"/>
      <c r="AG1777" s="113"/>
      <c r="AH1777" s="113"/>
      <c r="AI1777" s="113" t="s">
        <v>2839</v>
      </c>
      <c r="AJ1777" s="113" t="s">
        <v>355</v>
      </c>
      <c r="AK1777" s="115">
        <v>122756</v>
      </c>
      <c r="AL1777" s="113" t="s">
        <v>826</v>
      </c>
      <c r="BP1777" s="125" t="s">
        <v>2839</v>
      </c>
      <c r="BQ1777" s="125" t="s">
        <v>355</v>
      </c>
      <c r="BR1777" s="125" t="s">
        <v>6531</v>
      </c>
      <c r="CA1777" s="125" t="s">
        <v>2653</v>
      </c>
      <c r="CB1777" s="125" t="s">
        <v>589</v>
      </c>
      <c r="CC1777" s="125">
        <v>0</v>
      </c>
      <c r="CD1777" s="125" t="s">
        <v>357</v>
      </c>
    </row>
    <row r="1778" spans="8:82" ht="101.4" customHeight="1" thickBot="1">
      <c r="H1778" s="121"/>
      <c r="I1778" s="121"/>
      <c r="J1778" s="121"/>
      <c r="K1778" s="121"/>
      <c r="L1778" s="121"/>
      <c r="M1778" s="121" t="s">
        <v>2843</v>
      </c>
      <c r="N1778" s="121" t="s">
        <v>355</v>
      </c>
      <c r="O1778" s="122">
        <v>888584</v>
      </c>
      <c r="P1778" s="121" t="s">
        <v>826</v>
      </c>
      <c r="S1778" s="117"/>
      <c r="T1778" s="117"/>
      <c r="U1778" s="117"/>
      <c r="V1778" s="117"/>
      <c r="W1778" s="117"/>
      <c r="X1778" s="117" t="s">
        <v>2843</v>
      </c>
      <c r="Y1778" s="117" t="s">
        <v>355</v>
      </c>
      <c r="Z1778" s="120" t="s">
        <v>996</v>
      </c>
      <c r="AA1778" s="117" t="s">
        <v>826</v>
      </c>
      <c r="AD1778" s="113"/>
      <c r="AE1778" s="113"/>
      <c r="AF1778" s="113"/>
      <c r="AG1778" s="113"/>
      <c r="AH1778" s="113"/>
      <c r="AI1778" s="113" t="s">
        <v>2843</v>
      </c>
      <c r="AJ1778" s="113" t="s">
        <v>355</v>
      </c>
      <c r="AK1778" s="115">
        <v>270599</v>
      </c>
      <c r="AL1778" s="113" t="s">
        <v>826</v>
      </c>
      <c r="BP1778" s="125" t="s">
        <v>2843</v>
      </c>
      <c r="BQ1778" s="125" t="s">
        <v>355</v>
      </c>
      <c r="BR1778" s="125" t="s">
        <v>6532</v>
      </c>
      <c r="CA1778" s="125" t="s">
        <v>2653</v>
      </c>
      <c r="CB1778" s="125" t="s">
        <v>446</v>
      </c>
      <c r="CC1778" s="125">
        <v>0</v>
      </c>
      <c r="CD1778" s="125" t="s">
        <v>357</v>
      </c>
    </row>
    <row r="1779" spans="8:82" ht="101.4" customHeight="1" thickBot="1">
      <c r="H1779" s="121"/>
      <c r="I1779" s="121"/>
      <c r="J1779" s="121"/>
      <c r="K1779" s="121"/>
      <c r="L1779" s="121"/>
      <c r="M1779" s="121" t="s">
        <v>2843</v>
      </c>
      <c r="N1779" s="121" t="s">
        <v>362</v>
      </c>
      <c r="O1779" s="123" t="s">
        <v>2844</v>
      </c>
      <c r="P1779" s="121" t="s">
        <v>826</v>
      </c>
      <c r="S1779" s="117"/>
      <c r="T1779" s="117"/>
      <c r="U1779" s="117"/>
      <c r="V1779" s="117"/>
      <c r="W1779" s="117"/>
      <c r="X1779" s="117" t="s">
        <v>2843</v>
      </c>
      <c r="Y1779" s="117" t="s">
        <v>362</v>
      </c>
      <c r="Z1779" s="120" t="s">
        <v>4423</v>
      </c>
      <c r="AA1779" s="117" t="s">
        <v>826</v>
      </c>
      <c r="AD1779" s="113"/>
      <c r="AE1779" s="113"/>
      <c r="AF1779" s="113"/>
      <c r="AG1779" s="113"/>
      <c r="AH1779" s="113"/>
      <c r="AI1779" s="113" t="s">
        <v>2843</v>
      </c>
      <c r="AJ1779" s="113" t="s">
        <v>362</v>
      </c>
      <c r="AK1779" s="116" t="s">
        <v>5576</v>
      </c>
      <c r="AL1779" s="113" t="s">
        <v>826</v>
      </c>
      <c r="BP1779" s="125" t="s">
        <v>2843</v>
      </c>
      <c r="BQ1779" s="125" t="s">
        <v>362</v>
      </c>
      <c r="BR1779" s="129">
        <v>23675432</v>
      </c>
      <c r="CA1779" s="125" t="s">
        <v>2653</v>
      </c>
      <c r="CB1779" s="125" t="s">
        <v>897</v>
      </c>
      <c r="CC1779" s="125">
        <v>0</v>
      </c>
      <c r="CD1779" s="125" t="s">
        <v>357</v>
      </c>
    </row>
    <row r="1780" spans="8:82" ht="101.4" customHeight="1" thickBot="1">
      <c r="H1780" s="121"/>
      <c r="I1780" s="121"/>
      <c r="J1780" s="121"/>
      <c r="K1780" s="121"/>
      <c r="L1780" s="121"/>
      <c r="M1780" s="121" t="s">
        <v>2845</v>
      </c>
      <c r="N1780" s="121" t="s">
        <v>362</v>
      </c>
      <c r="O1780" s="123" t="s">
        <v>2846</v>
      </c>
      <c r="P1780" s="121" t="s">
        <v>826</v>
      </c>
      <c r="S1780" s="117"/>
      <c r="T1780" s="117"/>
      <c r="U1780" s="117"/>
      <c r="V1780" s="117"/>
      <c r="W1780" s="117"/>
      <c r="X1780" s="117" t="s">
        <v>2845</v>
      </c>
      <c r="Y1780" s="117" t="s">
        <v>362</v>
      </c>
      <c r="Z1780" s="120" t="s">
        <v>2169</v>
      </c>
      <c r="AA1780" s="117" t="s">
        <v>826</v>
      </c>
      <c r="AD1780" s="113"/>
      <c r="AE1780" s="113"/>
      <c r="AF1780" s="113"/>
      <c r="AG1780" s="113"/>
      <c r="AH1780" s="113"/>
      <c r="AI1780" s="113" t="s">
        <v>2845</v>
      </c>
      <c r="AJ1780" s="113" t="s">
        <v>362</v>
      </c>
      <c r="AK1780" s="116" t="s">
        <v>5577</v>
      </c>
      <c r="AL1780" s="113" t="s">
        <v>826</v>
      </c>
      <c r="BP1780" s="125" t="s">
        <v>2845</v>
      </c>
      <c r="BQ1780" s="125" t="s">
        <v>362</v>
      </c>
      <c r="BR1780" s="129">
        <v>9225361</v>
      </c>
      <c r="CA1780" s="125" t="s">
        <v>2653</v>
      </c>
      <c r="CB1780" s="125" t="s">
        <v>703</v>
      </c>
      <c r="CC1780" s="125">
        <v>0</v>
      </c>
      <c r="CD1780" s="125" t="s">
        <v>357</v>
      </c>
    </row>
    <row r="1781" spans="8:82" ht="87" customHeight="1" thickBot="1">
      <c r="H1781" s="121"/>
      <c r="I1781" s="121"/>
      <c r="J1781" s="121"/>
      <c r="K1781" s="121"/>
      <c r="L1781" s="121"/>
      <c r="M1781" s="121" t="s">
        <v>2845</v>
      </c>
      <c r="N1781" s="121" t="s">
        <v>575</v>
      </c>
      <c r="O1781" s="123" t="s">
        <v>2847</v>
      </c>
      <c r="P1781" s="121" t="s">
        <v>826</v>
      </c>
      <c r="S1781" s="117"/>
      <c r="T1781" s="117"/>
      <c r="U1781" s="117"/>
      <c r="V1781" s="117"/>
      <c r="W1781" s="117"/>
      <c r="X1781" s="117" t="s">
        <v>2845</v>
      </c>
      <c r="Y1781" s="117" t="s">
        <v>575</v>
      </c>
      <c r="Z1781" s="120" t="s">
        <v>3195</v>
      </c>
      <c r="AA1781" s="117" t="s">
        <v>826</v>
      </c>
      <c r="AD1781" s="113"/>
      <c r="AE1781" s="113"/>
      <c r="AF1781" s="113"/>
      <c r="AG1781" s="113"/>
      <c r="AH1781" s="113"/>
      <c r="AI1781" s="113" t="s">
        <v>2845</v>
      </c>
      <c r="AJ1781" s="113" t="s">
        <v>575</v>
      </c>
      <c r="AK1781" s="116" t="s">
        <v>1576</v>
      </c>
      <c r="AL1781" s="113" t="s">
        <v>826</v>
      </c>
      <c r="BP1781" s="125" t="s">
        <v>2845</v>
      </c>
      <c r="BQ1781" s="125" t="s">
        <v>575</v>
      </c>
      <c r="BR1781" s="129">
        <v>179064</v>
      </c>
      <c r="CA1781" s="125" t="s">
        <v>2653</v>
      </c>
      <c r="CB1781" s="125" t="s">
        <v>468</v>
      </c>
      <c r="CC1781" s="125">
        <v>0</v>
      </c>
      <c r="CD1781" s="125" t="s">
        <v>357</v>
      </c>
    </row>
    <row r="1782" spans="8:82" ht="101.4" customHeight="1" thickBot="1">
      <c r="H1782" s="121"/>
      <c r="I1782" s="121"/>
      <c r="J1782" s="121"/>
      <c r="K1782" s="121"/>
      <c r="L1782" s="121"/>
      <c r="M1782" s="121" t="s">
        <v>2845</v>
      </c>
      <c r="N1782" s="121" t="s">
        <v>544</v>
      </c>
      <c r="O1782" s="123" t="s">
        <v>2848</v>
      </c>
      <c r="P1782" s="121" t="s">
        <v>826</v>
      </c>
      <c r="S1782" s="117"/>
      <c r="T1782" s="117"/>
      <c r="U1782" s="117"/>
      <c r="V1782" s="117"/>
      <c r="W1782" s="117"/>
      <c r="X1782" s="117" t="s">
        <v>2845</v>
      </c>
      <c r="Y1782" s="117" t="s">
        <v>544</v>
      </c>
      <c r="Z1782" s="120" t="s">
        <v>2447</v>
      </c>
      <c r="AA1782" s="117" t="s">
        <v>826</v>
      </c>
      <c r="AD1782" s="113"/>
      <c r="AE1782" s="113"/>
      <c r="AF1782" s="113"/>
      <c r="AG1782" s="113"/>
      <c r="AH1782" s="113"/>
      <c r="AI1782" s="113" t="s">
        <v>2845</v>
      </c>
      <c r="AJ1782" s="113" t="s">
        <v>544</v>
      </c>
      <c r="AK1782" s="116" t="s">
        <v>5578</v>
      </c>
      <c r="AL1782" s="113" t="s">
        <v>826</v>
      </c>
      <c r="BP1782" s="125" t="s">
        <v>2845</v>
      </c>
      <c r="BQ1782" s="125" t="s">
        <v>544</v>
      </c>
      <c r="BR1782" s="129">
        <v>6639352</v>
      </c>
      <c r="CA1782" s="125" t="s">
        <v>2653</v>
      </c>
      <c r="CB1782" s="125" t="s">
        <v>364</v>
      </c>
      <c r="CC1782" s="125">
        <v>0</v>
      </c>
      <c r="CD1782" s="125" t="s">
        <v>357</v>
      </c>
    </row>
    <row r="1783" spans="8:82" ht="87" customHeight="1" thickBot="1">
      <c r="H1783" s="121"/>
      <c r="I1783" s="121"/>
      <c r="J1783" s="121"/>
      <c r="K1783" s="121"/>
      <c r="L1783" s="121"/>
      <c r="M1783" s="121" t="s">
        <v>2845</v>
      </c>
      <c r="N1783" s="121" t="s">
        <v>703</v>
      </c>
      <c r="O1783" s="123" t="s">
        <v>2206</v>
      </c>
      <c r="P1783" s="121" t="s">
        <v>826</v>
      </c>
      <c r="S1783" s="117"/>
      <c r="T1783" s="117"/>
      <c r="U1783" s="117"/>
      <c r="V1783" s="117"/>
      <c r="W1783" s="117"/>
      <c r="X1783" s="117" t="s">
        <v>2845</v>
      </c>
      <c r="Y1783" s="117" t="s">
        <v>703</v>
      </c>
      <c r="Z1783" s="120" t="s">
        <v>4377</v>
      </c>
      <c r="AA1783" s="117" t="s">
        <v>826</v>
      </c>
      <c r="AD1783" s="113"/>
      <c r="AE1783" s="113"/>
      <c r="AF1783" s="113"/>
      <c r="AG1783" s="113"/>
      <c r="AH1783" s="113"/>
      <c r="AI1783" s="113" t="s">
        <v>2845</v>
      </c>
      <c r="AJ1783" s="113" t="s">
        <v>703</v>
      </c>
      <c r="AK1783" s="116" t="s">
        <v>1254</v>
      </c>
      <c r="AL1783" s="113" t="s">
        <v>826</v>
      </c>
      <c r="BP1783" s="125" t="s">
        <v>2845</v>
      </c>
      <c r="BQ1783" s="125" t="s">
        <v>703</v>
      </c>
      <c r="BR1783" s="129">
        <v>109981</v>
      </c>
      <c r="CA1783" s="125" t="s">
        <v>2653</v>
      </c>
      <c r="CB1783" s="125" t="s">
        <v>366</v>
      </c>
      <c r="CC1783" s="125">
        <v>0</v>
      </c>
      <c r="CD1783" s="125" t="s">
        <v>357</v>
      </c>
    </row>
    <row r="1784" spans="8:82" ht="101.4" customHeight="1" thickBot="1">
      <c r="H1784" s="121"/>
      <c r="I1784" s="121"/>
      <c r="J1784" s="121"/>
      <c r="K1784" s="121"/>
      <c r="L1784" s="121"/>
      <c r="M1784" s="121" t="s">
        <v>2845</v>
      </c>
      <c r="N1784" s="121" t="s">
        <v>355</v>
      </c>
      <c r="O1784" s="123" t="s">
        <v>2849</v>
      </c>
      <c r="P1784" s="121" t="s">
        <v>826</v>
      </c>
      <c r="S1784" s="117"/>
      <c r="T1784" s="117"/>
      <c r="U1784" s="117"/>
      <c r="V1784" s="117"/>
      <c r="W1784" s="117"/>
      <c r="X1784" s="117" t="s">
        <v>2845</v>
      </c>
      <c r="Y1784" s="117" t="s">
        <v>355</v>
      </c>
      <c r="Z1784" s="120" t="s">
        <v>1749</v>
      </c>
      <c r="AA1784" s="117" t="s">
        <v>826</v>
      </c>
      <c r="AD1784" s="113"/>
      <c r="AE1784" s="113"/>
      <c r="AF1784" s="113"/>
      <c r="AG1784" s="113"/>
      <c r="AH1784" s="113"/>
      <c r="AI1784" s="113" t="s">
        <v>2845</v>
      </c>
      <c r="AJ1784" s="113" t="s">
        <v>355</v>
      </c>
      <c r="AK1784" s="116" t="s">
        <v>5579</v>
      </c>
      <c r="AL1784" s="113" t="s">
        <v>826</v>
      </c>
      <c r="BP1784" s="125" t="s">
        <v>2845</v>
      </c>
      <c r="BQ1784" s="125" t="s">
        <v>355</v>
      </c>
      <c r="BR1784" s="129">
        <v>13811575</v>
      </c>
      <c r="CA1784" s="125" t="s">
        <v>2662</v>
      </c>
      <c r="CB1784" s="125" t="s">
        <v>362</v>
      </c>
      <c r="CC1784" s="125">
        <v>0</v>
      </c>
      <c r="CD1784" s="125" t="s">
        <v>826</v>
      </c>
    </row>
    <row r="1785" spans="8:82" ht="87" customHeight="1" thickBot="1">
      <c r="H1785" s="121"/>
      <c r="I1785" s="121"/>
      <c r="J1785" s="121"/>
      <c r="K1785" s="121"/>
      <c r="L1785" s="121"/>
      <c r="M1785" s="121" t="s">
        <v>2845</v>
      </c>
      <c r="N1785" s="121" t="s">
        <v>468</v>
      </c>
      <c r="O1785" s="123" t="s">
        <v>2850</v>
      </c>
      <c r="P1785" s="121" t="s">
        <v>826</v>
      </c>
      <c r="S1785" s="117"/>
      <c r="T1785" s="117"/>
      <c r="U1785" s="117"/>
      <c r="V1785" s="117"/>
      <c r="W1785" s="117"/>
      <c r="X1785" s="117" t="s">
        <v>2845</v>
      </c>
      <c r="Y1785" s="117" t="s">
        <v>468</v>
      </c>
      <c r="Z1785" s="120" t="s">
        <v>4424</v>
      </c>
      <c r="AA1785" s="117" t="s">
        <v>826</v>
      </c>
      <c r="AD1785" s="113"/>
      <c r="AE1785" s="113"/>
      <c r="AF1785" s="113"/>
      <c r="AG1785" s="113"/>
      <c r="AH1785" s="113"/>
      <c r="AI1785" s="113" t="s">
        <v>2845</v>
      </c>
      <c r="AJ1785" s="113" t="s">
        <v>468</v>
      </c>
      <c r="AK1785" s="116" t="s">
        <v>5580</v>
      </c>
      <c r="AL1785" s="113" t="s">
        <v>826</v>
      </c>
      <c r="BP1785" s="125" t="s">
        <v>2845</v>
      </c>
      <c r="BQ1785" s="125" t="s">
        <v>468</v>
      </c>
      <c r="BR1785" s="129">
        <v>2555999</v>
      </c>
      <c r="CA1785" s="125" t="s">
        <v>2662</v>
      </c>
      <c r="CB1785" s="125" t="s">
        <v>355</v>
      </c>
      <c r="CC1785" s="125">
        <v>0</v>
      </c>
      <c r="CD1785" s="125" t="s">
        <v>826</v>
      </c>
    </row>
    <row r="1786" spans="8:82" ht="101.4" customHeight="1" thickBot="1">
      <c r="H1786" s="121"/>
      <c r="I1786" s="121"/>
      <c r="J1786" s="121"/>
      <c r="K1786" s="121"/>
      <c r="L1786" s="121"/>
      <c r="M1786" s="121" t="s">
        <v>2851</v>
      </c>
      <c r="N1786" s="121" t="s">
        <v>355</v>
      </c>
      <c r="O1786" s="123" t="s">
        <v>2852</v>
      </c>
      <c r="P1786" s="121" t="s">
        <v>826</v>
      </c>
      <c r="S1786" s="117"/>
      <c r="T1786" s="117"/>
      <c r="U1786" s="117"/>
      <c r="V1786" s="117"/>
      <c r="W1786" s="117"/>
      <c r="X1786" s="117" t="s">
        <v>2851</v>
      </c>
      <c r="Y1786" s="117" t="s">
        <v>355</v>
      </c>
      <c r="Z1786" s="120" t="s">
        <v>4232</v>
      </c>
      <c r="AA1786" s="117" t="s">
        <v>826</v>
      </c>
      <c r="AD1786" s="113"/>
      <c r="AE1786" s="113"/>
      <c r="AF1786" s="113"/>
      <c r="AG1786" s="113"/>
      <c r="AH1786" s="113"/>
      <c r="AI1786" s="113" t="s">
        <v>2851</v>
      </c>
      <c r="AJ1786" s="113" t="s">
        <v>355</v>
      </c>
      <c r="AK1786" s="116" t="s">
        <v>5581</v>
      </c>
      <c r="AL1786" s="113" t="s">
        <v>826</v>
      </c>
      <c r="BP1786" s="125" t="s">
        <v>2851</v>
      </c>
      <c r="BQ1786" s="125" t="s">
        <v>355</v>
      </c>
      <c r="BR1786" s="129">
        <v>36602098</v>
      </c>
      <c r="CA1786" s="125" t="s">
        <v>2665</v>
      </c>
      <c r="CB1786" s="125" t="s">
        <v>362</v>
      </c>
      <c r="CC1786" s="125">
        <v>0</v>
      </c>
      <c r="CD1786" s="125" t="s">
        <v>357</v>
      </c>
    </row>
    <row r="1787" spans="8:82" ht="101.4" customHeight="1" thickBot="1">
      <c r="H1787" s="121"/>
      <c r="I1787" s="121"/>
      <c r="J1787" s="121"/>
      <c r="K1787" s="121"/>
      <c r="L1787" s="121"/>
      <c r="M1787" s="121" t="s">
        <v>2851</v>
      </c>
      <c r="N1787" s="121" t="s">
        <v>362</v>
      </c>
      <c r="O1787" s="123" t="s">
        <v>2853</v>
      </c>
      <c r="P1787" s="121" t="s">
        <v>826</v>
      </c>
      <c r="S1787" s="117"/>
      <c r="T1787" s="117"/>
      <c r="U1787" s="117"/>
      <c r="V1787" s="117"/>
      <c r="W1787" s="117"/>
      <c r="X1787" s="117" t="s">
        <v>2851</v>
      </c>
      <c r="Y1787" s="117" t="s">
        <v>362</v>
      </c>
      <c r="Z1787" s="120" t="s">
        <v>4425</v>
      </c>
      <c r="AA1787" s="117" t="s">
        <v>826</v>
      </c>
      <c r="AD1787" s="113"/>
      <c r="AE1787" s="113"/>
      <c r="AF1787" s="113"/>
      <c r="AG1787" s="113"/>
      <c r="AH1787" s="113"/>
      <c r="AI1787" s="113" t="s">
        <v>2851</v>
      </c>
      <c r="AJ1787" s="113" t="s">
        <v>362</v>
      </c>
      <c r="AK1787" s="116" t="s">
        <v>5423</v>
      </c>
      <c r="AL1787" s="113" t="s">
        <v>826</v>
      </c>
      <c r="BP1787" s="125" t="s">
        <v>2851</v>
      </c>
      <c r="BQ1787" s="125" t="s">
        <v>362</v>
      </c>
      <c r="BR1787" s="129">
        <v>8242917</v>
      </c>
      <c r="CA1787" s="125" t="s">
        <v>2665</v>
      </c>
      <c r="CB1787" s="125" t="s">
        <v>589</v>
      </c>
      <c r="CC1787" s="125">
        <v>0</v>
      </c>
      <c r="CD1787" s="125" t="s">
        <v>357</v>
      </c>
    </row>
    <row r="1788" spans="8:82" ht="87" customHeight="1" thickBot="1">
      <c r="H1788" s="121"/>
      <c r="I1788" s="121"/>
      <c r="J1788" s="121"/>
      <c r="K1788" s="121"/>
      <c r="L1788" s="121"/>
      <c r="M1788" s="121" t="s">
        <v>523</v>
      </c>
      <c r="N1788" s="121" t="s">
        <v>575</v>
      </c>
      <c r="O1788" s="123" t="s">
        <v>2854</v>
      </c>
      <c r="P1788" s="121" t="s">
        <v>357</v>
      </c>
      <c r="S1788" s="117"/>
      <c r="T1788" s="117"/>
      <c r="U1788" s="117"/>
      <c r="V1788" s="117"/>
      <c r="W1788" s="117"/>
      <c r="X1788" s="117" t="s">
        <v>523</v>
      </c>
      <c r="Y1788" s="117" t="s">
        <v>575</v>
      </c>
      <c r="Z1788" s="120" t="s">
        <v>3225</v>
      </c>
      <c r="AA1788" s="117" t="s">
        <v>357</v>
      </c>
      <c r="AD1788" s="113"/>
      <c r="AE1788" s="113"/>
      <c r="AF1788" s="113"/>
      <c r="AG1788" s="113"/>
      <c r="AH1788" s="113"/>
      <c r="AI1788" s="113" t="s">
        <v>523</v>
      </c>
      <c r="AJ1788" s="113" t="s">
        <v>575</v>
      </c>
      <c r="AK1788" s="116" t="s">
        <v>998</v>
      </c>
      <c r="AL1788" s="113" t="s">
        <v>357</v>
      </c>
      <c r="BP1788" s="125" t="s">
        <v>523</v>
      </c>
      <c r="BQ1788" s="125" t="s">
        <v>575</v>
      </c>
      <c r="BR1788" s="129">
        <v>1187248</v>
      </c>
      <c r="CA1788" s="125" t="s">
        <v>2665</v>
      </c>
      <c r="CB1788" s="125" t="s">
        <v>582</v>
      </c>
      <c r="CC1788" s="125">
        <v>0</v>
      </c>
      <c r="CD1788" s="125" t="s">
        <v>357</v>
      </c>
    </row>
    <row r="1789" spans="8:82" ht="115.8" customHeight="1" thickBot="1">
      <c r="H1789" s="121"/>
      <c r="I1789" s="121"/>
      <c r="J1789" s="121"/>
      <c r="K1789" s="121"/>
      <c r="L1789" s="121"/>
      <c r="M1789" s="121" t="s">
        <v>523</v>
      </c>
      <c r="N1789" s="121" t="s">
        <v>885</v>
      </c>
      <c r="O1789" s="123" t="s">
        <v>2855</v>
      </c>
      <c r="P1789" s="121" t="s">
        <v>357</v>
      </c>
      <c r="S1789" s="117"/>
      <c r="T1789" s="117"/>
      <c r="U1789" s="117"/>
      <c r="V1789" s="117"/>
      <c r="W1789" s="117"/>
      <c r="X1789" s="117" t="s">
        <v>523</v>
      </c>
      <c r="Y1789" s="117" t="s">
        <v>885</v>
      </c>
      <c r="Z1789" s="120" t="s">
        <v>517</v>
      </c>
      <c r="AA1789" s="117" t="s">
        <v>357</v>
      </c>
      <c r="AD1789" s="113"/>
      <c r="AE1789" s="113"/>
      <c r="AF1789" s="113"/>
      <c r="AG1789" s="113"/>
      <c r="AH1789" s="113"/>
      <c r="AI1789" s="113" t="s">
        <v>523</v>
      </c>
      <c r="AJ1789" s="113" t="s">
        <v>885</v>
      </c>
      <c r="AK1789" s="116" t="s">
        <v>4196</v>
      </c>
      <c r="AL1789" s="113" t="s">
        <v>357</v>
      </c>
      <c r="BP1789" s="125" t="s">
        <v>523</v>
      </c>
      <c r="BQ1789" s="125" t="s">
        <v>885</v>
      </c>
      <c r="BR1789" s="125" t="s">
        <v>5357</v>
      </c>
      <c r="CA1789" s="125" t="s">
        <v>2665</v>
      </c>
      <c r="CB1789" s="125" t="s">
        <v>364</v>
      </c>
      <c r="CC1789" s="125">
        <v>0</v>
      </c>
      <c r="CD1789" s="125" t="s">
        <v>357</v>
      </c>
    </row>
    <row r="1790" spans="8:82" ht="87" customHeight="1" thickBot="1">
      <c r="H1790" s="121"/>
      <c r="I1790" s="121"/>
      <c r="J1790" s="121"/>
      <c r="K1790" s="121"/>
      <c r="L1790" s="121"/>
      <c r="M1790" s="121" t="s">
        <v>523</v>
      </c>
      <c r="N1790" s="121" t="s">
        <v>364</v>
      </c>
      <c r="O1790" s="123" t="s">
        <v>2856</v>
      </c>
      <c r="P1790" s="121" t="s">
        <v>357</v>
      </c>
      <c r="S1790" s="117"/>
      <c r="T1790" s="117"/>
      <c r="U1790" s="117"/>
      <c r="V1790" s="117"/>
      <c r="W1790" s="117"/>
      <c r="X1790" s="117" t="s">
        <v>523</v>
      </c>
      <c r="Y1790" s="117" t="s">
        <v>364</v>
      </c>
      <c r="Z1790" s="120" t="s">
        <v>4426</v>
      </c>
      <c r="AA1790" s="117" t="s">
        <v>357</v>
      </c>
      <c r="AD1790" s="113"/>
      <c r="AE1790" s="113"/>
      <c r="AF1790" s="113"/>
      <c r="AG1790" s="113"/>
      <c r="AH1790" s="113"/>
      <c r="AI1790" s="113" t="s">
        <v>523</v>
      </c>
      <c r="AJ1790" s="113" t="s">
        <v>364</v>
      </c>
      <c r="AK1790" s="116" t="s">
        <v>2220</v>
      </c>
      <c r="AL1790" s="113" t="s">
        <v>357</v>
      </c>
      <c r="BP1790" s="125" t="s">
        <v>523</v>
      </c>
      <c r="BQ1790" s="125" t="s">
        <v>364</v>
      </c>
      <c r="BR1790" s="125" t="s">
        <v>6533</v>
      </c>
      <c r="CA1790" s="125" t="s">
        <v>2665</v>
      </c>
      <c r="CB1790" s="125" t="s">
        <v>468</v>
      </c>
      <c r="CC1790" s="125">
        <v>0</v>
      </c>
      <c r="CD1790" s="125" t="s">
        <v>357</v>
      </c>
    </row>
    <row r="1791" spans="8:82" ht="101.4" customHeight="1" thickBot="1">
      <c r="H1791" s="121"/>
      <c r="I1791" s="121"/>
      <c r="J1791" s="121"/>
      <c r="K1791" s="121"/>
      <c r="L1791" s="121"/>
      <c r="M1791" s="121" t="s">
        <v>523</v>
      </c>
      <c r="N1791" s="121" t="s">
        <v>544</v>
      </c>
      <c r="O1791" s="123" t="s">
        <v>2857</v>
      </c>
      <c r="P1791" s="121" t="s">
        <v>357</v>
      </c>
      <c r="S1791" s="117"/>
      <c r="T1791" s="117"/>
      <c r="U1791" s="117"/>
      <c r="V1791" s="117"/>
      <c r="W1791" s="117"/>
      <c r="X1791" s="117" t="s">
        <v>523</v>
      </c>
      <c r="Y1791" s="117" t="s">
        <v>544</v>
      </c>
      <c r="Z1791" s="120" t="s">
        <v>2794</v>
      </c>
      <c r="AA1791" s="117" t="s">
        <v>357</v>
      </c>
      <c r="AD1791" s="113"/>
      <c r="AE1791" s="113"/>
      <c r="AF1791" s="113"/>
      <c r="AG1791" s="113"/>
      <c r="AH1791" s="113"/>
      <c r="AI1791" s="113" t="s">
        <v>523</v>
      </c>
      <c r="AJ1791" s="113" t="s">
        <v>544</v>
      </c>
      <c r="AK1791" s="116" t="s">
        <v>912</v>
      </c>
      <c r="AL1791" s="113" t="s">
        <v>357</v>
      </c>
      <c r="BP1791" s="125" t="s">
        <v>523</v>
      </c>
      <c r="BQ1791" s="125" t="s">
        <v>544</v>
      </c>
      <c r="BR1791" s="125" t="s">
        <v>6534</v>
      </c>
      <c r="CA1791" s="125" t="s">
        <v>506</v>
      </c>
      <c r="CB1791" s="125" t="s">
        <v>885</v>
      </c>
      <c r="CC1791" s="125">
        <v>0</v>
      </c>
      <c r="CD1791" s="125" t="s">
        <v>357</v>
      </c>
    </row>
    <row r="1792" spans="8:82" ht="87" customHeight="1" thickBot="1">
      <c r="H1792" s="121"/>
      <c r="I1792" s="121"/>
      <c r="J1792" s="121"/>
      <c r="K1792" s="121"/>
      <c r="L1792" s="121"/>
      <c r="M1792" s="121" t="s">
        <v>523</v>
      </c>
      <c r="N1792" s="121" t="s">
        <v>589</v>
      </c>
      <c r="O1792" s="123" t="s">
        <v>2658</v>
      </c>
      <c r="P1792" s="121" t="s">
        <v>357</v>
      </c>
      <c r="S1792" s="117"/>
      <c r="T1792" s="117"/>
      <c r="U1792" s="117"/>
      <c r="V1792" s="117"/>
      <c r="W1792" s="117"/>
      <c r="X1792" s="117" t="s">
        <v>523</v>
      </c>
      <c r="Y1792" s="117" t="s">
        <v>589</v>
      </c>
      <c r="Z1792" s="120" t="s">
        <v>4281</v>
      </c>
      <c r="AA1792" s="117" t="s">
        <v>357</v>
      </c>
      <c r="AD1792" s="113"/>
      <c r="AE1792" s="113"/>
      <c r="AF1792" s="113"/>
      <c r="AG1792" s="113"/>
      <c r="AH1792" s="113"/>
      <c r="AI1792" s="113" t="s">
        <v>523</v>
      </c>
      <c r="AJ1792" s="113" t="s">
        <v>589</v>
      </c>
      <c r="AK1792" s="116" t="s">
        <v>5582</v>
      </c>
      <c r="AL1792" s="113" t="s">
        <v>357</v>
      </c>
      <c r="BP1792" s="125" t="s">
        <v>523</v>
      </c>
      <c r="BQ1792" s="125" t="s">
        <v>589</v>
      </c>
      <c r="BR1792" s="125" t="s">
        <v>6535</v>
      </c>
      <c r="CA1792" s="125" t="s">
        <v>506</v>
      </c>
      <c r="CB1792" s="125" t="s">
        <v>446</v>
      </c>
      <c r="CC1792" s="125">
        <v>0</v>
      </c>
      <c r="CD1792" s="125" t="s">
        <v>357</v>
      </c>
    </row>
    <row r="1793" spans="8:82" ht="87" customHeight="1" thickBot="1">
      <c r="H1793" s="121"/>
      <c r="I1793" s="121"/>
      <c r="J1793" s="121"/>
      <c r="K1793" s="121"/>
      <c r="L1793" s="121"/>
      <c r="M1793" s="121" t="s">
        <v>523</v>
      </c>
      <c r="N1793" s="121" t="s">
        <v>446</v>
      </c>
      <c r="O1793" s="123" t="s">
        <v>2858</v>
      </c>
      <c r="P1793" s="121" t="s">
        <v>357</v>
      </c>
      <c r="S1793" s="117"/>
      <c r="T1793" s="117"/>
      <c r="U1793" s="117"/>
      <c r="V1793" s="117"/>
      <c r="W1793" s="117"/>
      <c r="X1793" s="117" t="s">
        <v>523</v>
      </c>
      <c r="Y1793" s="117" t="s">
        <v>446</v>
      </c>
      <c r="Z1793" s="120" t="s">
        <v>590</v>
      </c>
      <c r="AA1793" s="117" t="s">
        <v>357</v>
      </c>
      <c r="AD1793" s="113"/>
      <c r="AE1793" s="113"/>
      <c r="AF1793" s="113"/>
      <c r="AG1793" s="113"/>
      <c r="AH1793" s="113"/>
      <c r="AI1793" s="113" t="s">
        <v>523</v>
      </c>
      <c r="AJ1793" s="113" t="s">
        <v>446</v>
      </c>
      <c r="AK1793" s="116" t="s">
        <v>5583</v>
      </c>
      <c r="AL1793" s="113" t="s">
        <v>357</v>
      </c>
      <c r="BP1793" s="125" t="s">
        <v>523</v>
      </c>
      <c r="BQ1793" s="125" t="s">
        <v>446</v>
      </c>
      <c r="BR1793" s="125" t="s">
        <v>6536</v>
      </c>
      <c r="CA1793" s="125" t="s">
        <v>506</v>
      </c>
      <c r="CB1793" s="125" t="s">
        <v>575</v>
      </c>
      <c r="CC1793" s="125">
        <v>0</v>
      </c>
      <c r="CD1793" s="125" t="s">
        <v>357</v>
      </c>
    </row>
    <row r="1794" spans="8:82" ht="87" customHeight="1" thickBot="1">
      <c r="H1794" s="121"/>
      <c r="I1794" s="121"/>
      <c r="J1794" s="121"/>
      <c r="K1794" s="121"/>
      <c r="L1794" s="121"/>
      <c r="M1794" s="121" t="s">
        <v>523</v>
      </c>
      <c r="N1794" s="121" t="s">
        <v>897</v>
      </c>
      <c r="O1794" s="123" t="s">
        <v>2859</v>
      </c>
      <c r="P1794" s="121" t="s">
        <v>357</v>
      </c>
      <c r="S1794" s="117"/>
      <c r="T1794" s="117"/>
      <c r="U1794" s="117"/>
      <c r="V1794" s="117"/>
      <c r="W1794" s="117"/>
      <c r="X1794" s="117" t="s">
        <v>523</v>
      </c>
      <c r="Y1794" s="117" t="s">
        <v>897</v>
      </c>
      <c r="Z1794" s="120" t="s">
        <v>2149</v>
      </c>
      <c r="AA1794" s="117" t="s">
        <v>357</v>
      </c>
      <c r="AD1794" s="113"/>
      <c r="AE1794" s="113"/>
      <c r="AF1794" s="113"/>
      <c r="AG1794" s="113"/>
      <c r="AH1794" s="113"/>
      <c r="AI1794" s="113" t="s">
        <v>523</v>
      </c>
      <c r="AJ1794" s="113" t="s">
        <v>897</v>
      </c>
      <c r="AK1794" s="116" t="s">
        <v>4786</v>
      </c>
      <c r="AL1794" s="113" t="s">
        <v>357</v>
      </c>
      <c r="BP1794" s="125" t="s">
        <v>523</v>
      </c>
      <c r="BQ1794" s="125" t="s">
        <v>897</v>
      </c>
      <c r="BR1794" s="125" t="s">
        <v>6537</v>
      </c>
      <c r="CA1794" s="125" t="s">
        <v>506</v>
      </c>
      <c r="CB1794" s="125" t="s">
        <v>544</v>
      </c>
      <c r="CC1794" s="125">
        <v>0</v>
      </c>
      <c r="CD1794" s="125" t="s">
        <v>357</v>
      </c>
    </row>
    <row r="1795" spans="8:82" ht="101.4" customHeight="1" thickBot="1">
      <c r="H1795" s="121"/>
      <c r="I1795" s="121"/>
      <c r="J1795" s="121"/>
      <c r="K1795" s="121"/>
      <c r="L1795" s="121"/>
      <c r="M1795" s="121" t="s">
        <v>523</v>
      </c>
      <c r="N1795" s="121" t="s">
        <v>355</v>
      </c>
      <c r="O1795" s="123" t="s">
        <v>2220</v>
      </c>
      <c r="P1795" s="121" t="s">
        <v>357</v>
      </c>
      <c r="S1795" s="117"/>
      <c r="T1795" s="117"/>
      <c r="U1795" s="117"/>
      <c r="V1795" s="117"/>
      <c r="W1795" s="117"/>
      <c r="X1795" s="117" t="s">
        <v>523</v>
      </c>
      <c r="Y1795" s="117" t="s">
        <v>355</v>
      </c>
      <c r="Z1795" s="120" t="s">
        <v>1841</v>
      </c>
      <c r="AA1795" s="117" t="s">
        <v>357</v>
      </c>
      <c r="AD1795" s="113"/>
      <c r="AE1795" s="113"/>
      <c r="AF1795" s="113"/>
      <c r="AG1795" s="113"/>
      <c r="AH1795" s="113"/>
      <c r="AI1795" s="113" t="s">
        <v>523</v>
      </c>
      <c r="AJ1795" s="113" t="s">
        <v>355</v>
      </c>
      <c r="AK1795" s="116" t="s">
        <v>5584</v>
      </c>
      <c r="AL1795" s="113" t="s">
        <v>357</v>
      </c>
      <c r="BP1795" s="125" t="s">
        <v>523</v>
      </c>
      <c r="BQ1795" s="125" t="s">
        <v>355</v>
      </c>
      <c r="BR1795" s="129">
        <v>901819</v>
      </c>
      <c r="CA1795" s="125" t="s">
        <v>506</v>
      </c>
      <c r="CB1795" s="125" t="s">
        <v>362</v>
      </c>
      <c r="CC1795" s="125">
        <v>0</v>
      </c>
      <c r="CD1795" s="125" t="s">
        <v>357</v>
      </c>
    </row>
    <row r="1796" spans="8:82" ht="115.8" customHeight="1" thickBot="1">
      <c r="H1796" s="121"/>
      <c r="I1796" s="121"/>
      <c r="J1796" s="121"/>
      <c r="K1796" s="121"/>
      <c r="L1796" s="121"/>
      <c r="M1796" s="121" t="s">
        <v>523</v>
      </c>
      <c r="N1796" s="121" t="s">
        <v>366</v>
      </c>
      <c r="O1796" s="122">
        <v>301974</v>
      </c>
      <c r="P1796" s="121" t="s">
        <v>357</v>
      </c>
      <c r="S1796" s="117"/>
      <c r="T1796" s="117"/>
      <c r="U1796" s="117"/>
      <c r="V1796" s="117"/>
      <c r="W1796" s="117"/>
      <c r="X1796" s="117" t="s">
        <v>523</v>
      </c>
      <c r="Y1796" s="117" t="s">
        <v>366</v>
      </c>
      <c r="Z1796" s="120" t="s">
        <v>4427</v>
      </c>
      <c r="AA1796" s="117" t="s">
        <v>357</v>
      </c>
      <c r="AD1796" s="113"/>
      <c r="AE1796" s="113"/>
      <c r="AF1796" s="113"/>
      <c r="AG1796" s="113"/>
      <c r="AH1796" s="113"/>
      <c r="AI1796" s="113" t="s">
        <v>523</v>
      </c>
      <c r="AJ1796" s="113" t="s">
        <v>366</v>
      </c>
      <c r="AK1796" s="116" t="s">
        <v>5585</v>
      </c>
      <c r="AL1796" s="113" t="s">
        <v>357</v>
      </c>
      <c r="BP1796" s="125" t="s">
        <v>523</v>
      </c>
      <c r="BQ1796" s="125" t="s">
        <v>366</v>
      </c>
      <c r="BR1796" s="125" t="s">
        <v>6538</v>
      </c>
      <c r="CA1796" s="125" t="s">
        <v>506</v>
      </c>
      <c r="CB1796" s="125" t="s">
        <v>589</v>
      </c>
      <c r="CC1796" s="125">
        <v>0</v>
      </c>
      <c r="CD1796" s="125" t="s">
        <v>357</v>
      </c>
    </row>
    <row r="1797" spans="8:82" ht="87" customHeight="1" thickBot="1">
      <c r="H1797" s="121"/>
      <c r="I1797" s="121"/>
      <c r="J1797" s="121"/>
      <c r="K1797" s="121"/>
      <c r="L1797" s="121"/>
      <c r="M1797" s="121" t="s">
        <v>523</v>
      </c>
      <c r="N1797" s="121" t="s">
        <v>703</v>
      </c>
      <c r="O1797" s="123" t="s">
        <v>2860</v>
      </c>
      <c r="P1797" s="121" t="s">
        <v>357</v>
      </c>
      <c r="S1797" s="117"/>
      <c r="T1797" s="117"/>
      <c r="U1797" s="117"/>
      <c r="V1797" s="117"/>
      <c r="W1797" s="117"/>
      <c r="X1797" s="117" t="s">
        <v>523</v>
      </c>
      <c r="Y1797" s="117" t="s">
        <v>703</v>
      </c>
      <c r="Z1797" s="120" t="s">
        <v>4428</v>
      </c>
      <c r="AA1797" s="117" t="s">
        <v>357</v>
      </c>
      <c r="AD1797" s="113"/>
      <c r="AE1797" s="113"/>
      <c r="AF1797" s="113"/>
      <c r="AG1797" s="113"/>
      <c r="AH1797" s="113"/>
      <c r="AI1797" s="113" t="s">
        <v>523</v>
      </c>
      <c r="AJ1797" s="113" t="s">
        <v>703</v>
      </c>
      <c r="AK1797" s="116" t="s">
        <v>5586</v>
      </c>
      <c r="AL1797" s="113" t="s">
        <v>357</v>
      </c>
      <c r="BP1797" s="125" t="s">
        <v>523</v>
      </c>
      <c r="BQ1797" s="125" t="s">
        <v>703</v>
      </c>
      <c r="BR1797" s="125" t="s">
        <v>6539</v>
      </c>
      <c r="CA1797" s="125" t="s">
        <v>506</v>
      </c>
      <c r="CB1797" s="125" t="s">
        <v>897</v>
      </c>
      <c r="CC1797" s="125">
        <v>0</v>
      </c>
      <c r="CD1797" s="125" t="s">
        <v>357</v>
      </c>
    </row>
    <row r="1798" spans="8:82" ht="87" customHeight="1" thickBot="1">
      <c r="H1798" s="121"/>
      <c r="I1798" s="121"/>
      <c r="J1798" s="121"/>
      <c r="K1798" s="121"/>
      <c r="L1798" s="121"/>
      <c r="M1798" s="121" t="s">
        <v>523</v>
      </c>
      <c r="N1798" s="121" t="s">
        <v>468</v>
      </c>
      <c r="O1798" s="123" t="s">
        <v>2861</v>
      </c>
      <c r="P1798" s="121" t="s">
        <v>357</v>
      </c>
      <c r="S1798" s="117"/>
      <c r="T1798" s="117"/>
      <c r="U1798" s="117"/>
      <c r="V1798" s="117"/>
      <c r="W1798" s="117"/>
      <c r="X1798" s="117" t="s">
        <v>523</v>
      </c>
      <c r="Y1798" s="117" t="s">
        <v>468</v>
      </c>
      <c r="Z1798" s="120" t="s">
        <v>4429</v>
      </c>
      <c r="AA1798" s="117" t="s">
        <v>357</v>
      </c>
      <c r="AD1798" s="113"/>
      <c r="AE1798" s="113"/>
      <c r="AF1798" s="113"/>
      <c r="AG1798" s="113"/>
      <c r="AH1798" s="113"/>
      <c r="AI1798" s="113" t="s">
        <v>523</v>
      </c>
      <c r="AJ1798" s="113" t="s">
        <v>468</v>
      </c>
      <c r="AK1798" s="116" t="s">
        <v>5587</v>
      </c>
      <c r="AL1798" s="113" t="s">
        <v>357</v>
      </c>
      <c r="BP1798" s="125" t="s">
        <v>523</v>
      </c>
      <c r="BQ1798" s="125" t="s">
        <v>468</v>
      </c>
      <c r="BR1798" s="125" t="s">
        <v>6540</v>
      </c>
      <c r="CA1798" s="125" t="s">
        <v>506</v>
      </c>
      <c r="CB1798" s="125" t="s">
        <v>364</v>
      </c>
      <c r="CC1798" s="125">
        <v>0</v>
      </c>
      <c r="CD1798" s="125" t="s">
        <v>357</v>
      </c>
    </row>
    <row r="1799" spans="8:82" ht="101.4" customHeight="1" thickBot="1">
      <c r="H1799" s="121"/>
      <c r="I1799" s="121"/>
      <c r="J1799" s="121"/>
      <c r="K1799" s="121"/>
      <c r="L1799" s="121"/>
      <c r="M1799" s="121" t="s">
        <v>523</v>
      </c>
      <c r="N1799" s="121" t="s">
        <v>362</v>
      </c>
      <c r="O1799" s="123" t="s">
        <v>2862</v>
      </c>
      <c r="P1799" s="121" t="s">
        <v>357</v>
      </c>
      <c r="S1799" s="117"/>
      <c r="T1799" s="117"/>
      <c r="U1799" s="117"/>
      <c r="V1799" s="117"/>
      <c r="W1799" s="117"/>
      <c r="X1799" s="117" t="s">
        <v>523</v>
      </c>
      <c r="Y1799" s="117" t="s">
        <v>362</v>
      </c>
      <c r="Z1799" s="120" t="s">
        <v>2621</v>
      </c>
      <c r="AA1799" s="117" t="s">
        <v>357</v>
      </c>
      <c r="AD1799" s="113"/>
      <c r="AE1799" s="113"/>
      <c r="AF1799" s="113"/>
      <c r="AG1799" s="113"/>
      <c r="AH1799" s="113"/>
      <c r="AI1799" s="113" t="s">
        <v>523</v>
      </c>
      <c r="AJ1799" s="113" t="s">
        <v>362</v>
      </c>
      <c r="AK1799" s="116" t="s">
        <v>3326</v>
      </c>
      <c r="AL1799" s="113" t="s">
        <v>357</v>
      </c>
      <c r="BP1799" s="125" t="s">
        <v>523</v>
      </c>
      <c r="BQ1799" s="125" t="s">
        <v>362</v>
      </c>
      <c r="BR1799" s="129">
        <v>269061</v>
      </c>
      <c r="CA1799" s="125" t="s">
        <v>506</v>
      </c>
      <c r="CB1799" s="125" t="s">
        <v>468</v>
      </c>
      <c r="CC1799" s="125">
        <v>0</v>
      </c>
      <c r="CD1799" s="125" t="s">
        <v>357</v>
      </c>
    </row>
    <row r="1800" spans="8:82" ht="101.4" customHeight="1" thickBot="1">
      <c r="H1800" s="121"/>
      <c r="I1800" s="121"/>
      <c r="J1800" s="121"/>
      <c r="K1800" s="121"/>
      <c r="L1800" s="121"/>
      <c r="M1800" s="121" t="s">
        <v>527</v>
      </c>
      <c r="N1800" s="121" t="s">
        <v>362</v>
      </c>
      <c r="O1800" s="123" t="s">
        <v>847</v>
      </c>
      <c r="P1800" s="121" t="s">
        <v>357</v>
      </c>
      <c r="S1800" s="117"/>
      <c r="T1800" s="117"/>
      <c r="U1800" s="117"/>
      <c r="V1800" s="117"/>
      <c r="W1800" s="117"/>
      <c r="X1800" s="117" t="s">
        <v>527</v>
      </c>
      <c r="Y1800" s="117" t="s">
        <v>362</v>
      </c>
      <c r="Z1800" s="120" t="s">
        <v>4430</v>
      </c>
      <c r="AA1800" s="117" t="s">
        <v>357</v>
      </c>
      <c r="AD1800" s="113"/>
      <c r="AE1800" s="113"/>
      <c r="AF1800" s="113"/>
      <c r="AG1800" s="113"/>
      <c r="AH1800" s="113"/>
      <c r="AI1800" s="113" t="s">
        <v>527</v>
      </c>
      <c r="AJ1800" s="113" t="s">
        <v>362</v>
      </c>
      <c r="AK1800" s="116" t="s">
        <v>5124</v>
      </c>
      <c r="AL1800" s="113" t="s">
        <v>357</v>
      </c>
      <c r="BP1800" s="125" t="s">
        <v>527</v>
      </c>
      <c r="BQ1800" s="125" t="s">
        <v>362</v>
      </c>
      <c r="BR1800" s="125" t="s">
        <v>6541</v>
      </c>
      <c r="CA1800" s="125" t="s">
        <v>2673</v>
      </c>
      <c r="CB1800" s="125" t="s">
        <v>544</v>
      </c>
      <c r="CC1800" s="125">
        <v>0</v>
      </c>
      <c r="CD1800" s="125" t="s">
        <v>357</v>
      </c>
    </row>
    <row r="1801" spans="8:82" ht="115.8" customHeight="1" thickBot="1">
      <c r="H1801" s="121"/>
      <c r="I1801" s="121"/>
      <c r="J1801" s="121"/>
      <c r="K1801" s="121"/>
      <c r="L1801" s="121"/>
      <c r="M1801" s="121" t="s">
        <v>527</v>
      </c>
      <c r="N1801" s="121" t="s">
        <v>885</v>
      </c>
      <c r="O1801" s="123" t="s">
        <v>1135</v>
      </c>
      <c r="P1801" s="121" t="s">
        <v>357</v>
      </c>
      <c r="S1801" s="117"/>
      <c r="T1801" s="117"/>
      <c r="U1801" s="117"/>
      <c r="V1801" s="117"/>
      <c r="W1801" s="117"/>
      <c r="X1801" s="117" t="s">
        <v>527</v>
      </c>
      <c r="Y1801" s="117" t="s">
        <v>885</v>
      </c>
      <c r="Z1801" s="120" t="s">
        <v>4431</v>
      </c>
      <c r="AA1801" s="117" t="s">
        <v>357</v>
      </c>
      <c r="AD1801" s="113"/>
      <c r="AE1801" s="113"/>
      <c r="AF1801" s="113"/>
      <c r="AG1801" s="113"/>
      <c r="AH1801" s="113"/>
      <c r="AI1801" s="113" t="s">
        <v>527</v>
      </c>
      <c r="AJ1801" s="113" t="s">
        <v>885</v>
      </c>
      <c r="AK1801" s="116" t="s">
        <v>764</v>
      </c>
      <c r="AL1801" s="113" t="s">
        <v>357</v>
      </c>
      <c r="BP1801" s="125" t="s">
        <v>527</v>
      </c>
      <c r="BQ1801" s="125" t="s">
        <v>885</v>
      </c>
      <c r="BR1801" s="129">
        <v>289319</v>
      </c>
      <c r="CA1801" s="125" t="s">
        <v>2674</v>
      </c>
      <c r="CB1801" s="125" t="s">
        <v>544</v>
      </c>
      <c r="CC1801" s="125">
        <v>0</v>
      </c>
      <c r="CD1801" s="125" t="s">
        <v>357</v>
      </c>
    </row>
    <row r="1802" spans="8:82" ht="87" customHeight="1" thickBot="1">
      <c r="H1802" s="121"/>
      <c r="I1802" s="121"/>
      <c r="J1802" s="121"/>
      <c r="K1802" s="121"/>
      <c r="L1802" s="121"/>
      <c r="M1802" s="121" t="s">
        <v>527</v>
      </c>
      <c r="N1802" s="121" t="s">
        <v>575</v>
      </c>
      <c r="O1802" s="123" t="s">
        <v>2863</v>
      </c>
      <c r="P1802" s="121" t="s">
        <v>357</v>
      </c>
      <c r="S1802" s="117"/>
      <c r="T1802" s="117"/>
      <c r="U1802" s="117"/>
      <c r="V1802" s="117"/>
      <c r="W1802" s="117"/>
      <c r="X1802" s="117" t="s">
        <v>527</v>
      </c>
      <c r="Y1802" s="117" t="s">
        <v>575</v>
      </c>
      <c r="Z1802" s="120" t="s">
        <v>4432</v>
      </c>
      <c r="AA1802" s="117" t="s">
        <v>357</v>
      </c>
      <c r="AD1802" s="113"/>
      <c r="AE1802" s="113"/>
      <c r="AF1802" s="113"/>
      <c r="AG1802" s="113"/>
      <c r="AH1802" s="113"/>
      <c r="AI1802" s="113" t="s">
        <v>527</v>
      </c>
      <c r="AJ1802" s="113" t="s">
        <v>575</v>
      </c>
      <c r="AK1802" s="116" t="s">
        <v>5588</v>
      </c>
      <c r="AL1802" s="113" t="s">
        <v>357</v>
      </c>
      <c r="BP1802" s="125" t="s">
        <v>527</v>
      </c>
      <c r="BQ1802" s="125" t="s">
        <v>575</v>
      </c>
      <c r="BR1802" s="129">
        <v>677407</v>
      </c>
      <c r="CA1802" s="125" t="s">
        <v>2675</v>
      </c>
      <c r="CB1802" s="125" t="s">
        <v>544</v>
      </c>
      <c r="CC1802" s="125">
        <v>0</v>
      </c>
      <c r="CD1802" s="125" t="s">
        <v>357</v>
      </c>
    </row>
    <row r="1803" spans="8:82" ht="101.4" customHeight="1" thickBot="1">
      <c r="H1803" s="121"/>
      <c r="I1803" s="121"/>
      <c r="J1803" s="121"/>
      <c r="K1803" s="121"/>
      <c r="L1803" s="121"/>
      <c r="M1803" s="121" t="s">
        <v>527</v>
      </c>
      <c r="N1803" s="121" t="s">
        <v>544</v>
      </c>
      <c r="O1803" s="123" t="s">
        <v>2864</v>
      </c>
      <c r="P1803" s="121" t="s">
        <v>357</v>
      </c>
      <c r="S1803" s="117"/>
      <c r="T1803" s="117"/>
      <c r="U1803" s="117"/>
      <c r="V1803" s="117"/>
      <c r="W1803" s="117"/>
      <c r="X1803" s="117" t="s">
        <v>527</v>
      </c>
      <c r="Y1803" s="117" t="s">
        <v>544</v>
      </c>
      <c r="Z1803" s="120" t="s">
        <v>4433</v>
      </c>
      <c r="AA1803" s="117" t="s">
        <v>357</v>
      </c>
      <c r="AD1803" s="113"/>
      <c r="AE1803" s="113"/>
      <c r="AF1803" s="113"/>
      <c r="AG1803" s="113"/>
      <c r="AH1803" s="113"/>
      <c r="AI1803" s="113" t="s">
        <v>527</v>
      </c>
      <c r="AJ1803" s="113" t="s">
        <v>544</v>
      </c>
      <c r="AK1803" s="116" t="s">
        <v>5589</v>
      </c>
      <c r="AL1803" s="113" t="s">
        <v>357</v>
      </c>
      <c r="BP1803" s="125" t="s">
        <v>527</v>
      </c>
      <c r="BQ1803" s="125" t="s">
        <v>544</v>
      </c>
      <c r="BR1803" s="129">
        <v>493513978</v>
      </c>
      <c r="CA1803" s="125" t="s">
        <v>2675</v>
      </c>
      <c r="CB1803" s="125" t="s">
        <v>355</v>
      </c>
      <c r="CC1803" s="125">
        <v>0</v>
      </c>
      <c r="CD1803" s="125" t="s">
        <v>357</v>
      </c>
    </row>
    <row r="1804" spans="8:82" ht="87" customHeight="1" thickBot="1">
      <c r="H1804" s="121"/>
      <c r="I1804" s="121"/>
      <c r="J1804" s="121"/>
      <c r="K1804" s="121"/>
      <c r="L1804" s="121"/>
      <c r="M1804" s="121" t="s">
        <v>527</v>
      </c>
      <c r="N1804" s="121" t="s">
        <v>589</v>
      </c>
      <c r="O1804" s="123" t="s">
        <v>2335</v>
      </c>
      <c r="P1804" s="121" t="s">
        <v>357</v>
      </c>
      <c r="S1804" s="117"/>
      <c r="T1804" s="117"/>
      <c r="U1804" s="117"/>
      <c r="V1804" s="117"/>
      <c r="W1804" s="117"/>
      <c r="X1804" s="117" t="s">
        <v>527</v>
      </c>
      <c r="Y1804" s="117" t="s">
        <v>589</v>
      </c>
      <c r="Z1804" s="120" t="s">
        <v>3589</v>
      </c>
      <c r="AA1804" s="117" t="s">
        <v>357</v>
      </c>
      <c r="AD1804" s="113"/>
      <c r="AE1804" s="113"/>
      <c r="AF1804" s="113"/>
      <c r="AG1804" s="113"/>
      <c r="AH1804" s="113"/>
      <c r="AI1804" s="113" t="s">
        <v>527</v>
      </c>
      <c r="AJ1804" s="113" t="s">
        <v>589</v>
      </c>
      <c r="AK1804" s="116" t="s">
        <v>1030</v>
      </c>
      <c r="AL1804" s="113" t="s">
        <v>357</v>
      </c>
      <c r="BP1804" s="125" t="s">
        <v>527</v>
      </c>
      <c r="BQ1804" s="125" t="s">
        <v>589</v>
      </c>
      <c r="BR1804" s="129">
        <v>253347</v>
      </c>
      <c r="CA1804" s="125" t="s">
        <v>2677</v>
      </c>
      <c r="CB1804" s="125" t="s">
        <v>544</v>
      </c>
      <c r="CC1804" s="125">
        <v>0</v>
      </c>
      <c r="CD1804" s="125" t="s">
        <v>357</v>
      </c>
    </row>
    <row r="1805" spans="8:82" ht="87" customHeight="1" thickBot="1">
      <c r="H1805" s="121"/>
      <c r="I1805" s="121"/>
      <c r="J1805" s="121"/>
      <c r="K1805" s="121"/>
      <c r="L1805" s="121"/>
      <c r="M1805" s="121" t="s">
        <v>527</v>
      </c>
      <c r="N1805" s="121" t="s">
        <v>446</v>
      </c>
      <c r="O1805" s="123" t="s">
        <v>1389</v>
      </c>
      <c r="P1805" s="121" t="s">
        <v>357</v>
      </c>
      <c r="S1805" s="117"/>
      <c r="T1805" s="117"/>
      <c r="U1805" s="117"/>
      <c r="V1805" s="117"/>
      <c r="W1805" s="117"/>
      <c r="X1805" s="117" t="s">
        <v>527</v>
      </c>
      <c r="Y1805" s="117" t="s">
        <v>446</v>
      </c>
      <c r="Z1805" s="120" t="s">
        <v>4434</v>
      </c>
      <c r="AA1805" s="117" t="s">
        <v>357</v>
      </c>
      <c r="AD1805" s="113"/>
      <c r="AE1805" s="113"/>
      <c r="AF1805" s="113"/>
      <c r="AG1805" s="113"/>
      <c r="AH1805" s="113"/>
      <c r="AI1805" s="113" t="s">
        <v>527</v>
      </c>
      <c r="AJ1805" s="113" t="s">
        <v>446</v>
      </c>
      <c r="AK1805" s="116" t="s">
        <v>5590</v>
      </c>
      <c r="AL1805" s="113" t="s">
        <v>357</v>
      </c>
      <c r="BP1805" s="125" t="s">
        <v>527</v>
      </c>
      <c r="BQ1805" s="125" t="s">
        <v>446</v>
      </c>
      <c r="BR1805" s="129">
        <v>20203</v>
      </c>
      <c r="CA1805" s="125" t="s">
        <v>2677</v>
      </c>
      <c r="CB1805" s="125" t="s">
        <v>575</v>
      </c>
      <c r="CC1805" s="125">
        <v>0</v>
      </c>
      <c r="CD1805" s="125" t="s">
        <v>357</v>
      </c>
    </row>
    <row r="1806" spans="8:82" ht="87" customHeight="1" thickBot="1">
      <c r="H1806" s="121"/>
      <c r="I1806" s="121"/>
      <c r="J1806" s="121"/>
      <c r="K1806" s="121"/>
      <c r="L1806" s="121"/>
      <c r="M1806" s="121" t="s">
        <v>527</v>
      </c>
      <c r="N1806" s="121" t="s">
        <v>897</v>
      </c>
      <c r="O1806" s="123" t="s">
        <v>2865</v>
      </c>
      <c r="P1806" s="121" t="s">
        <v>357</v>
      </c>
      <c r="S1806" s="117"/>
      <c r="T1806" s="117"/>
      <c r="U1806" s="117"/>
      <c r="V1806" s="117"/>
      <c r="W1806" s="117"/>
      <c r="X1806" s="117" t="s">
        <v>527</v>
      </c>
      <c r="Y1806" s="117" t="s">
        <v>897</v>
      </c>
      <c r="Z1806" s="120" t="s">
        <v>4435</v>
      </c>
      <c r="AA1806" s="117" t="s">
        <v>357</v>
      </c>
      <c r="AD1806" s="113"/>
      <c r="AE1806" s="113"/>
      <c r="AF1806" s="113"/>
      <c r="AG1806" s="113"/>
      <c r="AH1806" s="113"/>
      <c r="AI1806" s="113" t="s">
        <v>527</v>
      </c>
      <c r="AJ1806" s="113" t="s">
        <v>897</v>
      </c>
      <c r="AK1806" s="116" t="s">
        <v>5591</v>
      </c>
      <c r="AL1806" s="113" t="s">
        <v>357</v>
      </c>
      <c r="BP1806" s="125" t="s">
        <v>527</v>
      </c>
      <c r="BQ1806" s="125" t="s">
        <v>897</v>
      </c>
      <c r="BR1806" s="129">
        <v>3372185</v>
      </c>
      <c r="CA1806" s="125" t="s">
        <v>508</v>
      </c>
      <c r="CB1806" s="125" t="s">
        <v>468</v>
      </c>
      <c r="CC1806" s="125">
        <v>0</v>
      </c>
      <c r="CD1806" s="125" t="s">
        <v>357</v>
      </c>
    </row>
    <row r="1807" spans="8:82" ht="115.8" customHeight="1" thickBot="1">
      <c r="H1807" s="121"/>
      <c r="I1807" s="121"/>
      <c r="J1807" s="121"/>
      <c r="K1807" s="121"/>
      <c r="L1807" s="121"/>
      <c r="M1807" s="121" t="s">
        <v>527</v>
      </c>
      <c r="N1807" s="121" t="s">
        <v>366</v>
      </c>
      <c r="O1807" s="122">
        <v>3392279</v>
      </c>
      <c r="P1807" s="121" t="s">
        <v>357</v>
      </c>
      <c r="S1807" s="117"/>
      <c r="T1807" s="117"/>
      <c r="U1807" s="117"/>
      <c r="V1807" s="117"/>
      <c r="W1807" s="117"/>
      <c r="X1807" s="117" t="s">
        <v>527</v>
      </c>
      <c r="Y1807" s="117" t="s">
        <v>366</v>
      </c>
      <c r="Z1807" s="120" t="s">
        <v>4436</v>
      </c>
      <c r="AA1807" s="117" t="s">
        <v>357</v>
      </c>
      <c r="AD1807" s="113"/>
      <c r="AE1807" s="113"/>
      <c r="AF1807" s="113"/>
      <c r="AG1807" s="113"/>
      <c r="AH1807" s="113"/>
      <c r="AI1807" s="113" t="s">
        <v>527</v>
      </c>
      <c r="AJ1807" s="113" t="s">
        <v>366</v>
      </c>
      <c r="AK1807" s="115">
        <v>164249</v>
      </c>
      <c r="AL1807" s="113" t="s">
        <v>357</v>
      </c>
      <c r="BP1807" s="125" t="s">
        <v>527</v>
      </c>
      <c r="BQ1807" s="125" t="s">
        <v>366</v>
      </c>
      <c r="BR1807" s="125" t="s">
        <v>6542</v>
      </c>
      <c r="CA1807" s="125" t="s">
        <v>508</v>
      </c>
      <c r="CB1807" s="125" t="s">
        <v>355</v>
      </c>
      <c r="CC1807" s="125">
        <v>0</v>
      </c>
      <c r="CD1807" s="125" t="s">
        <v>357</v>
      </c>
    </row>
    <row r="1808" spans="8:82" ht="101.4" customHeight="1" thickBot="1">
      <c r="H1808" s="121"/>
      <c r="I1808" s="121"/>
      <c r="J1808" s="121"/>
      <c r="K1808" s="121"/>
      <c r="L1808" s="121"/>
      <c r="M1808" s="121" t="s">
        <v>527</v>
      </c>
      <c r="N1808" s="121" t="s">
        <v>355</v>
      </c>
      <c r="O1808" s="123" t="s">
        <v>2866</v>
      </c>
      <c r="P1808" s="121" t="s">
        <v>357</v>
      </c>
      <c r="S1808" s="117"/>
      <c r="T1808" s="117"/>
      <c r="U1808" s="117"/>
      <c r="V1808" s="117"/>
      <c r="W1808" s="117"/>
      <c r="X1808" s="117" t="s">
        <v>527</v>
      </c>
      <c r="Y1808" s="117" t="s">
        <v>355</v>
      </c>
      <c r="Z1808" s="120" t="s">
        <v>3465</v>
      </c>
      <c r="AA1808" s="117" t="s">
        <v>357</v>
      </c>
      <c r="AD1808" s="113"/>
      <c r="AE1808" s="113"/>
      <c r="AF1808" s="113"/>
      <c r="AG1808" s="113"/>
      <c r="AH1808" s="113"/>
      <c r="AI1808" s="113" t="s">
        <v>527</v>
      </c>
      <c r="AJ1808" s="113" t="s">
        <v>355</v>
      </c>
      <c r="AK1808" s="116" t="s">
        <v>4871</v>
      </c>
      <c r="AL1808" s="113" t="s">
        <v>357</v>
      </c>
      <c r="BP1808" s="125" t="s">
        <v>527</v>
      </c>
      <c r="BQ1808" s="125" t="s">
        <v>355</v>
      </c>
      <c r="BR1808" s="129">
        <v>224612007</v>
      </c>
      <c r="CA1808" s="125" t="s">
        <v>508</v>
      </c>
      <c r="CB1808" s="125" t="s">
        <v>364</v>
      </c>
      <c r="CC1808" s="125">
        <v>0</v>
      </c>
      <c r="CD1808" s="125" t="s">
        <v>357</v>
      </c>
    </row>
    <row r="1809" spans="8:82" ht="87" customHeight="1" thickBot="1">
      <c r="H1809" s="121"/>
      <c r="I1809" s="121"/>
      <c r="J1809" s="121"/>
      <c r="K1809" s="121"/>
      <c r="L1809" s="121"/>
      <c r="M1809" s="121" t="s">
        <v>527</v>
      </c>
      <c r="N1809" s="121" t="s">
        <v>703</v>
      </c>
      <c r="O1809" s="123" t="s">
        <v>1766</v>
      </c>
      <c r="P1809" s="121" t="s">
        <v>357</v>
      </c>
      <c r="S1809" s="117"/>
      <c r="T1809" s="117"/>
      <c r="U1809" s="117"/>
      <c r="V1809" s="117"/>
      <c r="W1809" s="117"/>
      <c r="X1809" s="117" t="s">
        <v>527</v>
      </c>
      <c r="Y1809" s="117" t="s">
        <v>703</v>
      </c>
      <c r="Z1809" s="120" t="s">
        <v>1162</v>
      </c>
      <c r="AA1809" s="117" t="s">
        <v>357</v>
      </c>
      <c r="AD1809" s="113"/>
      <c r="AE1809" s="113"/>
      <c r="AF1809" s="113"/>
      <c r="AG1809" s="113"/>
      <c r="AH1809" s="113"/>
      <c r="AI1809" s="113" t="s">
        <v>527</v>
      </c>
      <c r="AJ1809" s="113" t="s">
        <v>703</v>
      </c>
      <c r="AK1809" s="116" t="s">
        <v>5592</v>
      </c>
      <c r="AL1809" s="113" t="s">
        <v>357</v>
      </c>
      <c r="BP1809" s="125" t="s">
        <v>527</v>
      </c>
      <c r="BQ1809" s="125" t="s">
        <v>703</v>
      </c>
      <c r="BR1809" s="125" t="s">
        <v>6543</v>
      </c>
      <c r="CA1809" s="125" t="s">
        <v>508</v>
      </c>
      <c r="CB1809" s="125" t="s">
        <v>366</v>
      </c>
      <c r="CC1809" s="125">
        <v>0</v>
      </c>
      <c r="CD1809" s="125" t="s">
        <v>357</v>
      </c>
    </row>
    <row r="1810" spans="8:82" ht="87" customHeight="1" thickBot="1">
      <c r="H1810" s="121"/>
      <c r="I1810" s="121"/>
      <c r="J1810" s="121"/>
      <c r="K1810" s="121"/>
      <c r="L1810" s="121"/>
      <c r="M1810" s="121" t="s">
        <v>527</v>
      </c>
      <c r="N1810" s="121" t="s">
        <v>468</v>
      </c>
      <c r="O1810" s="123" t="s">
        <v>2690</v>
      </c>
      <c r="P1810" s="121" t="s">
        <v>357</v>
      </c>
      <c r="S1810" s="117"/>
      <c r="T1810" s="117"/>
      <c r="U1810" s="117"/>
      <c r="V1810" s="117"/>
      <c r="W1810" s="117"/>
      <c r="X1810" s="117" t="s">
        <v>527</v>
      </c>
      <c r="Y1810" s="117" t="s">
        <v>468</v>
      </c>
      <c r="Z1810" s="120" t="s">
        <v>3109</v>
      </c>
      <c r="AA1810" s="117" t="s">
        <v>357</v>
      </c>
      <c r="AD1810" s="113"/>
      <c r="AE1810" s="113"/>
      <c r="AF1810" s="113"/>
      <c r="AG1810" s="113"/>
      <c r="AH1810" s="113"/>
      <c r="AI1810" s="113" t="s">
        <v>527</v>
      </c>
      <c r="AJ1810" s="113" t="s">
        <v>468</v>
      </c>
      <c r="AK1810" s="116" t="s">
        <v>2670</v>
      </c>
      <c r="AL1810" s="113" t="s">
        <v>357</v>
      </c>
      <c r="BP1810" s="125" t="s">
        <v>527</v>
      </c>
      <c r="BQ1810" s="125" t="s">
        <v>468</v>
      </c>
      <c r="BR1810" s="129">
        <v>25825989</v>
      </c>
      <c r="CA1810" s="125" t="s">
        <v>508</v>
      </c>
      <c r="CB1810" s="125" t="s">
        <v>703</v>
      </c>
      <c r="CC1810" s="125">
        <v>0</v>
      </c>
      <c r="CD1810" s="125" t="s">
        <v>357</v>
      </c>
    </row>
    <row r="1811" spans="8:82" ht="87" customHeight="1" thickBot="1">
      <c r="H1811" s="121"/>
      <c r="I1811" s="121"/>
      <c r="J1811" s="121"/>
      <c r="K1811" s="121"/>
      <c r="L1811" s="121"/>
      <c r="M1811" s="121" t="s">
        <v>527</v>
      </c>
      <c r="N1811" s="121" t="s">
        <v>364</v>
      </c>
      <c r="O1811" s="123" t="s">
        <v>2867</v>
      </c>
      <c r="P1811" s="121" t="s">
        <v>357</v>
      </c>
      <c r="S1811" s="117"/>
      <c r="T1811" s="117"/>
      <c r="U1811" s="117"/>
      <c r="V1811" s="117"/>
      <c r="W1811" s="117"/>
      <c r="X1811" s="117" t="s">
        <v>527</v>
      </c>
      <c r="Y1811" s="117" t="s">
        <v>364</v>
      </c>
      <c r="Z1811" s="120" t="s">
        <v>4437</v>
      </c>
      <c r="AA1811" s="117" t="s">
        <v>357</v>
      </c>
      <c r="AD1811" s="113"/>
      <c r="AE1811" s="113"/>
      <c r="AF1811" s="113"/>
      <c r="AG1811" s="113"/>
      <c r="AH1811" s="113"/>
      <c r="AI1811" s="113" t="s">
        <v>527</v>
      </c>
      <c r="AJ1811" s="113" t="s">
        <v>364</v>
      </c>
      <c r="AK1811" s="116" t="s">
        <v>5593</v>
      </c>
      <c r="AL1811" s="113" t="s">
        <v>357</v>
      </c>
      <c r="BP1811" s="125" t="s">
        <v>527</v>
      </c>
      <c r="BQ1811" s="125" t="s">
        <v>364</v>
      </c>
      <c r="BR1811" s="129">
        <v>369083</v>
      </c>
      <c r="CA1811" s="125" t="s">
        <v>2679</v>
      </c>
      <c r="CB1811" s="125" t="s">
        <v>544</v>
      </c>
      <c r="CC1811" s="125">
        <v>0</v>
      </c>
      <c r="CD1811" s="125" t="s">
        <v>357</v>
      </c>
    </row>
    <row r="1812" spans="8:82" ht="101.4" customHeight="1" thickBot="1">
      <c r="H1812" s="121"/>
      <c r="I1812" s="121"/>
      <c r="J1812" s="121"/>
      <c r="K1812" s="121"/>
      <c r="L1812" s="121"/>
      <c r="M1812" s="121" t="s">
        <v>531</v>
      </c>
      <c r="N1812" s="121" t="s">
        <v>355</v>
      </c>
      <c r="O1812" s="122">
        <v>456466</v>
      </c>
      <c r="P1812" s="121" t="s">
        <v>357</v>
      </c>
      <c r="S1812" s="117"/>
      <c r="T1812" s="117"/>
      <c r="U1812" s="117"/>
      <c r="V1812" s="117"/>
      <c r="W1812" s="117"/>
      <c r="X1812" s="117" t="s">
        <v>531</v>
      </c>
      <c r="Y1812" s="117" t="s">
        <v>355</v>
      </c>
      <c r="Z1812" s="120" t="s">
        <v>552</v>
      </c>
      <c r="AA1812" s="117" t="s">
        <v>357</v>
      </c>
      <c r="AD1812" s="113"/>
      <c r="AE1812" s="113"/>
      <c r="AF1812" s="113"/>
      <c r="AG1812" s="113"/>
      <c r="AH1812" s="113"/>
      <c r="AI1812" s="113" t="s">
        <v>531</v>
      </c>
      <c r="AJ1812" s="113" t="s">
        <v>355</v>
      </c>
      <c r="AK1812" s="115">
        <v>411697</v>
      </c>
      <c r="AL1812" s="113" t="s">
        <v>357</v>
      </c>
      <c r="BP1812" s="125" t="s">
        <v>531</v>
      </c>
      <c r="BQ1812" s="125" t="s">
        <v>355</v>
      </c>
      <c r="BR1812" s="125" t="s">
        <v>6544</v>
      </c>
      <c r="CA1812" s="125" t="s">
        <v>2681</v>
      </c>
      <c r="CB1812" s="125" t="s">
        <v>355</v>
      </c>
      <c r="CC1812" s="125">
        <v>0</v>
      </c>
      <c r="CD1812" s="125" t="s">
        <v>826</v>
      </c>
    </row>
    <row r="1813" spans="8:82" ht="87" customHeight="1" thickBot="1">
      <c r="H1813" s="121"/>
      <c r="I1813" s="121"/>
      <c r="J1813" s="121"/>
      <c r="K1813" s="121"/>
      <c r="L1813" s="121"/>
      <c r="M1813" s="121" t="s">
        <v>531</v>
      </c>
      <c r="N1813" s="121" t="s">
        <v>468</v>
      </c>
      <c r="O1813" s="123" t="s">
        <v>2868</v>
      </c>
      <c r="P1813" s="121" t="s">
        <v>357</v>
      </c>
      <c r="S1813" s="117"/>
      <c r="T1813" s="117"/>
      <c r="U1813" s="117"/>
      <c r="V1813" s="117"/>
      <c r="W1813" s="117"/>
      <c r="X1813" s="117" t="s">
        <v>531</v>
      </c>
      <c r="Y1813" s="117" t="s">
        <v>468</v>
      </c>
      <c r="Z1813" s="120" t="s">
        <v>4438</v>
      </c>
      <c r="AA1813" s="117" t="s">
        <v>357</v>
      </c>
      <c r="AD1813" s="113"/>
      <c r="AE1813" s="113"/>
      <c r="AF1813" s="113"/>
      <c r="AG1813" s="113"/>
      <c r="AH1813" s="113"/>
      <c r="AI1813" s="113" t="s">
        <v>531</v>
      </c>
      <c r="AJ1813" s="113" t="s">
        <v>468</v>
      </c>
      <c r="AK1813" s="115">
        <v>281402</v>
      </c>
      <c r="AL1813" s="113" t="s">
        <v>357</v>
      </c>
      <c r="BP1813" s="125" t="s">
        <v>531</v>
      </c>
      <c r="BQ1813" s="125" t="s">
        <v>468</v>
      </c>
      <c r="BR1813" s="129">
        <v>28668843</v>
      </c>
      <c r="CA1813" s="125" t="s">
        <v>2683</v>
      </c>
      <c r="CB1813" s="125" t="s">
        <v>703</v>
      </c>
      <c r="CC1813" s="125">
        <v>0</v>
      </c>
      <c r="CD1813" s="125" t="s">
        <v>357</v>
      </c>
    </row>
    <row r="1814" spans="8:82" ht="115.8" customHeight="1" thickBot="1">
      <c r="H1814" s="121"/>
      <c r="I1814" s="121"/>
      <c r="J1814" s="121"/>
      <c r="K1814" s="121"/>
      <c r="L1814" s="121"/>
      <c r="M1814" s="121" t="s">
        <v>531</v>
      </c>
      <c r="N1814" s="121" t="s">
        <v>366</v>
      </c>
      <c r="O1814" s="122">
        <v>8061565</v>
      </c>
      <c r="P1814" s="121" t="s">
        <v>357</v>
      </c>
      <c r="S1814" s="117"/>
      <c r="T1814" s="117"/>
      <c r="U1814" s="117"/>
      <c r="V1814" s="117"/>
      <c r="W1814" s="117"/>
      <c r="X1814" s="117" t="s">
        <v>531</v>
      </c>
      <c r="Y1814" s="117" t="s">
        <v>366</v>
      </c>
      <c r="Z1814" s="120" t="s">
        <v>3674</v>
      </c>
      <c r="AA1814" s="117" t="s">
        <v>357</v>
      </c>
      <c r="AD1814" s="113"/>
      <c r="AE1814" s="113"/>
      <c r="AF1814" s="113"/>
      <c r="AG1814" s="113"/>
      <c r="AH1814" s="113"/>
      <c r="AI1814" s="113" t="s">
        <v>531</v>
      </c>
      <c r="AJ1814" s="113" t="s">
        <v>366</v>
      </c>
      <c r="AK1814" s="115">
        <v>754123</v>
      </c>
      <c r="AL1814" s="113" t="s">
        <v>357</v>
      </c>
      <c r="BP1814" s="125" t="s">
        <v>531</v>
      </c>
      <c r="BQ1814" s="125" t="s">
        <v>366</v>
      </c>
      <c r="BR1814" s="125" t="s">
        <v>6132</v>
      </c>
      <c r="CA1814" s="125" t="s">
        <v>2683</v>
      </c>
      <c r="CB1814" s="125" t="s">
        <v>364</v>
      </c>
      <c r="CC1814" s="125">
        <v>0</v>
      </c>
      <c r="CD1814" s="125" t="s">
        <v>357</v>
      </c>
    </row>
    <row r="1815" spans="8:82" ht="87" customHeight="1" thickBot="1">
      <c r="H1815" s="121"/>
      <c r="I1815" s="121"/>
      <c r="J1815" s="121"/>
      <c r="K1815" s="121"/>
      <c r="L1815" s="121"/>
      <c r="M1815" s="121" t="s">
        <v>531</v>
      </c>
      <c r="N1815" s="121" t="s">
        <v>364</v>
      </c>
      <c r="O1815" s="123" t="s">
        <v>1717</v>
      </c>
      <c r="P1815" s="121" t="s">
        <v>357</v>
      </c>
      <c r="S1815" s="117"/>
      <c r="T1815" s="117"/>
      <c r="U1815" s="117"/>
      <c r="V1815" s="117"/>
      <c r="W1815" s="117"/>
      <c r="X1815" s="117" t="s">
        <v>531</v>
      </c>
      <c r="Y1815" s="117" t="s">
        <v>364</v>
      </c>
      <c r="Z1815" s="120" t="s">
        <v>428</v>
      </c>
      <c r="AA1815" s="117" t="s">
        <v>357</v>
      </c>
      <c r="AD1815" s="113"/>
      <c r="AE1815" s="113"/>
      <c r="AF1815" s="113"/>
      <c r="AG1815" s="113"/>
      <c r="AH1815" s="113"/>
      <c r="AI1815" s="113" t="s">
        <v>531</v>
      </c>
      <c r="AJ1815" s="113" t="s">
        <v>364</v>
      </c>
      <c r="AK1815" s="116" t="s">
        <v>5026</v>
      </c>
      <c r="AL1815" s="113" t="s">
        <v>357</v>
      </c>
      <c r="BP1815" s="125" t="s">
        <v>531</v>
      </c>
      <c r="BQ1815" s="125" t="s">
        <v>364</v>
      </c>
      <c r="BR1815" s="129">
        <v>396885</v>
      </c>
      <c r="CA1815" s="125" t="s">
        <v>2683</v>
      </c>
      <c r="CB1815" s="125" t="s">
        <v>355</v>
      </c>
      <c r="CC1815" s="125">
        <v>0</v>
      </c>
      <c r="CD1815" s="125" t="s">
        <v>357</v>
      </c>
    </row>
    <row r="1816" spans="8:82" ht="87" customHeight="1" thickBot="1">
      <c r="H1816" s="121"/>
      <c r="I1816" s="121"/>
      <c r="J1816" s="121"/>
      <c r="K1816" s="121"/>
      <c r="L1816" s="121"/>
      <c r="M1816" s="121" t="s">
        <v>531</v>
      </c>
      <c r="N1816" s="121" t="s">
        <v>703</v>
      </c>
      <c r="O1816" s="122">
        <v>198493</v>
      </c>
      <c r="P1816" s="121" t="s">
        <v>357</v>
      </c>
      <c r="S1816" s="117"/>
      <c r="T1816" s="117"/>
      <c r="U1816" s="117"/>
      <c r="V1816" s="117"/>
      <c r="W1816" s="117"/>
      <c r="X1816" s="117" t="s">
        <v>531</v>
      </c>
      <c r="Y1816" s="117" t="s">
        <v>703</v>
      </c>
      <c r="Z1816" s="120" t="s">
        <v>1500</v>
      </c>
      <c r="AA1816" s="117" t="s">
        <v>357</v>
      </c>
      <c r="AD1816" s="113"/>
      <c r="AE1816" s="113"/>
      <c r="AF1816" s="113"/>
      <c r="AG1816" s="113"/>
      <c r="AH1816" s="113"/>
      <c r="AI1816" s="113" t="s">
        <v>531</v>
      </c>
      <c r="AJ1816" s="113" t="s">
        <v>703</v>
      </c>
      <c r="AK1816" s="116" t="s">
        <v>5594</v>
      </c>
      <c r="AL1816" s="113" t="s">
        <v>357</v>
      </c>
      <c r="BP1816" s="125" t="s">
        <v>531</v>
      </c>
      <c r="BQ1816" s="125" t="s">
        <v>703</v>
      </c>
      <c r="BR1816" s="125" t="s">
        <v>6545</v>
      </c>
      <c r="CA1816" s="125" t="s">
        <v>2683</v>
      </c>
      <c r="CB1816" s="125" t="s">
        <v>468</v>
      </c>
      <c r="CC1816" s="125">
        <v>0</v>
      </c>
      <c r="CD1816" s="125" t="s">
        <v>357</v>
      </c>
    </row>
    <row r="1817" spans="8:82" ht="101.4" customHeight="1" thickBot="1">
      <c r="H1817" s="121"/>
      <c r="I1817" s="121"/>
      <c r="J1817" s="121"/>
      <c r="K1817" s="121"/>
      <c r="L1817" s="121"/>
      <c r="M1817" s="121" t="s">
        <v>2869</v>
      </c>
      <c r="N1817" s="121" t="s">
        <v>362</v>
      </c>
      <c r="O1817" s="123" t="s">
        <v>2870</v>
      </c>
      <c r="P1817" s="121" t="s">
        <v>357</v>
      </c>
      <c r="S1817" s="117"/>
      <c r="T1817" s="117"/>
      <c r="U1817" s="117"/>
      <c r="V1817" s="117"/>
      <c r="W1817" s="117"/>
      <c r="X1817" s="117" t="s">
        <v>2869</v>
      </c>
      <c r="Y1817" s="117" t="s">
        <v>362</v>
      </c>
      <c r="Z1817" s="120" t="s">
        <v>566</v>
      </c>
      <c r="AA1817" s="117" t="s">
        <v>357</v>
      </c>
      <c r="AD1817" s="113"/>
      <c r="AE1817" s="113"/>
      <c r="AF1817" s="113"/>
      <c r="AG1817" s="113"/>
      <c r="AH1817" s="113"/>
      <c r="AI1817" s="113" t="s">
        <v>2869</v>
      </c>
      <c r="AJ1817" s="113" t="s">
        <v>362</v>
      </c>
      <c r="AK1817" s="116" t="s">
        <v>4333</v>
      </c>
      <c r="AL1817" s="113" t="s">
        <v>357</v>
      </c>
      <c r="BP1817" s="125" t="s">
        <v>2869</v>
      </c>
      <c r="BQ1817" s="125" t="s">
        <v>362</v>
      </c>
      <c r="BR1817" s="129">
        <v>2573313</v>
      </c>
      <c r="CA1817" s="125" t="s">
        <v>2686</v>
      </c>
      <c r="CB1817" s="125" t="s">
        <v>589</v>
      </c>
      <c r="CC1817" s="125">
        <v>0</v>
      </c>
      <c r="CD1817" s="125" t="s">
        <v>357</v>
      </c>
    </row>
    <row r="1818" spans="8:82" ht="101.4" customHeight="1" thickBot="1">
      <c r="H1818" s="121"/>
      <c r="I1818" s="121"/>
      <c r="J1818" s="121"/>
      <c r="K1818" s="121"/>
      <c r="L1818" s="121"/>
      <c r="M1818" s="121" t="s">
        <v>2869</v>
      </c>
      <c r="N1818" s="121" t="s">
        <v>544</v>
      </c>
      <c r="O1818" s="122">
        <v>218144</v>
      </c>
      <c r="P1818" s="121" t="s">
        <v>357</v>
      </c>
      <c r="S1818" s="117"/>
      <c r="T1818" s="117"/>
      <c r="U1818" s="117"/>
      <c r="V1818" s="117"/>
      <c r="W1818" s="117"/>
      <c r="X1818" s="117" t="s">
        <v>2869</v>
      </c>
      <c r="Y1818" s="117" t="s">
        <v>544</v>
      </c>
      <c r="Z1818" s="120" t="s">
        <v>4439</v>
      </c>
      <c r="AA1818" s="117" t="s">
        <v>357</v>
      </c>
      <c r="AD1818" s="113"/>
      <c r="AE1818" s="113"/>
      <c r="AF1818" s="113"/>
      <c r="AG1818" s="113"/>
      <c r="AH1818" s="113"/>
      <c r="AI1818" s="113" t="s">
        <v>2869</v>
      </c>
      <c r="AJ1818" s="113" t="s">
        <v>544</v>
      </c>
      <c r="AK1818" s="116" t="s">
        <v>5595</v>
      </c>
      <c r="AL1818" s="113" t="s">
        <v>357</v>
      </c>
      <c r="BP1818" s="125" t="s">
        <v>2869</v>
      </c>
      <c r="BQ1818" s="125" t="s">
        <v>544</v>
      </c>
      <c r="BR1818" s="129">
        <v>33411649</v>
      </c>
      <c r="CA1818" s="125" t="s">
        <v>2688</v>
      </c>
      <c r="CB1818" s="125" t="s">
        <v>589</v>
      </c>
      <c r="CC1818" s="125">
        <v>0</v>
      </c>
      <c r="CD1818" s="125" t="s">
        <v>357</v>
      </c>
    </row>
    <row r="1819" spans="8:82" ht="87" customHeight="1" thickBot="1">
      <c r="H1819" s="121"/>
      <c r="I1819" s="121"/>
      <c r="J1819" s="121"/>
      <c r="K1819" s="121"/>
      <c r="L1819" s="121"/>
      <c r="M1819" s="121" t="s">
        <v>2869</v>
      </c>
      <c r="N1819" s="121" t="s">
        <v>575</v>
      </c>
      <c r="O1819" s="123" t="s">
        <v>2871</v>
      </c>
      <c r="P1819" s="121" t="s">
        <v>357</v>
      </c>
      <c r="S1819" s="117"/>
      <c r="T1819" s="117"/>
      <c r="U1819" s="117"/>
      <c r="V1819" s="117"/>
      <c r="W1819" s="117"/>
      <c r="X1819" s="117" t="s">
        <v>2869</v>
      </c>
      <c r="Y1819" s="117" t="s">
        <v>575</v>
      </c>
      <c r="Z1819" s="120" t="s">
        <v>4440</v>
      </c>
      <c r="AA1819" s="117" t="s">
        <v>357</v>
      </c>
      <c r="AD1819" s="113"/>
      <c r="AE1819" s="113"/>
      <c r="AF1819" s="113"/>
      <c r="AG1819" s="113"/>
      <c r="AH1819" s="113"/>
      <c r="AI1819" s="113" t="s">
        <v>2869</v>
      </c>
      <c r="AJ1819" s="113" t="s">
        <v>575</v>
      </c>
      <c r="AK1819" s="116" t="s">
        <v>700</v>
      </c>
      <c r="AL1819" s="113" t="s">
        <v>357</v>
      </c>
      <c r="BP1819" s="125" t="s">
        <v>2869</v>
      </c>
      <c r="BQ1819" s="125" t="s">
        <v>575</v>
      </c>
      <c r="BR1819" s="129">
        <v>1885883</v>
      </c>
      <c r="CA1819" s="125" t="s">
        <v>511</v>
      </c>
      <c r="CB1819" s="125" t="s">
        <v>362</v>
      </c>
      <c r="CC1819" s="125">
        <v>0</v>
      </c>
      <c r="CD1819" s="125" t="s">
        <v>357</v>
      </c>
    </row>
    <row r="1820" spans="8:82" ht="101.4" customHeight="1" thickBot="1">
      <c r="H1820" s="121"/>
      <c r="I1820" s="121"/>
      <c r="J1820" s="121"/>
      <c r="K1820" s="121"/>
      <c r="L1820" s="121"/>
      <c r="M1820" s="121" t="s">
        <v>2869</v>
      </c>
      <c r="N1820" s="121" t="s">
        <v>355</v>
      </c>
      <c r="O1820" s="123" t="s">
        <v>2872</v>
      </c>
      <c r="P1820" s="121" t="s">
        <v>357</v>
      </c>
      <c r="S1820" s="117"/>
      <c r="T1820" s="117"/>
      <c r="U1820" s="117"/>
      <c r="V1820" s="117"/>
      <c r="W1820" s="117"/>
      <c r="X1820" s="117" t="s">
        <v>2869</v>
      </c>
      <c r="Y1820" s="117" t="s">
        <v>355</v>
      </c>
      <c r="Z1820" s="120" t="s">
        <v>4441</v>
      </c>
      <c r="AA1820" s="117" t="s">
        <v>357</v>
      </c>
      <c r="AD1820" s="113"/>
      <c r="AE1820" s="113"/>
      <c r="AF1820" s="113"/>
      <c r="AG1820" s="113"/>
      <c r="AH1820" s="113"/>
      <c r="AI1820" s="113" t="s">
        <v>2869</v>
      </c>
      <c r="AJ1820" s="113" t="s">
        <v>355</v>
      </c>
      <c r="AK1820" s="116" t="s">
        <v>805</v>
      </c>
      <c r="AL1820" s="113" t="s">
        <v>357</v>
      </c>
      <c r="BP1820" s="125" t="s">
        <v>2869</v>
      </c>
      <c r="BQ1820" s="125" t="s">
        <v>355</v>
      </c>
      <c r="BR1820" s="129">
        <v>388793</v>
      </c>
      <c r="CA1820" s="125" t="s">
        <v>511</v>
      </c>
      <c r="CB1820" s="125" t="s">
        <v>885</v>
      </c>
      <c r="CC1820" s="125">
        <v>0</v>
      </c>
      <c r="CD1820" s="125" t="s">
        <v>357</v>
      </c>
    </row>
    <row r="1821" spans="8:82" ht="87" customHeight="1" thickBot="1">
      <c r="H1821" s="121"/>
      <c r="I1821" s="121"/>
      <c r="J1821" s="121"/>
      <c r="K1821" s="121"/>
      <c r="L1821" s="121"/>
      <c r="M1821" s="121" t="s">
        <v>2869</v>
      </c>
      <c r="N1821" s="121" t="s">
        <v>703</v>
      </c>
      <c r="O1821" s="123" t="s">
        <v>2873</v>
      </c>
      <c r="P1821" s="121" t="s">
        <v>357</v>
      </c>
      <c r="S1821" s="117"/>
      <c r="T1821" s="117"/>
      <c r="U1821" s="117"/>
      <c r="V1821" s="117"/>
      <c r="W1821" s="117"/>
      <c r="X1821" s="117" t="s">
        <v>2869</v>
      </c>
      <c r="Y1821" s="117" t="s">
        <v>703</v>
      </c>
      <c r="Z1821" s="120" t="s">
        <v>4442</v>
      </c>
      <c r="AA1821" s="117" t="s">
        <v>357</v>
      </c>
      <c r="AD1821" s="113"/>
      <c r="AE1821" s="113"/>
      <c r="AF1821" s="113"/>
      <c r="AG1821" s="113"/>
      <c r="AH1821" s="113"/>
      <c r="AI1821" s="113" t="s">
        <v>2869</v>
      </c>
      <c r="AJ1821" s="113" t="s">
        <v>703</v>
      </c>
      <c r="AK1821" s="116" t="s">
        <v>1500</v>
      </c>
      <c r="AL1821" s="113" t="s">
        <v>357</v>
      </c>
      <c r="BP1821" s="125" t="s">
        <v>2869</v>
      </c>
      <c r="BQ1821" s="125" t="s">
        <v>703</v>
      </c>
      <c r="BR1821" s="129">
        <v>1986352</v>
      </c>
      <c r="CA1821" s="125" t="s">
        <v>511</v>
      </c>
      <c r="CB1821" s="125" t="s">
        <v>575</v>
      </c>
      <c r="CC1821" s="125">
        <v>0</v>
      </c>
      <c r="CD1821" s="125" t="s">
        <v>357</v>
      </c>
    </row>
    <row r="1822" spans="8:82" ht="87" customHeight="1" thickBot="1">
      <c r="H1822" s="121"/>
      <c r="I1822" s="121"/>
      <c r="J1822" s="121"/>
      <c r="K1822" s="121"/>
      <c r="L1822" s="121"/>
      <c r="M1822" s="121" t="s">
        <v>2869</v>
      </c>
      <c r="N1822" s="121" t="s">
        <v>468</v>
      </c>
      <c r="O1822" s="123" t="s">
        <v>2267</v>
      </c>
      <c r="P1822" s="121" t="s">
        <v>357</v>
      </c>
      <c r="S1822" s="117"/>
      <c r="T1822" s="117"/>
      <c r="U1822" s="117"/>
      <c r="V1822" s="117"/>
      <c r="W1822" s="117"/>
      <c r="X1822" s="117" t="s">
        <v>2869</v>
      </c>
      <c r="Y1822" s="117" t="s">
        <v>468</v>
      </c>
      <c r="Z1822" s="120" t="s">
        <v>2995</v>
      </c>
      <c r="AA1822" s="117" t="s">
        <v>357</v>
      </c>
      <c r="AD1822" s="113"/>
      <c r="AE1822" s="113"/>
      <c r="AF1822" s="113"/>
      <c r="AG1822" s="113"/>
      <c r="AH1822" s="113"/>
      <c r="AI1822" s="113" t="s">
        <v>2869</v>
      </c>
      <c r="AJ1822" s="113" t="s">
        <v>468</v>
      </c>
      <c r="AK1822" s="116" t="s">
        <v>533</v>
      </c>
      <c r="AL1822" s="113" t="s">
        <v>357</v>
      </c>
      <c r="BP1822" s="125" t="s">
        <v>2869</v>
      </c>
      <c r="BQ1822" s="125" t="s">
        <v>468</v>
      </c>
      <c r="BR1822" s="125" t="s">
        <v>6546</v>
      </c>
      <c r="CA1822" s="125" t="s">
        <v>511</v>
      </c>
      <c r="CB1822" s="125" t="s">
        <v>544</v>
      </c>
      <c r="CC1822" s="125">
        <v>0</v>
      </c>
      <c r="CD1822" s="125" t="s">
        <v>357</v>
      </c>
    </row>
    <row r="1823" spans="8:82" ht="101.4" customHeight="1" thickBot="1">
      <c r="H1823" s="121"/>
      <c r="I1823" s="121"/>
      <c r="J1823" s="121"/>
      <c r="K1823" s="121"/>
      <c r="L1823" s="121"/>
      <c r="M1823" s="121" t="s">
        <v>2874</v>
      </c>
      <c r="N1823" s="121" t="s">
        <v>544</v>
      </c>
      <c r="O1823" s="123" t="s">
        <v>2875</v>
      </c>
      <c r="P1823" s="121" t="s">
        <v>357</v>
      </c>
      <c r="S1823" s="117"/>
      <c r="T1823" s="117"/>
      <c r="U1823" s="117"/>
      <c r="V1823" s="117"/>
      <c r="W1823" s="117"/>
      <c r="X1823" s="117" t="s">
        <v>2874</v>
      </c>
      <c r="Y1823" s="117" t="s">
        <v>544</v>
      </c>
      <c r="Z1823" s="120" t="s">
        <v>756</v>
      </c>
      <c r="AA1823" s="117" t="s">
        <v>357</v>
      </c>
      <c r="AD1823" s="113"/>
      <c r="AE1823" s="113"/>
      <c r="AF1823" s="113"/>
      <c r="AG1823" s="113"/>
      <c r="AH1823" s="113"/>
      <c r="AI1823" s="113" t="s">
        <v>2874</v>
      </c>
      <c r="AJ1823" s="113" t="s">
        <v>544</v>
      </c>
      <c r="AK1823" s="116" t="s">
        <v>5412</v>
      </c>
      <c r="AL1823" s="113" t="s">
        <v>357</v>
      </c>
      <c r="BP1823" s="125" t="s">
        <v>2874</v>
      </c>
      <c r="BQ1823" s="125" t="s">
        <v>544</v>
      </c>
      <c r="BR1823" s="125" t="s">
        <v>4105</v>
      </c>
      <c r="CA1823" s="125" t="s">
        <v>511</v>
      </c>
      <c r="CB1823" s="125" t="s">
        <v>589</v>
      </c>
      <c r="CC1823" s="125">
        <v>0</v>
      </c>
      <c r="CD1823" s="125" t="s">
        <v>357</v>
      </c>
    </row>
    <row r="1824" spans="8:82" ht="101.4" customHeight="1" thickBot="1">
      <c r="H1824" s="121"/>
      <c r="I1824" s="121"/>
      <c r="J1824" s="121"/>
      <c r="K1824" s="121"/>
      <c r="L1824" s="121"/>
      <c r="M1824" s="121" t="s">
        <v>2874</v>
      </c>
      <c r="N1824" s="121" t="s">
        <v>355</v>
      </c>
      <c r="O1824" s="123" t="s">
        <v>2876</v>
      </c>
      <c r="P1824" s="121" t="s">
        <v>357</v>
      </c>
      <c r="S1824" s="117"/>
      <c r="T1824" s="117"/>
      <c r="U1824" s="117"/>
      <c r="V1824" s="117"/>
      <c r="W1824" s="117"/>
      <c r="X1824" s="117" t="s">
        <v>2874</v>
      </c>
      <c r="Y1824" s="117" t="s">
        <v>355</v>
      </c>
      <c r="Z1824" s="120" t="s">
        <v>1611</v>
      </c>
      <c r="AA1824" s="117" t="s">
        <v>357</v>
      </c>
      <c r="AD1824" s="113"/>
      <c r="AE1824" s="113"/>
      <c r="AF1824" s="113"/>
      <c r="AG1824" s="113"/>
      <c r="AH1824" s="113"/>
      <c r="AI1824" s="113" t="s">
        <v>2874</v>
      </c>
      <c r="AJ1824" s="113" t="s">
        <v>355</v>
      </c>
      <c r="AK1824" s="116" t="s">
        <v>5425</v>
      </c>
      <c r="AL1824" s="113" t="s">
        <v>357</v>
      </c>
      <c r="BP1824" s="125" t="s">
        <v>2874</v>
      </c>
      <c r="BQ1824" s="125" t="s">
        <v>355</v>
      </c>
      <c r="BR1824" s="125" t="s">
        <v>6547</v>
      </c>
      <c r="CA1824" s="125" t="s">
        <v>511</v>
      </c>
      <c r="CB1824" s="125" t="s">
        <v>446</v>
      </c>
      <c r="CC1824" s="125">
        <v>0</v>
      </c>
      <c r="CD1824" s="125" t="s">
        <v>357</v>
      </c>
    </row>
    <row r="1825" spans="8:82" ht="87" customHeight="1" thickBot="1">
      <c r="H1825" s="121"/>
      <c r="I1825" s="121"/>
      <c r="J1825" s="121"/>
      <c r="K1825" s="121"/>
      <c r="L1825" s="121"/>
      <c r="M1825" s="121" t="s">
        <v>2877</v>
      </c>
      <c r="N1825" s="121" t="s">
        <v>589</v>
      </c>
      <c r="O1825" s="123" t="s">
        <v>2878</v>
      </c>
      <c r="P1825" s="121" t="s">
        <v>357</v>
      </c>
      <c r="S1825" s="117"/>
      <c r="T1825" s="117"/>
      <c r="U1825" s="117"/>
      <c r="V1825" s="117"/>
      <c r="W1825" s="117"/>
      <c r="X1825" s="117" t="s">
        <v>2877</v>
      </c>
      <c r="Y1825" s="117" t="s">
        <v>589</v>
      </c>
      <c r="Z1825" s="120" t="s">
        <v>4443</v>
      </c>
      <c r="AA1825" s="117" t="s">
        <v>357</v>
      </c>
      <c r="AD1825" s="113"/>
      <c r="AE1825" s="113"/>
      <c r="AF1825" s="113"/>
      <c r="AG1825" s="113"/>
      <c r="AH1825" s="113"/>
      <c r="AI1825" s="113" t="s">
        <v>2877</v>
      </c>
      <c r="AJ1825" s="113" t="s">
        <v>589</v>
      </c>
      <c r="AK1825" s="116" t="s">
        <v>3403</v>
      </c>
      <c r="AL1825" s="113" t="s">
        <v>357</v>
      </c>
      <c r="BP1825" s="125" t="s">
        <v>2877</v>
      </c>
      <c r="BQ1825" s="125" t="s">
        <v>589</v>
      </c>
      <c r="BR1825" s="125" t="s">
        <v>6548</v>
      </c>
      <c r="CA1825" s="125" t="s">
        <v>511</v>
      </c>
      <c r="CB1825" s="125" t="s">
        <v>897</v>
      </c>
      <c r="CC1825" s="125">
        <v>0</v>
      </c>
      <c r="CD1825" s="125" t="s">
        <v>357</v>
      </c>
    </row>
    <row r="1826" spans="8:82" ht="87" customHeight="1" thickBot="1">
      <c r="H1826" s="121"/>
      <c r="I1826" s="121"/>
      <c r="J1826" s="121"/>
      <c r="K1826" s="121"/>
      <c r="L1826" s="121"/>
      <c r="M1826" s="121" t="s">
        <v>2879</v>
      </c>
      <c r="N1826" s="121" t="s">
        <v>589</v>
      </c>
      <c r="O1826" s="123" t="s">
        <v>2880</v>
      </c>
      <c r="P1826" s="121" t="s">
        <v>357</v>
      </c>
      <c r="S1826" s="117"/>
      <c r="T1826" s="117"/>
      <c r="U1826" s="117"/>
      <c r="V1826" s="117"/>
      <c r="W1826" s="117"/>
      <c r="X1826" s="117" t="s">
        <v>2879</v>
      </c>
      <c r="Y1826" s="117" t="s">
        <v>589</v>
      </c>
      <c r="Z1826" s="120" t="s">
        <v>4444</v>
      </c>
      <c r="AA1826" s="117" t="s">
        <v>357</v>
      </c>
      <c r="AD1826" s="113"/>
      <c r="AE1826" s="113"/>
      <c r="AF1826" s="113"/>
      <c r="AG1826" s="113"/>
      <c r="AH1826" s="113"/>
      <c r="AI1826" s="113" t="s">
        <v>2879</v>
      </c>
      <c r="AJ1826" s="113" t="s">
        <v>589</v>
      </c>
      <c r="AK1826" s="116" t="s">
        <v>5596</v>
      </c>
      <c r="AL1826" s="113" t="s">
        <v>357</v>
      </c>
      <c r="BP1826" s="125" t="s">
        <v>2879</v>
      </c>
      <c r="BQ1826" s="125" t="s">
        <v>589</v>
      </c>
      <c r="BR1826" s="125" t="s">
        <v>1382</v>
      </c>
      <c r="CA1826" s="125" t="s">
        <v>511</v>
      </c>
      <c r="CB1826" s="125" t="s">
        <v>366</v>
      </c>
      <c r="CC1826" s="125">
        <v>0</v>
      </c>
      <c r="CD1826" s="125" t="s">
        <v>357</v>
      </c>
    </row>
    <row r="1827" spans="8:82" ht="87" customHeight="1" thickBot="1">
      <c r="H1827" s="121"/>
      <c r="I1827" s="121"/>
      <c r="J1827" s="121"/>
      <c r="K1827" s="121"/>
      <c r="L1827" s="121"/>
      <c r="M1827" s="121" t="s">
        <v>2881</v>
      </c>
      <c r="N1827" s="121" t="s">
        <v>589</v>
      </c>
      <c r="O1827" s="123" t="s">
        <v>1240</v>
      </c>
      <c r="P1827" s="121" t="s">
        <v>357</v>
      </c>
      <c r="S1827" s="117"/>
      <c r="T1827" s="117"/>
      <c r="U1827" s="117"/>
      <c r="V1827" s="117"/>
      <c r="W1827" s="117"/>
      <c r="X1827" s="117" t="s">
        <v>2881</v>
      </c>
      <c r="Y1827" s="117" t="s">
        <v>589</v>
      </c>
      <c r="Z1827" s="120" t="s">
        <v>4445</v>
      </c>
      <c r="AA1827" s="117" t="s">
        <v>357</v>
      </c>
      <c r="AD1827" s="113"/>
      <c r="AE1827" s="113"/>
      <c r="AF1827" s="113"/>
      <c r="AG1827" s="113"/>
      <c r="AH1827" s="113"/>
      <c r="AI1827" s="113" t="s">
        <v>2881</v>
      </c>
      <c r="AJ1827" s="113" t="s">
        <v>589</v>
      </c>
      <c r="AK1827" s="116" t="s">
        <v>5597</v>
      </c>
      <c r="AL1827" s="113" t="s">
        <v>357</v>
      </c>
      <c r="BP1827" s="125" t="s">
        <v>2881</v>
      </c>
      <c r="BQ1827" s="125" t="s">
        <v>589</v>
      </c>
      <c r="BR1827" s="125" t="s">
        <v>6549</v>
      </c>
      <c r="CA1827" s="125" t="s">
        <v>511</v>
      </c>
      <c r="CB1827" s="125" t="s">
        <v>355</v>
      </c>
      <c r="CC1827" s="125">
        <v>0</v>
      </c>
      <c r="CD1827" s="125" t="s">
        <v>357</v>
      </c>
    </row>
    <row r="1828" spans="8:82" ht="87" customHeight="1" thickBot="1">
      <c r="H1828" s="121"/>
      <c r="I1828" s="121"/>
      <c r="J1828" s="121"/>
      <c r="K1828" s="121"/>
      <c r="L1828" s="121"/>
      <c r="M1828" s="121" t="s">
        <v>2882</v>
      </c>
      <c r="N1828" s="121" t="s">
        <v>589</v>
      </c>
      <c r="O1828" s="123" t="s">
        <v>1487</v>
      </c>
      <c r="P1828" s="121" t="s">
        <v>357</v>
      </c>
      <c r="S1828" s="117"/>
      <c r="T1828" s="117"/>
      <c r="U1828" s="117"/>
      <c r="V1828" s="117"/>
      <c r="W1828" s="117"/>
      <c r="X1828" s="117" t="s">
        <v>2882</v>
      </c>
      <c r="Y1828" s="117" t="s">
        <v>589</v>
      </c>
      <c r="Z1828" s="120" t="s">
        <v>3524</v>
      </c>
      <c r="AA1828" s="117" t="s">
        <v>357</v>
      </c>
      <c r="AD1828" s="113"/>
      <c r="AE1828" s="113"/>
      <c r="AF1828" s="113"/>
      <c r="AG1828" s="113"/>
      <c r="AH1828" s="113"/>
      <c r="AI1828" s="113" t="s">
        <v>2882</v>
      </c>
      <c r="AJ1828" s="113" t="s">
        <v>589</v>
      </c>
      <c r="AK1828" s="116" t="s">
        <v>4920</v>
      </c>
      <c r="AL1828" s="113" t="s">
        <v>357</v>
      </c>
      <c r="BP1828" s="125" t="s">
        <v>2882</v>
      </c>
      <c r="BQ1828" s="125" t="s">
        <v>589</v>
      </c>
      <c r="BR1828" s="125" t="s">
        <v>2914</v>
      </c>
      <c r="CA1828" s="125" t="s">
        <v>511</v>
      </c>
      <c r="CB1828" s="125" t="s">
        <v>703</v>
      </c>
      <c r="CC1828" s="125">
        <v>0</v>
      </c>
      <c r="CD1828" s="125" t="s">
        <v>357</v>
      </c>
    </row>
    <row r="1829" spans="8:82" ht="87" customHeight="1" thickBot="1">
      <c r="H1829" s="121"/>
      <c r="I1829" s="121"/>
      <c r="J1829" s="121"/>
      <c r="K1829" s="121"/>
      <c r="L1829" s="121"/>
      <c r="M1829" s="121" t="s">
        <v>2883</v>
      </c>
      <c r="N1829" s="121" t="s">
        <v>589</v>
      </c>
      <c r="O1829" s="123" t="s">
        <v>2094</v>
      </c>
      <c r="P1829" s="121" t="s">
        <v>357</v>
      </c>
      <c r="S1829" s="117"/>
      <c r="T1829" s="117"/>
      <c r="U1829" s="117"/>
      <c r="V1829" s="117"/>
      <c r="W1829" s="117"/>
      <c r="X1829" s="117" t="s">
        <v>2883</v>
      </c>
      <c r="Y1829" s="117" t="s">
        <v>589</v>
      </c>
      <c r="Z1829" s="120" t="s">
        <v>4446</v>
      </c>
      <c r="AA1829" s="117" t="s">
        <v>357</v>
      </c>
      <c r="AD1829" s="113"/>
      <c r="AE1829" s="113"/>
      <c r="AF1829" s="113"/>
      <c r="AG1829" s="113"/>
      <c r="AH1829" s="113"/>
      <c r="AI1829" s="113" t="s">
        <v>2883</v>
      </c>
      <c r="AJ1829" s="113" t="s">
        <v>589</v>
      </c>
      <c r="AK1829" s="116" t="s">
        <v>3990</v>
      </c>
      <c r="AL1829" s="113" t="s">
        <v>357</v>
      </c>
      <c r="BP1829" s="125" t="s">
        <v>2883</v>
      </c>
      <c r="BQ1829" s="125" t="s">
        <v>589</v>
      </c>
      <c r="BR1829" s="125" t="s">
        <v>5752</v>
      </c>
      <c r="CA1829" s="125" t="s">
        <v>511</v>
      </c>
      <c r="CB1829" s="125" t="s">
        <v>468</v>
      </c>
      <c r="CC1829" s="125">
        <v>0</v>
      </c>
      <c r="CD1829" s="125" t="s">
        <v>357</v>
      </c>
    </row>
    <row r="1830" spans="8:82" ht="87" customHeight="1" thickBot="1">
      <c r="H1830" s="121"/>
      <c r="I1830" s="121"/>
      <c r="J1830" s="121"/>
      <c r="K1830" s="121"/>
      <c r="L1830" s="121"/>
      <c r="M1830" s="121" t="s">
        <v>2884</v>
      </c>
      <c r="N1830" s="121" t="s">
        <v>589</v>
      </c>
      <c r="O1830" s="123" t="s">
        <v>2885</v>
      </c>
      <c r="P1830" s="121" t="s">
        <v>357</v>
      </c>
      <c r="S1830" s="117"/>
      <c r="T1830" s="117"/>
      <c r="U1830" s="117"/>
      <c r="V1830" s="117"/>
      <c r="W1830" s="117"/>
      <c r="X1830" s="117" t="s">
        <v>2884</v>
      </c>
      <c r="Y1830" s="117" t="s">
        <v>589</v>
      </c>
      <c r="Z1830" s="120" t="s">
        <v>4447</v>
      </c>
      <c r="AA1830" s="117" t="s">
        <v>357</v>
      </c>
      <c r="AD1830" s="113"/>
      <c r="AE1830" s="113"/>
      <c r="AF1830" s="113"/>
      <c r="AG1830" s="113"/>
      <c r="AH1830" s="113"/>
      <c r="AI1830" s="113" t="s">
        <v>2884</v>
      </c>
      <c r="AJ1830" s="113" t="s">
        <v>589</v>
      </c>
      <c r="AK1830" s="116" t="s">
        <v>1891</v>
      </c>
      <c r="AL1830" s="113" t="s">
        <v>357</v>
      </c>
      <c r="BP1830" s="125" t="s">
        <v>2884</v>
      </c>
      <c r="BQ1830" s="125" t="s">
        <v>589</v>
      </c>
      <c r="BR1830" s="125" t="s">
        <v>2796</v>
      </c>
      <c r="CA1830" s="125" t="s">
        <v>511</v>
      </c>
      <c r="CB1830" s="125" t="s">
        <v>364</v>
      </c>
      <c r="CC1830" s="125">
        <v>0</v>
      </c>
      <c r="CD1830" s="125" t="s">
        <v>357</v>
      </c>
    </row>
    <row r="1831" spans="8:82" ht="87" customHeight="1" thickBot="1">
      <c r="H1831" s="121"/>
      <c r="I1831" s="121"/>
      <c r="J1831" s="121"/>
      <c r="K1831" s="121"/>
      <c r="L1831" s="121"/>
      <c r="M1831" s="121" t="s">
        <v>2886</v>
      </c>
      <c r="N1831" s="121" t="s">
        <v>703</v>
      </c>
      <c r="O1831" s="123" t="s">
        <v>2887</v>
      </c>
      <c r="P1831" s="121" t="s">
        <v>357</v>
      </c>
      <c r="S1831" s="117"/>
      <c r="T1831" s="117"/>
      <c r="U1831" s="117"/>
      <c r="V1831" s="117"/>
      <c r="W1831" s="117"/>
      <c r="X1831" s="117" t="s">
        <v>2886</v>
      </c>
      <c r="Y1831" s="117" t="s">
        <v>703</v>
      </c>
      <c r="Z1831" s="120" t="s">
        <v>4448</v>
      </c>
      <c r="AA1831" s="117" t="s">
        <v>357</v>
      </c>
      <c r="AD1831" s="113"/>
      <c r="AE1831" s="113"/>
      <c r="AF1831" s="113"/>
      <c r="AG1831" s="113"/>
      <c r="AH1831" s="113"/>
      <c r="AI1831" s="113" t="s">
        <v>2886</v>
      </c>
      <c r="AJ1831" s="113" t="s">
        <v>703</v>
      </c>
      <c r="AK1831" s="116" t="s">
        <v>5598</v>
      </c>
      <c r="AL1831" s="113" t="s">
        <v>357</v>
      </c>
      <c r="BP1831" s="125" t="s">
        <v>2886</v>
      </c>
      <c r="BQ1831" s="125" t="s">
        <v>703</v>
      </c>
      <c r="BR1831" s="125" t="s">
        <v>6160</v>
      </c>
      <c r="CA1831" s="125" t="s">
        <v>2697</v>
      </c>
      <c r="CB1831" s="125" t="s">
        <v>355</v>
      </c>
      <c r="CC1831" s="125">
        <v>0</v>
      </c>
      <c r="CD1831" s="125" t="s">
        <v>826</v>
      </c>
    </row>
    <row r="1832" spans="8:82" ht="87" customHeight="1" thickBot="1">
      <c r="H1832" s="121"/>
      <c r="I1832" s="121"/>
      <c r="J1832" s="121"/>
      <c r="K1832" s="121"/>
      <c r="L1832" s="121"/>
      <c r="M1832" s="121" t="s">
        <v>2888</v>
      </c>
      <c r="N1832" s="121" t="s">
        <v>589</v>
      </c>
      <c r="O1832" s="123" t="s">
        <v>2889</v>
      </c>
      <c r="P1832" s="121" t="s">
        <v>357</v>
      </c>
      <c r="S1832" s="117"/>
      <c r="T1832" s="117"/>
      <c r="U1832" s="117"/>
      <c r="V1832" s="117"/>
      <c r="W1832" s="117"/>
      <c r="X1832" s="117" t="s">
        <v>2888</v>
      </c>
      <c r="Y1832" s="117" t="s">
        <v>589</v>
      </c>
      <c r="Z1832" s="120" t="s">
        <v>4449</v>
      </c>
      <c r="AA1832" s="117" t="s">
        <v>357</v>
      </c>
      <c r="AD1832" s="113"/>
      <c r="AE1832" s="113"/>
      <c r="AF1832" s="113"/>
      <c r="AG1832" s="113"/>
      <c r="AH1832" s="113"/>
      <c r="AI1832" s="113" t="s">
        <v>2888</v>
      </c>
      <c r="AJ1832" s="113" t="s">
        <v>589</v>
      </c>
      <c r="AK1832" s="116" t="s">
        <v>421</v>
      </c>
      <c r="AL1832" s="113" t="s">
        <v>357</v>
      </c>
      <c r="BP1832" s="125" t="s">
        <v>2888</v>
      </c>
      <c r="BQ1832" s="125" t="s">
        <v>589</v>
      </c>
      <c r="BR1832" s="125" t="s">
        <v>6550</v>
      </c>
      <c r="CA1832" s="125" t="s">
        <v>2699</v>
      </c>
      <c r="CB1832" s="125" t="s">
        <v>355</v>
      </c>
      <c r="CC1832" s="125">
        <v>0</v>
      </c>
      <c r="CD1832" s="125" t="s">
        <v>826</v>
      </c>
    </row>
    <row r="1833" spans="8:82" ht="87" customHeight="1" thickBot="1">
      <c r="H1833" s="121"/>
      <c r="I1833" s="121"/>
      <c r="J1833" s="121"/>
      <c r="K1833" s="121"/>
      <c r="L1833" s="121"/>
      <c r="M1833" s="121" t="s">
        <v>2890</v>
      </c>
      <c r="N1833" s="121" t="s">
        <v>575</v>
      </c>
      <c r="O1833" s="123" t="s">
        <v>2891</v>
      </c>
      <c r="P1833" s="121" t="s">
        <v>357</v>
      </c>
      <c r="S1833" s="117"/>
      <c r="T1833" s="117"/>
      <c r="U1833" s="117"/>
      <c r="V1833" s="117"/>
      <c r="W1833" s="117"/>
      <c r="X1833" s="117" t="s">
        <v>2890</v>
      </c>
      <c r="Y1833" s="117" t="s">
        <v>575</v>
      </c>
      <c r="Z1833" s="120" t="s">
        <v>4450</v>
      </c>
      <c r="AA1833" s="117" t="s">
        <v>357</v>
      </c>
      <c r="AD1833" s="113"/>
      <c r="AE1833" s="113"/>
      <c r="AF1833" s="113"/>
      <c r="AG1833" s="113"/>
      <c r="AH1833" s="113"/>
      <c r="AI1833" s="113" t="s">
        <v>2890</v>
      </c>
      <c r="AJ1833" s="113" t="s">
        <v>575</v>
      </c>
      <c r="AK1833" s="116" t="s">
        <v>5599</v>
      </c>
      <c r="AL1833" s="113" t="s">
        <v>357</v>
      </c>
      <c r="BP1833" s="125" t="s">
        <v>2890</v>
      </c>
      <c r="BQ1833" s="125" t="s">
        <v>575</v>
      </c>
      <c r="BR1833" s="125" t="s">
        <v>6551</v>
      </c>
      <c r="CA1833" s="125" t="s">
        <v>2699</v>
      </c>
      <c r="CB1833" s="125" t="s">
        <v>703</v>
      </c>
      <c r="CC1833" s="125">
        <v>0</v>
      </c>
      <c r="CD1833" s="125" t="s">
        <v>826</v>
      </c>
    </row>
    <row r="1834" spans="8:82" ht="87" customHeight="1" thickBot="1">
      <c r="H1834" s="121"/>
      <c r="I1834" s="121"/>
      <c r="J1834" s="121"/>
      <c r="K1834" s="121"/>
      <c r="L1834" s="121"/>
      <c r="M1834" s="121" t="s">
        <v>2892</v>
      </c>
      <c r="N1834" s="121" t="s">
        <v>589</v>
      </c>
      <c r="O1834" s="123" t="s">
        <v>2893</v>
      </c>
      <c r="P1834" s="121" t="s">
        <v>357</v>
      </c>
      <c r="S1834" s="117"/>
      <c r="T1834" s="117"/>
      <c r="U1834" s="117"/>
      <c r="V1834" s="117"/>
      <c r="W1834" s="117"/>
      <c r="X1834" s="117" t="s">
        <v>2892</v>
      </c>
      <c r="Y1834" s="117" t="s">
        <v>589</v>
      </c>
      <c r="Z1834" s="120" t="s">
        <v>3510</v>
      </c>
      <c r="AA1834" s="117" t="s">
        <v>357</v>
      </c>
      <c r="AD1834" s="113"/>
      <c r="AE1834" s="113"/>
      <c r="AF1834" s="113"/>
      <c r="AG1834" s="113"/>
      <c r="AH1834" s="113"/>
      <c r="AI1834" s="113" t="s">
        <v>2892</v>
      </c>
      <c r="AJ1834" s="113" t="s">
        <v>589</v>
      </c>
      <c r="AK1834" s="116" t="s">
        <v>1699</v>
      </c>
      <c r="AL1834" s="113" t="s">
        <v>357</v>
      </c>
      <c r="BP1834" s="125" t="s">
        <v>2892</v>
      </c>
      <c r="BQ1834" s="125" t="s">
        <v>589</v>
      </c>
      <c r="BR1834" s="125" t="s">
        <v>6552</v>
      </c>
      <c r="CA1834" s="125" t="s">
        <v>2701</v>
      </c>
      <c r="CB1834" s="125" t="s">
        <v>544</v>
      </c>
      <c r="CC1834" s="125">
        <v>0</v>
      </c>
      <c r="CD1834" s="125" t="s">
        <v>357</v>
      </c>
    </row>
    <row r="1835" spans="8:82" ht="87" customHeight="1" thickBot="1">
      <c r="H1835" s="121"/>
      <c r="I1835" s="121"/>
      <c r="J1835" s="121"/>
      <c r="K1835" s="121"/>
      <c r="L1835" s="121"/>
      <c r="M1835" s="121" t="s">
        <v>2894</v>
      </c>
      <c r="N1835" s="121" t="s">
        <v>468</v>
      </c>
      <c r="O1835" s="123" t="s">
        <v>2895</v>
      </c>
      <c r="P1835" s="121" t="s">
        <v>357</v>
      </c>
      <c r="S1835" s="117"/>
      <c r="T1835" s="117"/>
      <c r="U1835" s="117"/>
      <c r="V1835" s="117"/>
      <c r="W1835" s="117"/>
      <c r="X1835" s="117" t="s">
        <v>2894</v>
      </c>
      <c r="Y1835" s="117" t="s">
        <v>468</v>
      </c>
      <c r="Z1835" s="120" t="s">
        <v>1861</v>
      </c>
      <c r="AA1835" s="117" t="s">
        <v>357</v>
      </c>
      <c r="AD1835" s="113"/>
      <c r="AE1835" s="113"/>
      <c r="AF1835" s="113"/>
      <c r="AG1835" s="113"/>
      <c r="AH1835" s="113"/>
      <c r="AI1835" s="113" t="s">
        <v>2894</v>
      </c>
      <c r="AJ1835" s="113" t="s">
        <v>468</v>
      </c>
      <c r="AK1835" s="116" t="s">
        <v>5600</v>
      </c>
      <c r="AL1835" s="113" t="s">
        <v>357</v>
      </c>
      <c r="BP1835" s="125" t="s">
        <v>2894</v>
      </c>
      <c r="BQ1835" s="125" t="s">
        <v>468</v>
      </c>
      <c r="BR1835" s="125" t="s">
        <v>726</v>
      </c>
      <c r="CA1835" s="125" t="s">
        <v>2701</v>
      </c>
      <c r="CB1835" s="125" t="s">
        <v>575</v>
      </c>
      <c r="CC1835" s="125">
        <v>0</v>
      </c>
      <c r="CD1835" s="125" t="s">
        <v>357</v>
      </c>
    </row>
    <row r="1836" spans="8:82" ht="87" customHeight="1" thickBot="1">
      <c r="H1836" s="121"/>
      <c r="I1836" s="121"/>
      <c r="J1836" s="121"/>
      <c r="K1836" s="121"/>
      <c r="L1836" s="121"/>
      <c r="M1836" s="121" t="s">
        <v>2896</v>
      </c>
      <c r="N1836" s="121" t="s">
        <v>582</v>
      </c>
      <c r="O1836" s="123" t="s">
        <v>2897</v>
      </c>
      <c r="P1836" s="121" t="s">
        <v>357</v>
      </c>
      <c r="S1836" s="117"/>
      <c r="T1836" s="117"/>
      <c r="U1836" s="117"/>
      <c r="V1836" s="117"/>
      <c r="W1836" s="117"/>
      <c r="X1836" s="117" t="s">
        <v>2896</v>
      </c>
      <c r="Y1836" s="117" t="s">
        <v>582</v>
      </c>
      <c r="Z1836" s="120" t="s">
        <v>3809</v>
      </c>
      <c r="AA1836" s="117" t="s">
        <v>357</v>
      </c>
      <c r="AD1836" s="113"/>
      <c r="AE1836" s="113"/>
      <c r="AF1836" s="113"/>
      <c r="AG1836" s="113"/>
      <c r="AH1836" s="113"/>
      <c r="AI1836" s="113" t="s">
        <v>2896</v>
      </c>
      <c r="AJ1836" s="113" t="s">
        <v>582</v>
      </c>
      <c r="AK1836" s="116" t="s">
        <v>5601</v>
      </c>
      <c r="AL1836" s="113" t="s">
        <v>357</v>
      </c>
      <c r="BP1836" s="125" t="s">
        <v>2896</v>
      </c>
      <c r="BQ1836" s="125" t="s">
        <v>582</v>
      </c>
      <c r="BR1836" s="125" t="s">
        <v>2160</v>
      </c>
      <c r="CA1836" s="125" t="s">
        <v>2701</v>
      </c>
      <c r="CB1836" s="125" t="s">
        <v>362</v>
      </c>
      <c r="CC1836" s="125">
        <v>0</v>
      </c>
      <c r="CD1836" s="125" t="s">
        <v>357</v>
      </c>
    </row>
    <row r="1837" spans="8:82" ht="87" customHeight="1" thickBot="1">
      <c r="H1837" s="121"/>
      <c r="I1837" s="121"/>
      <c r="J1837" s="121"/>
      <c r="K1837" s="121"/>
      <c r="L1837" s="121"/>
      <c r="M1837" s="121" t="s">
        <v>2896</v>
      </c>
      <c r="N1837" s="121" t="s">
        <v>468</v>
      </c>
      <c r="O1837" s="123" t="s">
        <v>2898</v>
      </c>
      <c r="P1837" s="121" t="s">
        <v>357</v>
      </c>
      <c r="S1837" s="117"/>
      <c r="T1837" s="117"/>
      <c r="U1837" s="117"/>
      <c r="V1837" s="117"/>
      <c r="W1837" s="117"/>
      <c r="X1837" s="117" t="s">
        <v>2896</v>
      </c>
      <c r="Y1837" s="117" t="s">
        <v>468</v>
      </c>
      <c r="Z1837" s="120" t="s">
        <v>4451</v>
      </c>
      <c r="AA1837" s="117" t="s">
        <v>357</v>
      </c>
      <c r="AD1837" s="113"/>
      <c r="AE1837" s="113"/>
      <c r="AF1837" s="113"/>
      <c r="AG1837" s="113"/>
      <c r="AH1837" s="113"/>
      <c r="AI1837" s="113" t="s">
        <v>2896</v>
      </c>
      <c r="AJ1837" s="113" t="s">
        <v>468</v>
      </c>
      <c r="AK1837" s="116" t="s">
        <v>1238</v>
      </c>
      <c r="AL1837" s="113" t="s">
        <v>357</v>
      </c>
      <c r="BP1837" s="125" t="s">
        <v>2896</v>
      </c>
      <c r="BQ1837" s="125" t="s">
        <v>468</v>
      </c>
      <c r="BR1837" s="125" t="s">
        <v>6553</v>
      </c>
      <c r="CA1837" s="125" t="s">
        <v>2703</v>
      </c>
      <c r="CB1837" s="125" t="s">
        <v>468</v>
      </c>
      <c r="CC1837" s="125">
        <v>0</v>
      </c>
      <c r="CD1837" s="125" t="s">
        <v>357</v>
      </c>
    </row>
    <row r="1838" spans="8:82" ht="101.4" customHeight="1" thickBot="1">
      <c r="H1838" s="121"/>
      <c r="I1838" s="121"/>
      <c r="J1838" s="121"/>
      <c r="K1838" s="121"/>
      <c r="L1838" s="121"/>
      <c r="M1838" s="121" t="s">
        <v>2896</v>
      </c>
      <c r="N1838" s="121" t="s">
        <v>362</v>
      </c>
      <c r="O1838" s="123" t="s">
        <v>2899</v>
      </c>
      <c r="P1838" s="121" t="s">
        <v>357</v>
      </c>
      <c r="S1838" s="117"/>
      <c r="T1838" s="117"/>
      <c r="U1838" s="117"/>
      <c r="V1838" s="117"/>
      <c r="W1838" s="117"/>
      <c r="X1838" s="117" t="s">
        <v>2896</v>
      </c>
      <c r="Y1838" s="117" t="s">
        <v>362</v>
      </c>
      <c r="Z1838" s="120" t="s">
        <v>4452</v>
      </c>
      <c r="AA1838" s="117" t="s">
        <v>357</v>
      </c>
      <c r="AD1838" s="113"/>
      <c r="AE1838" s="113"/>
      <c r="AF1838" s="113"/>
      <c r="AG1838" s="113"/>
      <c r="AH1838" s="113"/>
      <c r="AI1838" s="113" t="s">
        <v>2896</v>
      </c>
      <c r="AJ1838" s="113" t="s">
        <v>362</v>
      </c>
      <c r="AK1838" s="116" t="s">
        <v>5602</v>
      </c>
      <c r="AL1838" s="113" t="s">
        <v>357</v>
      </c>
      <c r="BP1838" s="125" t="s">
        <v>2896</v>
      </c>
      <c r="BQ1838" s="125" t="s">
        <v>362</v>
      </c>
      <c r="BR1838" s="125" t="s">
        <v>6554</v>
      </c>
      <c r="CA1838" s="125" t="s">
        <v>515</v>
      </c>
      <c r="CB1838" s="125" t="s">
        <v>468</v>
      </c>
      <c r="CC1838" s="125">
        <v>0</v>
      </c>
      <c r="CD1838" s="125" t="s">
        <v>357</v>
      </c>
    </row>
    <row r="1839" spans="8:82" ht="87" customHeight="1" thickBot="1">
      <c r="H1839" s="121"/>
      <c r="I1839" s="121"/>
      <c r="J1839" s="121"/>
      <c r="K1839" s="121"/>
      <c r="L1839" s="121"/>
      <c r="M1839" s="121" t="s">
        <v>2896</v>
      </c>
      <c r="N1839" s="121" t="s">
        <v>589</v>
      </c>
      <c r="O1839" s="123" t="s">
        <v>2900</v>
      </c>
      <c r="P1839" s="121" t="s">
        <v>357</v>
      </c>
      <c r="S1839" s="117"/>
      <c r="T1839" s="117"/>
      <c r="U1839" s="117"/>
      <c r="V1839" s="117"/>
      <c r="W1839" s="117"/>
      <c r="X1839" s="117" t="s">
        <v>2896</v>
      </c>
      <c r="Y1839" s="117" t="s">
        <v>589</v>
      </c>
      <c r="Z1839" s="120" t="s">
        <v>4453</v>
      </c>
      <c r="AA1839" s="117" t="s">
        <v>357</v>
      </c>
      <c r="AD1839" s="113"/>
      <c r="AE1839" s="113"/>
      <c r="AF1839" s="113"/>
      <c r="AG1839" s="113"/>
      <c r="AH1839" s="113"/>
      <c r="AI1839" s="113" t="s">
        <v>2896</v>
      </c>
      <c r="AJ1839" s="113" t="s">
        <v>589</v>
      </c>
      <c r="AK1839" s="116" t="s">
        <v>3109</v>
      </c>
      <c r="AL1839" s="113" t="s">
        <v>357</v>
      </c>
      <c r="BP1839" s="125" t="s">
        <v>2896</v>
      </c>
      <c r="BQ1839" s="125" t="s">
        <v>589</v>
      </c>
      <c r="BR1839" s="125" t="s">
        <v>6555</v>
      </c>
      <c r="CA1839" s="125" t="s">
        <v>515</v>
      </c>
      <c r="CB1839" s="125" t="s">
        <v>885</v>
      </c>
      <c r="CC1839" s="125">
        <v>0</v>
      </c>
      <c r="CD1839" s="125" t="s">
        <v>357</v>
      </c>
    </row>
    <row r="1840" spans="8:82" ht="87" customHeight="1" thickBot="1">
      <c r="H1840" s="121"/>
      <c r="I1840" s="121"/>
      <c r="J1840" s="121"/>
      <c r="K1840" s="121"/>
      <c r="L1840" s="121"/>
      <c r="M1840" s="121" t="s">
        <v>2896</v>
      </c>
      <c r="N1840" s="121" t="s">
        <v>364</v>
      </c>
      <c r="O1840" s="123" t="s">
        <v>2901</v>
      </c>
      <c r="P1840" s="121" t="s">
        <v>357</v>
      </c>
      <c r="S1840" s="117"/>
      <c r="T1840" s="117"/>
      <c r="U1840" s="117"/>
      <c r="V1840" s="117"/>
      <c r="W1840" s="117"/>
      <c r="X1840" s="117" t="s">
        <v>2896</v>
      </c>
      <c r="Y1840" s="117" t="s">
        <v>364</v>
      </c>
      <c r="Z1840" s="120" t="s">
        <v>4454</v>
      </c>
      <c r="AA1840" s="117" t="s">
        <v>357</v>
      </c>
      <c r="AD1840" s="113"/>
      <c r="AE1840" s="113"/>
      <c r="AF1840" s="113"/>
      <c r="AG1840" s="113"/>
      <c r="AH1840" s="113"/>
      <c r="AI1840" s="113" t="s">
        <v>2896</v>
      </c>
      <c r="AJ1840" s="113" t="s">
        <v>364</v>
      </c>
      <c r="AK1840" s="116" t="s">
        <v>5603</v>
      </c>
      <c r="AL1840" s="113" t="s">
        <v>357</v>
      </c>
      <c r="BP1840" s="125" t="s">
        <v>2896</v>
      </c>
      <c r="BQ1840" s="125" t="s">
        <v>364</v>
      </c>
      <c r="BR1840" s="125" t="s">
        <v>6556</v>
      </c>
      <c r="CA1840" s="125" t="s">
        <v>515</v>
      </c>
      <c r="CB1840" s="125" t="s">
        <v>544</v>
      </c>
      <c r="CC1840" s="125">
        <v>0</v>
      </c>
      <c r="CD1840" s="125" t="s">
        <v>357</v>
      </c>
    </row>
    <row r="1841" spans="8:82" ht="101.4" customHeight="1" thickBot="1">
      <c r="H1841" s="121"/>
      <c r="I1841" s="121"/>
      <c r="J1841" s="121"/>
      <c r="K1841" s="121"/>
      <c r="L1841" s="121"/>
      <c r="M1841" s="121" t="s">
        <v>2896</v>
      </c>
      <c r="N1841" s="121" t="s">
        <v>355</v>
      </c>
      <c r="O1841" s="123" t="s">
        <v>2902</v>
      </c>
      <c r="P1841" s="121" t="s">
        <v>357</v>
      </c>
      <c r="S1841" s="117"/>
      <c r="T1841" s="117"/>
      <c r="U1841" s="117"/>
      <c r="V1841" s="117"/>
      <c r="W1841" s="117"/>
      <c r="X1841" s="117" t="s">
        <v>2896</v>
      </c>
      <c r="Y1841" s="117" t="s">
        <v>355</v>
      </c>
      <c r="Z1841" s="120" t="s">
        <v>4455</v>
      </c>
      <c r="AA1841" s="117" t="s">
        <v>357</v>
      </c>
      <c r="AD1841" s="113"/>
      <c r="AE1841" s="113"/>
      <c r="AF1841" s="113"/>
      <c r="AG1841" s="113"/>
      <c r="AH1841" s="113"/>
      <c r="AI1841" s="113" t="s">
        <v>2896</v>
      </c>
      <c r="AJ1841" s="113" t="s">
        <v>355</v>
      </c>
      <c r="AK1841" s="116" t="s">
        <v>5604</v>
      </c>
      <c r="AL1841" s="113" t="s">
        <v>357</v>
      </c>
      <c r="BP1841" s="125" t="s">
        <v>2896</v>
      </c>
      <c r="BQ1841" s="125" t="s">
        <v>355</v>
      </c>
      <c r="BR1841" s="125" t="s">
        <v>6557</v>
      </c>
      <c r="CA1841" s="125" t="s">
        <v>515</v>
      </c>
      <c r="CB1841" s="125" t="s">
        <v>575</v>
      </c>
      <c r="CC1841" s="125">
        <v>0</v>
      </c>
      <c r="CD1841" s="125" t="s">
        <v>357</v>
      </c>
    </row>
    <row r="1842" spans="8:82" ht="101.4" customHeight="1" thickBot="1">
      <c r="H1842" s="121"/>
      <c r="I1842" s="121"/>
      <c r="J1842" s="121"/>
      <c r="K1842" s="121"/>
      <c r="L1842" s="121"/>
      <c r="M1842" s="121" t="s">
        <v>2903</v>
      </c>
      <c r="N1842" s="121" t="s">
        <v>362</v>
      </c>
      <c r="O1842" s="123" t="s">
        <v>2904</v>
      </c>
      <c r="P1842" s="121" t="s">
        <v>357</v>
      </c>
      <c r="S1842" s="117"/>
      <c r="T1842" s="117"/>
      <c r="U1842" s="117"/>
      <c r="V1842" s="117"/>
      <c r="W1842" s="117"/>
      <c r="X1842" s="117" t="s">
        <v>2903</v>
      </c>
      <c r="Y1842" s="117" t="s">
        <v>362</v>
      </c>
      <c r="Z1842" s="120" t="s">
        <v>4456</v>
      </c>
      <c r="AA1842" s="117" t="s">
        <v>357</v>
      </c>
      <c r="AD1842" s="113"/>
      <c r="AE1842" s="113"/>
      <c r="AF1842" s="113"/>
      <c r="AG1842" s="113"/>
      <c r="AH1842" s="113"/>
      <c r="AI1842" s="113" t="s">
        <v>2903</v>
      </c>
      <c r="AJ1842" s="113" t="s">
        <v>362</v>
      </c>
      <c r="AK1842" s="116" t="s">
        <v>5605</v>
      </c>
      <c r="AL1842" s="113" t="s">
        <v>357</v>
      </c>
      <c r="BP1842" s="125" t="s">
        <v>2903</v>
      </c>
      <c r="BQ1842" s="125" t="s">
        <v>362</v>
      </c>
      <c r="BR1842" s="125" t="s">
        <v>1002</v>
      </c>
      <c r="CA1842" s="125" t="s">
        <v>515</v>
      </c>
      <c r="CB1842" s="125" t="s">
        <v>355</v>
      </c>
      <c r="CC1842" s="125">
        <v>0</v>
      </c>
      <c r="CD1842" s="125" t="s">
        <v>357</v>
      </c>
    </row>
    <row r="1843" spans="8:82" ht="87" customHeight="1" thickBot="1">
      <c r="H1843" s="121"/>
      <c r="I1843" s="121"/>
      <c r="J1843" s="121"/>
      <c r="K1843" s="121"/>
      <c r="L1843" s="121"/>
      <c r="M1843" s="121" t="s">
        <v>2903</v>
      </c>
      <c r="N1843" s="121" t="s">
        <v>589</v>
      </c>
      <c r="O1843" s="123" t="s">
        <v>2905</v>
      </c>
      <c r="P1843" s="121" t="s">
        <v>357</v>
      </c>
      <c r="S1843" s="117"/>
      <c r="T1843" s="117"/>
      <c r="U1843" s="117"/>
      <c r="V1843" s="117"/>
      <c r="W1843" s="117"/>
      <c r="X1843" s="117" t="s">
        <v>2903</v>
      </c>
      <c r="Y1843" s="117" t="s">
        <v>589</v>
      </c>
      <c r="Z1843" s="120" t="s">
        <v>4457</v>
      </c>
      <c r="AA1843" s="117" t="s">
        <v>357</v>
      </c>
      <c r="AD1843" s="113"/>
      <c r="AE1843" s="113"/>
      <c r="AF1843" s="113"/>
      <c r="AG1843" s="113"/>
      <c r="AH1843" s="113"/>
      <c r="AI1843" s="113" t="s">
        <v>2903</v>
      </c>
      <c r="AJ1843" s="113" t="s">
        <v>589</v>
      </c>
      <c r="AK1843" s="116" t="s">
        <v>5606</v>
      </c>
      <c r="AL1843" s="113" t="s">
        <v>357</v>
      </c>
      <c r="BP1843" s="125" t="s">
        <v>2903</v>
      </c>
      <c r="BQ1843" s="125" t="s">
        <v>589</v>
      </c>
      <c r="BR1843" s="125" t="s">
        <v>4818</v>
      </c>
      <c r="CA1843" s="125" t="s">
        <v>515</v>
      </c>
      <c r="CB1843" s="125" t="s">
        <v>364</v>
      </c>
      <c r="CC1843" s="125">
        <v>0</v>
      </c>
      <c r="CD1843" s="125" t="s">
        <v>357</v>
      </c>
    </row>
    <row r="1844" spans="8:82" ht="87" customHeight="1" thickBot="1">
      <c r="H1844" s="121"/>
      <c r="I1844" s="121"/>
      <c r="J1844" s="121"/>
      <c r="K1844" s="121"/>
      <c r="L1844" s="121"/>
      <c r="M1844" s="121" t="s">
        <v>2903</v>
      </c>
      <c r="N1844" s="121" t="s">
        <v>582</v>
      </c>
      <c r="O1844" s="123" t="s">
        <v>2906</v>
      </c>
      <c r="P1844" s="121" t="s">
        <v>357</v>
      </c>
      <c r="S1844" s="117"/>
      <c r="T1844" s="117"/>
      <c r="U1844" s="117"/>
      <c r="V1844" s="117"/>
      <c r="W1844" s="117"/>
      <c r="X1844" s="117" t="s">
        <v>2903</v>
      </c>
      <c r="Y1844" s="117" t="s">
        <v>582</v>
      </c>
      <c r="Z1844" s="120" t="s">
        <v>4458</v>
      </c>
      <c r="AA1844" s="117" t="s">
        <v>357</v>
      </c>
      <c r="AD1844" s="113"/>
      <c r="AE1844" s="113"/>
      <c r="AF1844" s="113"/>
      <c r="AG1844" s="113"/>
      <c r="AH1844" s="113"/>
      <c r="AI1844" s="113" t="s">
        <v>2903</v>
      </c>
      <c r="AJ1844" s="113" t="s">
        <v>582</v>
      </c>
      <c r="AK1844" s="116" t="s">
        <v>4750</v>
      </c>
      <c r="AL1844" s="113" t="s">
        <v>357</v>
      </c>
      <c r="BP1844" s="125" t="s">
        <v>2903</v>
      </c>
      <c r="BQ1844" s="125" t="s">
        <v>582</v>
      </c>
      <c r="BR1844" s="125" t="s">
        <v>4634</v>
      </c>
      <c r="CA1844" s="125" t="s">
        <v>515</v>
      </c>
      <c r="CB1844" s="125" t="s">
        <v>897</v>
      </c>
      <c r="CC1844" s="125">
        <v>0</v>
      </c>
      <c r="CD1844" s="125" t="s">
        <v>357</v>
      </c>
    </row>
    <row r="1845" spans="8:82" ht="87" customHeight="1" thickBot="1">
      <c r="H1845" s="121"/>
      <c r="I1845" s="121"/>
      <c r="J1845" s="121"/>
      <c r="K1845" s="121"/>
      <c r="L1845" s="121"/>
      <c r="M1845" s="121" t="s">
        <v>2903</v>
      </c>
      <c r="N1845" s="121" t="s">
        <v>364</v>
      </c>
      <c r="O1845" s="123" t="s">
        <v>2149</v>
      </c>
      <c r="P1845" s="121" t="s">
        <v>357</v>
      </c>
      <c r="S1845" s="117"/>
      <c r="T1845" s="117"/>
      <c r="U1845" s="117"/>
      <c r="V1845" s="117"/>
      <c r="W1845" s="117"/>
      <c r="X1845" s="117" t="s">
        <v>2903</v>
      </c>
      <c r="Y1845" s="117" t="s">
        <v>364</v>
      </c>
      <c r="Z1845" s="120" t="s">
        <v>4459</v>
      </c>
      <c r="AA1845" s="117" t="s">
        <v>357</v>
      </c>
      <c r="AD1845" s="113"/>
      <c r="AE1845" s="113"/>
      <c r="AF1845" s="113"/>
      <c r="AG1845" s="113"/>
      <c r="AH1845" s="113"/>
      <c r="AI1845" s="113" t="s">
        <v>2903</v>
      </c>
      <c r="AJ1845" s="113" t="s">
        <v>364</v>
      </c>
      <c r="AK1845" s="116" t="s">
        <v>472</v>
      </c>
      <c r="AL1845" s="113" t="s">
        <v>357</v>
      </c>
      <c r="BP1845" s="125" t="s">
        <v>2903</v>
      </c>
      <c r="BQ1845" s="125" t="s">
        <v>364</v>
      </c>
      <c r="BR1845" s="125" t="s">
        <v>6558</v>
      </c>
      <c r="CA1845" s="125" t="s">
        <v>515</v>
      </c>
      <c r="CB1845" s="125" t="s">
        <v>366</v>
      </c>
      <c r="CC1845" s="125">
        <v>0</v>
      </c>
      <c r="CD1845" s="125" t="s">
        <v>357</v>
      </c>
    </row>
    <row r="1846" spans="8:82" ht="87" customHeight="1" thickBot="1">
      <c r="H1846" s="121"/>
      <c r="I1846" s="121"/>
      <c r="J1846" s="121"/>
      <c r="K1846" s="121"/>
      <c r="L1846" s="121"/>
      <c r="M1846" s="121" t="s">
        <v>2903</v>
      </c>
      <c r="N1846" s="121" t="s">
        <v>468</v>
      </c>
      <c r="O1846" s="123" t="s">
        <v>2907</v>
      </c>
      <c r="P1846" s="121" t="s">
        <v>357</v>
      </c>
      <c r="S1846" s="117"/>
      <c r="T1846" s="117"/>
      <c r="U1846" s="117"/>
      <c r="V1846" s="117"/>
      <c r="W1846" s="117"/>
      <c r="X1846" s="117" t="s">
        <v>2903</v>
      </c>
      <c r="Y1846" s="117" t="s">
        <v>468</v>
      </c>
      <c r="Z1846" s="120" t="s">
        <v>4460</v>
      </c>
      <c r="AA1846" s="117" t="s">
        <v>357</v>
      </c>
      <c r="AD1846" s="113"/>
      <c r="AE1846" s="113"/>
      <c r="AF1846" s="113"/>
      <c r="AG1846" s="113"/>
      <c r="AH1846" s="113"/>
      <c r="AI1846" s="113" t="s">
        <v>2903</v>
      </c>
      <c r="AJ1846" s="113" t="s">
        <v>468</v>
      </c>
      <c r="AK1846" s="116" t="s">
        <v>4376</v>
      </c>
      <c r="AL1846" s="113" t="s">
        <v>357</v>
      </c>
      <c r="BP1846" s="125" t="s">
        <v>2903</v>
      </c>
      <c r="BQ1846" s="125" t="s">
        <v>468</v>
      </c>
      <c r="BR1846" s="125" t="s">
        <v>866</v>
      </c>
      <c r="CA1846" s="125" t="s">
        <v>515</v>
      </c>
      <c r="CB1846" s="125" t="s">
        <v>703</v>
      </c>
      <c r="CC1846" s="125">
        <v>0</v>
      </c>
      <c r="CD1846" s="125" t="s">
        <v>357</v>
      </c>
    </row>
    <row r="1847" spans="8:82" ht="101.4" customHeight="1" thickBot="1">
      <c r="H1847" s="121"/>
      <c r="I1847" s="121"/>
      <c r="J1847" s="121"/>
      <c r="K1847" s="121"/>
      <c r="L1847" s="121"/>
      <c r="M1847" s="121" t="s">
        <v>2908</v>
      </c>
      <c r="N1847" s="121" t="s">
        <v>362</v>
      </c>
      <c r="O1847" s="123" t="s">
        <v>2909</v>
      </c>
      <c r="P1847" s="121" t="s">
        <v>357</v>
      </c>
      <c r="S1847" s="117"/>
      <c r="T1847" s="117"/>
      <c r="U1847" s="117"/>
      <c r="V1847" s="117"/>
      <c r="W1847" s="117"/>
      <c r="X1847" s="117" t="s">
        <v>2908</v>
      </c>
      <c r="Y1847" s="117" t="s">
        <v>362</v>
      </c>
      <c r="Z1847" s="120" t="s">
        <v>4461</v>
      </c>
      <c r="AA1847" s="117" t="s">
        <v>357</v>
      </c>
      <c r="AD1847" s="113"/>
      <c r="AE1847" s="113"/>
      <c r="AF1847" s="113"/>
      <c r="AG1847" s="113"/>
      <c r="AH1847" s="113"/>
      <c r="AI1847" s="113" t="s">
        <v>2908</v>
      </c>
      <c r="AJ1847" s="113" t="s">
        <v>362</v>
      </c>
      <c r="AK1847" s="116" t="s">
        <v>4081</v>
      </c>
      <c r="AL1847" s="113" t="s">
        <v>357</v>
      </c>
      <c r="BP1847" s="125" t="s">
        <v>2908</v>
      </c>
      <c r="BQ1847" s="125" t="s">
        <v>362</v>
      </c>
      <c r="BR1847" s="125" t="s">
        <v>6559</v>
      </c>
      <c r="CA1847" s="125" t="s">
        <v>515</v>
      </c>
      <c r="CB1847" s="125" t="s">
        <v>362</v>
      </c>
      <c r="CC1847" s="125">
        <v>0</v>
      </c>
      <c r="CD1847" s="125" t="s">
        <v>357</v>
      </c>
    </row>
    <row r="1848" spans="8:82" ht="87" customHeight="1" thickBot="1">
      <c r="H1848" s="121"/>
      <c r="I1848" s="121"/>
      <c r="J1848" s="121"/>
      <c r="K1848" s="121"/>
      <c r="L1848" s="121"/>
      <c r="M1848" s="121" t="s">
        <v>2908</v>
      </c>
      <c r="N1848" s="121" t="s">
        <v>589</v>
      </c>
      <c r="O1848" s="123" t="s">
        <v>2910</v>
      </c>
      <c r="P1848" s="121" t="s">
        <v>357</v>
      </c>
      <c r="S1848" s="117"/>
      <c r="T1848" s="117"/>
      <c r="U1848" s="117"/>
      <c r="V1848" s="117"/>
      <c r="W1848" s="117"/>
      <c r="X1848" s="117" t="s">
        <v>2908</v>
      </c>
      <c r="Y1848" s="117" t="s">
        <v>589</v>
      </c>
      <c r="Z1848" s="120" t="s">
        <v>4462</v>
      </c>
      <c r="AA1848" s="117" t="s">
        <v>357</v>
      </c>
      <c r="AD1848" s="113"/>
      <c r="AE1848" s="113"/>
      <c r="AF1848" s="113"/>
      <c r="AG1848" s="113"/>
      <c r="AH1848" s="113"/>
      <c r="AI1848" s="113" t="s">
        <v>2908</v>
      </c>
      <c r="AJ1848" s="113" t="s">
        <v>589</v>
      </c>
      <c r="AK1848" s="116" t="s">
        <v>4474</v>
      </c>
      <c r="AL1848" s="113" t="s">
        <v>357</v>
      </c>
      <c r="BP1848" s="125" t="s">
        <v>2908</v>
      </c>
      <c r="BQ1848" s="125" t="s">
        <v>589</v>
      </c>
      <c r="BR1848" s="125" t="s">
        <v>6560</v>
      </c>
      <c r="CA1848" s="125" t="s">
        <v>2710</v>
      </c>
      <c r="CB1848" s="125" t="s">
        <v>362</v>
      </c>
      <c r="CC1848" s="125">
        <v>0</v>
      </c>
      <c r="CD1848" s="125" t="s">
        <v>357</v>
      </c>
    </row>
    <row r="1849" spans="8:82" ht="101.4" customHeight="1" thickBot="1">
      <c r="H1849" s="121"/>
      <c r="I1849" s="121"/>
      <c r="J1849" s="121"/>
      <c r="K1849" s="121"/>
      <c r="L1849" s="121"/>
      <c r="M1849" s="121" t="s">
        <v>2911</v>
      </c>
      <c r="N1849" s="121" t="s">
        <v>544</v>
      </c>
      <c r="O1849" s="123" t="s">
        <v>2912</v>
      </c>
      <c r="P1849" s="121" t="s">
        <v>357</v>
      </c>
      <c r="S1849" s="117"/>
      <c r="T1849" s="117"/>
      <c r="U1849" s="117"/>
      <c r="V1849" s="117"/>
      <c r="W1849" s="117"/>
      <c r="X1849" s="117" t="s">
        <v>2911</v>
      </c>
      <c r="Y1849" s="117" t="s">
        <v>544</v>
      </c>
      <c r="Z1849" s="120" t="s">
        <v>3596</v>
      </c>
      <c r="AA1849" s="117" t="s">
        <v>357</v>
      </c>
      <c r="AD1849" s="113"/>
      <c r="AE1849" s="113"/>
      <c r="AF1849" s="113"/>
      <c r="AG1849" s="113"/>
      <c r="AH1849" s="113"/>
      <c r="AI1849" s="113" t="s">
        <v>2911</v>
      </c>
      <c r="AJ1849" s="113" t="s">
        <v>544</v>
      </c>
      <c r="AK1849" s="116" t="s">
        <v>5607</v>
      </c>
      <c r="AL1849" s="113" t="s">
        <v>357</v>
      </c>
      <c r="BP1849" s="125" t="s">
        <v>2911</v>
      </c>
      <c r="BQ1849" s="125" t="s">
        <v>544</v>
      </c>
      <c r="BR1849" s="125" t="s">
        <v>428</v>
      </c>
      <c r="CA1849" s="125" t="s">
        <v>2710</v>
      </c>
      <c r="CB1849" s="125" t="s">
        <v>589</v>
      </c>
      <c r="CC1849" s="125">
        <v>0</v>
      </c>
      <c r="CD1849" s="125" t="s">
        <v>357</v>
      </c>
    </row>
    <row r="1850" spans="8:82" ht="101.4" customHeight="1" thickBot="1">
      <c r="H1850" s="121"/>
      <c r="I1850" s="121"/>
      <c r="J1850" s="121"/>
      <c r="K1850" s="121"/>
      <c r="L1850" s="121"/>
      <c r="M1850" s="121" t="s">
        <v>2911</v>
      </c>
      <c r="N1850" s="121" t="s">
        <v>355</v>
      </c>
      <c r="O1850" s="123" t="s">
        <v>1573</v>
      </c>
      <c r="P1850" s="121" t="s">
        <v>357</v>
      </c>
      <c r="S1850" s="117"/>
      <c r="T1850" s="117"/>
      <c r="U1850" s="117"/>
      <c r="V1850" s="117"/>
      <c r="W1850" s="117"/>
      <c r="X1850" s="117" t="s">
        <v>2911</v>
      </c>
      <c r="Y1850" s="117" t="s">
        <v>355</v>
      </c>
      <c r="Z1850" s="120" t="s">
        <v>1848</v>
      </c>
      <c r="AA1850" s="117" t="s">
        <v>357</v>
      </c>
      <c r="AD1850" s="113"/>
      <c r="AE1850" s="113"/>
      <c r="AF1850" s="113"/>
      <c r="AG1850" s="113"/>
      <c r="AH1850" s="113"/>
      <c r="AI1850" s="113" t="s">
        <v>2911</v>
      </c>
      <c r="AJ1850" s="113" t="s">
        <v>355</v>
      </c>
      <c r="AK1850" s="116" t="s">
        <v>5608</v>
      </c>
      <c r="AL1850" s="113" t="s">
        <v>357</v>
      </c>
      <c r="BP1850" s="125" t="s">
        <v>2911</v>
      </c>
      <c r="BQ1850" s="125" t="s">
        <v>355</v>
      </c>
      <c r="BR1850" s="125" t="s">
        <v>1495</v>
      </c>
      <c r="CA1850" s="125" t="s">
        <v>2710</v>
      </c>
      <c r="CB1850" s="125" t="s">
        <v>364</v>
      </c>
      <c r="CC1850" s="125">
        <v>0</v>
      </c>
      <c r="CD1850" s="125" t="s">
        <v>357</v>
      </c>
    </row>
    <row r="1851" spans="8:82" ht="87" customHeight="1" thickBot="1">
      <c r="H1851" s="121"/>
      <c r="I1851" s="121"/>
      <c r="J1851" s="121"/>
      <c r="K1851" s="121"/>
      <c r="L1851" s="121"/>
      <c r="M1851" s="121" t="s">
        <v>2913</v>
      </c>
      <c r="N1851" s="121" t="s">
        <v>589</v>
      </c>
      <c r="O1851" s="123" t="s">
        <v>2914</v>
      </c>
      <c r="P1851" s="121" t="s">
        <v>357</v>
      </c>
      <c r="S1851" s="117"/>
      <c r="T1851" s="117"/>
      <c r="U1851" s="117"/>
      <c r="V1851" s="117"/>
      <c r="W1851" s="117"/>
      <c r="X1851" s="117" t="s">
        <v>2913</v>
      </c>
      <c r="Y1851" s="117" t="s">
        <v>589</v>
      </c>
      <c r="Z1851" s="120" t="s">
        <v>4463</v>
      </c>
      <c r="AA1851" s="117" t="s">
        <v>357</v>
      </c>
      <c r="AD1851" s="113"/>
      <c r="AE1851" s="113"/>
      <c r="AF1851" s="113"/>
      <c r="AG1851" s="113"/>
      <c r="AH1851" s="113"/>
      <c r="AI1851" s="113" t="s">
        <v>2913</v>
      </c>
      <c r="AJ1851" s="113" t="s">
        <v>589</v>
      </c>
      <c r="AK1851" s="116" t="s">
        <v>629</v>
      </c>
      <c r="AL1851" s="113" t="s">
        <v>357</v>
      </c>
      <c r="BP1851" s="125" t="s">
        <v>2913</v>
      </c>
      <c r="BQ1851" s="125" t="s">
        <v>589</v>
      </c>
      <c r="BR1851" s="125" t="s">
        <v>700</v>
      </c>
      <c r="CA1851" s="125" t="s">
        <v>2710</v>
      </c>
      <c r="CB1851" s="125" t="s">
        <v>582</v>
      </c>
      <c r="CC1851" s="125">
        <v>0</v>
      </c>
      <c r="CD1851" s="125" t="s">
        <v>357</v>
      </c>
    </row>
    <row r="1852" spans="8:82" ht="87" customHeight="1" thickBot="1">
      <c r="H1852" s="121"/>
      <c r="I1852" s="121"/>
      <c r="J1852" s="121"/>
      <c r="K1852" s="121"/>
      <c r="L1852" s="121"/>
      <c r="M1852" s="121" t="s">
        <v>2915</v>
      </c>
      <c r="N1852" s="121" t="s">
        <v>703</v>
      </c>
      <c r="O1852" s="123" t="s">
        <v>2916</v>
      </c>
      <c r="P1852" s="121" t="s">
        <v>357</v>
      </c>
      <c r="S1852" s="117"/>
      <c r="T1852" s="117"/>
      <c r="U1852" s="117"/>
      <c r="V1852" s="117"/>
      <c r="W1852" s="117"/>
      <c r="X1852" s="117" t="s">
        <v>2915</v>
      </c>
      <c r="Y1852" s="117" t="s">
        <v>703</v>
      </c>
      <c r="Z1852" s="120" t="s">
        <v>4464</v>
      </c>
      <c r="AA1852" s="117" t="s">
        <v>357</v>
      </c>
      <c r="AD1852" s="113"/>
      <c r="AE1852" s="113"/>
      <c r="AF1852" s="113"/>
      <c r="AG1852" s="113"/>
      <c r="AH1852" s="113"/>
      <c r="AI1852" s="113" t="s">
        <v>2915</v>
      </c>
      <c r="AJ1852" s="113" t="s">
        <v>703</v>
      </c>
      <c r="AK1852" s="116" t="s">
        <v>5609</v>
      </c>
      <c r="AL1852" s="113" t="s">
        <v>357</v>
      </c>
      <c r="BP1852" s="125" t="s">
        <v>2915</v>
      </c>
      <c r="BQ1852" s="125" t="s">
        <v>703</v>
      </c>
      <c r="BR1852" s="125" t="s">
        <v>6561</v>
      </c>
      <c r="CA1852" s="125" t="s">
        <v>2710</v>
      </c>
      <c r="CB1852" s="125" t="s">
        <v>468</v>
      </c>
      <c r="CC1852" s="125">
        <v>0</v>
      </c>
      <c r="CD1852" s="125" t="s">
        <v>357</v>
      </c>
    </row>
    <row r="1853" spans="8:82" ht="87" customHeight="1" thickBot="1">
      <c r="H1853" s="121"/>
      <c r="I1853" s="121"/>
      <c r="J1853" s="121"/>
      <c r="K1853" s="121"/>
      <c r="L1853" s="121"/>
      <c r="M1853" s="121" t="s">
        <v>2917</v>
      </c>
      <c r="N1853" s="121" t="s">
        <v>703</v>
      </c>
      <c r="O1853" s="123" t="s">
        <v>2918</v>
      </c>
      <c r="P1853" s="121" t="s">
        <v>357</v>
      </c>
      <c r="S1853" s="117"/>
      <c r="T1853" s="117"/>
      <c r="U1853" s="117"/>
      <c r="V1853" s="117"/>
      <c r="W1853" s="117"/>
      <c r="X1853" s="117" t="s">
        <v>2917</v>
      </c>
      <c r="Y1853" s="117" t="s">
        <v>703</v>
      </c>
      <c r="Z1853" s="120" t="s">
        <v>4465</v>
      </c>
      <c r="AA1853" s="117" t="s">
        <v>357</v>
      </c>
      <c r="AD1853" s="113"/>
      <c r="AE1853" s="113"/>
      <c r="AF1853" s="113"/>
      <c r="AG1853" s="113"/>
      <c r="AH1853" s="113"/>
      <c r="AI1853" s="113" t="s">
        <v>2917</v>
      </c>
      <c r="AJ1853" s="113" t="s">
        <v>703</v>
      </c>
      <c r="AK1853" s="116" t="s">
        <v>5610</v>
      </c>
      <c r="AL1853" s="113" t="s">
        <v>357</v>
      </c>
      <c r="BP1853" s="125" t="s">
        <v>2917</v>
      </c>
      <c r="BQ1853" s="125" t="s">
        <v>703</v>
      </c>
      <c r="BR1853" s="125" t="s">
        <v>6562</v>
      </c>
      <c r="CA1853" s="125" t="s">
        <v>2715</v>
      </c>
      <c r="CB1853" s="125" t="s">
        <v>364</v>
      </c>
      <c r="CC1853" s="125">
        <v>0</v>
      </c>
      <c r="CD1853" s="125" t="s">
        <v>357</v>
      </c>
    </row>
    <row r="1854" spans="8:82" ht="115.8" customHeight="1" thickBot="1">
      <c r="H1854" s="121"/>
      <c r="I1854" s="121"/>
      <c r="J1854" s="121"/>
      <c r="K1854" s="121"/>
      <c r="L1854" s="121"/>
      <c r="M1854" s="121" t="s">
        <v>2919</v>
      </c>
      <c r="N1854" s="121" t="s">
        <v>885</v>
      </c>
      <c r="O1854" s="123" t="s">
        <v>2920</v>
      </c>
      <c r="P1854" s="121" t="s">
        <v>357</v>
      </c>
      <c r="S1854" s="117"/>
      <c r="T1854" s="117"/>
      <c r="U1854" s="117"/>
      <c r="V1854" s="117"/>
      <c r="W1854" s="117"/>
      <c r="X1854" s="117" t="s">
        <v>2919</v>
      </c>
      <c r="Y1854" s="117" t="s">
        <v>885</v>
      </c>
      <c r="Z1854" s="120" t="s">
        <v>4466</v>
      </c>
      <c r="AA1854" s="117" t="s">
        <v>357</v>
      </c>
      <c r="AD1854" s="113"/>
      <c r="AE1854" s="113"/>
      <c r="AF1854" s="113"/>
      <c r="AG1854" s="113"/>
      <c r="AH1854" s="113"/>
      <c r="AI1854" s="113" t="s">
        <v>2919</v>
      </c>
      <c r="AJ1854" s="113" t="s">
        <v>885</v>
      </c>
      <c r="AK1854" s="116" t="s">
        <v>5611</v>
      </c>
      <c r="AL1854" s="113" t="s">
        <v>357</v>
      </c>
      <c r="BP1854" s="125" t="s">
        <v>2919</v>
      </c>
      <c r="BQ1854" s="125" t="s">
        <v>885</v>
      </c>
      <c r="BR1854" s="125" t="s">
        <v>6563</v>
      </c>
      <c r="CA1854" s="125" t="s">
        <v>2715</v>
      </c>
      <c r="CB1854" s="125" t="s">
        <v>355</v>
      </c>
      <c r="CC1854" s="125">
        <v>0</v>
      </c>
      <c r="CD1854" s="125" t="s">
        <v>357</v>
      </c>
    </row>
    <row r="1855" spans="8:82" ht="101.4" customHeight="1" thickBot="1">
      <c r="H1855" s="121"/>
      <c r="I1855" s="121"/>
      <c r="J1855" s="121"/>
      <c r="K1855" s="121"/>
      <c r="L1855" s="121"/>
      <c r="M1855" s="121" t="s">
        <v>2919</v>
      </c>
      <c r="N1855" s="121" t="s">
        <v>362</v>
      </c>
      <c r="O1855" s="123" t="s">
        <v>1598</v>
      </c>
      <c r="P1855" s="121" t="s">
        <v>357</v>
      </c>
      <c r="S1855" s="117"/>
      <c r="T1855" s="117"/>
      <c r="U1855" s="117"/>
      <c r="V1855" s="117"/>
      <c r="W1855" s="117"/>
      <c r="X1855" s="117" t="s">
        <v>2919</v>
      </c>
      <c r="Y1855" s="117" t="s">
        <v>362</v>
      </c>
      <c r="Z1855" s="120" t="s">
        <v>4467</v>
      </c>
      <c r="AA1855" s="117" t="s">
        <v>357</v>
      </c>
      <c r="AD1855" s="113"/>
      <c r="AE1855" s="113"/>
      <c r="AF1855" s="113"/>
      <c r="AG1855" s="113"/>
      <c r="AH1855" s="113"/>
      <c r="AI1855" s="113" t="s">
        <v>2919</v>
      </c>
      <c r="AJ1855" s="113" t="s">
        <v>362</v>
      </c>
      <c r="AK1855" s="116" t="s">
        <v>5612</v>
      </c>
      <c r="AL1855" s="113" t="s">
        <v>357</v>
      </c>
      <c r="BP1855" s="125" t="s">
        <v>2919</v>
      </c>
      <c r="BQ1855" s="125" t="s">
        <v>362</v>
      </c>
      <c r="BR1855" s="125" t="s">
        <v>6564</v>
      </c>
      <c r="CA1855" s="125" t="s">
        <v>2715</v>
      </c>
      <c r="CB1855" s="125" t="s">
        <v>703</v>
      </c>
      <c r="CC1855" s="125">
        <v>0</v>
      </c>
      <c r="CD1855" s="125" t="s">
        <v>357</v>
      </c>
    </row>
    <row r="1856" spans="8:82" ht="87" customHeight="1" thickBot="1">
      <c r="H1856" s="121"/>
      <c r="I1856" s="121"/>
      <c r="J1856" s="121"/>
      <c r="K1856" s="121"/>
      <c r="L1856" s="121"/>
      <c r="M1856" s="121" t="s">
        <v>2919</v>
      </c>
      <c r="N1856" s="121" t="s">
        <v>589</v>
      </c>
      <c r="O1856" s="123" t="s">
        <v>2921</v>
      </c>
      <c r="P1856" s="121" t="s">
        <v>357</v>
      </c>
      <c r="S1856" s="117"/>
      <c r="T1856" s="117"/>
      <c r="U1856" s="117"/>
      <c r="V1856" s="117"/>
      <c r="W1856" s="117"/>
      <c r="X1856" s="117" t="s">
        <v>2919</v>
      </c>
      <c r="Y1856" s="117" t="s">
        <v>589</v>
      </c>
      <c r="Z1856" s="120" t="s">
        <v>2816</v>
      </c>
      <c r="AA1856" s="117" t="s">
        <v>357</v>
      </c>
      <c r="AD1856" s="113"/>
      <c r="AE1856" s="113"/>
      <c r="AF1856" s="113"/>
      <c r="AG1856" s="113"/>
      <c r="AH1856" s="113"/>
      <c r="AI1856" s="113" t="s">
        <v>2919</v>
      </c>
      <c r="AJ1856" s="113" t="s">
        <v>589</v>
      </c>
      <c r="AK1856" s="116" t="s">
        <v>5613</v>
      </c>
      <c r="AL1856" s="113" t="s">
        <v>357</v>
      </c>
      <c r="BP1856" s="125" t="s">
        <v>2919</v>
      </c>
      <c r="BQ1856" s="125" t="s">
        <v>589</v>
      </c>
      <c r="BR1856" s="125" t="s">
        <v>4821</v>
      </c>
      <c r="CA1856" s="125" t="s">
        <v>2715</v>
      </c>
      <c r="CB1856" s="125" t="s">
        <v>468</v>
      </c>
      <c r="CC1856" s="125">
        <v>0</v>
      </c>
      <c r="CD1856" s="125" t="s">
        <v>357</v>
      </c>
    </row>
    <row r="1857" spans="8:82" ht="115.8" customHeight="1" thickBot="1">
      <c r="H1857" s="121"/>
      <c r="I1857" s="121"/>
      <c r="J1857" s="121"/>
      <c r="K1857" s="121"/>
      <c r="L1857" s="121"/>
      <c r="M1857" s="121" t="s">
        <v>2919</v>
      </c>
      <c r="N1857" s="121" t="s">
        <v>366</v>
      </c>
      <c r="O1857" s="123" t="s">
        <v>2922</v>
      </c>
      <c r="P1857" s="121" t="s">
        <v>357</v>
      </c>
      <c r="S1857" s="117"/>
      <c r="T1857" s="117"/>
      <c r="U1857" s="117"/>
      <c r="V1857" s="117"/>
      <c r="W1857" s="117"/>
      <c r="X1857" s="117" t="s">
        <v>2919</v>
      </c>
      <c r="Y1857" s="117" t="s">
        <v>366</v>
      </c>
      <c r="Z1857" s="120" t="s">
        <v>4468</v>
      </c>
      <c r="AA1857" s="117" t="s">
        <v>357</v>
      </c>
      <c r="AD1857" s="113"/>
      <c r="AE1857" s="113"/>
      <c r="AF1857" s="113"/>
      <c r="AG1857" s="113"/>
      <c r="AH1857" s="113"/>
      <c r="AI1857" s="113" t="s">
        <v>2919</v>
      </c>
      <c r="AJ1857" s="113" t="s">
        <v>366</v>
      </c>
      <c r="AK1857" s="116" t="s">
        <v>4881</v>
      </c>
      <c r="AL1857" s="113" t="s">
        <v>357</v>
      </c>
      <c r="BP1857" s="125" t="s">
        <v>2919</v>
      </c>
      <c r="BQ1857" s="125" t="s">
        <v>366</v>
      </c>
      <c r="BR1857" s="129">
        <v>9132319</v>
      </c>
      <c r="CA1857" s="125" t="s">
        <v>2718</v>
      </c>
      <c r="CB1857" s="125" t="s">
        <v>355</v>
      </c>
      <c r="CC1857" s="125">
        <v>0</v>
      </c>
      <c r="CD1857" s="125" t="s">
        <v>357</v>
      </c>
    </row>
    <row r="1858" spans="8:82" ht="101.4" customHeight="1" thickBot="1">
      <c r="H1858" s="121"/>
      <c r="I1858" s="121"/>
      <c r="J1858" s="121"/>
      <c r="K1858" s="121"/>
      <c r="L1858" s="121"/>
      <c r="M1858" s="121" t="s">
        <v>2919</v>
      </c>
      <c r="N1858" s="121" t="s">
        <v>355</v>
      </c>
      <c r="O1858" s="123" t="s">
        <v>2923</v>
      </c>
      <c r="P1858" s="121" t="s">
        <v>357</v>
      </c>
      <c r="S1858" s="117"/>
      <c r="T1858" s="117"/>
      <c r="U1858" s="117"/>
      <c r="V1858" s="117"/>
      <c r="W1858" s="117"/>
      <c r="X1858" s="117" t="s">
        <v>2919</v>
      </c>
      <c r="Y1858" s="117" t="s">
        <v>355</v>
      </c>
      <c r="Z1858" s="120" t="s">
        <v>2517</v>
      </c>
      <c r="AA1858" s="117" t="s">
        <v>357</v>
      </c>
      <c r="AD1858" s="113"/>
      <c r="AE1858" s="113"/>
      <c r="AF1858" s="113"/>
      <c r="AG1858" s="113"/>
      <c r="AH1858" s="113"/>
      <c r="AI1858" s="113" t="s">
        <v>2919</v>
      </c>
      <c r="AJ1858" s="113" t="s">
        <v>355</v>
      </c>
      <c r="AK1858" s="116" t="s">
        <v>5614</v>
      </c>
      <c r="AL1858" s="113" t="s">
        <v>357</v>
      </c>
      <c r="BP1858" s="125" t="s">
        <v>2919</v>
      </c>
      <c r="BQ1858" s="125" t="s">
        <v>355</v>
      </c>
      <c r="BR1858" s="129">
        <v>4593914</v>
      </c>
      <c r="CA1858" s="125" t="s">
        <v>2718</v>
      </c>
      <c r="CB1858" s="125" t="s">
        <v>468</v>
      </c>
      <c r="CC1858" s="125">
        <v>0</v>
      </c>
      <c r="CD1858" s="125" t="s">
        <v>357</v>
      </c>
    </row>
    <row r="1859" spans="8:82" ht="87" customHeight="1" thickBot="1">
      <c r="H1859" s="121"/>
      <c r="I1859" s="121"/>
      <c r="J1859" s="121"/>
      <c r="K1859" s="121"/>
      <c r="L1859" s="121"/>
      <c r="M1859" s="121" t="s">
        <v>2919</v>
      </c>
      <c r="N1859" s="121" t="s">
        <v>364</v>
      </c>
      <c r="O1859" s="123" t="s">
        <v>2924</v>
      </c>
      <c r="P1859" s="121" t="s">
        <v>357</v>
      </c>
      <c r="S1859" s="117"/>
      <c r="T1859" s="117"/>
      <c r="U1859" s="117"/>
      <c r="V1859" s="117"/>
      <c r="W1859" s="117"/>
      <c r="X1859" s="117" t="s">
        <v>2919</v>
      </c>
      <c r="Y1859" s="117" t="s">
        <v>364</v>
      </c>
      <c r="Z1859" s="120" t="s">
        <v>432</v>
      </c>
      <c r="AA1859" s="117" t="s">
        <v>357</v>
      </c>
      <c r="AD1859" s="113"/>
      <c r="AE1859" s="113"/>
      <c r="AF1859" s="113"/>
      <c r="AG1859" s="113"/>
      <c r="AH1859" s="113"/>
      <c r="AI1859" s="113" t="s">
        <v>2919</v>
      </c>
      <c r="AJ1859" s="113" t="s">
        <v>364</v>
      </c>
      <c r="AK1859" s="116" t="s">
        <v>2220</v>
      </c>
      <c r="AL1859" s="113" t="s">
        <v>357</v>
      </c>
      <c r="BP1859" s="125" t="s">
        <v>2919</v>
      </c>
      <c r="BQ1859" s="125" t="s">
        <v>364</v>
      </c>
      <c r="BR1859" s="125" t="s">
        <v>6565</v>
      </c>
      <c r="CA1859" s="125" t="s">
        <v>2721</v>
      </c>
      <c r="CB1859" s="125" t="s">
        <v>589</v>
      </c>
      <c r="CC1859" s="125">
        <v>0</v>
      </c>
      <c r="CD1859" s="125" t="s">
        <v>357</v>
      </c>
    </row>
    <row r="1860" spans="8:82" ht="101.4" customHeight="1" thickBot="1">
      <c r="H1860" s="121"/>
      <c r="I1860" s="121"/>
      <c r="J1860" s="121"/>
      <c r="K1860" s="121"/>
      <c r="L1860" s="121"/>
      <c r="M1860" s="121" t="s">
        <v>1171</v>
      </c>
      <c r="N1860" s="121" t="s">
        <v>362</v>
      </c>
      <c r="O1860" s="123" t="s">
        <v>2925</v>
      </c>
      <c r="P1860" s="121" t="s">
        <v>357</v>
      </c>
      <c r="S1860" s="117"/>
      <c r="T1860" s="117"/>
      <c r="U1860" s="117"/>
      <c r="V1860" s="117"/>
      <c r="W1860" s="117"/>
      <c r="X1860" s="117" t="s">
        <v>1171</v>
      </c>
      <c r="Y1860" s="117" t="s">
        <v>362</v>
      </c>
      <c r="Z1860" s="120" t="s">
        <v>4469</v>
      </c>
      <c r="AA1860" s="117" t="s">
        <v>357</v>
      </c>
      <c r="AD1860" s="113"/>
      <c r="AE1860" s="113"/>
      <c r="AF1860" s="113"/>
      <c r="AG1860" s="113"/>
      <c r="AH1860" s="113"/>
      <c r="AI1860" s="113" t="s">
        <v>1171</v>
      </c>
      <c r="AJ1860" s="113" t="s">
        <v>362</v>
      </c>
      <c r="AK1860" s="116" t="s">
        <v>5615</v>
      </c>
      <c r="AL1860" s="113" t="s">
        <v>357</v>
      </c>
      <c r="BP1860" s="125" t="s">
        <v>1171</v>
      </c>
      <c r="BQ1860" s="125" t="s">
        <v>362</v>
      </c>
      <c r="BR1860" s="125" t="s">
        <v>649</v>
      </c>
      <c r="CA1860" s="125" t="s">
        <v>2723</v>
      </c>
      <c r="CB1860" s="125" t="s">
        <v>589</v>
      </c>
      <c r="CC1860" s="125">
        <v>0</v>
      </c>
      <c r="CD1860" s="125" t="s">
        <v>357</v>
      </c>
    </row>
    <row r="1861" spans="8:82" ht="87" customHeight="1" thickBot="1">
      <c r="H1861" s="121"/>
      <c r="I1861" s="121"/>
      <c r="J1861" s="121"/>
      <c r="K1861" s="121"/>
      <c r="L1861" s="121"/>
      <c r="M1861" s="121" t="s">
        <v>1171</v>
      </c>
      <c r="N1861" s="121" t="s">
        <v>575</v>
      </c>
      <c r="O1861" s="123" t="s">
        <v>673</v>
      </c>
      <c r="P1861" s="121" t="s">
        <v>357</v>
      </c>
      <c r="S1861" s="117"/>
      <c r="T1861" s="117"/>
      <c r="U1861" s="117"/>
      <c r="V1861" s="117"/>
      <c r="W1861" s="117"/>
      <c r="X1861" s="117" t="s">
        <v>1171</v>
      </c>
      <c r="Y1861" s="117" t="s">
        <v>575</v>
      </c>
      <c r="Z1861" s="120" t="s">
        <v>3868</v>
      </c>
      <c r="AA1861" s="117" t="s">
        <v>357</v>
      </c>
      <c r="AD1861" s="113"/>
      <c r="AE1861" s="113"/>
      <c r="AF1861" s="113"/>
      <c r="AG1861" s="113"/>
      <c r="AH1861" s="113"/>
      <c r="AI1861" s="113" t="s">
        <v>1171</v>
      </c>
      <c r="AJ1861" s="113" t="s">
        <v>575</v>
      </c>
      <c r="AK1861" s="116" t="s">
        <v>2371</v>
      </c>
      <c r="AL1861" s="113" t="s">
        <v>357</v>
      </c>
      <c r="BP1861" s="125" t="s">
        <v>1171</v>
      </c>
      <c r="BQ1861" s="125" t="s">
        <v>575</v>
      </c>
      <c r="BR1861" s="125" t="s">
        <v>6566</v>
      </c>
      <c r="CA1861" s="125" t="s">
        <v>923</v>
      </c>
      <c r="CB1861" s="125" t="s">
        <v>468</v>
      </c>
      <c r="CC1861" s="125">
        <v>0</v>
      </c>
      <c r="CD1861" s="125" t="s">
        <v>357</v>
      </c>
    </row>
    <row r="1862" spans="8:82" ht="101.4" customHeight="1" thickBot="1">
      <c r="H1862" s="121"/>
      <c r="I1862" s="121"/>
      <c r="J1862" s="121"/>
      <c r="K1862" s="121"/>
      <c r="L1862" s="121"/>
      <c r="M1862" s="121" t="s">
        <v>1171</v>
      </c>
      <c r="N1862" s="121" t="s">
        <v>544</v>
      </c>
      <c r="O1862" s="123" t="s">
        <v>1461</v>
      </c>
      <c r="P1862" s="121" t="s">
        <v>357</v>
      </c>
      <c r="S1862" s="117"/>
      <c r="T1862" s="117"/>
      <c r="U1862" s="117"/>
      <c r="V1862" s="117"/>
      <c r="W1862" s="117"/>
      <c r="X1862" s="117" t="s">
        <v>1171</v>
      </c>
      <c r="Y1862" s="117" t="s">
        <v>544</v>
      </c>
      <c r="Z1862" s="120" t="s">
        <v>4470</v>
      </c>
      <c r="AA1862" s="117" t="s">
        <v>357</v>
      </c>
      <c r="AD1862" s="113"/>
      <c r="AE1862" s="113"/>
      <c r="AF1862" s="113"/>
      <c r="AG1862" s="113"/>
      <c r="AH1862" s="113"/>
      <c r="AI1862" s="113" t="s">
        <v>1171</v>
      </c>
      <c r="AJ1862" s="113" t="s">
        <v>544</v>
      </c>
      <c r="AK1862" s="116" t="s">
        <v>2472</v>
      </c>
      <c r="AL1862" s="113" t="s">
        <v>357</v>
      </c>
      <c r="BP1862" s="125" t="s">
        <v>1171</v>
      </c>
      <c r="BQ1862" s="125" t="s">
        <v>544</v>
      </c>
      <c r="BR1862" s="125" t="s">
        <v>6567</v>
      </c>
      <c r="CA1862" s="125" t="s">
        <v>923</v>
      </c>
      <c r="CB1862" s="125" t="s">
        <v>446</v>
      </c>
      <c r="CC1862" s="125">
        <v>0</v>
      </c>
      <c r="CD1862" s="125" t="s">
        <v>357</v>
      </c>
    </row>
    <row r="1863" spans="8:82" ht="101.4" customHeight="1" thickBot="1">
      <c r="H1863" s="121"/>
      <c r="I1863" s="121"/>
      <c r="J1863" s="121"/>
      <c r="K1863" s="121"/>
      <c r="L1863" s="121"/>
      <c r="M1863" s="121" t="s">
        <v>2926</v>
      </c>
      <c r="N1863" s="121" t="s">
        <v>362</v>
      </c>
      <c r="O1863" s="123" t="s">
        <v>2927</v>
      </c>
      <c r="P1863" s="121" t="s">
        <v>826</v>
      </c>
      <c r="S1863" s="117"/>
      <c r="T1863" s="117"/>
      <c r="U1863" s="117"/>
      <c r="V1863" s="117"/>
      <c r="W1863" s="117"/>
      <c r="X1863" s="117" t="s">
        <v>2926</v>
      </c>
      <c r="Y1863" s="117" t="s">
        <v>362</v>
      </c>
      <c r="Z1863" s="120" t="s">
        <v>2392</v>
      </c>
      <c r="AA1863" s="117" t="s">
        <v>826</v>
      </c>
      <c r="AD1863" s="113"/>
      <c r="AE1863" s="113"/>
      <c r="AF1863" s="113"/>
      <c r="AG1863" s="113"/>
      <c r="AH1863" s="113"/>
      <c r="AI1863" s="113" t="s">
        <v>2926</v>
      </c>
      <c r="AJ1863" s="113" t="s">
        <v>362</v>
      </c>
      <c r="AK1863" s="116" t="s">
        <v>5616</v>
      </c>
      <c r="AL1863" s="113" t="s">
        <v>826</v>
      </c>
      <c r="BP1863" s="125" t="s">
        <v>2926</v>
      </c>
      <c r="BQ1863" s="125" t="s">
        <v>362</v>
      </c>
      <c r="BR1863" s="129">
        <v>86086688</v>
      </c>
      <c r="CA1863" s="125" t="s">
        <v>923</v>
      </c>
      <c r="CB1863" s="125" t="s">
        <v>897</v>
      </c>
      <c r="CC1863" s="125">
        <v>0</v>
      </c>
      <c r="CD1863" s="125" t="s">
        <v>357</v>
      </c>
    </row>
    <row r="1864" spans="8:82" ht="101.4" customHeight="1" thickBot="1">
      <c r="H1864" s="121"/>
      <c r="I1864" s="121"/>
      <c r="J1864" s="121"/>
      <c r="K1864" s="121"/>
      <c r="L1864" s="121"/>
      <c r="M1864" s="121" t="s">
        <v>2926</v>
      </c>
      <c r="N1864" s="121" t="s">
        <v>355</v>
      </c>
      <c r="O1864" s="122">
        <v>409476</v>
      </c>
      <c r="P1864" s="121" t="s">
        <v>826</v>
      </c>
      <c r="S1864" s="117"/>
      <c r="T1864" s="117"/>
      <c r="U1864" s="117"/>
      <c r="V1864" s="117"/>
      <c r="W1864" s="117"/>
      <c r="X1864" s="117" t="s">
        <v>2926</v>
      </c>
      <c r="Y1864" s="117" t="s">
        <v>355</v>
      </c>
      <c r="Z1864" s="120" t="s">
        <v>4471</v>
      </c>
      <c r="AA1864" s="117" t="s">
        <v>826</v>
      </c>
      <c r="AD1864" s="113"/>
      <c r="AE1864" s="113"/>
      <c r="AF1864" s="113"/>
      <c r="AG1864" s="113"/>
      <c r="AH1864" s="113"/>
      <c r="AI1864" s="113" t="s">
        <v>2926</v>
      </c>
      <c r="AJ1864" s="113" t="s">
        <v>355</v>
      </c>
      <c r="AK1864" s="115">
        <v>1247</v>
      </c>
      <c r="AL1864" s="113" t="s">
        <v>826</v>
      </c>
      <c r="BP1864" s="125" t="s">
        <v>2926</v>
      </c>
      <c r="BQ1864" s="125" t="s">
        <v>355</v>
      </c>
      <c r="BR1864" s="125" t="s">
        <v>6568</v>
      </c>
      <c r="CA1864" s="125" t="s">
        <v>923</v>
      </c>
      <c r="CB1864" s="125" t="s">
        <v>355</v>
      </c>
      <c r="CC1864" s="125">
        <v>0</v>
      </c>
      <c r="CD1864" s="125" t="s">
        <v>357</v>
      </c>
    </row>
    <row r="1865" spans="8:82" ht="101.4" customHeight="1" thickBot="1">
      <c r="H1865" s="121"/>
      <c r="I1865" s="121"/>
      <c r="J1865" s="121"/>
      <c r="K1865" s="121"/>
      <c r="L1865" s="121"/>
      <c r="M1865" s="121" t="s">
        <v>2928</v>
      </c>
      <c r="N1865" s="121" t="s">
        <v>355</v>
      </c>
      <c r="O1865" s="123" t="s">
        <v>2929</v>
      </c>
      <c r="P1865" s="121" t="s">
        <v>826</v>
      </c>
      <c r="S1865" s="117"/>
      <c r="T1865" s="117"/>
      <c r="U1865" s="117"/>
      <c r="V1865" s="117"/>
      <c r="W1865" s="117"/>
      <c r="X1865" s="117" t="s">
        <v>2928</v>
      </c>
      <c r="Y1865" s="117" t="s">
        <v>355</v>
      </c>
      <c r="Z1865" s="120" t="s">
        <v>4472</v>
      </c>
      <c r="AA1865" s="117" t="s">
        <v>826</v>
      </c>
      <c r="AD1865" s="113"/>
      <c r="AE1865" s="113"/>
      <c r="AF1865" s="113"/>
      <c r="AG1865" s="113"/>
      <c r="AH1865" s="113"/>
      <c r="AI1865" s="113" t="s">
        <v>2928</v>
      </c>
      <c r="AJ1865" s="113" t="s">
        <v>355</v>
      </c>
      <c r="AK1865" s="116" t="s">
        <v>5617</v>
      </c>
      <c r="AL1865" s="113" t="s">
        <v>826</v>
      </c>
      <c r="BP1865" s="125" t="s">
        <v>2928</v>
      </c>
      <c r="BQ1865" s="125" t="s">
        <v>355</v>
      </c>
      <c r="BR1865" s="129">
        <v>42335485</v>
      </c>
      <c r="CA1865" s="125" t="s">
        <v>923</v>
      </c>
      <c r="CB1865" s="125" t="s">
        <v>364</v>
      </c>
      <c r="CC1865" s="125">
        <v>0</v>
      </c>
      <c r="CD1865" s="125" t="s">
        <v>357</v>
      </c>
    </row>
    <row r="1866" spans="8:82" ht="101.4" customHeight="1" thickBot="1">
      <c r="H1866" s="121"/>
      <c r="I1866" s="121"/>
      <c r="J1866" s="121"/>
      <c r="K1866" s="121"/>
      <c r="L1866" s="121"/>
      <c r="M1866" s="121" t="s">
        <v>2928</v>
      </c>
      <c r="N1866" s="121" t="s">
        <v>362</v>
      </c>
      <c r="O1866" s="123" t="s">
        <v>2930</v>
      </c>
      <c r="P1866" s="121" t="s">
        <v>826</v>
      </c>
      <c r="S1866" s="117"/>
      <c r="T1866" s="117"/>
      <c r="U1866" s="117"/>
      <c r="V1866" s="117"/>
      <c r="W1866" s="117"/>
      <c r="X1866" s="117" t="s">
        <v>2928</v>
      </c>
      <c r="Y1866" s="117" t="s">
        <v>362</v>
      </c>
      <c r="Z1866" s="120" t="s">
        <v>4473</v>
      </c>
      <c r="AA1866" s="117" t="s">
        <v>826</v>
      </c>
      <c r="AD1866" s="113"/>
      <c r="AE1866" s="113"/>
      <c r="AF1866" s="113"/>
      <c r="AG1866" s="113"/>
      <c r="AH1866" s="113"/>
      <c r="AI1866" s="113" t="s">
        <v>2928</v>
      </c>
      <c r="AJ1866" s="113" t="s">
        <v>362</v>
      </c>
      <c r="AK1866" s="116" t="s">
        <v>5618</v>
      </c>
      <c r="AL1866" s="113" t="s">
        <v>826</v>
      </c>
      <c r="BP1866" s="125" t="s">
        <v>2928</v>
      </c>
      <c r="BQ1866" s="125" t="s">
        <v>362</v>
      </c>
      <c r="BR1866" s="129">
        <v>404843</v>
      </c>
      <c r="CA1866" s="125" t="s">
        <v>923</v>
      </c>
      <c r="CB1866" s="125" t="s">
        <v>703</v>
      </c>
      <c r="CC1866" s="125">
        <v>0</v>
      </c>
      <c r="CD1866" s="125" t="s">
        <v>357</v>
      </c>
    </row>
    <row r="1867" spans="8:82" ht="101.4" customHeight="1" thickBot="1">
      <c r="H1867" s="121"/>
      <c r="I1867" s="121"/>
      <c r="J1867" s="121"/>
      <c r="K1867" s="121"/>
      <c r="L1867" s="121"/>
      <c r="M1867" s="121" t="s">
        <v>2931</v>
      </c>
      <c r="N1867" s="121" t="s">
        <v>362</v>
      </c>
      <c r="O1867" s="123" t="s">
        <v>1118</v>
      </c>
      <c r="P1867" s="121" t="s">
        <v>826</v>
      </c>
      <c r="S1867" s="117"/>
      <c r="T1867" s="117"/>
      <c r="U1867" s="117"/>
      <c r="V1867" s="117"/>
      <c r="W1867" s="117"/>
      <c r="X1867" s="117" t="s">
        <v>2931</v>
      </c>
      <c r="Y1867" s="117" t="s">
        <v>362</v>
      </c>
      <c r="Z1867" s="120" t="s">
        <v>4474</v>
      </c>
      <c r="AA1867" s="117" t="s">
        <v>826</v>
      </c>
      <c r="AD1867" s="113"/>
      <c r="AE1867" s="113"/>
      <c r="AF1867" s="113"/>
      <c r="AG1867" s="113"/>
      <c r="AH1867" s="113"/>
      <c r="AI1867" s="113" t="s">
        <v>2931</v>
      </c>
      <c r="AJ1867" s="113" t="s">
        <v>362</v>
      </c>
      <c r="AK1867" s="116" t="s">
        <v>3918</v>
      </c>
      <c r="AL1867" s="113" t="s">
        <v>826</v>
      </c>
      <c r="BP1867" s="125" t="s">
        <v>2931</v>
      </c>
      <c r="BQ1867" s="125" t="s">
        <v>362</v>
      </c>
      <c r="BR1867" s="129">
        <v>755755</v>
      </c>
      <c r="CA1867" s="125" t="s">
        <v>923</v>
      </c>
      <c r="CB1867" s="125" t="s">
        <v>589</v>
      </c>
      <c r="CC1867" s="125">
        <v>0</v>
      </c>
      <c r="CD1867" s="125" t="s">
        <v>357</v>
      </c>
    </row>
    <row r="1868" spans="8:82" ht="101.4" customHeight="1" thickBot="1">
      <c r="H1868" s="121"/>
      <c r="I1868" s="121"/>
      <c r="J1868" s="121"/>
      <c r="K1868" s="121"/>
      <c r="L1868" s="121"/>
      <c r="M1868" s="121" t="s">
        <v>2931</v>
      </c>
      <c r="N1868" s="121" t="s">
        <v>355</v>
      </c>
      <c r="O1868" s="123" t="s">
        <v>2932</v>
      </c>
      <c r="P1868" s="121" t="s">
        <v>826</v>
      </c>
      <c r="S1868" s="117"/>
      <c r="T1868" s="117"/>
      <c r="U1868" s="117"/>
      <c r="V1868" s="117"/>
      <c r="W1868" s="117"/>
      <c r="X1868" s="117" t="s">
        <v>2931</v>
      </c>
      <c r="Y1868" s="117" t="s">
        <v>355</v>
      </c>
      <c r="Z1868" s="120" t="s">
        <v>2220</v>
      </c>
      <c r="AA1868" s="117" t="s">
        <v>826</v>
      </c>
      <c r="AD1868" s="113"/>
      <c r="AE1868" s="113"/>
      <c r="AF1868" s="113"/>
      <c r="AG1868" s="113"/>
      <c r="AH1868" s="113"/>
      <c r="AI1868" s="113" t="s">
        <v>2931</v>
      </c>
      <c r="AJ1868" s="113" t="s">
        <v>355</v>
      </c>
      <c r="AK1868" s="116" t="s">
        <v>5619</v>
      </c>
      <c r="AL1868" s="113" t="s">
        <v>826</v>
      </c>
      <c r="BP1868" s="125" t="s">
        <v>2931</v>
      </c>
      <c r="BQ1868" s="125" t="s">
        <v>355</v>
      </c>
      <c r="BR1868" s="129">
        <v>47236896</v>
      </c>
      <c r="CA1868" s="125" t="s">
        <v>518</v>
      </c>
      <c r="CB1868" s="125" t="s">
        <v>362</v>
      </c>
      <c r="CC1868" s="125">
        <v>0</v>
      </c>
      <c r="CD1868" s="125" t="s">
        <v>357</v>
      </c>
    </row>
    <row r="1869" spans="8:82" ht="101.4" customHeight="1" thickBot="1">
      <c r="H1869" s="121"/>
      <c r="I1869" s="121"/>
      <c r="J1869" s="121"/>
      <c r="K1869" s="121"/>
      <c r="L1869" s="121"/>
      <c r="M1869" s="121" t="s">
        <v>2933</v>
      </c>
      <c r="N1869" s="121" t="s">
        <v>362</v>
      </c>
      <c r="O1869" s="123" t="s">
        <v>2934</v>
      </c>
      <c r="P1869" s="121" t="s">
        <v>826</v>
      </c>
      <c r="S1869" s="117"/>
      <c r="T1869" s="117"/>
      <c r="U1869" s="117"/>
      <c r="V1869" s="117"/>
      <c r="W1869" s="117"/>
      <c r="X1869" s="117" t="s">
        <v>2933</v>
      </c>
      <c r="Y1869" s="117" t="s">
        <v>362</v>
      </c>
      <c r="Z1869" s="120" t="s">
        <v>4475</v>
      </c>
      <c r="AA1869" s="117" t="s">
        <v>826</v>
      </c>
      <c r="AD1869" s="113"/>
      <c r="AE1869" s="113"/>
      <c r="AF1869" s="113"/>
      <c r="AG1869" s="113"/>
      <c r="AH1869" s="113"/>
      <c r="AI1869" s="113" t="s">
        <v>2933</v>
      </c>
      <c r="AJ1869" s="113" t="s">
        <v>362</v>
      </c>
      <c r="AK1869" s="116" t="s">
        <v>5620</v>
      </c>
      <c r="AL1869" s="113" t="s">
        <v>826</v>
      </c>
      <c r="BP1869" s="125" t="s">
        <v>2933</v>
      </c>
      <c r="BQ1869" s="125" t="s">
        <v>362</v>
      </c>
      <c r="BR1869" s="129">
        <v>121916909</v>
      </c>
      <c r="CA1869" s="125" t="s">
        <v>518</v>
      </c>
      <c r="CB1869" s="125" t="s">
        <v>544</v>
      </c>
      <c r="CC1869" s="125">
        <v>0</v>
      </c>
      <c r="CD1869" s="125" t="s">
        <v>357</v>
      </c>
    </row>
    <row r="1870" spans="8:82" ht="87" customHeight="1" thickBot="1">
      <c r="H1870" s="121"/>
      <c r="I1870" s="121"/>
      <c r="J1870" s="121"/>
      <c r="K1870" s="121"/>
      <c r="L1870" s="121"/>
      <c r="M1870" s="121" t="s">
        <v>2933</v>
      </c>
      <c r="N1870" s="121" t="s">
        <v>575</v>
      </c>
      <c r="O1870" s="123" t="s">
        <v>2091</v>
      </c>
      <c r="P1870" s="121" t="s">
        <v>826</v>
      </c>
      <c r="S1870" s="117"/>
      <c r="T1870" s="117"/>
      <c r="U1870" s="117"/>
      <c r="V1870" s="117"/>
      <c r="W1870" s="117"/>
      <c r="X1870" s="117" t="s">
        <v>2933</v>
      </c>
      <c r="Y1870" s="117" t="s">
        <v>575</v>
      </c>
      <c r="Z1870" s="120" t="s">
        <v>1591</v>
      </c>
      <c r="AA1870" s="117" t="s">
        <v>826</v>
      </c>
      <c r="AD1870" s="113"/>
      <c r="AE1870" s="113"/>
      <c r="AF1870" s="113"/>
      <c r="AG1870" s="113"/>
      <c r="AH1870" s="113"/>
      <c r="AI1870" s="113" t="s">
        <v>2933</v>
      </c>
      <c r="AJ1870" s="113" t="s">
        <v>575</v>
      </c>
      <c r="AK1870" s="116" t="s">
        <v>859</v>
      </c>
      <c r="AL1870" s="113" t="s">
        <v>826</v>
      </c>
      <c r="BP1870" s="125" t="s">
        <v>2933</v>
      </c>
      <c r="BQ1870" s="125" t="s">
        <v>575</v>
      </c>
      <c r="BR1870" s="129">
        <v>595134</v>
      </c>
      <c r="CA1870" s="125" t="s">
        <v>518</v>
      </c>
      <c r="CB1870" s="125" t="s">
        <v>575</v>
      </c>
      <c r="CC1870" s="125">
        <v>0</v>
      </c>
      <c r="CD1870" s="125" t="s">
        <v>357</v>
      </c>
    </row>
    <row r="1871" spans="8:82" ht="101.4" customHeight="1" thickBot="1">
      <c r="H1871" s="121"/>
      <c r="I1871" s="121"/>
      <c r="J1871" s="121"/>
      <c r="K1871" s="121"/>
      <c r="L1871" s="121"/>
      <c r="M1871" s="121" t="s">
        <v>2933</v>
      </c>
      <c r="N1871" s="121" t="s">
        <v>544</v>
      </c>
      <c r="O1871" s="123" t="s">
        <v>2935</v>
      </c>
      <c r="P1871" s="121" t="s">
        <v>826</v>
      </c>
      <c r="S1871" s="117"/>
      <c r="T1871" s="117"/>
      <c r="U1871" s="117"/>
      <c r="V1871" s="117"/>
      <c r="W1871" s="117"/>
      <c r="X1871" s="117" t="s">
        <v>2933</v>
      </c>
      <c r="Y1871" s="117" t="s">
        <v>544</v>
      </c>
      <c r="Z1871" s="120" t="s">
        <v>3144</v>
      </c>
      <c r="AA1871" s="117" t="s">
        <v>826</v>
      </c>
      <c r="AD1871" s="113"/>
      <c r="AE1871" s="113"/>
      <c r="AF1871" s="113"/>
      <c r="AG1871" s="113"/>
      <c r="AH1871" s="113"/>
      <c r="AI1871" s="113" t="s">
        <v>2933</v>
      </c>
      <c r="AJ1871" s="113" t="s">
        <v>544</v>
      </c>
      <c r="AK1871" s="116" t="s">
        <v>5621</v>
      </c>
      <c r="AL1871" s="113" t="s">
        <v>826</v>
      </c>
      <c r="BP1871" s="125" t="s">
        <v>2933</v>
      </c>
      <c r="BQ1871" s="125" t="s">
        <v>544</v>
      </c>
      <c r="BR1871" s="129">
        <v>19694731</v>
      </c>
      <c r="CA1871" s="125" t="s">
        <v>518</v>
      </c>
      <c r="CB1871" s="125" t="s">
        <v>1340</v>
      </c>
      <c r="CC1871" s="125">
        <v>0</v>
      </c>
      <c r="CD1871" s="125" t="s">
        <v>357</v>
      </c>
    </row>
    <row r="1872" spans="8:82" ht="87" customHeight="1" thickBot="1">
      <c r="H1872" s="121"/>
      <c r="I1872" s="121"/>
      <c r="J1872" s="121"/>
      <c r="K1872" s="121"/>
      <c r="L1872" s="121"/>
      <c r="M1872" s="121" t="s">
        <v>2933</v>
      </c>
      <c r="N1872" s="121" t="s">
        <v>364</v>
      </c>
      <c r="O1872" s="123" t="s">
        <v>1972</v>
      </c>
      <c r="P1872" s="121" t="s">
        <v>826</v>
      </c>
      <c r="S1872" s="117"/>
      <c r="T1872" s="117"/>
      <c r="U1872" s="117"/>
      <c r="V1872" s="117"/>
      <c r="W1872" s="117"/>
      <c r="X1872" s="117" t="s">
        <v>2933</v>
      </c>
      <c r="Y1872" s="117" t="s">
        <v>364</v>
      </c>
      <c r="Z1872" s="120" t="s">
        <v>4476</v>
      </c>
      <c r="AA1872" s="117" t="s">
        <v>826</v>
      </c>
      <c r="AD1872" s="113"/>
      <c r="AE1872" s="113"/>
      <c r="AF1872" s="113"/>
      <c r="AG1872" s="113"/>
      <c r="AH1872" s="113"/>
      <c r="AI1872" s="113" t="s">
        <v>2933</v>
      </c>
      <c r="AJ1872" s="113" t="s">
        <v>364</v>
      </c>
      <c r="AK1872" s="116" t="s">
        <v>1176</v>
      </c>
      <c r="AL1872" s="113" t="s">
        <v>826</v>
      </c>
      <c r="BP1872" s="125" t="s">
        <v>2933</v>
      </c>
      <c r="BQ1872" s="125" t="s">
        <v>364</v>
      </c>
      <c r="BR1872" s="129">
        <v>1984971</v>
      </c>
      <c r="CA1872" s="125" t="s">
        <v>2730</v>
      </c>
      <c r="CB1872" s="125" t="s">
        <v>362</v>
      </c>
      <c r="CC1872" s="125">
        <v>0</v>
      </c>
      <c r="CD1872" s="125" t="s">
        <v>357</v>
      </c>
    </row>
    <row r="1873" spans="8:82" ht="87" customHeight="1" thickBot="1">
      <c r="H1873" s="121"/>
      <c r="I1873" s="121"/>
      <c r="J1873" s="121"/>
      <c r="K1873" s="121"/>
      <c r="L1873" s="121"/>
      <c r="M1873" s="121" t="s">
        <v>2933</v>
      </c>
      <c r="N1873" s="121" t="s">
        <v>703</v>
      </c>
      <c r="O1873" s="123" t="s">
        <v>2936</v>
      </c>
      <c r="P1873" s="121" t="s">
        <v>826</v>
      </c>
      <c r="S1873" s="117"/>
      <c r="T1873" s="117"/>
      <c r="U1873" s="117"/>
      <c r="V1873" s="117"/>
      <c r="W1873" s="117"/>
      <c r="X1873" s="117" t="s">
        <v>2933</v>
      </c>
      <c r="Y1873" s="117" t="s">
        <v>703</v>
      </c>
      <c r="Z1873" s="120" t="s">
        <v>4477</v>
      </c>
      <c r="AA1873" s="117" t="s">
        <v>826</v>
      </c>
      <c r="AD1873" s="113"/>
      <c r="AE1873" s="113"/>
      <c r="AF1873" s="113"/>
      <c r="AG1873" s="113"/>
      <c r="AH1873" s="113"/>
      <c r="AI1873" s="113" t="s">
        <v>2933</v>
      </c>
      <c r="AJ1873" s="113" t="s">
        <v>703</v>
      </c>
      <c r="AK1873" s="116" t="s">
        <v>5622</v>
      </c>
      <c r="AL1873" s="113" t="s">
        <v>826</v>
      </c>
      <c r="BP1873" s="125" t="s">
        <v>2933</v>
      </c>
      <c r="BQ1873" s="125" t="s">
        <v>703</v>
      </c>
      <c r="BR1873" s="129">
        <v>396195764</v>
      </c>
      <c r="CA1873" s="125" t="s">
        <v>2730</v>
      </c>
      <c r="CB1873" s="125" t="s">
        <v>575</v>
      </c>
      <c r="CC1873" s="125">
        <v>0</v>
      </c>
      <c r="CD1873" s="125" t="s">
        <v>357</v>
      </c>
    </row>
    <row r="1874" spans="8:82" ht="101.4" customHeight="1" thickBot="1">
      <c r="H1874" s="121"/>
      <c r="I1874" s="121"/>
      <c r="J1874" s="121"/>
      <c r="K1874" s="121"/>
      <c r="L1874" s="121"/>
      <c r="M1874" s="121" t="s">
        <v>2933</v>
      </c>
      <c r="N1874" s="121" t="s">
        <v>355</v>
      </c>
      <c r="O1874" s="123" t="s">
        <v>2937</v>
      </c>
      <c r="P1874" s="121" t="s">
        <v>826</v>
      </c>
      <c r="S1874" s="117"/>
      <c r="T1874" s="117"/>
      <c r="U1874" s="117"/>
      <c r="V1874" s="117"/>
      <c r="W1874" s="117"/>
      <c r="X1874" s="117" t="s">
        <v>2933</v>
      </c>
      <c r="Y1874" s="117" t="s">
        <v>355</v>
      </c>
      <c r="Z1874" s="120" t="s">
        <v>1030</v>
      </c>
      <c r="AA1874" s="117" t="s">
        <v>826</v>
      </c>
      <c r="AD1874" s="113"/>
      <c r="AE1874" s="113"/>
      <c r="AF1874" s="113"/>
      <c r="AG1874" s="113"/>
      <c r="AH1874" s="113"/>
      <c r="AI1874" s="113" t="s">
        <v>2933</v>
      </c>
      <c r="AJ1874" s="113" t="s">
        <v>355</v>
      </c>
      <c r="AK1874" s="116" t="s">
        <v>5623</v>
      </c>
      <c r="AL1874" s="113" t="s">
        <v>826</v>
      </c>
      <c r="BP1874" s="125" t="s">
        <v>2933</v>
      </c>
      <c r="BQ1874" s="125" t="s">
        <v>355</v>
      </c>
      <c r="BR1874" s="129">
        <v>130082123</v>
      </c>
      <c r="CA1874" s="125" t="s">
        <v>2730</v>
      </c>
      <c r="CB1874" s="125" t="s">
        <v>544</v>
      </c>
      <c r="CC1874" s="125">
        <v>0</v>
      </c>
      <c r="CD1874" s="125" t="s">
        <v>357</v>
      </c>
    </row>
    <row r="1875" spans="8:82" ht="87" customHeight="1" thickBot="1">
      <c r="H1875" s="121"/>
      <c r="I1875" s="121"/>
      <c r="J1875" s="121"/>
      <c r="K1875" s="121"/>
      <c r="L1875" s="121"/>
      <c r="M1875" s="121" t="s">
        <v>2933</v>
      </c>
      <c r="N1875" s="121" t="s">
        <v>468</v>
      </c>
      <c r="O1875" s="123" t="s">
        <v>428</v>
      </c>
      <c r="P1875" s="121" t="s">
        <v>826</v>
      </c>
      <c r="S1875" s="117"/>
      <c r="T1875" s="117"/>
      <c r="U1875" s="117"/>
      <c r="V1875" s="117"/>
      <c r="W1875" s="117"/>
      <c r="X1875" s="117" t="s">
        <v>2933</v>
      </c>
      <c r="Y1875" s="117" t="s">
        <v>468</v>
      </c>
      <c r="Z1875" s="120" t="s">
        <v>3294</v>
      </c>
      <c r="AA1875" s="117" t="s">
        <v>826</v>
      </c>
      <c r="AD1875" s="113"/>
      <c r="AE1875" s="113"/>
      <c r="AF1875" s="113"/>
      <c r="AG1875" s="113"/>
      <c r="AH1875" s="113"/>
      <c r="AI1875" s="113" t="s">
        <v>2933</v>
      </c>
      <c r="AJ1875" s="113" t="s">
        <v>468</v>
      </c>
      <c r="AK1875" s="116" t="s">
        <v>5624</v>
      </c>
      <c r="AL1875" s="113" t="s">
        <v>826</v>
      </c>
      <c r="BP1875" s="125" t="s">
        <v>2933</v>
      </c>
      <c r="BQ1875" s="125" t="s">
        <v>468</v>
      </c>
      <c r="BR1875" s="129">
        <v>506994</v>
      </c>
      <c r="CA1875" s="125" t="s">
        <v>2733</v>
      </c>
      <c r="CB1875" s="125" t="s">
        <v>575</v>
      </c>
      <c r="CC1875" s="125">
        <v>0</v>
      </c>
      <c r="CD1875" s="125" t="s">
        <v>357</v>
      </c>
    </row>
    <row r="1876" spans="8:82" ht="101.4" customHeight="1" thickBot="1">
      <c r="H1876" s="121"/>
      <c r="I1876" s="121"/>
      <c r="J1876" s="121"/>
      <c r="K1876" s="121"/>
      <c r="L1876" s="121"/>
      <c r="M1876" s="121" t="s">
        <v>2938</v>
      </c>
      <c r="N1876" s="121" t="s">
        <v>355</v>
      </c>
      <c r="O1876" s="123" t="s">
        <v>2534</v>
      </c>
      <c r="P1876" s="121" t="s">
        <v>357</v>
      </c>
      <c r="S1876" s="117"/>
      <c r="T1876" s="117"/>
      <c r="U1876" s="117"/>
      <c r="V1876" s="117"/>
      <c r="W1876" s="117"/>
      <c r="X1876" s="117" t="s">
        <v>2938</v>
      </c>
      <c r="Y1876" s="117" t="s">
        <v>355</v>
      </c>
      <c r="Z1876" s="120" t="s">
        <v>4478</v>
      </c>
      <c r="AA1876" s="117" t="s">
        <v>357</v>
      </c>
      <c r="AD1876" s="113"/>
      <c r="AE1876" s="113"/>
      <c r="AF1876" s="113"/>
      <c r="AG1876" s="113"/>
      <c r="AH1876" s="113"/>
      <c r="AI1876" s="113" t="s">
        <v>2938</v>
      </c>
      <c r="AJ1876" s="113" t="s">
        <v>355</v>
      </c>
      <c r="AK1876" s="116" t="s">
        <v>3229</v>
      </c>
      <c r="AL1876" s="113" t="s">
        <v>357</v>
      </c>
      <c r="BP1876" s="125" t="s">
        <v>2938</v>
      </c>
      <c r="BQ1876" s="125" t="s">
        <v>355</v>
      </c>
      <c r="BR1876" s="125" t="s">
        <v>1808</v>
      </c>
      <c r="CA1876" s="125" t="s">
        <v>2735</v>
      </c>
      <c r="CB1876" s="125" t="s">
        <v>575</v>
      </c>
      <c r="CC1876" s="125">
        <v>0</v>
      </c>
      <c r="CD1876" s="125" t="s">
        <v>357</v>
      </c>
    </row>
    <row r="1877" spans="8:82" ht="87" customHeight="1" thickBot="1">
      <c r="H1877" s="121"/>
      <c r="I1877" s="121"/>
      <c r="J1877" s="121"/>
      <c r="K1877" s="121"/>
      <c r="L1877" s="121"/>
      <c r="M1877" s="121" t="s">
        <v>2938</v>
      </c>
      <c r="N1877" s="121" t="s">
        <v>468</v>
      </c>
      <c r="O1877" s="123" t="s">
        <v>2939</v>
      </c>
      <c r="P1877" s="121" t="s">
        <v>357</v>
      </c>
      <c r="S1877" s="117"/>
      <c r="T1877" s="117"/>
      <c r="U1877" s="117"/>
      <c r="V1877" s="117"/>
      <c r="W1877" s="117"/>
      <c r="X1877" s="117" t="s">
        <v>2938</v>
      </c>
      <c r="Y1877" s="117" t="s">
        <v>468</v>
      </c>
      <c r="Z1877" s="120" t="s">
        <v>4479</v>
      </c>
      <c r="AA1877" s="117" t="s">
        <v>357</v>
      </c>
      <c r="AD1877" s="113"/>
      <c r="AE1877" s="113"/>
      <c r="AF1877" s="113"/>
      <c r="AG1877" s="113"/>
      <c r="AH1877" s="113"/>
      <c r="AI1877" s="113" t="s">
        <v>2938</v>
      </c>
      <c r="AJ1877" s="113" t="s">
        <v>468</v>
      </c>
      <c r="AK1877" s="116" t="s">
        <v>5625</v>
      </c>
      <c r="AL1877" s="113" t="s">
        <v>357</v>
      </c>
      <c r="BP1877" s="125" t="s">
        <v>2938</v>
      </c>
      <c r="BQ1877" s="125" t="s">
        <v>468</v>
      </c>
      <c r="BR1877" s="125" t="s">
        <v>5051</v>
      </c>
      <c r="CA1877" s="125" t="s">
        <v>2735</v>
      </c>
      <c r="CB1877" s="125" t="s">
        <v>544</v>
      </c>
      <c r="CC1877" s="125">
        <v>0</v>
      </c>
      <c r="CD1877" s="125" t="s">
        <v>357</v>
      </c>
    </row>
    <row r="1878" spans="8:82" ht="101.4" customHeight="1" thickBot="1">
      <c r="H1878" s="121"/>
      <c r="I1878" s="121"/>
      <c r="J1878" s="121"/>
      <c r="K1878" s="121"/>
      <c r="L1878" s="121"/>
      <c r="M1878" s="121" t="s">
        <v>532</v>
      </c>
      <c r="N1878" s="121" t="s">
        <v>362</v>
      </c>
      <c r="O1878" s="123" t="s">
        <v>2940</v>
      </c>
      <c r="P1878" s="121" t="s">
        <v>357</v>
      </c>
      <c r="S1878" s="117"/>
      <c r="T1878" s="117"/>
      <c r="U1878" s="117"/>
      <c r="V1878" s="117"/>
      <c r="W1878" s="117"/>
      <c r="X1878" s="117" t="s">
        <v>532</v>
      </c>
      <c r="Y1878" s="117" t="s">
        <v>362</v>
      </c>
      <c r="Z1878" s="120" t="s">
        <v>4480</v>
      </c>
      <c r="AA1878" s="117" t="s">
        <v>357</v>
      </c>
      <c r="AD1878" s="113"/>
      <c r="AE1878" s="113"/>
      <c r="AF1878" s="113"/>
      <c r="AG1878" s="113"/>
      <c r="AH1878" s="113"/>
      <c r="AI1878" s="113" t="s">
        <v>532</v>
      </c>
      <c r="AJ1878" s="113" t="s">
        <v>362</v>
      </c>
      <c r="AK1878" s="116" t="s">
        <v>1927</v>
      </c>
      <c r="AL1878" s="113" t="s">
        <v>357</v>
      </c>
      <c r="BP1878" s="125" t="s">
        <v>532</v>
      </c>
      <c r="BQ1878" s="125" t="s">
        <v>362</v>
      </c>
      <c r="BR1878" s="129">
        <v>28153</v>
      </c>
      <c r="CA1878" s="125" t="s">
        <v>2738</v>
      </c>
      <c r="CB1878" s="125" t="s">
        <v>362</v>
      </c>
      <c r="CC1878" s="125">
        <v>0</v>
      </c>
      <c r="CD1878" s="125" t="s">
        <v>357</v>
      </c>
    </row>
    <row r="1879" spans="8:82" ht="115.8" customHeight="1" thickBot="1">
      <c r="H1879" s="121"/>
      <c r="I1879" s="121"/>
      <c r="J1879" s="121"/>
      <c r="K1879" s="121"/>
      <c r="L1879" s="121"/>
      <c r="M1879" s="121" t="s">
        <v>532</v>
      </c>
      <c r="N1879" s="121" t="s">
        <v>885</v>
      </c>
      <c r="O1879" s="123" t="s">
        <v>2229</v>
      </c>
      <c r="P1879" s="121" t="s">
        <v>357</v>
      </c>
      <c r="S1879" s="117"/>
      <c r="T1879" s="117"/>
      <c r="U1879" s="117"/>
      <c r="V1879" s="117"/>
      <c r="W1879" s="117"/>
      <c r="X1879" s="117" t="s">
        <v>532</v>
      </c>
      <c r="Y1879" s="117" t="s">
        <v>885</v>
      </c>
      <c r="Z1879" s="120" t="s">
        <v>4481</v>
      </c>
      <c r="AA1879" s="117" t="s">
        <v>357</v>
      </c>
      <c r="AD1879" s="113"/>
      <c r="AE1879" s="113"/>
      <c r="AF1879" s="113"/>
      <c r="AG1879" s="113"/>
      <c r="AH1879" s="113"/>
      <c r="AI1879" s="113" t="s">
        <v>532</v>
      </c>
      <c r="AJ1879" s="113" t="s">
        <v>885</v>
      </c>
      <c r="AK1879" s="116" t="s">
        <v>5626</v>
      </c>
      <c r="AL1879" s="113" t="s">
        <v>357</v>
      </c>
      <c r="BP1879" s="125" t="s">
        <v>532</v>
      </c>
      <c r="BQ1879" s="125" t="s">
        <v>885</v>
      </c>
      <c r="BR1879" s="125" t="s">
        <v>6569</v>
      </c>
      <c r="CA1879" s="125" t="s">
        <v>2738</v>
      </c>
      <c r="CB1879" s="125" t="s">
        <v>575</v>
      </c>
      <c r="CC1879" s="125">
        <v>0</v>
      </c>
      <c r="CD1879" s="125" t="s">
        <v>357</v>
      </c>
    </row>
    <row r="1880" spans="8:82" ht="87" customHeight="1" thickBot="1">
      <c r="H1880" s="121"/>
      <c r="I1880" s="121"/>
      <c r="J1880" s="121"/>
      <c r="K1880" s="121"/>
      <c r="L1880" s="121"/>
      <c r="M1880" s="121" t="s">
        <v>532</v>
      </c>
      <c r="N1880" s="121" t="s">
        <v>575</v>
      </c>
      <c r="O1880" s="123" t="s">
        <v>2941</v>
      </c>
      <c r="P1880" s="121" t="s">
        <v>357</v>
      </c>
      <c r="S1880" s="117"/>
      <c r="T1880" s="117"/>
      <c r="U1880" s="117"/>
      <c r="V1880" s="117"/>
      <c r="W1880" s="117"/>
      <c r="X1880" s="117" t="s">
        <v>532</v>
      </c>
      <c r="Y1880" s="117" t="s">
        <v>575</v>
      </c>
      <c r="Z1880" s="120" t="s">
        <v>4482</v>
      </c>
      <c r="AA1880" s="117" t="s">
        <v>357</v>
      </c>
      <c r="AD1880" s="113"/>
      <c r="AE1880" s="113"/>
      <c r="AF1880" s="113"/>
      <c r="AG1880" s="113"/>
      <c r="AH1880" s="113"/>
      <c r="AI1880" s="113" t="s">
        <v>532</v>
      </c>
      <c r="AJ1880" s="113" t="s">
        <v>575</v>
      </c>
      <c r="AK1880" s="116" t="s">
        <v>2633</v>
      </c>
      <c r="AL1880" s="113" t="s">
        <v>357</v>
      </c>
      <c r="BP1880" s="125" t="s">
        <v>532</v>
      </c>
      <c r="BQ1880" s="125" t="s">
        <v>575</v>
      </c>
      <c r="BR1880" s="129">
        <v>2598822</v>
      </c>
      <c r="CA1880" s="125" t="s">
        <v>2738</v>
      </c>
      <c r="CB1880" s="125" t="s">
        <v>544</v>
      </c>
      <c r="CC1880" s="125">
        <v>0</v>
      </c>
      <c r="CD1880" s="125" t="s">
        <v>357</v>
      </c>
    </row>
    <row r="1881" spans="8:82" ht="101.4" customHeight="1" thickBot="1">
      <c r="H1881" s="121"/>
      <c r="I1881" s="121"/>
      <c r="J1881" s="121"/>
      <c r="K1881" s="121"/>
      <c r="L1881" s="121"/>
      <c r="M1881" s="121" t="s">
        <v>532</v>
      </c>
      <c r="N1881" s="121" t="s">
        <v>544</v>
      </c>
      <c r="O1881" s="123" t="s">
        <v>2942</v>
      </c>
      <c r="P1881" s="121" t="s">
        <v>357</v>
      </c>
      <c r="S1881" s="117"/>
      <c r="T1881" s="117"/>
      <c r="U1881" s="117"/>
      <c r="V1881" s="117"/>
      <c r="W1881" s="117"/>
      <c r="X1881" s="117" t="s">
        <v>532</v>
      </c>
      <c r="Y1881" s="117" t="s">
        <v>544</v>
      </c>
      <c r="Z1881" s="120" t="s">
        <v>2432</v>
      </c>
      <c r="AA1881" s="117" t="s">
        <v>357</v>
      </c>
      <c r="AD1881" s="113"/>
      <c r="AE1881" s="113"/>
      <c r="AF1881" s="113"/>
      <c r="AG1881" s="113"/>
      <c r="AH1881" s="113"/>
      <c r="AI1881" s="113" t="s">
        <v>532</v>
      </c>
      <c r="AJ1881" s="113" t="s">
        <v>544</v>
      </c>
      <c r="AK1881" s="116" t="s">
        <v>5627</v>
      </c>
      <c r="AL1881" s="113" t="s">
        <v>357</v>
      </c>
      <c r="BP1881" s="125" t="s">
        <v>532</v>
      </c>
      <c r="BQ1881" s="125" t="s">
        <v>544</v>
      </c>
      <c r="BR1881" s="129">
        <v>1456696</v>
      </c>
      <c r="CA1881" s="125" t="s">
        <v>2738</v>
      </c>
      <c r="CB1881" s="125" t="s">
        <v>589</v>
      </c>
      <c r="CC1881" s="125">
        <v>0</v>
      </c>
      <c r="CD1881" s="125" t="s">
        <v>357</v>
      </c>
    </row>
    <row r="1882" spans="8:82" ht="87" customHeight="1" thickBot="1">
      <c r="H1882" s="121"/>
      <c r="I1882" s="121"/>
      <c r="J1882" s="121"/>
      <c r="K1882" s="121"/>
      <c r="L1882" s="121"/>
      <c r="M1882" s="121" t="s">
        <v>532</v>
      </c>
      <c r="N1882" s="121" t="s">
        <v>589</v>
      </c>
      <c r="O1882" s="123" t="s">
        <v>2021</v>
      </c>
      <c r="P1882" s="121" t="s">
        <v>357</v>
      </c>
      <c r="S1882" s="117"/>
      <c r="T1882" s="117"/>
      <c r="U1882" s="117"/>
      <c r="V1882" s="117"/>
      <c r="W1882" s="117"/>
      <c r="X1882" s="117" t="s">
        <v>532</v>
      </c>
      <c r="Y1882" s="117" t="s">
        <v>589</v>
      </c>
      <c r="Z1882" s="120" t="s">
        <v>3444</v>
      </c>
      <c r="AA1882" s="117" t="s">
        <v>357</v>
      </c>
      <c r="AD1882" s="113"/>
      <c r="AE1882" s="113"/>
      <c r="AF1882" s="113"/>
      <c r="AG1882" s="113"/>
      <c r="AH1882" s="113"/>
      <c r="AI1882" s="113" t="s">
        <v>532</v>
      </c>
      <c r="AJ1882" s="113" t="s">
        <v>589</v>
      </c>
      <c r="AK1882" s="116" t="s">
        <v>5316</v>
      </c>
      <c r="AL1882" s="113" t="s">
        <v>357</v>
      </c>
      <c r="BP1882" s="125" t="s">
        <v>532</v>
      </c>
      <c r="BQ1882" s="125" t="s">
        <v>589</v>
      </c>
      <c r="BR1882" s="125" t="s">
        <v>6570</v>
      </c>
      <c r="CA1882" s="125" t="s">
        <v>2738</v>
      </c>
      <c r="CB1882" s="125" t="s">
        <v>468</v>
      </c>
      <c r="CC1882" s="125">
        <v>0</v>
      </c>
      <c r="CD1882" s="125" t="s">
        <v>357</v>
      </c>
    </row>
    <row r="1883" spans="8:82" ht="87" customHeight="1" thickBot="1">
      <c r="H1883" s="121"/>
      <c r="I1883" s="121"/>
      <c r="J1883" s="121"/>
      <c r="K1883" s="121"/>
      <c r="L1883" s="121"/>
      <c r="M1883" s="121" t="s">
        <v>532</v>
      </c>
      <c r="N1883" s="121" t="s">
        <v>446</v>
      </c>
      <c r="O1883" s="123" t="s">
        <v>2943</v>
      </c>
      <c r="P1883" s="121" t="s">
        <v>357</v>
      </c>
      <c r="S1883" s="117"/>
      <c r="T1883" s="117"/>
      <c r="U1883" s="117"/>
      <c r="V1883" s="117"/>
      <c r="W1883" s="117"/>
      <c r="X1883" s="117" t="s">
        <v>532</v>
      </c>
      <c r="Y1883" s="117" t="s">
        <v>446</v>
      </c>
      <c r="Z1883" s="120" t="s">
        <v>4483</v>
      </c>
      <c r="AA1883" s="117" t="s">
        <v>357</v>
      </c>
      <c r="AD1883" s="113"/>
      <c r="AE1883" s="113"/>
      <c r="AF1883" s="113"/>
      <c r="AG1883" s="113"/>
      <c r="AH1883" s="113"/>
      <c r="AI1883" s="113" t="s">
        <v>532</v>
      </c>
      <c r="AJ1883" s="113" t="s">
        <v>446</v>
      </c>
      <c r="AK1883" s="116" t="s">
        <v>5628</v>
      </c>
      <c r="AL1883" s="113" t="s">
        <v>357</v>
      </c>
      <c r="BP1883" s="125" t="s">
        <v>532</v>
      </c>
      <c r="BQ1883" s="125" t="s">
        <v>446</v>
      </c>
      <c r="BR1883" s="125" t="s">
        <v>6571</v>
      </c>
      <c r="CA1883" s="125" t="s">
        <v>2738</v>
      </c>
      <c r="CB1883" s="125" t="s">
        <v>355</v>
      </c>
      <c r="CC1883" s="125">
        <v>0</v>
      </c>
      <c r="CD1883" s="125" t="s">
        <v>357</v>
      </c>
    </row>
    <row r="1884" spans="8:82" ht="87" customHeight="1" thickBot="1">
      <c r="H1884" s="121"/>
      <c r="I1884" s="121"/>
      <c r="J1884" s="121"/>
      <c r="K1884" s="121"/>
      <c r="L1884" s="121"/>
      <c r="M1884" s="121" t="s">
        <v>532</v>
      </c>
      <c r="N1884" s="121" t="s">
        <v>897</v>
      </c>
      <c r="O1884" s="123" t="s">
        <v>1236</v>
      </c>
      <c r="P1884" s="121" t="s">
        <v>357</v>
      </c>
      <c r="S1884" s="117"/>
      <c r="T1884" s="117"/>
      <c r="U1884" s="117"/>
      <c r="V1884" s="117"/>
      <c r="W1884" s="117"/>
      <c r="X1884" s="117" t="s">
        <v>532</v>
      </c>
      <c r="Y1884" s="117" t="s">
        <v>897</v>
      </c>
      <c r="Z1884" s="120" t="s">
        <v>4484</v>
      </c>
      <c r="AA1884" s="117" t="s">
        <v>357</v>
      </c>
      <c r="AD1884" s="113"/>
      <c r="AE1884" s="113"/>
      <c r="AF1884" s="113"/>
      <c r="AG1884" s="113"/>
      <c r="AH1884" s="113"/>
      <c r="AI1884" s="113" t="s">
        <v>532</v>
      </c>
      <c r="AJ1884" s="113" t="s">
        <v>897</v>
      </c>
      <c r="AK1884" s="116" t="s">
        <v>428</v>
      </c>
      <c r="AL1884" s="113" t="s">
        <v>357</v>
      </c>
      <c r="BP1884" s="125" t="s">
        <v>532</v>
      </c>
      <c r="BQ1884" s="125" t="s">
        <v>897</v>
      </c>
      <c r="BR1884" s="125" t="s">
        <v>6572</v>
      </c>
      <c r="CA1884" s="125" t="s">
        <v>6663</v>
      </c>
      <c r="CB1884" s="125" t="s">
        <v>355</v>
      </c>
      <c r="CC1884" s="125">
        <v>0</v>
      </c>
      <c r="CD1884" s="125" t="s">
        <v>357</v>
      </c>
    </row>
    <row r="1885" spans="8:82" ht="115.8" customHeight="1" thickBot="1">
      <c r="H1885" s="121"/>
      <c r="I1885" s="121"/>
      <c r="J1885" s="121"/>
      <c r="K1885" s="121"/>
      <c r="L1885" s="121"/>
      <c r="M1885" s="121" t="s">
        <v>532</v>
      </c>
      <c r="N1885" s="121" t="s">
        <v>366</v>
      </c>
      <c r="O1885" s="123" t="s">
        <v>2944</v>
      </c>
      <c r="P1885" s="121" t="s">
        <v>357</v>
      </c>
      <c r="S1885" s="117"/>
      <c r="T1885" s="117"/>
      <c r="U1885" s="117"/>
      <c r="V1885" s="117"/>
      <c r="W1885" s="117"/>
      <c r="X1885" s="117" t="s">
        <v>532</v>
      </c>
      <c r="Y1885" s="117" t="s">
        <v>366</v>
      </c>
      <c r="Z1885" s="120" t="s">
        <v>2392</v>
      </c>
      <c r="AA1885" s="117" t="s">
        <v>357</v>
      </c>
      <c r="AD1885" s="113"/>
      <c r="AE1885" s="113"/>
      <c r="AF1885" s="113"/>
      <c r="AG1885" s="113"/>
      <c r="AH1885" s="113"/>
      <c r="AI1885" s="113" t="s">
        <v>532</v>
      </c>
      <c r="AJ1885" s="113" t="s">
        <v>366</v>
      </c>
      <c r="AK1885" s="116" t="s">
        <v>5629</v>
      </c>
      <c r="AL1885" s="113" t="s">
        <v>357</v>
      </c>
      <c r="BP1885" s="125" t="s">
        <v>532</v>
      </c>
      <c r="BQ1885" s="125" t="s">
        <v>366</v>
      </c>
      <c r="BR1885" s="129">
        <v>903970605</v>
      </c>
      <c r="CA1885" s="125" t="s">
        <v>6663</v>
      </c>
      <c r="CB1885" s="125" t="s">
        <v>575</v>
      </c>
      <c r="CC1885" s="125">
        <v>0</v>
      </c>
      <c r="CD1885" s="125" t="s">
        <v>357</v>
      </c>
    </row>
    <row r="1886" spans="8:82" ht="101.4" customHeight="1" thickBot="1">
      <c r="H1886" s="121"/>
      <c r="I1886" s="121"/>
      <c r="J1886" s="121"/>
      <c r="K1886" s="121"/>
      <c r="L1886" s="121"/>
      <c r="M1886" s="121" t="s">
        <v>532</v>
      </c>
      <c r="N1886" s="121" t="s">
        <v>355</v>
      </c>
      <c r="O1886" s="123" t="s">
        <v>2873</v>
      </c>
      <c r="P1886" s="121" t="s">
        <v>357</v>
      </c>
      <c r="S1886" s="117"/>
      <c r="T1886" s="117"/>
      <c r="U1886" s="117"/>
      <c r="V1886" s="117"/>
      <c r="W1886" s="117"/>
      <c r="X1886" s="117" t="s">
        <v>532</v>
      </c>
      <c r="Y1886" s="117" t="s">
        <v>355</v>
      </c>
      <c r="Z1886" s="120" t="s">
        <v>4485</v>
      </c>
      <c r="AA1886" s="117" t="s">
        <v>357</v>
      </c>
      <c r="AD1886" s="113"/>
      <c r="AE1886" s="113"/>
      <c r="AF1886" s="113"/>
      <c r="AG1886" s="113"/>
      <c r="AH1886" s="113"/>
      <c r="AI1886" s="113" t="s">
        <v>532</v>
      </c>
      <c r="AJ1886" s="113" t="s">
        <v>355</v>
      </c>
      <c r="AK1886" s="116" t="s">
        <v>1139</v>
      </c>
      <c r="AL1886" s="113" t="s">
        <v>357</v>
      </c>
      <c r="BP1886" s="125" t="s">
        <v>532</v>
      </c>
      <c r="BQ1886" s="125" t="s">
        <v>355</v>
      </c>
      <c r="BR1886" s="129">
        <v>3382993</v>
      </c>
      <c r="CA1886" s="125" t="s">
        <v>6663</v>
      </c>
      <c r="CB1886" s="125" t="s">
        <v>589</v>
      </c>
      <c r="CC1886" s="125">
        <v>0</v>
      </c>
      <c r="CD1886" s="125" t="s">
        <v>357</v>
      </c>
    </row>
    <row r="1887" spans="8:82" ht="87" customHeight="1" thickBot="1">
      <c r="H1887" s="121"/>
      <c r="I1887" s="121"/>
      <c r="J1887" s="121"/>
      <c r="K1887" s="121"/>
      <c r="L1887" s="121"/>
      <c r="M1887" s="121" t="s">
        <v>532</v>
      </c>
      <c r="N1887" s="121" t="s">
        <v>703</v>
      </c>
      <c r="O1887" s="123" t="s">
        <v>750</v>
      </c>
      <c r="P1887" s="121" t="s">
        <v>357</v>
      </c>
      <c r="S1887" s="117"/>
      <c r="T1887" s="117"/>
      <c r="U1887" s="117"/>
      <c r="V1887" s="117"/>
      <c r="W1887" s="117"/>
      <c r="X1887" s="117" t="s">
        <v>532</v>
      </c>
      <c r="Y1887" s="117" t="s">
        <v>703</v>
      </c>
      <c r="Z1887" s="120" t="s">
        <v>4486</v>
      </c>
      <c r="AA1887" s="117" t="s">
        <v>357</v>
      </c>
      <c r="AD1887" s="113"/>
      <c r="AE1887" s="113"/>
      <c r="AF1887" s="113"/>
      <c r="AG1887" s="113"/>
      <c r="AH1887" s="113"/>
      <c r="AI1887" s="113" t="s">
        <v>532</v>
      </c>
      <c r="AJ1887" s="113" t="s">
        <v>703</v>
      </c>
      <c r="AK1887" s="116" t="s">
        <v>5630</v>
      </c>
      <c r="AL1887" s="113" t="s">
        <v>357</v>
      </c>
      <c r="BP1887" s="125" t="s">
        <v>532</v>
      </c>
      <c r="BQ1887" s="125" t="s">
        <v>703</v>
      </c>
      <c r="BR1887" s="125" t="s">
        <v>903</v>
      </c>
      <c r="CA1887" s="125" t="s">
        <v>2740</v>
      </c>
      <c r="CB1887" s="125" t="s">
        <v>364</v>
      </c>
      <c r="CC1887" s="125">
        <v>0</v>
      </c>
      <c r="CD1887" s="125" t="s">
        <v>357</v>
      </c>
    </row>
    <row r="1888" spans="8:82" ht="87" customHeight="1" thickBot="1">
      <c r="H1888" s="121"/>
      <c r="I1888" s="121"/>
      <c r="J1888" s="121"/>
      <c r="K1888" s="121"/>
      <c r="L1888" s="121"/>
      <c r="M1888" s="121" t="s">
        <v>532</v>
      </c>
      <c r="N1888" s="121" t="s">
        <v>468</v>
      </c>
      <c r="O1888" s="123" t="s">
        <v>2945</v>
      </c>
      <c r="P1888" s="121" t="s">
        <v>357</v>
      </c>
      <c r="S1888" s="117"/>
      <c r="T1888" s="117"/>
      <c r="U1888" s="117"/>
      <c r="V1888" s="117"/>
      <c r="W1888" s="117"/>
      <c r="X1888" s="117" t="s">
        <v>532</v>
      </c>
      <c r="Y1888" s="117" t="s">
        <v>468</v>
      </c>
      <c r="Z1888" s="120" t="s">
        <v>4487</v>
      </c>
      <c r="AA1888" s="117" t="s">
        <v>357</v>
      </c>
      <c r="AD1888" s="113"/>
      <c r="AE1888" s="113"/>
      <c r="AF1888" s="113"/>
      <c r="AG1888" s="113"/>
      <c r="AH1888" s="113"/>
      <c r="AI1888" s="113" t="s">
        <v>532</v>
      </c>
      <c r="AJ1888" s="113" t="s">
        <v>468</v>
      </c>
      <c r="AK1888" s="116" t="s">
        <v>2489</v>
      </c>
      <c r="AL1888" s="113" t="s">
        <v>357</v>
      </c>
      <c r="BP1888" s="125" t="s">
        <v>532</v>
      </c>
      <c r="BQ1888" s="125" t="s">
        <v>468</v>
      </c>
      <c r="BR1888" s="125" t="s">
        <v>6573</v>
      </c>
      <c r="CA1888" s="125" t="s">
        <v>2740</v>
      </c>
      <c r="CB1888" s="125" t="s">
        <v>468</v>
      </c>
      <c r="CC1888" s="125">
        <v>0</v>
      </c>
      <c r="CD1888" s="125" t="s">
        <v>357</v>
      </c>
    </row>
    <row r="1889" spans="8:82" ht="87" customHeight="1" thickBot="1">
      <c r="H1889" s="121"/>
      <c r="I1889" s="121"/>
      <c r="J1889" s="121"/>
      <c r="K1889" s="121"/>
      <c r="L1889" s="121"/>
      <c r="M1889" s="121" t="s">
        <v>532</v>
      </c>
      <c r="N1889" s="121" t="s">
        <v>364</v>
      </c>
      <c r="O1889" s="123" t="s">
        <v>1927</v>
      </c>
      <c r="P1889" s="121" t="s">
        <v>357</v>
      </c>
      <c r="S1889" s="117"/>
      <c r="T1889" s="117"/>
      <c r="U1889" s="117"/>
      <c r="V1889" s="117"/>
      <c r="W1889" s="117"/>
      <c r="X1889" s="117" t="s">
        <v>532</v>
      </c>
      <c r="Y1889" s="117" t="s">
        <v>364</v>
      </c>
      <c r="Z1889" s="120" t="s">
        <v>4102</v>
      </c>
      <c r="AA1889" s="117" t="s">
        <v>357</v>
      </c>
      <c r="AD1889" s="113"/>
      <c r="AE1889" s="113"/>
      <c r="AF1889" s="113"/>
      <c r="AG1889" s="113"/>
      <c r="AH1889" s="113"/>
      <c r="AI1889" s="113" t="s">
        <v>532</v>
      </c>
      <c r="AJ1889" s="113" t="s">
        <v>364</v>
      </c>
      <c r="AK1889" s="116" t="s">
        <v>4578</v>
      </c>
      <c r="AL1889" s="113" t="s">
        <v>357</v>
      </c>
      <c r="BP1889" s="125" t="s">
        <v>532</v>
      </c>
      <c r="BQ1889" s="125" t="s">
        <v>364</v>
      </c>
      <c r="BR1889" s="125" t="s">
        <v>6574</v>
      </c>
      <c r="CA1889" s="125" t="s">
        <v>2740</v>
      </c>
      <c r="CB1889" s="125" t="s">
        <v>355</v>
      </c>
      <c r="CC1889" s="125">
        <v>0</v>
      </c>
      <c r="CD1889" s="125" t="s">
        <v>357</v>
      </c>
    </row>
    <row r="1890" spans="8:82" ht="87" customHeight="1" thickBot="1">
      <c r="H1890" s="121"/>
      <c r="I1890" s="121"/>
      <c r="J1890" s="121"/>
      <c r="K1890" s="121"/>
      <c r="L1890" s="121"/>
      <c r="M1890" s="121" t="s">
        <v>2946</v>
      </c>
      <c r="N1890" s="121" t="s">
        <v>589</v>
      </c>
      <c r="O1890" s="123" t="s">
        <v>2947</v>
      </c>
      <c r="P1890" s="121" t="s">
        <v>357</v>
      </c>
      <c r="S1890" s="117"/>
      <c r="T1890" s="117"/>
      <c r="U1890" s="117"/>
      <c r="V1890" s="117"/>
      <c r="W1890" s="117"/>
      <c r="X1890" s="117" t="s">
        <v>2946</v>
      </c>
      <c r="Y1890" s="117" t="s">
        <v>589</v>
      </c>
      <c r="Z1890" s="120" t="s">
        <v>4488</v>
      </c>
      <c r="AA1890" s="117" t="s">
        <v>357</v>
      </c>
      <c r="AD1890" s="113"/>
      <c r="AE1890" s="113"/>
      <c r="AF1890" s="113"/>
      <c r="AG1890" s="113"/>
      <c r="AH1890" s="113"/>
      <c r="AI1890" s="113" t="s">
        <v>2946</v>
      </c>
      <c r="AJ1890" s="113" t="s">
        <v>589</v>
      </c>
      <c r="AK1890" s="116" t="s">
        <v>5631</v>
      </c>
      <c r="AL1890" s="113" t="s">
        <v>357</v>
      </c>
      <c r="BP1890" s="125" t="s">
        <v>2946</v>
      </c>
      <c r="BQ1890" s="125" t="s">
        <v>589</v>
      </c>
      <c r="BR1890" s="125" t="s">
        <v>4196</v>
      </c>
      <c r="CA1890" s="125" t="s">
        <v>2740</v>
      </c>
      <c r="CB1890" s="125" t="s">
        <v>703</v>
      </c>
      <c r="CC1890" s="125">
        <v>0</v>
      </c>
      <c r="CD1890" s="125" t="s">
        <v>357</v>
      </c>
    </row>
    <row r="1891" spans="8:82" ht="87" customHeight="1" thickBot="1">
      <c r="H1891" s="121"/>
      <c r="I1891" s="121"/>
      <c r="J1891" s="121"/>
      <c r="K1891" s="121"/>
      <c r="L1891" s="121"/>
      <c r="M1891" s="121" t="s">
        <v>2948</v>
      </c>
      <c r="N1891" s="121" t="s">
        <v>575</v>
      </c>
      <c r="O1891" s="123" t="s">
        <v>2949</v>
      </c>
      <c r="P1891" s="121" t="s">
        <v>357</v>
      </c>
      <c r="S1891" s="117"/>
      <c r="T1891" s="117"/>
      <c r="U1891" s="117"/>
      <c r="V1891" s="117"/>
      <c r="W1891" s="117"/>
      <c r="X1891" s="117" t="s">
        <v>2948</v>
      </c>
      <c r="Y1891" s="117" t="s">
        <v>575</v>
      </c>
      <c r="Z1891" s="120" t="s">
        <v>1518</v>
      </c>
      <c r="AA1891" s="117" t="s">
        <v>357</v>
      </c>
      <c r="AD1891" s="113"/>
      <c r="AE1891" s="113"/>
      <c r="AF1891" s="113"/>
      <c r="AG1891" s="113"/>
      <c r="AH1891" s="113"/>
      <c r="AI1891" s="113" t="s">
        <v>2948</v>
      </c>
      <c r="AJ1891" s="113" t="s">
        <v>575</v>
      </c>
      <c r="AK1891" s="116" t="s">
        <v>5632</v>
      </c>
      <c r="AL1891" s="113" t="s">
        <v>357</v>
      </c>
      <c r="BP1891" s="125" t="s">
        <v>2948</v>
      </c>
      <c r="BQ1891" s="125" t="s">
        <v>575</v>
      </c>
      <c r="BR1891" s="129">
        <v>9226153</v>
      </c>
      <c r="CA1891" s="125" t="s">
        <v>2742</v>
      </c>
      <c r="CB1891" s="125" t="s">
        <v>544</v>
      </c>
      <c r="CC1891" s="125">
        <v>0</v>
      </c>
      <c r="CD1891" s="125" t="s">
        <v>357</v>
      </c>
    </row>
    <row r="1892" spans="8:82" ht="87" customHeight="1" thickBot="1">
      <c r="H1892" s="121"/>
      <c r="I1892" s="121"/>
      <c r="J1892" s="121"/>
      <c r="K1892" s="121"/>
      <c r="L1892" s="121"/>
      <c r="M1892" s="121" t="s">
        <v>2948</v>
      </c>
      <c r="N1892" s="121" t="s">
        <v>703</v>
      </c>
      <c r="O1892" s="123" t="s">
        <v>2950</v>
      </c>
      <c r="P1892" s="121" t="s">
        <v>357</v>
      </c>
      <c r="S1892" s="117"/>
      <c r="T1892" s="117"/>
      <c r="U1892" s="117"/>
      <c r="V1892" s="117"/>
      <c r="W1892" s="117"/>
      <c r="X1892" s="117" t="s">
        <v>2948</v>
      </c>
      <c r="Y1892" s="117" t="s">
        <v>703</v>
      </c>
      <c r="Z1892" s="120" t="s">
        <v>2518</v>
      </c>
      <c r="AA1892" s="117" t="s">
        <v>357</v>
      </c>
      <c r="AD1892" s="113"/>
      <c r="AE1892" s="113"/>
      <c r="AF1892" s="113"/>
      <c r="AG1892" s="113"/>
      <c r="AH1892" s="113"/>
      <c r="AI1892" s="113" t="s">
        <v>2948</v>
      </c>
      <c r="AJ1892" s="113" t="s">
        <v>703</v>
      </c>
      <c r="AK1892" s="116" t="s">
        <v>1956</v>
      </c>
      <c r="AL1892" s="113" t="s">
        <v>357</v>
      </c>
      <c r="BP1892" s="125" t="s">
        <v>2948</v>
      </c>
      <c r="BQ1892" s="125" t="s">
        <v>703</v>
      </c>
      <c r="BR1892" s="129">
        <v>5944925</v>
      </c>
      <c r="CA1892" s="125" t="s">
        <v>2742</v>
      </c>
      <c r="CB1892" s="125" t="s">
        <v>355</v>
      </c>
      <c r="CC1892" s="125">
        <v>0</v>
      </c>
      <c r="CD1892" s="125" t="s">
        <v>357</v>
      </c>
    </row>
    <row r="1893" spans="8:82" ht="101.4" customHeight="1" thickBot="1">
      <c r="H1893" s="121"/>
      <c r="I1893" s="121"/>
      <c r="J1893" s="121"/>
      <c r="K1893" s="121"/>
      <c r="L1893" s="121"/>
      <c r="M1893" s="121" t="s">
        <v>2948</v>
      </c>
      <c r="N1893" s="121" t="s">
        <v>355</v>
      </c>
      <c r="O1893" s="123" t="s">
        <v>2951</v>
      </c>
      <c r="P1893" s="121" t="s">
        <v>357</v>
      </c>
      <c r="S1893" s="117"/>
      <c r="T1893" s="117"/>
      <c r="U1893" s="117"/>
      <c r="V1893" s="117"/>
      <c r="W1893" s="117"/>
      <c r="X1893" s="117" t="s">
        <v>2948</v>
      </c>
      <c r="Y1893" s="117" t="s">
        <v>355</v>
      </c>
      <c r="Z1893" s="120" t="s">
        <v>4489</v>
      </c>
      <c r="AA1893" s="117" t="s">
        <v>357</v>
      </c>
      <c r="AD1893" s="113"/>
      <c r="AE1893" s="113"/>
      <c r="AF1893" s="113"/>
      <c r="AG1893" s="113"/>
      <c r="AH1893" s="113"/>
      <c r="AI1893" s="113" t="s">
        <v>2948</v>
      </c>
      <c r="AJ1893" s="113" t="s">
        <v>355</v>
      </c>
      <c r="AK1893" s="116" t="s">
        <v>4712</v>
      </c>
      <c r="AL1893" s="113" t="s">
        <v>357</v>
      </c>
      <c r="BP1893" s="125" t="s">
        <v>2948</v>
      </c>
      <c r="BQ1893" s="125" t="s">
        <v>355</v>
      </c>
      <c r="BR1893" s="129">
        <v>11516342</v>
      </c>
      <c r="CA1893" s="125" t="s">
        <v>2742</v>
      </c>
      <c r="CB1893" s="125" t="s">
        <v>468</v>
      </c>
      <c r="CC1893" s="125">
        <v>0</v>
      </c>
      <c r="CD1893" s="125" t="s">
        <v>357</v>
      </c>
    </row>
    <row r="1894" spans="8:82" ht="87" customHeight="1" thickBot="1">
      <c r="H1894" s="121"/>
      <c r="I1894" s="121"/>
      <c r="J1894" s="121"/>
      <c r="K1894" s="121"/>
      <c r="L1894" s="121"/>
      <c r="M1894" s="121" t="s">
        <v>2948</v>
      </c>
      <c r="N1894" s="121" t="s">
        <v>468</v>
      </c>
      <c r="O1894" s="123" t="s">
        <v>2952</v>
      </c>
      <c r="P1894" s="121" t="s">
        <v>357</v>
      </c>
      <c r="S1894" s="117"/>
      <c r="T1894" s="117"/>
      <c r="U1894" s="117"/>
      <c r="V1894" s="117"/>
      <c r="W1894" s="117"/>
      <c r="X1894" s="117" t="s">
        <v>2948</v>
      </c>
      <c r="Y1894" s="117" t="s">
        <v>468</v>
      </c>
      <c r="Z1894" s="120" t="s">
        <v>4308</v>
      </c>
      <c r="AA1894" s="117" t="s">
        <v>357</v>
      </c>
      <c r="AD1894" s="113"/>
      <c r="AE1894" s="113"/>
      <c r="AF1894" s="113"/>
      <c r="AG1894" s="113"/>
      <c r="AH1894" s="113"/>
      <c r="AI1894" s="113" t="s">
        <v>2948</v>
      </c>
      <c r="AJ1894" s="113" t="s">
        <v>468</v>
      </c>
      <c r="AK1894" s="116" t="s">
        <v>767</v>
      </c>
      <c r="AL1894" s="113" t="s">
        <v>357</v>
      </c>
      <c r="BP1894" s="125" t="s">
        <v>2948</v>
      </c>
      <c r="BQ1894" s="125" t="s">
        <v>468</v>
      </c>
      <c r="BR1894" s="129">
        <v>759006</v>
      </c>
      <c r="CA1894" s="125" t="s">
        <v>2745</v>
      </c>
      <c r="CB1894" s="125" t="s">
        <v>544</v>
      </c>
      <c r="CC1894" s="125">
        <v>0</v>
      </c>
      <c r="CD1894" s="125" t="s">
        <v>357</v>
      </c>
    </row>
    <row r="1895" spans="8:82" ht="87" customHeight="1" thickBot="1">
      <c r="H1895" s="121"/>
      <c r="I1895" s="121"/>
      <c r="J1895" s="121"/>
      <c r="K1895" s="121"/>
      <c r="L1895" s="121"/>
      <c r="M1895" s="121" t="s">
        <v>2953</v>
      </c>
      <c r="N1895" s="121" t="s">
        <v>703</v>
      </c>
      <c r="O1895" s="122">
        <v>66342729</v>
      </c>
      <c r="P1895" s="121" t="s">
        <v>678</v>
      </c>
      <c r="S1895" s="117"/>
      <c r="T1895" s="117"/>
      <c r="U1895" s="117"/>
      <c r="V1895" s="117"/>
      <c r="W1895" s="117"/>
      <c r="X1895" s="117" t="s">
        <v>2953</v>
      </c>
      <c r="Y1895" s="117" t="s">
        <v>703</v>
      </c>
      <c r="Z1895" s="120" t="s">
        <v>4490</v>
      </c>
      <c r="AA1895" s="117" t="s">
        <v>678</v>
      </c>
      <c r="AD1895" s="113"/>
      <c r="AE1895" s="113"/>
      <c r="AF1895" s="113"/>
      <c r="AG1895" s="113"/>
      <c r="AH1895" s="113"/>
      <c r="AI1895" s="113" t="s">
        <v>2953</v>
      </c>
      <c r="AJ1895" s="113" t="s">
        <v>703</v>
      </c>
      <c r="AK1895" s="115">
        <v>10370027</v>
      </c>
      <c r="AL1895" s="113" t="s">
        <v>678</v>
      </c>
      <c r="BP1895" s="125" t="s">
        <v>2953</v>
      </c>
      <c r="BQ1895" s="125" t="s">
        <v>703</v>
      </c>
      <c r="BR1895" s="125" t="s">
        <v>6575</v>
      </c>
      <c r="CA1895" s="125" t="s">
        <v>2745</v>
      </c>
      <c r="CB1895" s="125" t="s">
        <v>355</v>
      </c>
      <c r="CC1895" s="125">
        <v>0</v>
      </c>
      <c r="CD1895" s="125" t="s">
        <v>357</v>
      </c>
    </row>
    <row r="1896" spans="8:82" ht="87" customHeight="1" thickBot="1">
      <c r="H1896" s="121"/>
      <c r="I1896" s="121"/>
      <c r="J1896" s="121"/>
      <c r="K1896" s="121"/>
      <c r="L1896" s="121"/>
      <c r="M1896" s="121" t="s">
        <v>2953</v>
      </c>
      <c r="N1896" s="121" t="s">
        <v>575</v>
      </c>
      <c r="O1896" s="122">
        <v>14803712</v>
      </c>
      <c r="P1896" s="121" t="s">
        <v>678</v>
      </c>
      <c r="S1896" s="117"/>
      <c r="T1896" s="117"/>
      <c r="U1896" s="117"/>
      <c r="V1896" s="117"/>
      <c r="W1896" s="117"/>
      <c r="X1896" s="117" t="s">
        <v>2953</v>
      </c>
      <c r="Y1896" s="117" t="s">
        <v>575</v>
      </c>
      <c r="Z1896" s="120" t="s">
        <v>4491</v>
      </c>
      <c r="AA1896" s="117" t="s">
        <v>678</v>
      </c>
      <c r="AD1896" s="113"/>
      <c r="AE1896" s="113"/>
      <c r="AF1896" s="113"/>
      <c r="AG1896" s="113"/>
      <c r="AH1896" s="113"/>
      <c r="AI1896" s="113" t="s">
        <v>2953</v>
      </c>
      <c r="AJ1896" s="113" t="s">
        <v>575</v>
      </c>
      <c r="AK1896" s="115">
        <v>370812</v>
      </c>
      <c r="AL1896" s="113" t="s">
        <v>678</v>
      </c>
      <c r="BP1896" s="125" t="s">
        <v>2953</v>
      </c>
      <c r="BQ1896" s="125" t="s">
        <v>575</v>
      </c>
      <c r="BR1896" s="125" t="s">
        <v>6576</v>
      </c>
      <c r="CA1896" s="125" t="s">
        <v>2747</v>
      </c>
      <c r="CB1896" s="125" t="s">
        <v>589</v>
      </c>
      <c r="CC1896" s="125">
        <v>0</v>
      </c>
      <c r="CD1896" s="125" t="s">
        <v>357</v>
      </c>
    </row>
    <row r="1897" spans="8:82" ht="87" customHeight="1" thickBot="1">
      <c r="H1897" s="121"/>
      <c r="I1897" s="121"/>
      <c r="J1897" s="121"/>
      <c r="K1897" s="121"/>
      <c r="L1897" s="121"/>
      <c r="M1897" s="121" t="s">
        <v>2953</v>
      </c>
      <c r="N1897" s="121" t="s">
        <v>468</v>
      </c>
      <c r="O1897" s="123" t="s">
        <v>1208</v>
      </c>
      <c r="P1897" s="121" t="s">
        <v>678</v>
      </c>
      <c r="S1897" s="117"/>
      <c r="T1897" s="117"/>
      <c r="U1897" s="117"/>
      <c r="V1897" s="117"/>
      <c r="W1897" s="117"/>
      <c r="X1897" s="117" t="s">
        <v>2953</v>
      </c>
      <c r="Y1897" s="117" t="s">
        <v>468</v>
      </c>
      <c r="Z1897" s="119">
        <v>1526297</v>
      </c>
      <c r="AA1897" s="117" t="s">
        <v>678</v>
      </c>
      <c r="AD1897" s="113"/>
      <c r="AE1897" s="113"/>
      <c r="AF1897" s="113"/>
      <c r="AG1897" s="113"/>
      <c r="AH1897" s="113"/>
      <c r="AI1897" s="113" t="s">
        <v>2953</v>
      </c>
      <c r="AJ1897" s="113" t="s">
        <v>468</v>
      </c>
      <c r="AK1897" s="116" t="s">
        <v>5633</v>
      </c>
      <c r="AL1897" s="113" t="s">
        <v>678</v>
      </c>
      <c r="BP1897" s="125" t="s">
        <v>2953</v>
      </c>
      <c r="BQ1897" s="125" t="s">
        <v>468</v>
      </c>
      <c r="BR1897" s="125" t="s">
        <v>6577</v>
      </c>
      <c r="CA1897" s="125" t="s">
        <v>2749</v>
      </c>
      <c r="CB1897" s="125" t="s">
        <v>589</v>
      </c>
      <c r="CC1897" s="125">
        <v>0</v>
      </c>
      <c r="CD1897" s="125" t="s">
        <v>357</v>
      </c>
    </row>
    <row r="1898" spans="8:82" ht="101.4" customHeight="1" thickBot="1">
      <c r="H1898" s="121"/>
      <c r="I1898" s="121"/>
      <c r="J1898" s="121"/>
      <c r="K1898" s="121"/>
      <c r="L1898" s="121"/>
      <c r="M1898" s="121" t="s">
        <v>2953</v>
      </c>
      <c r="N1898" s="121" t="s">
        <v>362</v>
      </c>
      <c r="O1898" s="122">
        <v>997453</v>
      </c>
      <c r="P1898" s="121" t="s">
        <v>678</v>
      </c>
      <c r="S1898" s="117"/>
      <c r="T1898" s="117"/>
      <c r="U1898" s="117"/>
      <c r="V1898" s="117"/>
      <c r="W1898" s="117"/>
      <c r="X1898" s="117" t="s">
        <v>2953</v>
      </c>
      <c r="Y1898" s="117" t="s">
        <v>362</v>
      </c>
      <c r="Z1898" s="120" t="s">
        <v>4087</v>
      </c>
      <c r="AA1898" s="117" t="s">
        <v>678</v>
      </c>
      <c r="AD1898" s="113"/>
      <c r="AE1898" s="113"/>
      <c r="AF1898" s="113"/>
      <c r="AG1898" s="113"/>
      <c r="AH1898" s="113"/>
      <c r="AI1898" s="113" t="s">
        <v>2953</v>
      </c>
      <c r="AJ1898" s="113" t="s">
        <v>362</v>
      </c>
      <c r="AK1898" s="116" t="s">
        <v>5634</v>
      </c>
      <c r="AL1898" s="113" t="s">
        <v>678</v>
      </c>
      <c r="BP1898" s="125" t="s">
        <v>2953</v>
      </c>
      <c r="BQ1898" s="125" t="s">
        <v>362</v>
      </c>
      <c r="BR1898" s="129">
        <v>686493116</v>
      </c>
      <c r="CA1898" s="125" t="s">
        <v>2750</v>
      </c>
      <c r="CB1898" s="125" t="s">
        <v>355</v>
      </c>
      <c r="CC1898" s="125">
        <v>0</v>
      </c>
      <c r="CD1898" s="125" t="s">
        <v>357</v>
      </c>
    </row>
    <row r="1899" spans="8:82" ht="87" customHeight="1" thickBot="1">
      <c r="H1899" s="121"/>
      <c r="I1899" s="121"/>
      <c r="J1899" s="121"/>
      <c r="K1899" s="121"/>
      <c r="L1899" s="121"/>
      <c r="M1899" s="121" t="s">
        <v>2953</v>
      </c>
      <c r="N1899" s="121" t="s">
        <v>364</v>
      </c>
      <c r="O1899" s="122">
        <v>446078</v>
      </c>
      <c r="P1899" s="121" t="s">
        <v>678</v>
      </c>
      <c r="S1899" s="117"/>
      <c r="T1899" s="117"/>
      <c r="U1899" s="117"/>
      <c r="V1899" s="117"/>
      <c r="W1899" s="117"/>
      <c r="X1899" s="117" t="s">
        <v>2953</v>
      </c>
      <c r="Y1899" s="117" t="s">
        <v>364</v>
      </c>
      <c r="Z1899" s="120" t="s">
        <v>815</v>
      </c>
      <c r="AA1899" s="117" t="s">
        <v>678</v>
      </c>
      <c r="AD1899" s="113"/>
      <c r="AE1899" s="113"/>
      <c r="AF1899" s="113"/>
      <c r="AG1899" s="113"/>
      <c r="AH1899" s="113"/>
      <c r="AI1899" s="113" t="s">
        <v>2953</v>
      </c>
      <c r="AJ1899" s="113" t="s">
        <v>364</v>
      </c>
      <c r="AK1899" s="115">
        <v>284566</v>
      </c>
      <c r="AL1899" s="113" t="s">
        <v>678</v>
      </c>
      <c r="BP1899" s="125" t="s">
        <v>2953</v>
      </c>
      <c r="BQ1899" s="125" t="s">
        <v>364</v>
      </c>
      <c r="BR1899" s="125" t="s">
        <v>5714</v>
      </c>
      <c r="CA1899" s="125" t="s">
        <v>2750</v>
      </c>
      <c r="CB1899" s="125" t="s">
        <v>589</v>
      </c>
      <c r="CC1899" s="125">
        <v>0</v>
      </c>
      <c r="CD1899" s="125" t="s">
        <v>357</v>
      </c>
    </row>
    <row r="1900" spans="8:82" ht="101.4" customHeight="1" thickBot="1">
      <c r="H1900" s="121"/>
      <c r="I1900" s="121"/>
      <c r="J1900" s="121"/>
      <c r="K1900" s="121"/>
      <c r="L1900" s="121"/>
      <c r="M1900" s="121" t="s">
        <v>2953</v>
      </c>
      <c r="N1900" s="121" t="s">
        <v>355</v>
      </c>
      <c r="O1900" s="122">
        <v>6509231</v>
      </c>
      <c r="P1900" s="121" t="s">
        <v>678</v>
      </c>
      <c r="S1900" s="117"/>
      <c r="T1900" s="117"/>
      <c r="U1900" s="117"/>
      <c r="V1900" s="117"/>
      <c r="W1900" s="117"/>
      <c r="X1900" s="117" t="s">
        <v>2953</v>
      </c>
      <c r="Y1900" s="117" t="s">
        <v>355</v>
      </c>
      <c r="Z1900" s="120" t="s">
        <v>4492</v>
      </c>
      <c r="AA1900" s="117" t="s">
        <v>678</v>
      </c>
      <c r="AD1900" s="113"/>
      <c r="AE1900" s="113"/>
      <c r="AF1900" s="113"/>
      <c r="AG1900" s="113"/>
      <c r="AH1900" s="113"/>
      <c r="AI1900" s="113" t="s">
        <v>2953</v>
      </c>
      <c r="AJ1900" s="113" t="s">
        <v>355</v>
      </c>
      <c r="AK1900" s="115">
        <v>1944617</v>
      </c>
      <c r="AL1900" s="113" t="s">
        <v>678</v>
      </c>
      <c r="BP1900" s="125" t="s">
        <v>2953</v>
      </c>
      <c r="BQ1900" s="125" t="s">
        <v>355</v>
      </c>
      <c r="BR1900" s="125" t="s">
        <v>6578</v>
      </c>
      <c r="CA1900" s="125" t="s">
        <v>2750</v>
      </c>
      <c r="CB1900" s="125" t="s">
        <v>582</v>
      </c>
      <c r="CC1900" s="125">
        <v>0</v>
      </c>
      <c r="CD1900" s="125" t="s">
        <v>357</v>
      </c>
    </row>
    <row r="1901" spans="8:82" ht="115.8" customHeight="1" thickBot="1">
      <c r="H1901" s="121"/>
      <c r="I1901" s="121"/>
      <c r="J1901" s="121"/>
      <c r="K1901" s="121"/>
      <c r="L1901" s="121"/>
      <c r="M1901" s="121" t="s">
        <v>2953</v>
      </c>
      <c r="N1901" s="121" t="s">
        <v>885</v>
      </c>
      <c r="O1901" s="123" t="s">
        <v>2954</v>
      </c>
      <c r="P1901" s="121" t="s">
        <v>678</v>
      </c>
      <c r="S1901" s="117"/>
      <c r="T1901" s="117"/>
      <c r="U1901" s="117"/>
      <c r="V1901" s="117"/>
      <c r="W1901" s="117"/>
      <c r="X1901" s="117" t="s">
        <v>2953</v>
      </c>
      <c r="Y1901" s="117" t="s">
        <v>885</v>
      </c>
      <c r="Z1901" s="120" t="s">
        <v>1310</v>
      </c>
      <c r="AA1901" s="117" t="s">
        <v>678</v>
      </c>
      <c r="AD1901" s="113"/>
      <c r="AE1901" s="113"/>
      <c r="AF1901" s="113"/>
      <c r="AG1901" s="113"/>
      <c r="AH1901" s="113"/>
      <c r="AI1901" s="113" t="s">
        <v>2953</v>
      </c>
      <c r="AJ1901" s="113" t="s">
        <v>885</v>
      </c>
      <c r="AK1901" s="116" t="s">
        <v>5635</v>
      </c>
      <c r="AL1901" s="113" t="s">
        <v>678</v>
      </c>
      <c r="BP1901" s="125" t="s">
        <v>2953</v>
      </c>
      <c r="BQ1901" s="125" t="s">
        <v>885</v>
      </c>
      <c r="BR1901" s="129">
        <v>5059056</v>
      </c>
      <c r="CA1901" s="125" t="s">
        <v>2750</v>
      </c>
      <c r="CB1901" s="125" t="s">
        <v>364</v>
      </c>
      <c r="CC1901" s="125">
        <v>0</v>
      </c>
      <c r="CD1901" s="125" t="s">
        <v>357</v>
      </c>
    </row>
    <row r="1902" spans="8:82" ht="144.6" customHeight="1" thickBot="1">
      <c r="H1902" s="121"/>
      <c r="I1902" s="121"/>
      <c r="J1902" s="121"/>
      <c r="K1902" s="121"/>
      <c r="L1902" s="121"/>
      <c r="M1902" s="121" t="s">
        <v>2953</v>
      </c>
      <c r="N1902" s="121" t="s">
        <v>1340</v>
      </c>
      <c r="O1902" s="123" t="s">
        <v>1996</v>
      </c>
      <c r="P1902" s="121" t="s">
        <v>678</v>
      </c>
      <c r="S1902" s="117"/>
      <c r="T1902" s="117"/>
      <c r="U1902" s="117"/>
      <c r="V1902" s="117"/>
      <c r="W1902" s="117"/>
      <c r="X1902" s="117" t="s">
        <v>2953</v>
      </c>
      <c r="Y1902" s="117" t="s">
        <v>1340</v>
      </c>
      <c r="Z1902" s="120" t="s">
        <v>4493</v>
      </c>
      <c r="AA1902" s="117" t="s">
        <v>678</v>
      </c>
      <c r="AD1902" s="113"/>
      <c r="AE1902" s="113"/>
      <c r="AF1902" s="113"/>
      <c r="AG1902" s="113"/>
      <c r="AH1902" s="113"/>
      <c r="AI1902" s="113" t="s">
        <v>2953</v>
      </c>
      <c r="AJ1902" s="113" t="s">
        <v>1340</v>
      </c>
      <c r="AK1902" s="116" t="s">
        <v>4470</v>
      </c>
      <c r="AL1902" s="113" t="s">
        <v>678</v>
      </c>
      <c r="BP1902" s="125" t="s">
        <v>2953</v>
      </c>
      <c r="BQ1902" s="125" t="s">
        <v>1340</v>
      </c>
      <c r="BR1902" s="125" t="s">
        <v>6579</v>
      </c>
      <c r="CA1902" s="125" t="s">
        <v>2750</v>
      </c>
      <c r="CB1902" s="125" t="s">
        <v>468</v>
      </c>
      <c r="CC1902" s="125">
        <v>0</v>
      </c>
      <c r="CD1902" s="125" t="s">
        <v>357</v>
      </c>
    </row>
    <row r="1903" spans="8:82" ht="101.4" customHeight="1" thickBot="1">
      <c r="H1903" s="121"/>
      <c r="I1903" s="121"/>
      <c r="J1903" s="121"/>
      <c r="K1903" s="121"/>
      <c r="L1903" s="121"/>
      <c r="M1903" s="121" t="s">
        <v>2953</v>
      </c>
      <c r="N1903" s="121" t="s">
        <v>544</v>
      </c>
      <c r="O1903" s="122">
        <v>404991</v>
      </c>
      <c r="P1903" s="121" t="s">
        <v>678</v>
      </c>
      <c r="S1903" s="117"/>
      <c r="T1903" s="117"/>
      <c r="U1903" s="117"/>
      <c r="V1903" s="117"/>
      <c r="W1903" s="117"/>
      <c r="X1903" s="117" t="s">
        <v>2953</v>
      </c>
      <c r="Y1903" s="117" t="s">
        <v>544</v>
      </c>
      <c r="Z1903" s="120" t="s">
        <v>4494</v>
      </c>
      <c r="AA1903" s="117" t="s">
        <v>678</v>
      </c>
      <c r="AD1903" s="113"/>
      <c r="AE1903" s="113"/>
      <c r="AF1903" s="113"/>
      <c r="AG1903" s="113"/>
      <c r="AH1903" s="113"/>
      <c r="AI1903" s="113" t="s">
        <v>2953</v>
      </c>
      <c r="AJ1903" s="113" t="s">
        <v>544</v>
      </c>
      <c r="AK1903" s="116" t="s">
        <v>5636</v>
      </c>
      <c r="AL1903" s="113" t="s">
        <v>678</v>
      </c>
      <c r="BP1903" s="125" t="s">
        <v>2953</v>
      </c>
      <c r="BQ1903" s="125" t="s">
        <v>544</v>
      </c>
      <c r="BR1903" s="125" t="s">
        <v>5934</v>
      </c>
      <c r="CA1903" s="125" t="s">
        <v>2750</v>
      </c>
      <c r="CB1903" s="125" t="s">
        <v>362</v>
      </c>
      <c r="CC1903" s="125">
        <v>0</v>
      </c>
      <c r="CD1903" s="125" t="s">
        <v>357</v>
      </c>
    </row>
    <row r="1904" spans="8:82" ht="101.4" customHeight="1" thickBot="1">
      <c r="H1904" s="121"/>
      <c r="I1904" s="121"/>
      <c r="J1904" s="121"/>
      <c r="K1904" s="121"/>
      <c r="L1904" s="121"/>
      <c r="M1904" s="121" t="s">
        <v>2955</v>
      </c>
      <c r="N1904" s="121" t="s">
        <v>362</v>
      </c>
      <c r="O1904" s="122">
        <v>637935</v>
      </c>
      <c r="P1904" s="121" t="s">
        <v>826</v>
      </c>
      <c r="S1904" s="117"/>
      <c r="T1904" s="117"/>
      <c r="U1904" s="117"/>
      <c r="V1904" s="117"/>
      <c r="W1904" s="117"/>
      <c r="X1904" s="117" t="s">
        <v>2955</v>
      </c>
      <c r="Y1904" s="117" t="s">
        <v>362</v>
      </c>
      <c r="Z1904" s="120" t="s">
        <v>2719</v>
      </c>
      <c r="AA1904" s="117" t="s">
        <v>826</v>
      </c>
      <c r="AD1904" s="113"/>
      <c r="AE1904" s="113"/>
      <c r="AF1904" s="113"/>
      <c r="AG1904" s="113"/>
      <c r="AH1904" s="113"/>
      <c r="AI1904" s="113" t="s">
        <v>2955</v>
      </c>
      <c r="AJ1904" s="113" t="s">
        <v>362</v>
      </c>
      <c r="AK1904" s="115">
        <v>187015</v>
      </c>
      <c r="AL1904" s="113" t="s">
        <v>826</v>
      </c>
      <c r="BP1904" s="125" t="s">
        <v>2955</v>
      </c>
      <c r="BQ1904" s="125" t="s">
        <v>362</v>
      </c>
      <c r="BR1904" s="125" t="s">
        <v>5633</v>
      </c>
      <c r="CA1904" s="125" t="s">
        <v>2756</v>
      </c>
      <c r="CB1904" s="125" t="s">
        <v>589</v>
      </c>
      <c r="CC1904" s="125">
        <v>0</v>
      </c>
      <c r="CD1904" s="125" t="s">
        <v>357</v>
      </c>
    </row>
    <row r="1905" spans="8:82" ht="101.4" customHeight="1" thickBot="1">
      <c r="H1905" s="121"/>
      <c r="I1905" s="121"/>
      <c r="J1905" s="121"/>
      <c r="K1905" s="121"/>
      <c r="L1905" s="121"/>
      <c r="M1905" s="121" t="s">
        <v>2956</v>
      </c>
      <c r="N1905" s="121" t="s">
        <v>362</v>
      </c>
      <c r="O1905" s="122">
        <v>45052524</v>
      </c>
      <c r="P1905" s="121" t="s">
        <v>826</v>
      </c>
      <c r="S1905" s="117"/>
      <c r="T1905" s="117"/>
      <c r="U1905" s="117"/>
      <c r="V1905" s="117"/>
      <c r="W1905" s="117"/>
      <c r="X1905" s="117" t="s">
        <v>2956</v>
      </c>
      <c r="Y1905" s="117" t="s">
        <v>362</v>
      </c>
      <c r="Z1905" s="120" t="s">
        <v>4495</v>
      </c>
      <c r="AA1905" s="117" t="s">
        <v>826</v>
      </c>
      <c r="AD1905" s="113"/>
      <c r="AE1905" s="113"/>
      <c r="AF1905" s="113"/>
      <c r="AG1905" s="113"/>
      <c r="AH1905" s="113"/>
      <c r="AI1905" s="113" t="s">
        <v>2956</v>
      </c>
      <c r="AJ1905" s="113" t="s">
        <v>362</v>
      </c>
      <c r="AK1905" s="115">
        <v>14213012</v>
      </c>
      <c r="AL1905" s="113" t="s">
        <v>826</v>
      </c>
      <c r="BP1905" s="125" t="s">
        <v>2956</v>
      </c>
      <c r="BQ1905" s="125" t="s">
        <v>362</v>
      </c>
      <c r="BR1905" s="125" t="s">
        <v>6580</v>
      </c>
      <c r="CA1905" s="125" t="s">
        <v>2757</v>
      </c>
      <c r="CB1905" s="125" t="s">
        <v>589</v>
      </c>
      <c r="CC1905" s="125">
        <v>0</v>
      </c>
      <c r="CD1905" s="125" t="s">
        <v>357</v>
      </c>
    </row>
    <row r="1906" spans="8:82" ht="101.4" customHeight="1" thickBot="1">
      <c r="H1906" s="121"/>
      <c r="I1906" s="121"/>
      <c r="J1906" s="121"/>
      <c r="K1906" s="121"/>
      <c r="L1906" s="121"/>
      <c r="M1906" s="121" t="s">
        <v>2957</v>
      </c>
      <c r="N1906" s="121" t="s">
        <v>362</v>
      </c>
      <c r="O1906" s="123" t="s">
        <v>2958</v>
      </c>
      <c r="P1906" s="121" t="s">
        <v>826</v>
      </c>
      <c r="S1906" s="117"/>
      <c r="T1906" s="117"/>
      <c r="U1906" s="117"/>
      <c r="V1906" s="117"/>
      <c r="W1906" s="117"/>
      <c r="X1906" s="117" t="s">
        <v>2957</v>
      </c>
      <c r="Y1906" s="117" t="s">
        <v>362</v>
      </c>
      <c r="Z1906" s="120" t="s">
        <v>1576</v>
      </c>
      <c r="AA1906" s="117" t="s">
        <v>826</v>
      </c>
      <c r="AD1906" s="113"/>
      <c r="AE1906" s="113"/>
      <c r="AF1906" s="113"/>
      <c r="AG1906" s="113"/>
      <c r="AH1906" s="113"/>
      <c r="AI1906" s="113" t="s">
        <v>2957</v>
      </c>
      <c r="AJ1906" s="113" t="s">
        <v>362</v>
      </c>
      <c r="AK1906" s="116" t="s">
        <v>5637</v>
      </c>
      <c r="AL1906" s="113" t="s">
        <v>826</v>
      </c>
      <c r="BP1906" s="125" t="s">
        <v>2957</v>
      </c>
      <c r="BQ1906" s="125" t="s">
        <v>362</v>
      </c>
      <c r="BR1906" s="129">
        <v>84727494</v>
      </c>
      <c r="CA1906" s="125" t="s">
        <v>2759</v>
      </c>
      <c r="CB1906" s="125" t="s">
        <v>362</v>
      </c>
      <c r="CC1906" s="125">
        <v>0</v>
      </c>
      <c r="CD1906" s="125" t="s">
        <v>357</v>
      </c>
    </row>
    <row r="1907" spans="8:82" ht="101.4" customHeight="1" thickBot="1">
      <c r="H1907" s="121"/>
      <c r="I1907" s="121"/>
      <c r="J1907" s="121"/>
      <c r="K1907" s="121"/>
      <c r="L1907" s="121"/>
      <c r="M1907" s="121" t="s">
        <v>2959</v>
      </c>
      <c r="N1907" s="121" t="s">
        <v>362</v>
      </c>
      <c r="O1907" s="122">
        <v>15252435</v>
      </c>
      <c r="P1907" s="121" t="s">
        <v>826</v>
      </c>
      <c r="S1907" s="117"/>
      <c r="T1907" s="117"/>
      <c r="U1907" s="117"/>
      <c r="V1907" s="117"/>
      <c r="W1907" s="117"/>
      <c r="X1907" s="117" t="s">
        <v>2959</v>
      </c>
      <c r="Y1907" s="117" t="s">
        <v>362</v>
      </c>
      <c r="Z1907" s="120" t="s">
        <v>4496</v>
      </c>
      <c r="AA1907" s="117" t="s">
        <v>826</v>
      </c>
      <c r="AD1907" s="113"/>
      <c r="AE1907" s="113"/>
      <c r="AF1907" s="113"/>
      <c r="AG1907" s="113"/>
      <c r="AH1907" s="113"/>
      <c r="AI1907" s="113" t="s">
        <v>2959</v>
      </c>
      <c r="AJ1907" s="113" t="s">
        <v>362</v>
      </c>
      <c r="AK1907" s="115">
        <v>4748759</v>
      </c>
      <c r="AL1907" s="113" t="s">
        <v>826</v>
      </c>
      <c r="BP1907" s="125" t="s">
        <v>2959</v>
      </c>
      <c r="BQ1907" s="125" t="s">
        <v>362</v>
      </c>
      <c r="BR1907" s="125" t="s">
        <v>6581</v>
      </c>
      <c r="CA1907" s="125" t="s">
        <v>2759</v>
      </c>
      <c r="CB1907" s="125" t="s">
        <v>589</v>
      </c>
      <c r="CC1907" s="125">
        <v>0</v>
      </c>
      <c r="CD1907" s="125" t="s">
        <v>357</v>
      </c>
    </row>
    <row r="1908" spans="8:82" ht="101.4" customHeight="1" thickBot="1">
      <c r="H1908" s="121"/>
      <c r="I1908" s="121"/>
      <c r="J1908" s="121"/>
      <c r="K1908" s="121"/>
      <c r="L1908" s="121"/>
      <c r="M1908" s="121" t="s">
        <v>2960</v>
      </c>
      <c r="N1908" s="121" t="s">
        <v>362</v>
      </c>
      <c r="O1908" s="122">
        <v>5829814</v>
      </c>
      <c r="P1908" s="121" t="s">
        <v>826</v>
      </c>
      <c r="S1908" s="117"/>
      <c r="T1908" s="117"/>
      <c r="U1908" s="117"/>
      <c r="V1908" s="117"/>
      <c r="W1908" s="117"/>
      <c r="X1908" s="117" t="s">
        <v>2960</v>
      </c>
      <c r="Y1908" s="117" t="s">
        <v>362</v>
      </c>
      <c r="Z1908" s="120" t="s">
        <v>4497</v>
      </c>
      <c r="AA1908" s="117" t="s">
        <v>826</v>
      </c>
      <c r="AD1908" s="113"/>
      <c r="AE1908" s="113"/>
      <c r="AF1908" s="113"/>
      <c r="AG1908" s="113"/>
      <c r="AH1908" s="113"/>
      <c r="AI1908" s="113" t="s">
        <v>2960</v>
      </c>
      <c r="AJ1908" s="113" t="s">
        <v>362</v>
      </c>
      <c r="AK1908" s="115">
        <v>1710514</v>
      </c>
      <c r="AL1908" s="113" t="s">
        <v>826</v>
      </c>
      <c r="BP1908" s="125" t="s">
        <v>2960</v>
      </c>
      <c r="BQ1908" s="125" t="s">
        <v>362</v>
      </c>
      <c r="BR1908" s="125" t="s">
        <v>6582</v>
      </c>
      <c r="CA1908" s="125" t="s">
        <v>2759</v>
      </c>
      <c r="CB1908" s="125" t="s">
        <v>582</v>
      </c>
      <c r="CC1908" s="125">
        <v>0</v>
      </c>
      <c r="CD1908" s="125" t="s">
        <v>357</v>
      </c>
    </row>
    <row r="1909" spans="8:82" ht="101.4" customHeight="1" thickBot="1">
      <c r="H1909" s="121"/>
      <c r="I1909" s="121"/>
      <c r="J1909" s="121"/>
      <c r="K1909" s="121"/>
      <c r="L1909" s="121"/>
      <c r="M1909" s="121" t="s">
        <v>2961</v>
      </c>
      <c r="N1909" s="121" t="s">
        <v>362</v>
      </c>
      <c r="O1909" s="122">
        <v>183117</v>
      </c>
      <c r="P1909" s="121" t="s">
        <v>826</v>
      </c>
      <c r="S1909" s="117"/>
      <c r="T1909" s="117"/>
      <c r="U1909" s="117"/>
      <c r="V1909" s="117"/>
      <c r="W1909" s="117"/>
      <c r="X1909" s="117" t="s">
        <v>2961</v>
      </c>
      <c r="Y1909" s="117" t="s">
        <v>362</v>
      </c>
      <c r="Z1909" s="120" t="s">
        <v>880</v>
      </c>
      <c r="AA1909" s="117" t="s">
        <v>826</v>
      </c>
      <c r="AD1909" s="113"/>
      <c r="AE1909" s="113"/>
      <c r="AF1909" s="113"/>
      <c r="AG1909" s="113"/>
      <c r="AH1909" s="113"/>
      <c r="AI1909" s="113" t="s">
        <v>2961</v>
      </c>
      <c r="AJ1909" s="113" t="s">
        <v>362</v>
      </c>
      <c r="AK1909" s="116" t="s">
        <v>5638</v>
      </c>
      <c r="AL1909" s="113" t="s">
        <v>826</v>
      </c>
      <c r="BP1909" s="125" t="s">
        <v>2961</v>
      </c>
      <c r="BQ1909" s="125" t="s">
        <v>362</v>
      </c>
      <c r="BR1909" s="129">
        <v>582613986</v>
      </c>
      <c r="CA1909" s="125" t="s">
        <v>2759</v>
      </c>
      <c r="CB1909" s="125" t="s">
        <v>364</v>
      </c>
      <c r="CC1909" s="125">
        <v>0</v>
      </c>
      <c r="CD1909" s="125" t="s">
        <v>357</v>
      </c>
    </row>
    <row r="1910" spans="8:82" ht="101.4" customHeight="1" thickBot="1">
      <c r="H1910" s="121"/>
      <c r="I1910" s="121"/>
      <c r="J1910" s="121"/>
      <c r="K1910" s="121"/>
      <c r="L1910" s="121"/>
      <c r="M1910" s="121" t="s">
        <v>2962</v>
      </c>
      <c r="N1910" s="121" t="s">
        <v>362</v>
      </c>
      <c r="O1910" s="122">
        <v>1367873</v>
      </c>
      <c r="P1910" s="121" t="s">
        <v>826</v>
      </c>
      <c r="S1910" s="117"/>
      <c r="T1910" s="117"/>
      <c r="U1910" s="117"/>
      <c r="V1910" s="117"/>
      <c r="W1910" s="117"/>
      <c r="X1910" s="117" t="s">
        <v>2962</v>
      </c>
      <c r="Y1910" s="117" t="s">
        <v>362</v>
      </c>
      <c r="Z1910" s="120" t="s">
        <v>4498</v>
      </c>
      <c r="AA1910" s="117" t="s">
        <v>826</v>
      </c>
      <c r="AD1910" s="113"/>
      <c r="AE1910" s="113"/>
      <c r="AF1910" s="113"/>
      <c r="AG1910" s="113"/>
      <c r="AH1910" s="113"/>
      <c r="AI1910" s="113" t="s">
        <v>2962</v>
      </c>
      <c r="AJ1910" s="113" t="s">
        <v>362</v>
      </c>
      <c r="AK1910" s="115">
        <v>401531</v>
      </c>
      <c r="AL1910" s="113" t="s">
        <v>826</v>
      </c>
      <c r="BP1910" s="125" t="s">
        <v>2962</v>
      </c>
      <c r="BQ1910" s="125" t="s">
        <v>362</v>
      </c>
      <c r="BR1910" s="125" t="s">
        <v>6583</v>
      </c>
      <c r="CA1910" s="125" t="s">
        <v>2759</v>
      </c>
      <c r="CB1910" s="125" t="s">
        <v>468</v>
      </c>
      <c r="CC1910" s="125">
        <v>0</v>
      </c>
      <c r="CD1910" s="125" t="s">
        <v>357</v>
      </c>
    </row>
    <row r="1911" spans="8:82" ht="101.4" customHeight="1" thickBot="1">
      <c r="H1911" s="121"/>
      <c r="I1911" s="121"/>
      <c r="J1911" s="121"/>
      <c r="K1911" s="121"/>
      <c r="L1911" s="121"/>
      <c r="M1911" s="121" t="s">
        <v>2963</v>
      </c>
      <c r="N1911" s="121" t="s">
        <v>362</v>
      </c>
      <c r="O1911" s="123" t="s">
        <v>2964</v>
      </c>
      <c r="P1911" s="121" t="s">
        <v>357</v>
      </c>
      <c r="S1911" s="117"/>
      <c r="T1911" s="117"/>
      <c r="U1911" s="117"/>
      <c r="V1911" s="117"/>
      <c r="W1911" s="117"/>
      <c r="X1911" s="117" t="s">
        <v>2963</v>
      </c>
      <c r="Y1911" s="117" t="s">
        <v>362</v>
      </c>
      <c r="Z1911" s="120" t="s">
        <v>4499</v>
      </c>
      <c r="AA1911" s="117" t="s">
        <v>357</v>
      </c>
      <c r="AD1911" s="113"/>
      <c r="AE1911" s="113"/>
      <c r="AF1911" s="113"/>
      <c r="AG1911" s="113"/>
      <c r="AH1911" s="113"/>
      <c r="AI1911" s="113" t="s">
        <v>2963</v>
      </c>
      <c r="AJ1911" s="113" t="s">
        <v>362</v>
      </c>
      <c r="AK1911" s="116" t="s">
        <v>5639</v>
      </c>
      <c r="AL1911" s="113" t="s">
        <v>357</v>
      </c>
      <c r="BP1911" s="125" t="s">
        <v>2963</v>
      </c>
      <c r="BQ1911" s="125" t="s">
        <v>362</v>
      </c>
      <c r="BR1911" s="129">
        <v>5171908</v>
      </c>
      <c r="CA1911" s="125" t="s">
        <v>2763</v>
      </c>
      <c r="CB1911" s="125" t="s">
        <v>355</v>
      </c>
      <c r="CC1911" s="125">
        <v>0</v>
      </c>
      <c r="CD1911" s="125" t="s">
        <v>826</v>
      </c>
    </row>
    <row r="1912" spans="8:82" ht="87" customHeight="1" thickBot="1">
      <c r="H1912" s="121"/>
      <c r="I1912" s="121"/>
      <c r="J1912" s="121"/>
      <c r="K1912" s="121"/>
      <c r="L1912" s="121"/>
      <c r="M1912" s="121" t="s">
        <v>2963</v>
      </c>
      <c r="N1912" s="121" t="s">
        <v>575</v>
      </c>
      <c r="O1912" s="123" t="s">
        <v>2965</v>
      </c>
      <c r="P1912" s="121" t="s">
        <v>357</v>
      </c>
      <c r="S1912" s="117"/>
      <c r="T1912" s="117"/>
      <c r="U1912" s="117"/>
      <c r="V1912" s="117"/>
      <c r="W1912" s="117"/>
      <c r="X1912" s="117" t="s">
        <v>2963</v>
      </c>
      <c r="Y1912" s="117" t="s">
        <v>575</v>
      </c>
      <c r="Z1912" s="120" t="s">
        <v>4500</v>
      </c>
      <c r="AA1912" s="117" t="s">
        <v>357</v>
      </c>
      <c r="AD1912" s="113"/>
      <c r="AE1912" s="113"/>
      <c r="AF1912" s="113"/>
      <c r="AG1912" s="113"/>
      <c r="AH1912" s="113"/>
      <c r="AI1912" s="113" t="s">
        <v>2963</v>
      </c>
      <c r="AJ1912" s="113" t="s">
        <v>575</v>
      </c>
      <c r="AK1912" s="116" t="s">
        <v>880</v>
      </c>
      <c r="AL1912" s="113" t="s">
        <v>357</v>
      </c>
      <c r="BP1912" s="125" t="s">
        <v>2963</v>
      </c>
      <c r="BQ1912" s="125" t="s">
        <v>575</v>
      </c>
      <c r="BR1912" s="129">
        <v>4257813</v>
      </c>
      <c r="CA1912" s="125" t="s">
        <v>2765</v>
      </c>
      <c r="CB1912" s="125" t="s">
        <v>362</v>
      </c>
      <c r="CC1912" s="125">
        <v>0</v>
      </c>
      <c r="CD1912" s="125" t="s">
        <v>357</v>
      </c>
    </row>
    <row r="1913" spans="8:82" ht="101.4" customHeight="1" thickBot="1">
      <c r="H1913" s="121"/>
      <c r="I1913" s="121"/>
      <c r="J1913" s="121"/>
      <c r="K1913" s="121"/>
      <c r="L1913" s="121"/>
      <c r="M1913" s="121" t="s">
        <v>2963</v>
      </c>
      <c r="N1913" s="121" t="s">
        <v>544</v>
      </c>
      <c r="O1913" s="123" t="s">
        <v>2336</v>
      </c>
      <c r="P1913" s="121" t="s">
        <v>357</v>
      </c>
      <c r="S1913" s="117"/>
      <c r="T1913" s="117"/>
      <c r="U1913" s="117"/>
      <c r="V1913" s="117"/>
      <c r="W1913" s="117"/>
      <c r="X1913" s="117" t="s">
        <v>2963</v>
      </c>
      <c r="Y1913" s="117" t="s">
        <v>544</v>
      </c>
      <c r="Z1913" s="120" t="s">
        <v>1663</v>
      </c>
      <c r="AA1913" s="117" t="s">
        <v>357</v>
      </c>
      <c r="AD1913" s="113"/>
      <c r="AE1913" s="113"/>
      <c r="AF1913" s="113"/>
      <c r="AG1913" s="113"/>
      <c r="AH1913" s="113"/>
      <c r="AI1913" s="113" t="s">
        <v>2963</v>
      </c>
      <c r="AJ1913" s="113" t="s">
        <v>544</v>
      </c>
      <c r="AK1913" s="116" t="s">
        <v>5640</v>
      </c>
      <c r="AL1913" s="113" t="s">
        <v>357</v>
      </c>
      <c r="BP1913" s="125" t="s">
        <v>2963</v>
      </c>
      <c r="BQ1913" s="125" t="s">
        <v>544</v>
      </c>
      <c r="BR1913" s="129">
        <v>1357764</v>
      </c>
      <c r="CA1913" s="125" t="s">
        <v>2765</v>
      </c>
      <c r="CB1913" s="125" t="s">
        <v>589</v>
      </c>
      <c r="CC1913" s="125">
        <v>0</v>
      </c>
      <c r="CD1913" s="125" t="s">
        <v>357</v>
      </c>
    </row>
    <row r="1914" spans="8:82" ht="87" customHeight="1" thickBot="1">
      <c r="H1914" s="121"/>
      <c r="I1914" s="121"/>
      <c r="J1914" s="121"/>
      <c r="K1914" s="121"/>
      <c r="L1914" s="121"/>
      <c r="M1914" s="121" t="s">
        <v>2963</v>
      </c>
      <c r="N1914" s="121" t="s">
        <v>703</v>
      </c>
      <c r="O1914" s="123" t="s">
        <v>2966</v>
      </c>
      <c r="P1914" s="121" t="s">
        <v>357</v>
      </c>
      <c r="S1914" s="117"/>
      <c r="T1914" s="117"/>
      <c r="U1914" s="117"/>
      <c r="V1914" s="117"/>
      <c r="W1914" s="117"/>
      <c r="X1914" s="117" t="s">
        <v>2963</v>
      </c>
      <c r="Y1914" s="117" t="s">
        <v>703</v>
      </c>
      <c r="Z1914" s="120" t="s">
        <v>4501</v>
      </c>
      <c r="AA1914" s="117" t="s">
        <v>357</v>
      </c>
      <c r="AD1914" s="113"/>
      <c r="AE1914" s="113"/>
      <c r="AF1914" s="113"/>
      <c r="AG1914" s="113"/>
      <c r="AH1914" s="113"/>
      <c r="AI1914" s="113" t="s">
        <v>2963</v>
      </c>
      <c r="AJ1914" s="113" t="s">
        <v>703</v>
      </c>
      <c r="AK1914" s="116" t="s">
        <v>847</v>
      </c>
      <c r="AL1914" s="113" t="s">
        <v>357</v>
      </c>
      <c r="BP1914" s="125" t="s">
        <v>2963</v>
      </c>
      <c r="BQ1914" s="125" t="s">
        <v>703</v>
      </c>
      <c r="BR1914" s="129">
        <v>1658906</v>
      </c>
      <c r="CA1914" s="125" t="s">
        <v>2765</v>
      </c>
      <c r="CB1914" s="125" t="s">
        <v>582</v>
      </c>
      <c r="CC1914" s="125">
        <v>0</v>
      </c>
      <c r="CD1914" s="125" t="s">
        <v>357</v>
      </c>
    </row>
    <row r="1915" spans="8:82" ht="101.4" customHeight="1" thickBot="1">
      <c r="H1915" s="121"/>
      <c r="I1915" s="121"/>
      <c r="J1915" s="121"/>
      <c r="K1915" s="121"/>
      <c r="L1915" s="121"/>
      <c r="M1915" s="121" t="s">
        <v>2963</v>
      </c>
      <c r="N1915" s="121" t="s">
        <v>355</v>
      </c>
      <c r="O1915" s="123" t="s">
        <v>2967</v>
      </c>
      <c r="P1915" s="121" t="s">
        <v>357</v>
      </c>
      <c r="S1915" s="117"/>
      <c r="T1915" s="117"/>
      <c r="U1915" s="117"/>
      <c r="V1915" s="117"/>
      <c r="W1915" s="117"/>
      <c r="X1915" s="117" t="s">
        <v>2963</v>
      </c>
      <c r="Y1915" s="117" t="s">
        <v>355</v>
      </c>
      <c r="Z1915" s="120" t="s">
        <v>4502</v>
      </c>
      <c r="AA1915" s="117" t="s">
        <v>357</v>
      </c>
      <c r="AD1915" s="113"/>
      <c r="AE1915" s="113"/>
      <c r="AF1915" s="113"/>
      <c r="AG1915" s="113"/>
      <c r="AH1915" s="113"/>
      <c r="AI1915" s="113" t="s">
        <v>2963</v>
      </c>
      <c r="AJ1915" s="113" t="s">
        <v>355</v>
      </c>
      <c r="AK1915" s="116" t="s">
        <v>1311</v>
      </c>
      <c r="AL1915" s="113" t="s">
        <v>357</v>
      </c>
      <c r="BP1915" s="125" t="s">
        <v>2963</v>
      </c>
      <c r="BQ1915" s="125" t="s">
        <v>355</v>
      </c>
      <c r="BR1915" s="129">
        <v>3197275</v>
      </c>
      <c r="CA1915" s="125" t="s">
        <v>2765</v>
      </c>
      <c r="CB1915" s="125" t="s">
        <v>468</v>
      </c>
      <c r="CC1915" s="125">
        <v>0</v>
      </c>
      <c r="CD1915" s="125" t="s">
        <v>357</v>
      </c>
    </row>
    <row r="1916" spans="8:82" ht="87" customHeight="1" thickBot="1">
      <c r="H1916" s="121"/>
      <c r="I1916" s="121"/>
      <c r="J1916" s="121"/>
      <c r="K1916" s="121"/>
      <c r="L1916" s="121"/>
      <c r="M1916" s="121" t="s">
        <v>2963</v>
      </c>
      <c r="N1916" s="121" t="s">
        <v>468</v>
      </c>
      <c r="O1916" s="123" t="s">
        <v>2968</v>
      </c>
      <c r="P1916" s="121" t="s">
        <v>357</v>
      </c>
      <c r="S1916" s="117"/>
      <c r="T1916" s="117"/>
      <c r="U1916" s="117"/>
      <c r="V1916" s="117"/>
      <c r="W1916" s="117"/>
      <c r="X1916" s="117" t="s">
        <v>2963</v>
      </c>
      <c r="Y1916" s="117" t="s">
        <v>468</v>
      </c>
      <c r="Z1916" s="120" t="s">
        <v>4503</v>
      </c>
      <c r="AA1916" s="117" t="s">
        <v>357</v>
      </c>
      <c r="AD1916" s="113"/>
      <c r="AE1916" s="113"/>
      <c r="AF1916" s="113"/>
      <c r="AG1916" s="113"/>
      <c r="AH1916" s="113"/>
      <c r="AI1916" s="113" t="s">
        <v>2963</v>
      </c>
      <c r="AJ1916" s="113" t="s">
        <v>468</v>
      </c>
      <c r="AK1916" s="116" t="s">
        <v>5641</v>
      </c>
      <c r="AL1916" s="113" t="s">
        <v>357</v>
      </c>
      <c r="BP1916" s="125" t="s">
        <v>2963</v>
      </c>
      <c r="BQ1916" s="125" t="s">
        <v>468</v>
      </c>
      <c r="BR1916" s="125" t="s">
        <v>6584</v>
      </c>
      <c r="CA1916" s="125" t="s">
        <v>2770</v>
      </c>
      <c r="CB1916" s="125" t="s">
        <v>362</v>
      </c>
      <c r="CC1916" s="125">
        <v>0</v>
      </c>
      <c r="CD1916" s="125" t="s">
        <v>357</v>
      </c>
    </row>
    <row r="1917" spans="8:82" ht="101.4" customHeight="1" thickBot="1">
      <c r="H1917" s="121"/>
      <c r="I1917" s="121"/>
      <c r="J1917" s="121"/>
      <c r="K1917" s="121"/>
      <c r="L1917" s="121"/>
      <c r="M1917" s="121" t="s">
        <v>2969</v>
      </c>
      <c r="N1917" s="121" t="s">
        <v>362</v>
      </c>
      <c r="O1917" s="123" t="s">
        <v>2970</v>
      </c>
      <c r="P1917" s="121" t="s">
        <v>357</v>
      </c>
      <c r="S1917" s="117"/>
      <c r="T1917" s="117"/>
      <c r="U1917" s="117"/>
      <c r="V1917" s="117"/>
      <c r="W1917" s="117"/>
      <c r="X1917" s="117" t="s">
        <v>2969</v>
      </c>
      <c r="Y1917" s="117" t="s">
        <v>362</v>
      </c>
      <c r="Z1917" s="120" t="s">
        <v>4504</v>
      </c>
      <c r="AA1917" s="117" t="s">
        <v>357</v>
      </c>
      <c r="AD1917" s="113"/>
      <c r="AE1917" s="113"/>
      <c r="AF1917" s="113"/>
      <c r="AG1917" s="113"/>
      <c r="AH1917" s="113"/>
      <c r="AI1917" s="113" t="s">
        <v>2969</v>
      </c>
      <c r="AJ1917" s="113" t="s">
        <v>362</v>
      </c>
      <c r="AK1917" s="116" t="s">
        <v>2149</v>
      </c>
      <c r="AL1917" s="113" t="s">
        <v>357</v>
      </c>
      <c r="BP1917" s="125" t="s">
        <v>2969</v>
      </c>
      <c r="BQ1917" s="125" t="s">
        <v>362</v>
      </c>
      <c r="BR1917" s="125" t="s">
        <v>6300</v>
      </c>
      <c r="CA1917" s="125" t="s">
        <v>2770</v>
      </c>
      <c r="CB1917" s="125" t="s">
        <v>589</v>
      </c>
      <c r="CC1917" s="125">
        <v>0</v>
      </c>
      <c r="CD1917" s="125" t="s">
        <v>357</v>
      </c>
    </row>
    <row r="1918" spans="8:82" ht="87" customHeight="1" thickBot="1">
      <c r="H1918" s="121"/>
      <c r="I1918" s="121"/>
      <c r="J1918" s="121"/>
      <c r="K1918" s="121"/>
      <c r="L1918" s="121"/>
      <c r="M1918" s="121" t="s">
        <v>2969</v>
      </c>
      <c r="N1918" s="121" t="s">
        <v>589</v>
      </c>
      <c r="O1918" s="123" t="s">
        <v>2971</v>
      </c>
      <c r="P1918" s="121" t="s">
        <v>357</v>
      </c>
      <c r="S1918" s="117"/>
      <c r="T1918" s="117"/>
      <c r="U1918" s="117"/>
      <c r="V1918" s="117"/>
      <c r="W1918" s="117"/>
      <c r="X1918" s="117" t="s">
        <v>2969</v>
      </c>
      <c r="Y1918" s="117" t="s">
        <v>589</v>
      </c>
      <c r="Z1918" s="120" t="s">
        <v>4505</v>
      </c>
      <c r="AA1918" s="117" t="s">
        <v>357</v>
      </c>
      <c r="AD1918" s="113"/>
      <c r="AE1918" s="113"/>
      <c r="AF1918" s="113"/>
      <c r="AG1918" s="113"/>
      <c r="AH1918" s="113"/>
      <c r="AI1918" s="113" t="s">
        <v>2969</v>
      </c>
      <c r="AJ1918" s="113" t="s">
        <v>589</v>
      </c>
      <c r="AK1918" s="116" t="s">
        <v>5642</v>
      </c>
      <c r="AL1918" s="113" t="s">
        <v>357</v>
      </c>
      <c r="BP1918" s="125" t="s">
        <v>2969</v>
      </c>
      <c r="BQ1918" s="125" t="s">
        <v>589</v>
      </c>
      <c r="BR1918" s="125" t="s">
        <v>1741</v>
      </c>
      <c r="CA1918" s="125" t="s">
        <v>2770</v>
      </c>
      <c r="CB1918" s="125" t="s">
        <v>364</v>
      </c>
      <c r="CC1918" s="125">
        <v>0</v>
      </c>
      <c r="CD1918" s="125" t="s">
        <v>357</v>
      </c>
    </row>
    <row r="1919" spans="8:82" ht="115.8" customHeight="1" thickBot="1">
      <c r="H1919" s="121"/>
      <c r="I1919" s="121"/>
      <c r="J1919" s="121"/>
      <c r="K1919" s="121"/>
      <c r="L1919" s="121"/>
      <c r="M1919" s="121" t="s">
        <v>536</v>
      </c>
      <c r="N1919" s="121" t="s">
        <v>885</v>
      </c>
      <c r="O1919" s="123" t="s">
        <v>2220</v>
      </c>
      <c r="P1919" s="121" t="s">
        <v>357</v>
      </c>
      <c r="S1919" s="117"/>
      <c r="T1919" s="117"/>
      <c r="U1919" s="117"/>
      <c r="V1919" s="117"/>
      <c r="W1919" s="117"/>
      <c r="X1919" s="117" t="s">
        <v>536</v>
      </c>
      <c r="Y1919" s="117" t="s">
        <v>885</v>
      </c>
      <c r="Z1919" s="120" t="s">
        <v>4506</v>
      </c>
      <c r="AA1919" s="117" t="s">
        <v>357</v>
      </c>
      <c r="AD1919" s="113"/>
      <c r="AE1919" s="113"/>
      <c r="AF1919" s="113"/>
      <c r="AG1919" s="113"/>
      <c r="AH1919" s="113"/>
      <c r="AI1919" s="113" t="s">
        <v>536</v>
      </c>
      <c r="AJ1919" s="113" t="s">
        <v>885</v>
      </c>
      <c r="AK1919" s="116" t="s">
        <v>3219</v>
      </c>
      <c r="AL1919" s="113" t="s">
        <v>357</v>
      </c>
      <c r="BP1919" s="125" t="s">
        <v>536</v>
      </c>
      <c r="BQ1919" s="125" t="s">
        <v>885</v>
      </c>
      <c r="BR1919" s="125" t="s">
        <v>6585</v>
      </c>
      <c r="CA1919" s="125" t="s">
        <v>2770</v>
      </c>
      <c r="CB1919" s="125" t="s">
        <v>355</v>
      </c>
      <c r="CC1919" s="125">
        <v>0</v>
      </c>
      <c r="CD1919" s="125" t="s">
        <v>357</v>
      </c>
    </row>
    <row r="1920" spans="8:82" ht="87" customHeight="1" thickBot="1">
      <c r="H1920" s="121"/>
      <c r="I1920" s="121"/>
      <c r="J1920" s="121"/>
      <c r="K1920" s="121"/>
      <c r="L1920" s="121"/>
      <c r="M1920" s="121" t="s">
        <v>536</v>
      </c>
      <c r="N1920" s="121" t="s">
        <v>446</v>
      </c>
      <c r="O1920" s="122">
        <v>168737</v>
      </c>
      <c r="P1920" s="121" t="s">
        <v>357</v>
      </c>
      <c r="S1920" s="117"/>
      <c r="T1920" s="117"/>
      <c r="U1920" s="117"/>
      <c r="V1920" s="117"/>
      <c r="W1920" s="117"/>
      <c r="X1920" s="117" t="s">
        <v>536</v>
      </c>
      <c r="Y1920" s="117" t="s">
        <v>446</v>
      </c>
      <c r="Z1920" s="120" t="s">
        <v>4507</v>
      </c>
      <c r="AA1920" s="117" t="s">
        <v>357</v>
      </c>
      <c r="AD1920" s="113"/>
      <c r="AE1920" s="113"/>
      <c r="AF1920" s="113"/>
      <c r="AG1920" s="113"/>
      <c r="AH1920" s="113"/>
      <c r="AI1920" s="113" t="s">
        <v>536</v>
      </c>
      <c r="AJ1920" s="113" t="s">
        <v>446</v>
      </c>
      <c r="AK1920" s="116" t="s">
        <v>5643</v>
      </c>
      <c r="AL1920" s="113" t="s">
        <v>357</v>
      </c>
      <c r="BP1920" s="125" t="s">
        <v>536</v>
      </c>
      <c r="BQ1920" s="125" t="s">
        <v>446</v>
      </c>
      <c r="BR1920" s="129">
        <v>1391853</v>
      </c>
      <c r="CA1920" s="125" t="s">
        <v>931</v>
      </c>
      <c r="CB1920" s="125" t="s">
        <v>575</v>
      </c>
      <c r="CC1920" s="125">
        <v>0</v>
      </c>
      <c r="CD1920" s="125" t="s">
        <v>357</v>
      </c>
    </row>
    <row r="1921" spans="8:82" ht="101.4" customHeight="1" thickBot="1">
      <c r="H1921" s="121"/>
      <c r="I1921" s="121"/>
      <c r="J1921" s="121"/>
      <c r="K1921" s="121"/>
      <c r="L1921" s="121"/>
      <c r="M1921" s="121" t="s">
        <v>536</v>
      </c>
      <c r="N1921" s="121" t="s">
        <v>362</v>
      </c>
      <c r="O1921" s="123" t="s">
        <v>2972</v>
      </c>
      <c r="P1921" s="121" t="s">
        <v>357</v>
      </c>
      <c r="S1921" s="117"/>
      <c r="T1921" s="117"/>
      <c r="U1921" s="117"/>
      <c r="V1921" s="117"/>
      <c r="W1921" s="117"/>
      <c r="X1921" s="117" t="s">
        <v>536</v>
      </c>
      <c r="Y1921" s="117" t="s">
        <v>362</v>
      </c>
      <c r="Z1921" s="120" t="s">
        <v>2117</v>
      </c>
      <c r="AA1921" s="117" t="s">
        <v>357</v>
      </c>
      <c r="AD1921" s="113"/>
      <c r="AE1921" s="113"/>
      <c r="AF1921" s="113"/>
      <c r="AG1921" s="113"/>
      <c r="AH1921" s="113"/>
      <c r="AI1921" s="113" t="s">
        <v>536</v>
      </c>
      <c r="AJ1921" s="113" t="s">
        <v>362</v>
      </c>
      <c r="AK1921" s="116" t="s">
        <v>2086</v>
      </c>
      <c r="AL1921" s="113" t="s">
        <v>357</v>
      </c>
      <c r="BP1921" s="125" t="s">
        <v>536</v>
      </c>
      <c r="BQ1921" s="125" t="s">
        <v>362</v>
      </c>
      <c r="BR1921" s="129">
        <v>3384183</v>
      </c>
      <c r="CA1921" s="125" t="s">
        <v>2776</v>
      </c>
      <c r="CB1921" s="125" t="s">
        <v>355</v>
      </c>
      <c r="CC1921" s="125">
        <v>0</v>
      </c>
      <c r="CD1921" s="125" t="s">
        <v>826</v>
      </c>
    </row>
    <row r="1922" spans="8:82" ht="87" customHeight="1" thickBot="1">
      <c r="H1922" s="121"/>
      <c r="I1922" s="121"/>
      <c r="J1922" s="121"/>
      <c r="K1922" s="121"/>
      <c r="L1922" s="121"/>
      <c r="M1922" s="121" t="s">
        <v>536</v>
      </c>
      <c r="N1922" s="121" t="s">
        <v>589</v>
      </c>
      <c r="O1922" s="123" t="s">
        <v>2856</v>
      </c>
      <c r="P1922" s="121" t="s">
        <v>357</v>
      </c>
      <c r="S1922" s="117"/>
      <c r="T1922" s="117"/>
      <c r="U1922" s="117"/>
      <c r="V1922" s="117"/>
      <c r="W1922" s="117"/>
      <c r="X1922" s="117" t="s">
        <v>536</v>
      </c>
      <c r="Y1922" s="117" t="s">
        <v>589</v>
      </c>
      <c r="Z1922" s="120" t="s">
        <v>3283</v>
      </c>
      <c r="AA1922" s="117" t="s">
        <v>357</v>
      </c>
      <c r="AD1922" s="113"/>
      <c r="AE1922" s="113"/>
      <c r="AF1922" s="113"/>
      <c r="AG1922" s="113"/>
      <c r="AH1922" s="113"/>
      <c r="AI1922" s="113" t="s">
        <v>536</v>
      </c>
      <c r="AJ1922" s="113" t="s">
        <v>589</v>
      </c>
      <c r="AK1922" s="116" t="s">
        <v>590</v>
      </c>
      <c r="AL1922" s="113" t="s">
        <v>357</v>
      </c>
      <c r="BP1922" s="125" t="s">
        <v>536</v>
      </c>
      <c r="BQ1922" s="125" t="s">
        <v>589</v>
      </c>
      <c r="BR1922" s="129">
        <v>481119</v>
      </c>
      <c r="CA1922" s="125" t="s">
        <v>2778</v>
      </c>
      <c r="CB1922" s="125" t="s">
        <v>355</v>
      </c>
      <c r="CC1922" s="125">
        <v>0</v>
      </c>
      <c r="CD1922" s="125" t="s">
        <v>826</v>
      </c>
    </row>
    <row r="1923" spans="8:82" ht="87" customHeight="1" thickBot="1">
      <c r="H1923" s="121"/>
      <c r="I1923" s="121"/>
      <c r="J1923" s="121"/>
      <c r="K1923" s="121"/>
      <c r="L1923" s="121"/>
      <c r="M1923" s="121" t="s">
        <v>536</v>
      </c>
      <c r="N1923" s="121" t="s">
        <v>364</v>
      </c>
      <c r="O1923" s="123" t="s">
        <v>2973</v>
      </c>
      <c r="P1923" s="121" t="s">
        <v>357</v>
      </c>
      <c r="S1923" s="117"/>
      <c r="T1923" s="117"/>
      <c r="U1923" s="117"/>
      <c r="V1923" s="117"/>
      <c r="W1923" s="117"/>
      <c r="X1923" s="117" t="s">
        <v>536</v>
      </c>
      <c r="Y1923" s="117" t="s">
        <v>364</v>
      </c>
      <c r="Z1923" s="120" t="s">
        <v>3245</v>
      </c>
      <c r="AA1923" s="117" t="s">
        <v>357</v>
      </c>
      <c r="AD1923" s="113"/>
      <c r="AE1923" s="113"/>
      <c r="AF1923" s="113"/>
      <c r="AG1923" s="113"/>
      <c r="AH1923" s="113"/>
      <c r="AI1923" s="113" t="s">
        <v>536</v>
      </c>
      <c r="AJ1923" s="113" t="s">
        <v>364</v>
      </c>
      <c r="AK1923" s="116" t="s">
        <v>5644</v>
      </c>
      <c r="AL1923" s="113" t="s">
        <v>357</v>
      </c>
      <c r="BP1923" s="125" t="s">
        <v>536</v>
      </c>
      <c r="BQ1923" s="125" t="s">
        <v>364</v>
      </c>
      <c r="BR1923" s="129">
        <v>7408042</v>
      </c>
      <c r="CA1923" s="125" t="s">
        <v>2780</v>
      </c>
      <c r="CB1923" s="125" t="s">
        <v>589</v>
      </c>
      <c r="CC1923" s="125">
        <v>0</v>
      </c>
      <c r="CD1923" s="125" t="s">
        <v>357</v>
      </c>
    </row>
    <row r="1924" spans="8:82" ht="101.4" customHeight="1" thickBot="1">
      <c r="H1924" s="121"/>
      <c r="I1924" s="121"/>
      <c r="J1924" s="121"/>
      <c r="K1924" s="121"/>
      <c r="L1924" s="121"/>
      <c r="M1924" s="121" t="s">
        <v>536</v>
      </c>
      <c r="N1924" s="121" t="s">
        <v>355</v>
      </c>
      <c r="O1924" s="123" t="s">
        <v>2974</v>
      </c>
      <c r="P1924" s="121" t="s">
        <v>357</v>
      </c>
      <c r="S1924" s="117"/>
      <c r="T1924" s="117"/>
      <c r="U1924" s="117"/>
      <c r="V1924" s="117"/>
      <c r="W1924" s="117"/>
      <c r="X1924" s="117" t="s">
        <v>536</v>
      </c>
      <c r="Y1924" s="117" t="s">
        <v>355</v>
      </c>
      <c r="Z1924" s="120" t="s">
        <v>4508</v>
      </c>
      <c r="AA1924" s="117" t="s">
        <v>357</v>
      </c>
      <c r="AD1924" s="113"/>
      <c r="AE1924" s="113"/>
      <c r="AF1924" s="113"/>
      <c r="AG1924" s="113"/>
      <c r="AH1924" s="113"/>
      <c r="AI1924" s="113" t="s">
        <v>536</v>
      </c>
      <c r="AJ1924" s="113" t="s">
        <v>355</v>
      </c>
      <c r="AK1924" s="116" t="s">
        <v>5645</v>
      </c>
      <c r="AL1924" s="113" t="s">
        <v>357</v>
      </c>
      <c r="BP1924" s="125" t="s">
        <v>536</v>
      </c>
      <c r="BQ1924" s="125" t="s">
        <v>355</v>
      </c>
      <c r="BR1924" s="129">
        <v>40435049</v>
      </c>
      <c r="CA1924" s="125" t="s">
        <v>2780</v>
      </c>
      <c r="CB1924" s="125" t="s">
        <v>582</v>
      </c>
      <c r="CC1924" s="125">
        <v>0</v>
      </c>
      <c r="CD1924" s="125" t="s">
        <v>357</v>
      </c>
    </row>
    <row r="1925" spans="8:82" ht="87" customHeight="1" thickBot="1">
      <c r="H1925" s="121"/>
      <c r="I1925" s="121"/>
      <c r="J1925" s="121"/>
      <c r="K1925" s="121"/>
      <c r="L1925" s="121"/>
      <c r="M1925" s="121" t="s">
        <v>536</v>
      </c>
      <c r="N1925" s="121" t="s">
        <v>468</v>
      </c>
      <c r="O1925" s="123" t="s">
        <v>2975</v>
      </c>
      <c r="P1925" s="121" t="s">
        <v>357</v>
      </c>
      <c r="S1925" s="117"/>
      <c r="T1925" s="117"/>
      <c r="U1925" s="117"/>
      <c r="V1925" s="117"/>
      <c r="W1925" s="117"/>
      <c r="X1925" s="117" t="s">
        <v>536</v>
      </c>
      <c r="Y1925" s="117" t="s">
        <v>468</v>
      </c>
      <c r="Z1925" s="120" t="s">
        <v>4509</v>
      </c>
      <c r="AA1925" s="117" t="s">
        <v>357</v>
      </c>
      <c r="AD1925" s="113"/>
      <c r="AE1925" s="113"/>
      <c r="AF1925" s="113"/>
      <c r="AG1925" s="113"/>
      <c r="AH1925" s="113"/>
      <c r="AI1925" s="113" t="s">
        <v>536</v>
      </c>
      <c r="AJ1925" s="113" t="s">
        <v>468</v>
      </c>
      <c r="AK1925" s="116" t="s">
        <v>5646</v>
      </c>
      <c r="AL1925" s="113" t="s">
        <v>357</v>
      </c>
      <c r="BP1925" s="125" t="s">
        <v>536</v>
      </c>
      <c r="BQ1925" s="125" t="s">
        <v>468</v>
      </c>
      <c r="BR1925" s="129">
        <v>5958972</v>
      </c>
      <c r="CA1925" s="125" t="s">
        <v>6664</v>
      </c>
      <c r="CB1925" s="125" t="s">
        <v>589</v>
      </c>
      <c r="CC1925" s="125">
        <v>0</v>
      </c>
      <c r="CD1925" s="125" t="s">
        <v>357</v>
      </c>
    </row>
    <row r="1926" spans="8:82" ht="101.4" customHeight="1" thickBot="1">
      <c r="H1926" s="121"/>
      <c r="I1926" s="121"/>
      <c r="J1926" s="121"/>
      <c r="K1926" s="121"/>
      <c r="L1926" s="121"/>
      <c r="M1926" s="121" t="s">
        <v>536</v>
      </c>
      <c r="N1926" s="121" t="s">
        <v>544</v>
      </c>
      <c r="O1926" s="123" t="s">
        <v>2976</v>
      </c>
      <c r="P1926" s="121" t="s">
        <v>357</v>
      </c>
      <c r="S1926" s="117"/>
      <c r="T1926" s="117"/>
      <c r="U1926" s="117"/>
      <c r="V1926" s="117"/>
      <c r="W1926" s="117"/>
      <c r="X1926" s="117" t="s">
        <v>536</v>
      </c>
      <c r="Y1926" s="117" t="s">
        <v>544</v>
      </c>
      <c r="Z1926" s="120" t="s">
        <v>1179</v>
      </c>
      <c r="AA1926" s="117" t="s">
        <v>357</v>
      </c>
      <c r="AD1926" s="113"/>
      <c r="AE1926" s="113"/>
      <c r="AF1926" s="113"/>
      <c r="AG1926" s="113"/>
      <c r="AH1926" s="113"/>
      <c r="AI1926" s="113" t="s">
        <v>536</v>
      </c>
      <c r="AJ1926" s="113" t="s">
        <v>544</v>
      </c>
      <c r="AK1926" s="116" t="s">
        <v>5647</v>
      </c>
      <c r="AL1926" s="113" t="s">
        <v>357</v>
      </c>
      <c r="BP1926" s="125" t="s">
        <v>536</v>
      </c>
      <c r="BQ1926" s="125" t="s">
        <v>544</v>
      </c>
      <c r="BR1926" s="129">
        <v>211528587</v>
      </c>
      <c r="CA1926" s="125" t="s">
        <v>2783</v>
      </c>
      <c r="CB1926" s="125" t="s">
        <v>589</v>
      </c>
      <c r="CC1926" s="125">
        <v>0</v>
      </c>
      <c r="CD1926" s="125" t="s">
        <v>357</v>
      </c>
    </row>
    <row r="1927" spans="8:82" ht="87" customHeight="1" thickBot="1">
      <c r="H1927" s="121"/>
      <c r="I1927" s="121"/>
      <c r="J1927" s="121"/>
      <c r="K1927" s="121"/>
      <c r="L1927" s="121"/>
      <c r="M1927" s="121" t="s">
        <v>536</v>
      </c>
      <c r="N1927" s="121" t="s">
        <v>575</v>
      </c>
      <c r="O1927" s="123" t="s">
        <v>2977</v>
      </c>
      <c r="P1927" s="121" t="s">
        <v>357</v>
      </c>
      <c r="S1927" s="117"/>
      <c r="T1927" s="117"/>
      <c r="U1927" s="117"/>
      <c r="V1927" s="117"/>
      <c r="W1927" s="117"/>
      <c r="X1927" s="117" t="s">
        <v>536</v>
      </c>
      <c r="Y1927" s="117" t="s">
        <v>575</v>
      </c>
      <c r="Z1927" s="120" t="s">
        <v>4510</v>
      </c>
      <c r="AA1927" s="117" t="s">
        <v>357</v>
      </c>
      <c r="AD1927" s="113"/>
      <c r="AE1927" s="113"/>
      <c r="AF1927" s="113"/>
      <c r="AG1927" s="113"/>
      <c r="AH1927" s="113"/>
      <c r="AI1927" s="113" t="s">
        <v>536</v>
      </c>
      <c r="AJ1927" s="113" t="s">
        <v>575</v>
      </c>
      <c r="AK1927" s="116" t="s">
        <v>2492</v>
      </c>
      <c r="AL1927" s="113" t="s">
        <v>357</v>
      </c>
      <c r="BP1927" s="125" t="s">
        <v>536</v>
      </c>
      <c r="BQ1927" s="125" t="s">
        <v>575</v>
      </c>
      <c r="BR1927" s="129">
        <v>5150341</v>
      </c>
      <c r="CA1927" s="125" t="s">
        <v>2785</v>
      </c>
      <c r="CB1927" s="125" t="s">
        <v>589</v>
      </c>
      <c r="CC1927" s="125">
        <v>0</v>
      </c>
      <c r="CD1927" s="125" t="s">
        <v>357</v>
      </c>
    </row>
    <row r="1928" spans="8:82" ht="144.6" customHeight="1" thickBot="1">
      <c r="H1928" s="121"/>
      <c r="I1928" s="121"/>
      <c r="J1928" s="121"/>
      <c r="K1928" s="121"/>
      <c r="L1928" s="121"/>
      <c r="M1928" s="121" t="s">
        <v>536</v>
      </c>
      <c r="N1928" s="121" t="s">
        <v>1340</v>
      </c>
      <c r="O1928" s="123" t="s">
        <v>2978</v>
      </c>
      <c r="P1928" s="121" t="s">
        <v>357</v>
      </c>
      <c r="S1928" s="117"/>
      <c r="T1928" s="117"/>
      <c r="U1928" s="117"/>
      <c r="V1928" s="117"/>
      <c r="W1928" s="117"/>
      <c r="X1928" s="117" t="s">
        <v>536</v>
      </c>
      <c r="Y1928" s="117" t="s">
        <v>1340</v>
      </c>
      <c r="Z1928" s="120" t="s">
        <v>4511</v>
      </c>
      <c r="AA1928" s="117" t="s">
        <v>357</v>
      </c>
      <c r="AD1928" s="113"/>
      <c r="AE1928" s="113"/>
      <c r="AF1928" s="113"/>
      <c r="AG1928" s="113"/>
      <c r="AH1928" s="113"/>
      <c r="AI1928" s="113" t="s">
        <v>536</v>
      </c>
      <c r="AJ1928" s="113" t="s">
        <v>1340</v>
      </c>
      <c r="AK1928" s="116" t="s">
        <v>5648</v>
      </c>
      <c r="AL1928" s="113" t="s">
        <v>357</v>
      </c>
      <c r="BP1928" s="125" t="s">
        <v>536</v>
      </c>
      <c r="BQ1928" s="125" t="s">
        <v>1340</v>
      </c>
      <c r="BR1928" s="125" t="s">
        <v>6586</v>
      </c>
      <c r="CA1928" s="125" t="s">
        <v>2787</v>
      </c>
      <c r="CB1928" s="125" t="s">
        <v>362</v>
      </c>
      <c r="CC1928" s="125">
        <v>0</v>
      </c>
      <c r="CD1928" s="125" t="s">
        <v>357</v>
      </c>
    </row>
    <row r="1929" spans="8:82" ht="115.8" customHeight="1" thickBot="1">
      <c r="H1929" s="121"/>
      <c r="I1929" s="121"/>
      <c r="J1929" s="121"/>
      <c r="K1929" s="121"/>
      <c r="L1929" s="121"/>
      <c r="M1929" s="121" t="s">
        <v>536</v>
      </c>
      <c r="N1929" s="121" t="s">
        <v>366</v>
      </c>
      <c r="O1929" s="122">
        <v>2046138</v>
      </c>
      <c r="P1929" s="121" t="s">
        <v>357</v>
      </c>
      <c r="S1929" s="117"/>
      <c r="T1929" s="117"/>
      <c r="U1929" s="117"/>
      <c r="V1929" s="117"/>
      <c r="W1929" s="117"/>
      <c r="X1929" s="117" t="s">
        <v>536</v>
      </c>
      <c r="Y1929" s="117" t="s">
        <v>366</v>
      </c>
      <c r="Z1929" s="120" t="s">
        <v>1939</v>
      </c>
      <c r="AA1929" s="117" t="s">
        <v>357</v>
      </c>
      <c r="AD1929" s="113"/>
      <c r="AE1929" s="113"/>
      <c r="AF1929" s="113"/>
      <c r="AG1929" s="113"/>
      <c r="AH1929" s="113"/>
      <c r="AI1929" s="113" t="s">
        <v>536</v>
      </c>
      <c r="AJ1929" s="113" t="s">
        <v>366</v>
      </c>
      <c r="AK1929" s="115">
        <v>134691</v>
      </c>
      <c r="AL1929" s="113" t="s">
        <v>357</v>
      </c>
      <c r="BP1929" s="125" t="s">
        <v>536</v>
      </c>
      <c r="BQ1929" s="125" t="s">
        <v>366</v>
      </c>
      <c r="BR1929" s="125" t="s">
        <v>6587</v>
      </c>
      <c r="CA1929" s="125" t="s">
        <v>2788</v>
      </c>
      <c r="CB1929" s="125" t="s">
        <v>575</v>
      </c>
      <c r="CC1929" s="125">
        <v>0</v>
      </c>
      <c r="CD1929" s="125" t="s">
        <v>357</v>
      </c>
    </row>
    <row r="1930" spans="8:82" ht="87" customHeight="1" thickBot="1">
      <c r="H1930" s="121"/>
      <c r="I1930" s="121"/>
      <c r="J1930" s="121"/>
      <c r="K1930" s="121"/>
      <c r="L1930" s="121"/>
      <c r="M1930" s="121" t="s">
        <v>536</v>
      </c>
      <c r="N1930" s="121" t="s">
        <v>582</v>
      </c>
      <c r="O1930" s="123" t="s">
        <v>2979</v>
      </c>
      <c r="P1930" s="121" t="s">
        <v>357</v>
      </c>
      <c r="S1930" s="117"/>
      <c r="T1930" s="117"/>
      <c r="U1930" s="117"/>
      <c r="V1930" s="117"/>
      <c r="W1930" s="117"/>
      <c r="X1930" s="117" t="s">
        <v>536</v>
      </c>
      <c r="Y1930" s="117" t="s">
        <v>582</v>
      </c>
      <c r="Z1930" s="120" t="s">
        <v>4512</v>
      </c>
      <c r="AA1930" s="117" t="s">
        <v>357</v>
      </c>
      <c r="AD1930" s="113"/>
      <c r="AE1930" s="113"/>
      <c r="AF1930" s="113"/>
      <c r="AG1930" s="113"/>
      <c r="AH1930" s="113"/>
      <c r="AI1930" s="113" t="s">
        <v>536</v>
      </c>
      <c r="AJ1930" s="113" t="s">
        <v>582</v>
      </c>
      <c r="AK1930" s="116" t="s">
        <v>5649</v>
      </c>
      <c r="AL1930" s="113" t="s">
        <v>357</v>
      </c>
      <c r="BP1930" s="125" t="s">
        <v>536</v>
      </c>
      <c r="BQ1930" s="125" t="s">
        <v>582</v>
      </c>
      <c r="BR1930" s="125" t="s">
        <v>6588</v>
      </c>
      <c r="CA1930" s="125" t="s">
        <v>2788</v>
      </c>
      <c r="CB1930" s="125" t="s">
        <v>544</v>
      </c>
      <c r="CC1930" s="125">
        <v>0</v>
      </c>
      <c r="CD1930" s="125" t="s">
        <v>357</v>
      </c>
    </row>
    <row r="1931" spans="8:82" ht="87" customHeight="1" thickBot="1">
      <c r="H1931" s="121"/>
      <c r="I1931" s="121"/>
      <c r="J1931" s="121"/>
      <c r="K1931" s="121"/>
      <c r="L1931" s="121"/>
      <c r="M1931" s="121" t="s">
        <v>536</v>
      </c>
      <c r="N1931" s="121" t="s">
        <v>897</v>
      </c>
      <c r="O1931" s="123" t="s">
        <v>2980</v>
      </c>
      <c r="P1931" s="121" t="s">
        <v>357</v>
      </c>
      <c r="S1931" s="117"/>
      <c r="T1931" s="117"/>
      <c r="U1931" s="117"/>
      <c r="V1931" s="117"/>
      <c r="W1931" s="117"/>
      <c r="X1931" s="117" t="s">
        <v>536</v>
      </c>
      <c r="Y1931" s="117" t="s">
        <v>897</v>
      </c>
      <c r="Z1931" s="120" t="s">
        <v>1686</v>
      </c>
      <c r="AA1931" s="117" t="s">
        <v>357</v>
      </c>
      <c r="AD1931" s="113"/>
      <c r="AE1931" s="113"/>
      <c r="AF1931" s="113"/>
      <c r="AG1931" s="113"/>
      <c r="AH1931" s="113"/>
      <c r="AI1931" s="113" t="s">
        <v>536</v>
      </c>
      <c r="AJ1931" s="113" t="s">
        <v>897</v>
      </c>
      <c r="AK1931" s="116" t="s">
        <v>2160</v>
      </c>
      <c r="AL1931" s="113" t="s">
        <v>357</v>
      </c>
      <c r="BP1931" s="125" t="s">
        <v>536</v>
      </c>
      <c r="BQ1931" s="125" t="s">
        <v>897</v>
      </c>
      <c r="BR1931" s="129">
        <v>6746538</v>
      </c>
      <c r="CA1931" s="125" t="s">
        <v>2788</v>
      </c>
      <c r="CB1931" s="125" t="s">
        <v>362</v>
      </c>
      <c r="CC1931" s="125">
        <v>0</v>
      </c>
      <c r="CD1931" s="125" t="s">
        <v>357</v>
      </c>
    </row>
    <row r="1932" spans="8:82" ht="87" customHeight="1" thickBot="1">
      <c r="H1932" s="121"/>
      <c r="I1932" s="121"/>
      <c r="J1932" s="121"/>
      <c r="K1932" s="121"/>
      <c r="L1932" s="121"/>
      <c r="M1932" s="121" t="s">
        <v>536</v>
      </c>
      <c r="N1932" s="121" t="s">
        <v>703</v>
      </c>
      <c r="O1932" s="123" t="s">
        <v>741</v>
      </c>
      <c r="P1932" s="121" t="s">
        <v>357</v>
      </c>
      <c r="S1932" s="117"/>
      <c r="T1932" s="117"/>
      <c r="U1932" s="117"/>
      <c r="V1932" s="117"/>
      <c r="W1932" s="117"/>
      <c r="X1932" s="117" t="s">
        <v>536</v>
      </c>
      <c r="Y1932" s="117" t="s">
        <v>703</v>
      </c>
      <c r="Z1932" s="120" t="s">
        <v>4513</v>
      </c>
      <c r="AA1932" s="117" t="s">
        <v>357</v>
      </c>
      <c r="AD1932" s="113"/>
      <c r="AE1932" s="113"/>
      <c r="AF1932" s="113"/>
      <c r="AG1932" s="113"/>
      <c r="AH1932" s="113"/>
      <c r="AI1932" s="113" t="s">
        <v>536</v>
      </c>
      <c r="AJ1932" s="113" t="s">
        <v>703</v>
      </c>
      <c r="AK1932" s="116" t="s">
        <v>3934</v>
      </c>
      <c r="AL1932" s="113" t="s">
        <v>357</v>
      </c>
      <c r="BP1932" s="125" t="s">
        <v>536</v>
      </c>
      <c r="BQ1932" s="125" t="s">
        <v>703</v>
      </c>
      <c r="BR1932" s="129">
        <v>5567606</v>
      </c>
      <c r="CA1932" s="125" t="s">
        <v>2791</v>
      </c>
      <c r="CB1932" s="125" t="s">
        <v>544</v>
      </c>
      <c r="CC1932" s="125">
        <v>0</v>
      </c>
      <c r="CD1932" s="125" t="s">
        <v>357</v>
      </c>
    </row>
    <row r="1933" spans="8:82" ht="101.4" customHeight="1" thickBot="1">
      <c r="H1933" s="121"/>
      <c r="I1933" s="121"/>
      <c r="J1933" s="121"/>
      <c r="K1933" s="121"/>
      <c r="L1933" s="121"/>
      <c r="M1933" s="121" t="s">
        <v>2981</v>
      </c>
      <c r="N1933" s="121" t="s">
        <v>355</v>
      </c>
      <c r="O1933" s="123" t="s">
        <v>2982</v>
      </c>
      <c r="P1933" s="121" t="s">
        <v>826</v>
      </c>
      <c r="S1933" s="117"/>
      <c r="T1933" s="117"/>
      <c r="U1933" s="117"/>
      <c r="V1933" s="117"/>
      <c r="W1933" s="117"/>
      <c r="X1933" s="117" t="s">
        <v>2981</v>
      </c>
      <c r="Y1933" s="117" t="s">
        <v>355</v>
      </c>
      <c r="Z1933" s="120" t="s">
        <v>1348</v>
      </c>
      <c r="AA1933" s="117" t="s">
        <v>826</v>
      </c>
      <c r="AD1933" s="113"/>
      <c r="AE1933" s="113"/>
      <c r="AF1933" s="113"/>
      <c r="AG1933" s="113"/>
      <c r="AH1933" s="113"/>
      <c r="AI1933" s="113" t="s">
        <v>2981</v>
      </c>
      <c r="AJ1933" s="113" t="s">
        <v>355</v>
      </c>
      <c r="AK1933" s="116" t="s">
        <v>5650</v>
      </c>
      <c r="AL1933" s="113" t="s">
        <v>826</v>
      </c>
      <c r="BP1933" s="125" t="s">
        <v>2981</v>
      </c>
      <c r="BQ1933" s="125" t="s">
        <v>355</v>
      </c>
      <c r="BR1933" s="129">
        <v>39008733</v>
      </c>
      <c r="CA1933" s="125" t="s">
        <v>520</v>
      </c>
      <c r="CB1933" s="125" t="s">
        <v>575</v>
      </c>
      <c r="CC1933" s="125">
        <v>0</v>
      </c>
      <c r="CD1933" s="125" t="s">
        <v>357</v>
      </c>
    </row>
    <row r="1934" spans="8:82" ht="101.4" customHeight="1" thickBot="1">
      <c r="H1934" s="121"/>
      <c r="I1934" s="121"/>
      <c r="J1934" s="121"/>
      <c r="K1934" s="121"/>
      <c r="L1934" s="121"/>
      <c r="M1934" s="121" t="s">
        <v>2981</v>
      </c>
      <c r="N1934" s="121" t="s">
        <v>362</v>
      </c>
      <c r="O1934" s="123" t="s">
        <v>2983</v>
      </c>
      <c r="P1934" s="121" t="s">
        <v>826</v>
      </c>
      <c r="S1934" s="117"/>
      <c r="T1934" s="117"/>
      <c r="U1934" s="117"/>
      <c r="V1934" s="117"/>
      <c r="W1934" s="117"/>
      <c r="X1934" s="117" t="s">
        <v>2981</v>
      </c>
      <c r="Y1934" s="117" t="s">
        <v>362</v>
      </c>
      <c r="Z1934" s="120" t="s">
        <v>4514</v>
      </c>
      <c r="AA1934" s="117" t="s">
        <v>826</v>
      </c>
      <c r="AD1934" s="113"/>
      <c r="AE1934" s="113"/>
      <c r="AF1934" s="113"/>
      <c r="AG1934" s="113"/>
      <c r="AH1934" s="113"/>
      <c r="AI1934" s="113" t="s">
        <v>2981</v>
      </c>
      <c r="AJ1934" s="113" t="s">
        <v>362</v>
      </c>
      <c r="AK1934" s="116" t="s">
        <v>2246</v>
      </c>
      <c r="AL1934" s="113" t="s">
        <v>826</v>
      </c>
      <c r="BP1934" s="125" t="s">
        <v>2981</v>
      </c>
      <c r="BQ1934" s="125" t="s">
        <v>362</v>
      </c>
      <c r="BR1934" s="125" t="s">
        <v>6072</v>
      </c>
      <c r="CA1934" s="125" t="s">
        <v>520</v>
      </c>
      <c r="CB1934" s="125" t="s">
        <v>362</v>
      </c>
      <c r="CC1934" s="125">
        <v>0</v>
      </c>
      <c r="CD1934" s="125" t="s">
        <v>357</v>
      </c>
    </row>
    <row r="1935" spans="8:82" ht="87" customHeight="1" thickBot="1">
      <c r="H1935" s="121"/>
      <c r="I1935" s="121"/>
      <c r="J1935" s="121"/>
      <c r="K1935" s="121"/>
      <c r="L1935" s="121"/>
      <c r="M1935" s="121" t="s">
        <v>2984</v>
      </c>
      <c r="N1935" s="121" t="s">
        <v>589</v>
      </c>
      <c r="O1935" s="123" t="s">
        <v>2985</v>
      </c>
      <c r="P1935" s="121" t="s">
        <v>357</v>
      </c>
      <c r="S1935" s="117"/>
      <c r="T1935" s="117"/>
      <c r="U1935" s="117"/>
      <c r="V1935" s="117"/>
      <c r="W1935" s="117"/>
      <c r="X1935" s="117" t="s">
        <v>2984</v>
      </c>
      <c r="Y1935" s="117" t="s">
        <v>589</v>
      </c>
      <c r="Z1935" s="120" t="s">
        <v>4449</v>
      </c>
      <c r="AA1935" s="117" t="s">
        <v>357</v>
      </c>
      <c r="AD1935" s="113"/>
      <c r="AE1935" s="113"/>
      <c r="AF1935" s="113"/>
      <c r="AG1935" s="113"/>
      <c r="AH1935" s="113"/>
      <c r="AI1935" s="113" t="s">
        <v>2984</v>
      </c>
      <c r="AJ1935" s="113" t="s">
        <v>589</v>
      </c>
      <c r="AK1935" s="116" t="s">
        <v>5651</v>
      </c>
      <c r="AL1935" s="113" t="s">
        <v>357</v>
      </c>
      <c r="BP1935" s="125" t="s">
        <v>2984</v>
      </c>
      <c r="BQ1935" s="125" t="s">
        <v>589</v>
      </c>
      <c r="BR1935" s="125" t="s">
        <v>2385</v>
      </c>
      <c r="CA1935" s="125" t="s">
        <v>520</v>
      </c>
      <c r="CB1935" s="125" t="s">
        <v>885</v>
      </c>
      <c r="CC1935" s="125">
        <v>0</v>
      </c>
      <c r="CD1935" s="125" t="s">
        <v>357</v>
      </c>
    </row>
    <row r="1936" spans="8:82" ht="101.4" customHeight="1" thickBot="1">
      <c r="H1936" s="121"/>
      <c r="I1936" s="121"/>
      <c r="J1936" s="121"/>
      <c r="K1936" s="121"/>
      <c r="L1936" s="121"/>
      <c r="M1936" s="121" t="s">
        <v>1233</v>
      </c>
      <c r="N1936" s="121" t="s">
        <v>362</v>
      </c>
      <c r="O1936" s="123" t="s">
        <v>2986</v>
      </c>
      <c r="P1936" s="121" t="s">
        <v>357</v>
      </c>
      <c r="S1936" s="117"/>
      <c r="T1936" s="117"/>
      <c r="U1936" s="117"/>
      <c r="V1936" s="117"/>
      <c r="W1936" s="117"/>
      <c r="X1936" s="117" t="s">
        <v>1233</v>
      </c>
      <c r="Y1936" s="117" t="s">
        <v>362</v>
      </c>
      <c r="Z1936" s="120" t="s">
        <v>4515</v>
      </c>
      <c r="AA1936" s="117" t="s">
        <v>357</v>
      </c>
      <c r="AD1936" s="113"/>
      <c r="AE1936" s="113"/>
      <c r="AF1936" s="113"/>
      <c r="AG1936" s="113"/>
      <c r="AH1936" s="113"/>
      <c r="AI1936" s="113" t="s">
        <v>1233</v>
      </c>
      <c r="AJ1936" s="113" t="s">
        <v>362</v>
      </c>
      <c r="AK1936" s="116" t="s">
        <v>3832</v>
      </c>
      <c r="AL1936" s="113" t="s">
        <v>357</v>
      </c>
      <c r="BP1936" s="125" t="s">
        <v>1233</v>
      </c>
      <c r="BQ1936" s="125" t="s">
        <v>362</v>
      </c>
      <c r="BR1936" s="125" t="s">
        <v>6589</v>
      </c>
      <c r="CA1936" s="125" t="s">
        <v>520</v>
      </c>
      <c r="CB1936" s="125" t="s">
        <v>544</v>
      </c>
      <c r="CC1936" s="125">
        <v>0</v>
      </c>
      <c r="CD1936" s="125" t="s">
        <v>357</v>
      </c>
    </row>
    <row r="1937" spans="8:82" ht="101.4" customHeight="1" thickBot="1">
      <c r="H1937" s="121"/>
      <c r="I1937" s="121"/>
      <c r="J1937" s="121"/>
      <c r="K1937" s="121"/>
      <c r="L1937" s="121"/>
      <c r="M1937" s="121" t="s">
        <v>2987</v>
      </c>
      <c r="N1937" s="121" t="s">
        <v>362</v>
      </c>
      <c r="O1937" s="123" t="s">
        <v>2988</v>
      </c>
      <c r="P1937" s="121" t="s">
        <v>826</v>
      </c>
      <c r="S1937" s="117"/>
      <c r="T1937" s="117"/>
      <c r="U1937" s="117"/>
      <c r="V1937" s="117"/>
      <c r="W1937" s="117"/>
      <c r="X1937" s="117" t="s">
        <v>2987</v>
      </c>
      <c r="Y1937" s="117" t="s">
        <v>362</v>
      </c>
      <c r="Z1937" s="120" t="s">
        <v>3504</v>
      </c>
      <c r="AA1937" s="117" t="s">
        <v>826</v>
      </c>
      <c r="AD1937" s="113"/>
      <c r="AE1937" s="113"/>
      <c r="AF1937" s="113"/>
      <c r="AG1937" s="113"/>
      <c r="AH1937" s="113"/>
      <c r="AI1937" s="113" t="s">
        <v>2987</v>
      </c>
      <c r="AJ1937" s="113" t="s">
        <v>362</v>
      </c>
      <c r="AK1937" s="116" t="s">
        <v>1628</v>
      </c>
      <c r="AL1937" s="113" t="s">
        <v>826</v>
      </c>
      <c r="BP1937" s="125" t="s">
        <v>2987</v>
      </c>
      <c r="BQ1937" s="125" t="s">
        <v>362</v>
      </c>
      <c r="BR1937" s="125" t="s">
        <v>6590</v>
      </c>
      <c r="CA1937" s="125" t="s">
        <v>520</v>
      </c>
      <c r="CB1937" s="125" t="s">
        <v>589</v>
      </c>
      <c r="CC1937" s="125">
        <v>0</v>
      </c>
      <c r="CD1937" s="125" t="s">
        <v>357</v>
      </c>
    </row>
    <row r="1938" spans="8:82" ht="101.4" customHeight="1" thickBot="1">
      <c r="H1938" s="121"/>
      <c r="I1938" s="121"/>
      <c r="J1938" s="121"/>
      <c r="K1938" s="121"/>
      <c r="L1938" s="121"/>
      <c r="M1938" s="121" t="s">
        <v>2987</v>
      </c>
      <c r="N1938" s="121" t="s">
        <v>355</v>
      </c>
      <c r="O1938" s="122">
        <v>135739</v>
      </c>
      <c r="P1938" s="121" t="s">
        <v>826</v>
      </c>
      <c r="S1938" s="117"/>
      <c r="T1938" s="117"/>
      <c r="U1938" s="117"/>
      <c r="V1938" s="117"/>
      <c r="W1938" s="117"/>
      <c r="X1938" s="117" t="s">
        <v>2987</v>
      </c>
      <c r="Y1938" s="117" t="s">
        <v>355</v>
      </c>
      <c r="Z1938" s="120" t="s">
        <v>1176</v>
      </c>
      <c r="AA1938" s="117" t="s">
        <v>826</v>
      </c>
      <c r="AD1938" s="113"/>
      <c r="AE1938" s="113"/>
      <c r="AF1938" s="113"/>
      <c r="AG1938" s="113"/>
      <c r="AH1938" s="113"/>
      <c r="AI1938" s="113" t="s">
        <v>2987</v>
      </c>
      <c r="AJ1938" s="113" t="s">
        <v>355</v>
      </c>
      <c r="AK1938" s="116" t="s">
        <v>5652</v>
      </c>
      <c r="AL1938" s="113" t="s">
        <v>826</v>
      </c>
      <c r="BP1938" s="125" t="s">
        <v>2987</v>
      </c>
      <c r="BQ1938" s="125" t="s">
        <v>355</v>
      </c>
      <c r="BR1938" s="129">
        <v>174960781</v>
      </c>
      <c r="CA1938" s="125" t="s">
        <v>520</v>
      </c>
      <c r="CB1938" s="125" t="s">
        <v>446</v>
      </c>
      <c r="CC1938" s="125">
        <v>0</v>
      </c>
      <c r="CD1938" s="125" t="s">
        <v>357</v>
      </c>
    </row>
    <row r="1939" spans="8:82" ht="28.8">
      <c r="S1939" s="117"/>
      <c r="T1939" s="117"/>
      <c r="U1939" s="117"/>
      <c r="V1939" s="117"/>
      <c r="W1939" s="117"/>
      <c r="X1939" s="117"/>
      <c r="Y1939" s="117"/>
      <c r="Z1939" s="117"/>
      <c r="AA1939" s="117"/>
      <c r="CA1939" s="125" t="s">
        <v>520</v>
      </c>
      <c r="CB1939" s="125" t="s">
        <v>897</v>
      </c>
      <c r="CC1939" s="125">
        <v>0</v>
      </c>
      <c r="CD1939" s="125" t="s">
        <v>357</v>
      </c>
    </row>
    <row r="1940" spans="8:82" ht="28.8">
      <c r="CA1940" s="125" t="s">
        <v>520</v>
      </c>
      <c r="CB1940" s="125" t="s">
        <v>355</v>
      </c>
      <c r="CC1940" s="125">
        <v>0</v>
      </c>
      <c r="CD1940" s="125" t="s">
        <v>357</v>
      </c>
    </row>
    <row r="1941" spans="8:82" ht="28.8">
      <c r="CA1941" s="125" t="s">
        <v>520</v>
      </c>
      <c r="CB1941" s="125" t="s">
        <v>366</v>
      </c>
      <c r="CC1941" s="125">
        <v>0</v>
      </c>
      <c r="CD1941" s="125" t="s">
        <v>357</v>
      </c>
    </row>
    <row r="1942" spans="8:82" ht="28.8">
      <c r="CA1942" s="125" t="s">
        <v>520</v>
      </c>
      <c r="CB1942" s="125" t="s">
        <v>703</v>
      </c>
      <c r="CC1942" s="125">
        <v>0</v>
      </c>
      <c r="CD1942" s="125" t="s">
        <v>357</v>
      </c>
    </row>
    <row r="1943" spans="8:82" ht="28.8">
      <c r="CA1943" s="125" t="s">
        <v>520</v>
      </c>
      <c r="CB1943" s="125" t="s">
        <v>468</v>
      </c>
      <c r="CC1943" s="125">
        <v>0</v>
      </c>
      <c r="CD1943" s="125" t="s">
        <v>357</v>
      </c>
    </row>
    <row r="1944" spans="8:82" ht="28.8">
      <c r="CA1944" s="125" t="s">
        <v>520</v>
      </c>
      <c r="CB1944" s="125" t="s">
        <v>364</v>
      </c>
      <c r="CC1944" s="125">
        <v>0</v>
      </c>
      <c r="CD1944" s="125" t="s">
        <v>357</v>
      </c>
    </row>
    <row r="1945" spans="8:82" ht="43.2">
      <c r="CA1945" s="125" t="s">
        <v>2803</v>
      </c>
      <c r="CB1945" s="125" t="s">
        <v>885</v>
      </c>
      <c r="CC1945" s="125">
        <v>0</v>
      </c>
      <c r="CD1945" s="125" t="s">
        <v>357</v>
      </c>
    </row>
    <row r="1946" spans="8:82" ht="28.8">
      <c r="CA1946" s="125" t="s">
        <v>2803</v>
      </c>
      <c r="CB1946" s="125" t="s">
        <v>362</v>
      </c>
      <c r="CC1946" s="125">
        <v>0</v>
      </c>
      <c r="CD1946" s="125" t="s">
        <v>357</v>
      </c>
    </row>
    <row r="1947" spans="8:82" ht="28.8">
      <c r="CA1947" s="125" t="s">
        <v>2803</v>
      </c>
      <c r="CB1947" s="125" t="s">
        <v>589</v>
      </c>
      <c r="CC1947" s="125">
        <v>0</v>
      </c>
      <c r="CD1947" s="125" t="s">
        <v>357</v>
      </c>
    </row>
    <row r="1948" spans="8:82" ht="28.8">
      <c r="CA1948" s="125" t="s">
        <v>2803</v>
      </c>
      <c r="CB1948" s="125" t="s">
        <v>582</v>
      </c>
      <c r="CC1948" s="125">
        <v>0</v>
      </c>
      <c r="CD1948" s="125" t="s">
        <v>357</v>
      </c>
    </row>
    <row r="1949" spans="8:82" ht="28.8">
      <c r="CA1949" s="125" t="s">
        <v>2803</v>
      </c>
      <c r="CB1949" s="125" t="s">
        <v>364</v>
      </c>
      <c r="CC1949" s="125">
        <v>0</v>
      </c>
      <c r="CD1949" s="125" t="s">
        <v>357</v>
      </c>
    </row>
    <row r="1950" spans="8:82" ht="28.8">
      <c r="CA1950" s="125" t="s">
        <v>2803</v>
      </c>
      <c r="CB1950" s="125" t="s">
        <v>468</v>
      </c>
      <c r="CC1950" s="125">
        <v>0</v>
      </c>
      <c r="CD1950" s="125" t="s">
        <v>357</v>
      </c>
    </row>
    <row r="1951" spans="8:82" ht="43.2">
      <c r="CA1951" s="125" t="s">
        <v>2808</v>
      </c>
      <c r="CB1951" s="125" t="s">
        <v>885</v>
      </c>
      <c r="CC1951" s="125">
        <v>0</v>
      </c>
      <c r="CD1951" s="125" t="s">
        <v>357</v>
      </c>
    </row>
    <row r="1952" spans="8:82" ht="28.8">
      <c r="CA1952" s="125" t="s">
        <v>2808</v>
      </c>
      <c r="CB1952" s="125" t="s">
        <v>362</v>
      </c>
      <c r="CC1952" s="125">
        <v>0</v>
      </c>
      <c r="CD1952" s="125" t="s">
        <v>357</v>
      </c>
    </row>
    <row r="1953" spans="79:82" ht="28.8">
      <c r="CA1953" s="125" t="s">
        <v>2808</v>
      </c>
      <c r="CB1953" s="125" t="s">
        <v>589</v>
      </c>
      <c r="CC1953" s="125">
        <v>0</v>
      </c>
      <c r="CD1953" s="125" t="s">
        <v>357</v>
      </c>
    </row>
    <row r="1954" spans="79:82" ht="28.8">
      <c r="CA1954" s="125" t="s">
        <v>2808</v>
      </c>
      <c r="CB1954" s="125" t="s">
        <v>582</v>
      </c>
      <c r="CC1954" s="125">
        <v>0</v>
      </c>
      <c r="CD1954" s="125" t="s">
        <v>357</v>
      </c>
    </row>
    <row r="1955" spans="79:82" ht="28.8">
      <c r="CA1955" s="125" t="s">
        <v>2808</v>
      </c>
      <c r="CB1955" s="125" t="s">
        <v>364</v>
      </c>
      <c r="CC1955" s="125">
        <v>0</v>
      </c>
      <c r="CD1955" s="125" t="s">
        <v>357</v>
      </c>
    </row>
    <row r="1956" spans="79:82" ht="28.8">
      <c r="CA1956" s="125" t="s">
        <v>2808</v>
      </c>
      <c r="CB1956" s="125" t="s">
        <v>468</v>
      </c>
      <c r="CC1956" s="125">
        <v>0</v>
      </c>
      <c r="CD1956" s="125" t="s">
        <v>357</v>
      </c>
    </row>
    <row r="1957" spans="79:82" ht="28.8">
      <c r="CA1957" s="125" t="s">
        <v>2813</v>
      </c>
      <c r="CB1957" s="125" t="s">
        <v>362</v>
      </c>
      <c r="CC1957" s="125">
        <v>0</v>
      </c>
      <c r="CD1957" s="125" t="s">
        <v>357</v>
      </c>
    </row>
    <row r="1958" spans="79:82" ht="28.8">
      <c r="CA1958" s="125" t="s">
        <v>2815</v>
      </c>
      <c r="CB1958" s="125" t="s">
        <v>589</v>
      </c>
      <c r="CC1958" s="125">
        <v>0</v>
      </c>
      <c r="CD1958" s="125" t="s">
        <v>357</v>
      </c>
    </row>
    <row r="1959" spans="79:82" ht="28.8">
      <c r="CA1959" s="125" t="s">
        <v>2817</v>
      </c>
      <c r="CB1959" s="125" t="s">
        <v>589</v>
      </c>
      <c r="CC1959" s="125">
        <v>0</v>
      </c>
      <c r="CD1959" s="125" t="s">
        <v>357</v>
      </c>
    </row>
    <row r="1960" spans="79:82" ht="28.8">
      <c r="CA1960" s="125" t="s">
        <v>2819</v>
      </c>
      <c r="CB1960" s="125" t="s">
        <v>703</v>
      </c>
      <c r="CC1960" s="125">
        <v>0</v>
      </c>
      <c r="CD1960" s="125" t="s">
        <v>357</v>
      </c>
    </row>
    <row r="1961" spans="79:82" ht="28.8">
      <c r="CA1961" s="125" t="s">
        <v>2821</v>
      </c>
      <c r="CB1961" s="125" t="s">
        <v>362</v>
      </c>
      <c r="CC1961" s="125">
        <v>0</v>
      </c>
      <c r="CD1961" s="125" t="s">
        <v>357</v>
      </c>
    </row>
    <row r="1962" spans="79:82" ht="28.8">
      <c r="CA1962" s="125" t="s">
        <v>2821</v>
      </c>
      <c r="CB1962" s="125" t="s">
        <v>589</v>
      </c>
      <c r="CC1962" s="125">
        <v>0</v>
      </c>
      <c r="CD1962" s="125" t="s">
        <v>357</v>
      </c>
    </row>
    <row r="1963" spans="79:82" ht="28.8">
      <c r="CA1963" s="125" t="s">
        <v>2821</v>
      </c>
      <c r="CB1963" s="125" t="s">
        <v>582</v>
      </c>
      <c r="CC1963" s="125">
        <v>0</v>
      </c>
      <c r="CD1963" s="125" t="s">
        <v>357</v>
      </c>
    </row>
    <row r="1964" spans="79:82" ht="28.8">
      <c r="CA1964" s="125" t="s">
        <v>2821</v>
      </c>
      <c r="CB1964" s="125" t="s">
        <v>364</v>
      </c>
      <c r="CC1964" s="125">
        <v>0</v>
      </c>
      <c r="CD1964" s="125" t="s">
        <v>357</v>
      </c>
    </row>
    <row r="1965" spans="79:82" ht="28.8">
      <c r="CA1965" s="125" t="s">
        <v>2821</v>
      </c>
      <c r="CB1965" s="125" t="s">
        <v>468</v>
      </c>
      <c r="CC1965" s="125">
        <v>0</v>
      </c>
      <c r="CD1965" s="125" t="s">
        <v>357</v>
      </c>
    </row>
    <row r="1966" spans="79:82" ht="28.8">
      <c r="CA1966" s="125" t="s">
        <v>2826</v>
      </c>
      <c r="CB1966" s="125" t="s">
        <v>362</v>
      </c>
      <c r="CC1966" s="125">
        <v>0</v>
      </c>
      <c r="CD1966" s="125" t="s">
        <v>357</v>
      </c>
    </row>
    <row r="1967" spans="79:82" ht="28.8">
      <c r="CA1967" s="125" t="s">
        <v>2826</v>
      </c>
      <c r="CB1967" s="125" t="s">
        <v>589</v>
      </c>
      <c r="CC1967" s="125">
        <v>0</v>
      </c>
      <c r="CD1967" s="125" t="s">
        <v>357</v>
      </c>
    </row>
    <row r="1968" spans="79:82" ht="28.8">
      <c r="CA1968" s="125" t="s">
        <v>2826</v>
      </c>
      <c r="CB1968" s="125" t="s">
        <v>582</v>
      </c>
      <c r="CC1968" s="125">
        <v>0</v>
      </c>
      <c r="CD1968" s="125" t="s">
        <v>357</v>
      </c>
    </row>
    <row r="1969" spans="79:82" ht="28.8">
      <c r="CA1969" s="125" t="s">
        <v>2826</v>
      </c>
      <c r="CB1969" s="125" t="s">
        <v>364</v>
      </c>
      <c r="CC1969" s="125">
        <v>0</v>
      </c>
      <c r="CD1969" s="125" t="s">
        <v>357</v>
      </c>
    </row>
    <row r="1970" spans="79:82" ht="28.8">
      <c r="CA1970" s="125" t="s">
        <v>2826</v>
      </c>
      <c r="CB1970" s="125" t="s">
        <v>468</v>
      </c>
      <c r="CC1970" s="125">
        <v>0</v>
      </c>
      <c r="CD1970" s="125" t="s">
        <v>357</v>
      </c>
    </row>
    <row r="1971" spans="79:82" ht="43.2">
      <c r="CA1971" s="125" t="s">
        <v>2831</v>
      </c>
      <c r="CB1971" s="125" t="s">
        <v>885</v>
      </c>
      <c r="CC1971" s="125">
        <v>0</v>
      </c>
      <c r="CD1971" s="125" t="s">
        <v>357</v>
      </c>
    </row>
    <row r="1972" spans="79:82" ht="28.8">
      <c r="CA1972" s="125" t="s">
        <v>2831</v>
      </c>
      <c r="CB1972" s="125" t="s">
        <v>589</v>
      </c>
      <c r="CC1972" s="125">
        <v>0</v>
      </c>
      <c r="CD1972" s="125" t="s">
        <v>357</v>
      </c>
    </row>
    <row r="1973" spans="79:82" ht="28.8">
      <c r="CA1973" s="125" t="s">
        <v>2831</v>
      </c>
      <c r="CB1973" s="125" t="s">
        <v>362</v>
      </c>
      <c r="CC1973" s="125">
        <v>0</v>
      </c>
      <c r="CD1973" s="125" t="s">
        <v>357</v>
      </c>
    </row>
    <row r="1974" spans="79:82" ht="28.8">
      <c r="CA1974" s="125" t="s">
        <v>2831</v>
      </c>
      <c r="CB1974" s="125" t="s">
        <v>582</v>
      </c>
      <c r="CC1974" s="125">
        <v>0</v>
      </c>
      <c r="CD1974" s="125" t="s">
        <v>357</v>
      </c>
    </row>
    <row r="1975" spans="79:82" ht="28.8">
      <c r="CA1975" s="125" t="s">
        <v>2831</v>
      </c>
      <c r="CB1975" s="125" t="s">
        <v>364</v>
      </c>
      <c r="CC1975" s="125">
        <v>0</v>
      </c>
      <c r="CD1975" s="125" t="s">
        <v>357</v>
      </c>
    </row>
    <row r="1976" spans="79:82" ht="28.8">
      <c r="CA1976" s="125" t="s">
        <v>2831</v>
      </c>
      <c r="CB1976" s="125" t="s">
        <v>468</v>
      </c>
      <c r="CC1976" s="125">
        <v>0</v>
      </c>
      <c r="CD1976" s="125" t="s">
        <v>357</v>
      </c>
    </row>
    <row r="1977" spans="79:82" ht="28.8">
      <c r="CA1977" s="125" t="s">
        <v>2836</v>
      </c>
      <c r="CB1977" s="125" t="s">
        <v>362</v>
      </c>
      <c r="CC1977" s="125">
        <v>0</v>
      </c>
      <c r="CD1977" s="125" t="s">
        <v>357</v>
      </c>
    </row>
    <row r="1978" spans="79:82" ht="28.8">
      <c r="CA1978" s="125" t="s">
        <v>2836</v>
      </c>
      <c r="CB1978" s="125" t="s">
        <v>575</v>
      </c>
      <c r="CC1978" s="125">
        <v>0</v>
      </c>
      <c r="CD1978" s="125" t="s">
        <v>357</v>
      </c>
    </row>
    <row r="1979" spans="79:82" ht="28.8">
      <c r="CA1979" s="125" t="s">
        <v>2836</v>
      </c>
      <c r="CB1979" s="125" t="s">
        <v>544</v>
      </c>
      <c r="CC1979" s="125">
        <v>0</v>
      </c>
      <c r="CD1979" s="125" t="s">
        <v>357</v>
      </c>
    </row>
    <row r="1980" spans="79:82" ht="28.8">
      <c r="CA1980" s="125" t="s">
        <v>2839</v>
      </c>
      <c r="CB1980" s="125" t="s">
        <v>362</v>
      </c>
      <c r="CC1980" s="125">
        <v>0</v>
      </c>
      <c r="CD1980" s="125" t="s">
        <v>826</v>
      </c>
    </row>
    <row r="1981" spans="79:82" ht="28.8">
      <c r="CA1981" s="125" t="s">
        <v>2839</v>
      </c>
      <c r="CB1981" s="125" t="s">
        <v>575</v>
      </c>
      <c r="CC1981" s="125">
        <v>0</v>
      </c>
      <c r="CD1981" s="125" t="s">
        <v>826</v>
      </c>
    </row>
    <row r="1982" spans="79:82" ht="28.8">
      <c r="CA1982" s="125" t="s">
        <v>2839</v>
      </c>
      <c r="CB1982" s="125" t="s">
        <v>544</v>
      </c>
      <c r="CC1982" s="125">
        <v>0</v>
      </c>
      <c r="CD1982" s="125" t="s">
        <v>826</v>
      </c>
    </row>
    <row r="1983" spans="79:82" ht="28.8">
      <c r="CA1983" s="125" t="s">
        <v>2839</v>
      </c>
      <c r="CB1983" s="125" t="s">
        <v>364</v>
      </c>
      <c r="CC1983" s="125">
        <v>0</v>
      </c>
      <c r="CD1983" s="125" t="s">
        <v>826</v>
      </c>
    </row>
    <row r="1984" spans="79:82" ht="28.8">
      <c r="CA1984" s="125" t="s">
        <v>2839</v>
      </c>
      <c r="CB1984" s="125" t="s">
        <v>703</v>
      </c>
      <c r="CC1984" s="125">
        <v>0</v>
      </c>
      <c r="CD1984" s="125" t="s">
        <v>826</v>
      </c>
    </row>
    <row r="1985" spans="79:82" ht="28.8">
      <c r="CA1985" s="125" t="s">
        <v>2839</v>
      </c>
      <c r="CB1985" s="125" t="s">
        <v>355</v>
      </c>
      <c r="CC1985" s="125">
        <v>0</v>
      </c>
      <c r="CD1985" s="125" t="s">
        <v>826</v>
      </c>
    </row>
    <row r="1986" spans="79:82" ht="28.8">
      <c r="CA1986" s="125" t="s">
        <v>2843</v>
      </c>
      <c r="CB1986" s="125" t="s">
        <v>355</v>
      </c>
      <c r="CC1986" s="125">
        <v>0</v>
      </c>
      <c r="CD1986" s="125" t="s">
        <v>826</v>
      </c>
    </row>
    <row r="1987" spans="79:82" ht="28.8">
      <c r="CA1987" s="125" t="s">
        <v>2843</v>
      </c>
      <c r="CB1987" s="125" t="s">
        <v>362</v>
      </c>
      <c r="CC1987" s="125">
        <v>0</v>
      </c>
      <c r="CD1987" s="125" t="s">
        <v>826</v>
      </c>
    </row>
    <row r="1988" spans="79:82" ht="28.8">
      <c r="CA1988" s="125" t="s">
        <v>2845</v>
      </c>
      <c r="CB1988" s="125" t="s">
        <v>362</v>
      </c>
      <c r="CC1988" s="125">
        <v>0</v>
      </c>
      <c r="CD1988" s="125" t="s">
        <v>826</v>
      </c>
    </row>
    <row r="1989" spans="79:82" ht="28.8">
      <c r="CA1989" s="125" t="s">
        <v>2845</v>
      </c>
      <c r="CB1989" s="125" t="s">
        <v>575</v>
      </c>
      <c r="CC1989" s="125">
        <v>0</v>
      </c>
      <c r="CD1989" s="125" t="s">
        <v>826</v>
      </c>
    </row>
    <row r="1990" spans="79:82" ht="28.8">
      <c r="CA1990" s="125" t="s">
        <v>2845</v>
      </c>
      <c r="CB1990" s="125" t="s">
        <v>544</v>
      </c>
      <c r="CC1990" s="125">
        <v>0</v>
      </c>
      <c r="CD1990" s="125" t="s">
        <v>826</v>
      </c>
    </row>
    <row r="1991" spans="79:82" ht="28.8">
      <c r="CA1991" s="125" t="s">
        <v>2845</v>
      </c>
      <c r="CB1991" s="125" t="s">
        <v>703</v>
      </c>
      <c r="CC1991" s="125">
        <v>0</v>
      </c>
      <c r="CD1991" s="125" t="s">
        <v>826</v>
      </c>
    </row>
    <row r="1992" spans="79:82" ht="28.8">
      <c r="CA1992" s="125" t="s">
        <v>2845</v>
      </c>
      <c r="CB1992" s="125" t="s">
        <v>355</v>
      </c>
      <c r="CC1992" s="125">
        <v>0</v>
      </c>
      <c r="CD1992" s="125" t="s">
        <v>826</v>
      </c>
    </row>
    <row r="1993" spans="79:82" ht="28.8">
      <c r="CA1993" s="125" t="s">
        <v>2845</v>
      </c>
      <c r="CB1993" s="125" t="s">
        <v>468</v>
      </c>
      <c r="CC1993" s="125">
        <v>0</v>
      </c>
      <c r="CD1993" s="125" t="s">
        <v>826</v>
      </c>
    </row>
    <row r="1994" spans="79:82" ht="28.8">
      <c r="CA1994" s="125" t="s">
        <v>2851</v>
      </c>
      <c r="CB1994" s="125" t="s">
        <v>355</v>
      </c>
      <c r="CC1994" s="125">
        <v>0</v>
      </c>
      <c r="CD1994" s="125" t="s">
        <v>826</v>
      </c>
    </row>
    <row r="1995" spans="79:82" ht="28.8">
      <c r="CA1995" s="125" t="s">
        <v>2851</v>
      </c>
      <c r="CB1995" s="125" t="s">
        <v>362</v>
      </c>
      <c r="CC1995" s="125">
        <v>0</v>
      </c>
      <c r="CD1995" s="125" t="s">
        <v>826</v>
      </c>
    </row>
    <row r="1996" spans="79:82" ht="28.8">
      <c r="CA1996" s="125" t="s">
        <v>523</v>
      </c>
      <c r="CB1996" s="125" t="s">
        <v>575</v>
      </c>
      <c r="CC1996" s="125">
        <v>0</v>
      </c>
      <c r="CD1996" s="125" t="s">
        <v>357</v>
      </c>
    </row>
    <row r="1997" spans="79:82" ht="43.2">
      <c r="CA1997" s="125" t="s">
        <v>523</v>
      </c>
      <c r="CB1997" s="125" t="s">
        <v>885</v>
      </c>
      <c r="CC1997" s="125">
        <v>0</v>
      </c>
      <c r="CD1997" s="125" t="s">
        <v>357</v>
      </c>
    </row>
    <row r="1998" spans="79:82" ht="28.8">
      <c r="CA1998" s="125" t="s">
        <v>523</v>
      </c>
      <c r="CB1998" s="125" t="s">
        <v>364</v>
      </c>
      <c r="CC1998" s="125">
        <v>0</v>
      </c>
      <c r="CD1998" s="125" t="s">
        <v>357</v>
      </c>
    </row>
    <row r="1999" spans="79:82" ht="28.8">
      <c r="CA1999" s="125" t="s">
        <v>523</v>
      </c>
      <c r="CB1999" s="125" t="s">
        <v>544</v>
      </c>
      <c r="CC1999" s="125">
        <v>0</v>
      </c>
      <c r="CD1999" s="125" t="s">
        <v>357</v>
      </c>
    </row>
    <row r="2000" spans="79:82" ht="28.8">
      <c r="CA2000" s="125" t="s">
        <v>523</v>
      </c>
      <c r="CB2000" s="125" t="s">
        <v>589</v>
      </c>
      <c r="CC2000" s="125">
        <v>0</v>
      </c>
      <c r="CD2000" s="125" t="s">
        <v>357</v>
      </c>
    </row>
    <row r="2001" spans="79:82" ht="28.8">
      <c r="CA2001" s="125" t="s">
        <v>523</v>
      </c>
      <c r="CB2001" s="125" t="s">
        <v>446</v>
      </c>
      <c r="CC2001" s="125">
        <v>0</v>
      </c>
      <c r="CD2001" s="125" t="s">
        <v>357</v>
      </c>
    </row>
    <row r="2002" spans="79:82" ht="28.8">
      <c r="CA2002" s="125" t="s">
        <v>523</v>
      </c>
      <c r="CB2002" s="125" t="s">
        <v>897</v>
      </c>
      <c r="CC2002" s="125">
        <v>0</v>
      </c>
      <c r="CD2002" s="125" t="s">
        <v>357</v>
      </c>
    </row>
    <row r="2003" spans="79:82" ht="28.8">
      <c r="CA2003" s="125" t="s">
        <v>523</v>
      </c>
      <c r="CB2003" s="125" t="s">
        <v>355</v>
      </c>
      <c r="CC2003" s="125">
        <v>0</v>
      </c>
      <c r="CD2003" s="125" t="s">
        <v>357</v>
      </c>
    </row>
    <row r="2004" spans="79:82" ht="28.8">
      <c r="CA2004" s="125" t="s">
        <v>523</v>
      </c>
      <c r="CB2004" s="125" t="s">
        <v>366</v>
      </c>
      <c r="CC2004" s="125">
        <v>0</v>
      </c>
      <c r="CD2004" s="125" t="s">
        <v>357</v>
      </c>
    </row>
    <row r="2005" spans="79:82" ht="28.8">
      <c r="CA2005" s="125" t="s">
        <v>523</v>
      </c>
      <c r="CB2005" s="125" t="s">
        <v>703</v>
      </c>
      <c r="CC2005" s="125">
        <v>0</v>
      </c>
      <c r="CD2005" s="125" t="s">
        <v>357</v>
      </c>
    </row>
    <row r="2006" spans="79:82" ht="28.8">
      <c r="CA2006" s="125" t="s">
        <v>523</v>
      </c>
      <c r="CB2006" s="125" t="s">
        <v>468</v>
      </c>
      <c r="CC2006" s="125">
        <v>0</v>
      </c>
      <c r="CD2006" s="125" t="s">
        <v>357</v>
      </c>
    </row>
    <row r="2007" spans="79:82" ht="28.8">
      <c r="CA2007" s="125" t="s">
        <v>523</v>
      </c>
      <c r="CB2007" s="125" t="s">
        <v>362</v>
      </c>
      <c r="CC2007" s="125">
        <v>0</v>
      </c>
      <c r="CD2007" s="125" t="s">
        <v>357</v>
      </c>
    </row>
    <row r="2008" spans="79:82" ht="28.8">
      <c r="CA2008" s="125" t="s">
        <v>527</v>
      </c>
      <c r="CB2008" s="125" t="s">
        <v>362</v>
      </c>
      <c r="CC2008" s="125">
        <v>0</v>
      </c>
      <c r="CD2008" s="125" t="s">
        <v>357</v>
      </c>
    </row>
    <row r="2009" spans="79:82" ht="43.2">
      <c r="CA2009" s="125" t="s">
        <v>527</v>
      </c>
      <c r="CB2009" s="125" t="s">
        <v>885</v>
      </c>
      <c r="CC2009" s="125">
        <v>0</v>
      </c>
      <c r="CD2009" s="125" t="s">
        <v>357</v>
      </c>
    </row>
    <row r="2010" spans="79:82" ht="28.8">
      <c r="CA2010" s="125" t="s">
        <v>527</v>
      </c>
      <c r="CB2010" s="125" t="s">
        <v>575</v>
      </c>
      <c r="CC2010" s="125">
        <v>0</v>
      </c>
      <c r="CD2010" s="125" t="s">
        <v>357</v>
      </c>
    </row>
    <row r="2011" spans="79:82" ht="28.8">
      <c r="CA2011" s="125" t="s">
        <v>527</v>
      </c>
      <c r="CB2011" s="125" t="s">
        <v>544</v>
      </c>
      <c r="CC2011" s="125">
        <v>0</v>
      </c>
      <c r="CD2011" s="125" t="s">
        <v>357</v>
      </c>
    </row>
    <row r="2012" spans="79:82" ht="28.8">
      <c r="CA2012" s="125" t="s">
        <v>527</v>
      </c>
      <c r="CB2012" s="125" t="s">
        <v>589</v>
      </c>
      <c r="CC2012" s="125">
        <v>0</v>
      </c>
      <c r="CD2012" s="125" t="s">
        <v>357</v>
      </c>
    </row>
    <row r="2013" spans="79:82" ht="28.8">
      <c r="CA2013" s="125" t="s">
        <v>527</v>
      </c>
      <c r="CB2013" s="125" t="s">
        <v>446</v>
      </c>
      <c r="CC2013" s="125">
        <v>0</v>
      </c>
      <c r="CD2013" s="125" t="s">
        <v>357</v>
      </c>
    </row>
    <row r="2014" spans="79:82" ht="28.8">
      <c r="CA2014" s="125" t="s">
        <v>527</v>
      </c>
      <c r="CB2014" s="125" t="s">
        <v>897</v>
      </c>
      <c r="CC2014" s="125">
        <v>0</v>
      </c>
      <c r="CD2014" s="125" t="s">
        <v>357</v>
      </c>
    </row>
    <row r="2015" spans="79:82" ht="28.8">
      <c r="CA2015" s="125" t="s">
        <v>527</v>
      </c>
      <c r="CB2015" s="125" t="s">
        <v>366</v>
      </c>
      <c r="CC2015" s="125">
        <v>0</v>
      </c>
      <c r="CD2015" s="125" t="s">
        <v>357</v>
      </c>
    </row>
    <row r="2016" spans="79:82" ht="28.8">
      <c r="CA2016" s="125" t="s">
        <v>527</v>
      </c>
      <c r="CB2016" s="125" t="s">
        <v>355</v>
      </c>
      <c r="CC2016" s="125">
        <v>0</v>
      </c>
      <c r="CD2016" s="125" t="s">
        <v>357</v>
      </c>
    </row>
    <row r="2017" spans="79:82" ht="28.8">
      <c r="CA2017" s="125" t="s">
        <v>527</v>
      </c>
      <c r="CB2017" s="125" t="s">
        <v>703</v>
      </c>
      <c r="CC2017" s="125">
        <v>0</v>
      </c>
      <c r="CD2017" s="125" t="s">
        <v>357</v>
      </c>
    </row>
    <row r="2018" spans="79:82" ht="28.8">
      <c r="CA2018" s="125" t="s">
        <v>527</v>
      </c>
      <c r="CB2018" s="125" t="s">
        <v>468</v>
      </c>
      <c r="CC2018" s="125">
        <v>0</v>
      </c>
      <c r="CD2018" s="125" t="s">
        <v>357</v>
      </c>
    </row>
    <row r="2019" spans="79:82" ht="28.8">
      <c r="CA2019" s="125" t="s">
        <v>527</v>
      </c>
      <c r="CB2019" s="125" t="s">
        <v>364</v>
      </c>
      <c r="CC2019" s="125">
        <v>0</v>
      </c>
      <c r="CD2019" s="125" t="s">
        <v>357</v>
      </c>
    </row>
    <row r="2020" spans="79:82" ht="28.8">
      <c r="CA2020" s="125" t="s">
        <v>531</v>
      </c>
      <c r="CB2020" s="125" t="s">
        <v>355</v>
      </c>
      <c r="CC2020" s="125">
        <v>0</v>
      </c>
      <c r="CD2020" s="125" t="s">
        <v>357</v>
      </c>
    </row>
    <row r="2021" spans="79:82" ht="28.8">
      <c r="CA2021" s="125" t="s">
        <v>531</v>
      </c>
      <c r="CB2021" s="125" t="s">
        <v>468</v>
      </c>
      <c r="CC2021" s="125">
        <v>0</v>
      </c>
      <c r="CD2021" s="125" t="s">
        <v>357</v>
      </c>
    </row>
    <row r="2022" spans="79:82" ht="28.8">
      <c r="CA2022" s="125" t="s">
        <v>531</v>
      </c>
      <c r="CB2022" s="125" t="s">
        <v>366</v>
      </c>
      <c r="CC2022" s="125">
        <v>0</v>
      </c>
      <c r="CD2022" s="125" t="s">
        <v>357</v>
      </c>
    </row>
    <row r="2023" spans="79:82" ht="28.8">
      <c r="CA2023" s="125" t="s">
        <v>531</v>
      </c>
      <c r="CB2023" s="125" t="s">
        <v>364</v>
      </c>
      <c r="CC2023" s="125">
        <v>0</v>
      </c>
      <c r="CD2023" s="125" t="s">
        <v>357</v>
      </c>
    </row>
    <row r="2024" spans="79:82" ht="28.8">
      <c r="CA2024" s="125" t="s">
        <v>531</v>
      </c>
      <c r="CB2024" s="125" t="s">
        <v>703</v>
      </c>
      <c r="CC2024" s="125">
        <v>0</v>
      </c>
      <c r="CD2024" s="125" t="s">
        <v>357</v>
      </c>
    </row>
    <row r="2025" spans="79:82" ht="28.8">
      <c r="CA2025" s="125" t="s">
        <v>2869</v>
      </c>
      <c r="CB2025" s="125" t="s">
        <v>362</v>
      </c>
      <c r="CC2025" s="125">
        <v>0</v>
      </c>
      <c r="CD2025" s="125" t="s">
        <v>357</v>
      </c>
    </row>
    <row r="2026" spans="79:82" ht="28.8">
      <c r="CA2026" s="125" t="s">
        <v>2869</v>
      </c>
      <c r="CB2026" s="125" t="s">
        <v>544</v>
      </c>
      <c r="CC2026" s="125">
        <v>0</v>
      </c>
      <c r="CD2026" s="125" t="s">
        <v>357</v>
      </c>
    </row>
    <row r="2027" spans="79:82" ht="28.8">
      <c r="CA2027" s="125" t="s">
        <v>2869</v>
      </c>
      <c r="CB2027" s="125" t="s">
        <v>575</v>
      </c>
      <c r="CC2027" s="125">
        <v>0</v>
      </c>
      <c r="CD2027" s="125" t="s">
        <v>357</v>
      </c>
    </row>
    <row r="2028" spans="79:82" ht="28.8">
      <c r="CA2028" s="125" t="s">
        <v>2869</v>
      </c>
      <c r="CB2028" s="125" t="s">
        <v>355</v>
      </c>
      <c r="CC2028" s="125">
        <v>0</v>
      </c>
      <c r="CD2028" s="125" t="s">
        <v>357</v>
      </c>
    </row>
    <row r="2029" spans="79:82" ht="28.8">
      <c r="CA2029" s="125" t="s">
        <v>2869</v>
      </c>
      <c r="CB2029" s="125" t="s">
        <v>703</v>
      </c>
      <c r="CC2029" s="125">
        <v>0</v>
      </c>
      <c r="CD2029" s="125" t="s">
        <v>357</v>
      </c>
    </row>
    <row r="2030" spans="79:82" ht="28.8">
      <c r="CA2030" s="125" t="s">
        <v>2869</v>
      </c>
      <c r="CB2030" s="125" t="s">
        <v>468</v>
      </c>
      <c r="CC2030" s="125">
        <v>0</v>
      </c>
      <c r="CD2030" s="125" t="s">
        <v>357</v>
      </c>
    </row>
    <row r="2031" spans="79:82" ht="28.8">
      <c r="CA2031" s="125" t="s">
        <v>2874</v>
      </c>
      <c r="CB2031" s="125" t="s">
        <v>544</v>
      </c>
      <c r="CC2031" s="125">
        <v>0</v>
      </c>
      <c r="CD2031" s="125" t="s">
        <v>357</v>
      </c>
    </row>
    <row r="2032" spans="79:82" ht="28.8">
      <c r="CA2032" s="125" t="s">
        <v>2874</v>
      </c>
      <c r="CB2032" s="125" t="s">
        <v>355</v>
      </c>
      <c r="CC2032" s="125">
        <v>0</v>
      </c>
      <c r="CD2032" s="125" t="s">
        <v>357</v>
      </c>
    </row>
    <row r="2033" spans="79:82" ht="28.8">
      <c r="CA2033" s="125" t="s">
        <v>2877</v>
      </c>
      <c r="CB2033" s="125" t="s">
        <v>589</v>
      </c>
      <c r="CC2033" s="125">
        <v>0</v>
      </c>
      <c r="CD2033" s="125" t="s">
        <v>357</v>
      </c>
    </row>
    <row r="2034" spans="79:82" ht="28.8">
      <c r="CA2034" s="125" t="s">
        <v>2879</v>
      </c>
      <c r="CB2034" s="125" t="s">
        <v>589</v>
      </c>
      <c r="CC2034" s="125">
        <v>0</v>
      </c>
      <c r="CD2034" s="125" t="s">
        <v>357</v>
      </c>
    </row>
    <row r="2035" spans="79:82" ht="43.2">
      <c r="CA2035" s="125" t="s">
        <v>2881</v>
      </c>
      <c r="CB2035" s="125" t="s">
        <v>885</v>
      </c>
      <c r="CC2035" s="125">
        <v>0</v>
      </c>
      <c r="CD2035" s="125" t="s">
        <v>357</v>
      </c>
    </row>
    <row r="2036" spans="79:82" ht="28.8">
      <c r="CA2036" s="125" t="s">
        <v>2881</v>
      </c>
      <c r="CB2036" s="125" t="s">
        <v>589</v>
      </c>
      <c r="CC2036" s="125">
        <v>0</v>
      </c>
      <c r="CD2036" s="125" t="s">
        <v>357</v>
      </c>
    </row>
    <row r="2037" spans="79:82" ht="28.8">
      <c r="CA2037" s="125" t="s">
        <v>2881</v>
      </c>
      <c r="CB2037" s="125" t="s">
        <v>364</v>
      </c>
      <c r="CC2037" s="125">
        <v>0</v>
      </c>
      <c r="CD2037" s="125" t="s">
        <v>357</v>
      </c>
    </row>
    <row r="2038" spans="79:82" ht="28.8">
      <c r="CA2038" s="125" t="s">
        <v>2882</v>
      </c>
      <c r="CB2038" s="125" t="s">
        <v>589</v>
      </c>
      <c r="CC2038" s="125">
        <v>0</v>
      </c>
      <c r="CD2038" s="125" t="s">
        <v>357</v>
      </c>
    </row>
    <row r="2039" spans="79:82" ht="28.8">
      <c r="CA2039" s="125" t="s">
        <v>2883</v>
      </c>
      <c r="CB2039" s="125" t="s">
        <v>589</v>
      </c>
      <c r="CC2039" s="125">
        <v>0</v>
      </c>
      <c r="CD2039" s="125" t="s">
        <v>357</v>
      </c>
    </row>
    <row r="2040" spans="79:82" ht="43.2">
      <c r="CA2040" s="125" t="s">
        <v>2884</v>
      </c>
      <c r="CB2040" s="125" t="s">
        <v>885</v>
      </c>
      <c r="CC2040" s="125">
        <v>0</v>
      </c>
      <c r="CD2040" s="125" t="s">
        <v>357</v>
      </c>
    </row>
    <row r="2041" spans="79:82" ht="28.8">
      <c r="CA2041" s="125" t="s">
        <v>2884</v>
      </c>
      <c r="CB2041" s="125" t="s">
        <v>589</v>
      </c>
      <c r="CC2041" s="125">
        <v>0</v>
      </c>
      <c r="CD2041" s="125" t="s">
        <v>357</v>
      </c>
    </row>
    <row r="2042" spans="79:82" ht="28.8">
      <c r="CA2042" s="125" t="s">
        <v>2884</v>
      </c>
      <c r="CB2042" s="125" t="s">
        <v>364</v>
      </c>
      <c r="CC2042" s="125">
        <v>0</v>
      </c>
      <c r="CD2042" s="125" t="s">
        <v>357</v>
      </c>
    </row>
    <row r="2043" spans="79:82" ht="28.8">
      <c r="CA2043" s="125" t="s">
        <v>2886</v>
      </c>
      <c r="CB2043" s="125" t="s">
        <v>703</v>
      </c>
      <c r="CC2043" s="125">
        <v>0</v>
      </c>
      <c r="CD2043" s="125" t="s">
        <v>357</v>
      </c>
    </row>
    <row r="2044" spans="79:82" ht="28.8">
      <c r="CA2044" s="125" t="s">
        <v>2888</v>
      </c>
      <c r="CB2044" s="125" t="s">
        <v>589</v>
      </c>
      <c r="CC2044" s="125">
        <v>0</v>
      </c>
      <c r="CD2044" s="125" t="s">
        <v>357</v>
      </c>
    </row>
    <row r="2045" spans="79:82" ht="28.8">
      <c r="CA2045" s="125" t="s">
        <v>2890</v>
      </c>
      <c r="CB2045" s="125" t="s">
        <v>575</v>
      </c>
      <c r="CC2045" s="125">
        <v>0</v>
      </c>
      <c r="CD2045" s="125" t="s">
        <v>357</v>
      </c>
    </row>
    <row r="2046" spans="79:82" ht="28.8">
      <c r="CA2046" s="125" t="s">
        <v>2892</v>
      </c>
      <c r="CB2046" s="125" t="s">
        <v>589</v>
      </c>
      <c r="CC2046" s="125">
        <v>0</v>
      </c>
      <c r="CD2046" s="125" t="s">
        <v>357</v>
      </c>
    </row>
    <row r="2047" spans="79:82" ht="28.8">
      <c r="CA2047" s="125" t="s">
        <v>6665</v>
      </c>
      <c r="CB2047" s="125" t="s">
        <v>468</v>
      </c>
      <c r="CC2047" s="125">
        <v>0</v>
      </c>
      <c r="CD2047" s="125" t="s">
        <v>357</v>
      </c>
    </row>
    <row r="2048" spans="79:82" ht="28.8">
      <c r="CA2048" s="125" t="s">
        <v>2894</v>
      </c>
      <c r="CB2048" s="125" t="s">
        <v>468</v>
      </c>
      <c r="CC2048" s="125">
        <v>0</v>
      </c>
      <c r="CD2048" s="125" t="s">
        <v>357</v>
      </c>
    </row>
    <row r="2049" spans="79:82" ht="28.8">
      <c r="CA2049" s="125" t="s">
        <v>2894</v>
      </c>
      <c r="CB2049" s="125" t="s">
        <v>703</v>
      </c>
      <c r="CC2049" s="125">
        <v>0</v>
      </c>
      <c r="CD2049" s="125" t="s">
        <v>357</v>
      </c>
    </row>
    <row r="2050" spans="79:82" ht="28.8">
      <c r="CA2050" s="125" t="s">
        <v>2896</v>
      </c>
      <c r="CB2050" s="125" t="s">
        <v>582</v>
      </c>
      <c r="CC2050" s="125">
        <v>0</v>
      </c>
      <c r="CD2050" s="125" t="s">
        <v>357</v>
      </c>
    </row>
    <row r="2051" spans="79:82" ht="28.8">
      <c r="CA2051" s="125" t="s">
        <v>2896</v>
      </c>
      <c r="CB2051" s="125" t="s">
        <v>468</v>
      </c>
      <c r="CC2051" s="125">
        <v>0</v>
      </c>
      <c r="CD2051" s="125" t="s">
        <v>357</v>
      </c>
    </row>
    <row r="2052" spans="79:82" ht="28.8">
      <c r="CA2052" s="125" t="s">
        <v>2896</v>
      </c>
      <c r="CB2052" s="125" t="s">
        <v>362</v>
      </c>
      <c r="CC2052" s="125">
        <v>0</v>
      </c>
      <c r="CD2052" s="125" t="s">
        <v>357</v>
      </c>
    </row>
    <row r="2053" spans="79:82" ht="28.8">
      <c r="CA2053" s="125" t="s">
        <v>2896</v>
      </c>
      <c r="CB2053" s="125" t="s">
        <v>589</v>
      </c>
      <c r="CC2053" s="125">
        <v>0</v>
      </c>
      <c r="CD2053" s="125" t="s">
        <v>357</v>
      </c>
    </row>
    <row r="2054" spans="79:82" ht="28.8">
      <c r="CA2054" s="125" t="s">
        <v>2896</v>
      </c>
      <c r="CB2054" s="125" t="s">
        <v>364</v>
      </c>
      <c r="CC2054" s="125">
        <v>0</v>
      </c>
      <c r="CD2054" s="125" t="s">
        <v>357</v>
      </c>
    </row>
    <row r="2055" spans="79:82" ht="28.8">
      <c r="CA2055" s="125" t="s">
        <v>2896</v>
      </c>
      <c r="CB2055" s="125" t="s">
        <v>355</v>
      </c>
      <c r="CC2055" s="125">
        <v>0</v>
      </c>
      <c r="CD2055" s="125" t="s">
        <v>357</v>
      </c>
    </row>
    <row r="2056" spans="79:82" ht="28.8">
      <c r="CA2056" s="125" t="s">
        <v>2903</v>
      </c>
      <c r="CB2056" s="125" t="s">
        <v>362</v>
      </c>
      <c r="CC2056" s="125">
        <v>0</v>
      </c>
      <c r="CD2056" s="125" t="s">
        <v>357</v>
      </c>
    </row>
    <row r="2057" spans="79:82" ht="28.8">
      <c r="CA2057" s="125" t="s">
        <v>2903</v>
      </c>
      <c r="CB2057" s="125" t="s">
        <v>589</v>
      </c>
      <c r="CC2057" s="125">
        <v>0</v>
      </c>
      <c r="CD2057" s="125" t="s">
        <v>357</v>
      </c>
    </row>
    <row r="2058" spans="79:82" ht="28.8">
      <c r="CA2058" s="125" t="s">
        <v>2903</v>
      </c>
      <c r="CB2058" s="125" t="s">
        <v>582</v>
      </c>
      <c r="CC2058" s="125">
        <v>0</v>
      </c>
      <c r="CD2058" s="125" t="s">
        <v>357</v>
      </c>
    </row>
    <row r="2059" spans="79:82" ht="28.8">
      <c r="CA2059" s="125" t="s">
        <v>2903</v>
      </c>
      <c r="CB2059" s="125" t="s">
        <v>364</v>
      </c>
      <c r="CC2059" s="125">
        <v>0</v>
      </c>
      <c r="CD2059" s="125" t="s">
        <v>357</v>
      </c>
    </row>
    <row r="2060" spans="79:82" ht="28.8">
      <c r="CA2060" s="125" t="s">
        <v>2903</v>
      </c>
      <c r="CB2060" s="125" t="s">
        <v>468</v>
      </c>
      <c r="CC2060" s="125">
        <v>0</v>
      </c>
      <c r="CD2060" s="125" t="s">
        <v>357</v>
      </c>
    </row>
    <row r="2061" spans="79:82" ht="28.8">
      <c r="CA2061" s="125" t="s">
        <v>2908</v>
      </c>
      <c r="CB2061" s="125" t="s">
        <v>582</v>
      </c>
      <c r="CC2061" s="125">
        <v>0</v>
      </c>
      <c r="CD2061" s="125" t="s">
        <v>357</v>
      </c>
    </row>
    <row r="2062" spans="79:82" ht="28.8">
      <c r="CA2062" s="125" t="s">
        <v>2908</v>
      </c>
      <c r="CB2062" s="125" t="s">
        <v>468</v>
      </c>
      <c r="CC2062" s="125">
        <v>0</v>
      </c>
      <c r="CD2062" s="125" t="s">
        <v>357</v>
      </c>
    </row>
    <row r="2063" spans="79:82" ht="28.8">
      <c r="CA2063" s="125" t="s">
        <v>2908</v>
      </c>
      <c r="CB2063" s="125" t="s">
        <v>362</v>
      </c>
      <c r="CC2063" s="125">
        <v>0</v>
      </c>
      <c r="CD2063" s="125" t="s">
        <v>357</v>
      </c>
    </row>
    <row r="2064" spans="79:82" ht="28.8">
      <c r="CA2064" s="125" t="s">
        <v>2908</v>
      </c>
      <c r="CB2064" s="125" t="s">
        <v>589</v>
      </c>
      <c r="CC2064" s="125">
        <v>0</v>
      </c>
      <c r="CD2064" s="125" t="s">
        <v>357</v>
      </c>
    </row>
    <row r="2065" spans="79:82" ht="28.8">
      <c r="CA2065" s="125" t="s">
        <v>2908</v>
      </c>
      <c r="CB2065" s="125" t="s">
        <v>364</v>
      </c>
      <c r="CC2065" s="125">
        <v>0</v>
      </c>
      <c r="CD2065" s="125" t="s">
        <v>357</v>
      </c>
    </row>
    <row r="2066" spans="79:82" ht="28.8">
      <c r="CA2066" s="125" t="s">
        <v>6666</v>
      </c>
      <c r="CB2066" s="125" t="s">
        <v>589</v>
      </c>
      <c r="CC2066" s="125">
        <v>0</v>
      </c>
      <c r="CD2066" s="125" t="s">
        <v>357</v>
      </c>
    </row>
    <row r="2067" spans="79:82" ht="28.8">
      <c r="CA2067" s="125" t="s">
        <v>2911</v>
      </c>
      <c r="CB2067" s="125" t="s">
        <v>575</v>
      </c>
      <c r="CC2067" s="125">
        <v>0</v>
      </c>
      <c r="CD2067" s="125" t="s">
        <v>357</v>
      </c>
    </row>
    <row r="2068" spans="79:82" ht="28.8">
      <c r="CA2068" s="125" t="s">
        <v>2911</v>
      </c>
      <c r="CB2068" s="125" t="s">
        <v>544</v>
      </c>
      <c r="CC2068" s="125">
        <v>0</v>
      </c>
      <c r="CD2068" s="125" t="s">
        <v>357</v>
      </c>
    </row>
    <row r="2069" spans="79:82" ht="28.8">
      <c r="CA2069" s="125" t="s">
        <v>2911</v>
      </c>
      <c r="CB2069" s="125" t="s">
        <v>355</v>
      </c>
      <c r="CC2069" s="125">
        <v>0</v>
      </c>
      <c r="CD2069" s="125" t="s">
        <v>357</v>
      </c>
    </row>
    <row r="2070" spans="79:82" ht="28.8">
      <c r="CA2070" s="125" t="s">
        <v>2913</v>
      </c>
      <c r="CB2070" s="125" t="s">
        <v>589</v>
      </c>
      <c r="CC2070" s="125">
        <v>0</v>
      </c>
      <c r="CD2070" s="125" t="s">
        <v>357</v>
      </c>
    </row>
    <row r="2071" spans="79:82" ht="28.8">
      <c r="CA2071" s="125" t="s">
        <v>2915</v>
      </c>
      <c r="CB2071" s="125" t="s">
        <v>703</v>
      </c>
      <c r="CC2071" s="125">
        <v>0</v>
      </c>
      <c r="CD2071" s="125" t="s">
        <v>357</v>
      </c>
    </row>
    <row r="2072" spans="79:82" ht="28.8">
      <c r="CA2072" s="125" t="s">
        <v>2917</v>
      </c>
      <c r="CB2072" s="125" t="s">
        <v>703</v>
      </c>
      <c r="CC2072" s="125">
        <v>0</v>
      </c>
      <c r="CD2072" s="125" t="s">
        <v>357</v>
      </c>
    </row>
    <row r="2073" spans="79:82" ht="28.8">
      <c r="CA2073" s="125" t="s">
        <v>6667</v>
      </c>
      <c r="CB2073" s="125" t="s">
        <v>575</v>
      </c>
      <c r="CC2073" s="125">
        <v>0</v>
      </c>
      <c r="CD2073" s="125" t="s">
        <v>357</v>
      </c>
    </row>
    <row r="2074" spans="79:82" ht="43.2">
      <c r="CA2074" s="125" t="s">
        <v>2919</v>
      </c>
      <c r="CB2074" s="125" t="s">
        <v>885</v>
      </c>
      <c r="CC2074" s="125">
        <v>0</v>
      </c>
      <c r="CD2074" s="125" t="s">
        <v>357</v>
      </c>
    </row>
    <row r="2075" spans="79:82" ht="28.8">
      <c r="CA2075" s="125" t="s">
        <v>2919</v>
      </c>
      <c r="CB2075" s="125" t="s">
        <v>362</v>
      </c>
      <c r="CC2075" s="125">
        <v>0</v>
      </c>
      <c r="CD2075" s="125" t="s">
        <v>357</v>
      </c>
    </row>
    <row r="2076" spans="79:82" ht="28.8">
      <c r="CA2076" s="125" t="s">
        <v>2919</v>
      </c>
      <c r="CB2076" s="125" t="s">
        <v>589</v>
      </c>
      <c r="CC2076" s="125">
        <v>0</v>
      </c>
      <c r="CD2076" s="125" t="s">
        <v>357</v>
      </c>
    </row>
    <row r="2077" spans="79:82" ht="28.8">
      <c r="CA2077" s="125" t="s">
        <v>2919</v>
      </c>
      <c r="CB2077" s="125" t="s">
        <v>366</v>
      </c>
      <c r="CC2077" s="125">
        <v>0</v>
      </c>
      <c r="CD2077" s="125" t="s">
        <v>357</v>
      </c>
    </row>
    <row r="2078" spans="79:82" ht="28.8">
      <c r="CA2078" s="125" t="s">
        <v>2919</v>
      </c>
      <c r="CB2078" s="125" t="s">
        <v>355</v>
      </c>
      <c r="CC2078" s="125">
        <v>0</v>
      </c>
      <c r="CD2078" s="125" t="s">
        <v>357</v>
      </c>
    </row>
    <row r="2079" spans="79:82" ht="28.8">
      <c r="CA2079" s="125" t="s">
        <v>2919</v>
      </c>
      <c r="CB2079" s="125" t="s">
        <v>364</v>
      </c>
      <c r="CC2079" s="125">
        <v>0</v>
      </c>
      <c r="CD2079" s="125" t="s">
        <v>357</v>
      </c>
    </row>
    <row r="2080" spans="79:82" ht="28.8">
      <c r="CA2080" s="125" t="s">
        <v>1171</v>
      </c>
      <c r="CB2080" s="125" t="s">
        <v>362</v>
      </c>
      <c r="CC2080" s="125">
        <v>0</v>
      </c>
      <c r="CD2080" s="125" t="s">
        <v>357</v>
      </c>
    </row>
    <row r="2081" spans="79:82" ht="28.8">
      <c r="CA2081" s="125" t="s">
        <v>1171</v>
      </c>
      <c r="CB2081" s="125" t="s">
        <v>575</v>
      </c>
      <c r="CC2081" s="125">
        <v>0</v>
      </c>
      <c r="CD2081" s="125" t="s">
        <v>357</v>
      </c>
    </row>
    <row r="2082" spans="79:82" ht="28.8">
      <c r="CA2082" s="125" t="s">
        <v>1171</v>
      </c>
      <c r="CB2082" s="125" t="s">
        <v>544</v>
      </c>
      <c r="CC2082" s="125">
        <v>0</v>
      </c>
      <c r="CD2082" s="125" t="s">
        <v>357</v>
      </c>
    </row>
    <row r="2083" spans="79:82" ht="28.8">
      <c r="CA2083" s="125" t="s">
        <v>2926</v>
      </c>
      <c r="CB2083" s="125" t="s">
        <v>362</v>
      </c>
      <c r="CC2083" s="125">
        <v>0</v>
      </c>
      <c r="CD2083" s="125" t="s">
        <v>826</v>
      </c>
    </row>
    <row r="2084" spans="79:82" ht="28.8">
      <c r="CA2084" s="125" t="s">
        <v>2926</v>
      </c>
      <c r="CB2084" s="125" t="s">
        <v>355</v>
      </c>
      <c r="CC2084" s="125">
        <v>0</v>
      </c>
      <c r="CD2084" s="125" t="s">
        <v>826</v>
      </c>
    </row>
    <row r="2085" spans="79:82" ht="28.8">
      <c r="CA2085" s="125" t="s">
        <v>2928</v>
      </c>
      <c r="CB2085" s="125" t="s">
        <v>355</v>
      </c>
      <c r="CC2085" s="125">
        <v>0</v>
      </c>
      <c r="CD2085" s="125" t="s">
        <v>826</v>
      </c>
    </row>
    <row r="2086" spans="79:82" ht="28.8">
      <c r="CA2086" s="125" t="s">
        <v>2928</v>
      </c>
      <c r="CB2086" s="125" t="s">
        <v>362</v>
      </c>
      <c r="CC2086" s="125">
        <v>0</v>
      </c>
      <c r="CD2086" s="125" t="s">
        <v>826</v>
      </c>
    </row>
    <row r="2087" spans="79:82" ht="28.8">
      <c r="CA2087" s="125" t="s">
        <v>2931</v>
      </c>
      <c r="CB2087" s="125" t="s">
        <v>362</v>
      </c>
      <c r="CC2087" s="125">
        <v>0</v>
      </c>
      <c r="CD2087" s="125" t="s">
        <v>826</v>
      </c>
    </row>
    <row r="2088" spans="79:82" ht="28.8">
      <c r="CA2088" s="125" t="s">
        <v>2931</v>
      </c>
      <c r="CB2088" s="125" t="s">
        <v>355</v>
      </c>
      <c r="CC2088" s="125">
        <v>0</v>
      </c>
      <c r="CD2088" s="125" t="s">
        <v>826</v>
      </c>
    </row>
    <row r="2089" spans="79:82" ht="28.8">
      <c r="CA2089" s="125" t="s">
        <v>2933</v>
      </c>
      <c r="CB2089" s="125" t="s">
        <v>362</v>
      </c>
      <c r="CC2089" s="125">
        <v>0</v>
      </c>
      <c r="CD2089" s="125" t="s">
        <v>826</v>
      </c>
    </row>
    <row r="2090" spans="79:82" ht="28.8">
      <c r="CA2090" s="125" t="s">
        <v>2933</v>
      </c>
      <c r="CB2090" s="125" t="s">
        <v>575</v>
      </c>
      <c r="CC2090" s="125">
        <v>0</v>
      </c>
      <c r="CD2090" s="125" t="s">
        <v>826</v>
      </c>
    </row>
    <row r="2091" spans="79:82" ht="28.8">
      <c r="CA2091" s="125" t="s">
        <v>2933</v>
      </c>
      <c r="CB2091" s="125" t="s">
        <v>544</v>
      </c>
      <c r="CC2091" s="125">
        <v>0</v>
      </c>
      <c r="CD2091" s="125" t="s">
        <v>826</v>
      </c>
    </row>
    <row r="2092" spans="79:82" ht="28.8">
      <c r="CA2092" s="125" t="s">
        <v>2933</v>
      </c>
      <c r="CB2092" s="125" t="s">
        <v>364</v>
      </c>
      <c r="CC2092" s="125">
        <v>0</v>
      </c>
      <c r="CD2092" s="125" t="s">
        <v>826</v>
      </c>
    </row>
    <row r="2093" spans="79:82" ht="28.8">
      <c r="CA2093" s="125" t="s">
        <v>2933</v>
      </c>
      <c r="CB2093" s="125" t="s">
        <v>703</v>
      </c>
      <c r="CC2093" s="125">
        <v>0</v>
      </c>
      <c r="CD2093" s="125" t="s">
        <v>826</v>
      </c>
    </row>
    <row r="2094" spans="79:82" ht="28.8">
      <c r="CA2094" s="125" t="s">
        <v>2933</v>
      </c>
      <c r="CB2094" s="125" t="s">
        <v>355</v>
      </c>
      <c r="CC2094" s="125">
        <v>0</v>
      </c>
      <c r="CD2094" s="125" t="s">
        <v>826</v>
      </c>
    </row>
    <row r="2095" spans="79:82" ht="28.8">
      <c r="CA2095" s="125" t="s">
        <v>2933</v>
      </c>
      <c r="CB2095" s="125" t="s">
        <v>468</v>
      </c>
      <c r="CC2095" s="125">
        <v>0</v>
      </c>
      <c r="CD2095" s="125" t="s">
        <v>826</v>
      </c>
    </row>
    <row r="2096" spans="79:82" ht="28.8">
      <c r="CA2096" s="125" t="s">
        <v>2938</v>
      </c>
      <c r="CB2096" s="125" t="s">
        <v>355</v>
      </c>
      <c r="CC2096" s="125">
        <v>0</v>
      </c>
      <c r="CD2096" s="125" t="s">
        <v>357</v>
      </c>
    </row>
    <row r="2097" spans="79:82" ht="28.8">
      <c r="CA2097" s="125" t="s">
        <v>2938</v>
      </c>
      <c r="CB2097" s="125" t="s">
        <v>468</v>
      </c>
      <c r="CC2097" s="125">
        <v>0</v>
      </c>
      <c r="CD2097" s="125" t="s">
        <v>357</v>
      </c>
    </row>
    <row r="2098" spans="79:82" ht="28.8">
      <c r="CA2098" s="125" t="s">
        <v>532</v>
      </c>
      <c r="CB2098" s="125" t="s">
        <v>362</v>
      </c>
      <c r="CC2098" s="125">
        <v>0</v>
      </c>
      <c r="CD2098" s="125" t="s">
        <v>357</v>
      </c>
    </row>
    <row r="2099" spans="79:82" ht="43.2">
      <c r="CA2099" s="125" t="s">
        <v>532</v>
      </c>
      <c r="CB2099" s="125" t="s">
        <v>885</v>
      </c>
      <c r="CC2099" s="125">
        <v>0</v>
      </c>
      <c r="CD2099" s="125" t="s">
        <v>357</v>
      </c>
    </row>
    <row r="2100" spans="79:82" ht="28.8">
      <c r="CA2100" s="125" t="s">
        <v>532</v>
      </c>
      <c r="CB2100" s="125" t="s">
        <v>575</v>
      </c>
      <c r="CC2100" s="125">
        <v>0</v>
      </c>
      <c r="CD2100" s="125" t="s">
        <v>357</v>
      </c>
    </row>
    <row r="2101" spans="79:82" ht="28.8">
      <c r="CA2101" s="125" t="s">
        <v>532</v>
      </c>
      <c r="CB2101" s="125" t="s">
        <v>544</v>
      </c>
      <c r="CC2101" s="125">
        <v>0</v>
      </c>
      <c r="CD2101" s="125" t="s">
        <v>357</v>
      </c>
    </row>
    <row r="2102" spans="79:82" ht="28.8">
      <c r="CA2102" s="125" t="s">
        <v>532</v>
      </c>
      <c r="CB2102" s="125" t="s">
        <v>589</v>
      </c>
      <c r="CC2102" s="125">
        <v>0</v>
      </c>
      <c r="CD2102" s="125" t="s">
        <v>357</v>
      </c>
    </row>
    <row r="2103" spans="79:82" ht="28.8">
      <c r="CA2103" s="125" t="s">
        <v>532</v>
      </c>
      <c r="CB2103" s="125" t="s">
        <v>446</v>
      </c>
      <c r="CC2103" s="125">
        <v>0</v>
      </c>
      <c r="CD2103" s="125" t="s">
        <v>357</v>
      </c>
    </row>
    <row r="2104" spans="79:82" ht="28.8">
      <c r="CA2104" s="125" t="s">
        <v>532</v>
      </c>
      <c r="CB2104" s="125" t="s">
        <v>897</v>
      </c>
      <c r="CC2104" s="125">
        <v>0</v>
      </c>
      <c r="CD2104" s="125" t="s">
        <v>357</v>
      </c>
    </row>
    <row r="2105" spans="79:82" ht="28.8">
      <c r="CA2105" s="125" t="s">
        <v>532</v>
      </c>
      <c r="CB2105" s="125" t="s">
        <v>366</v>
      </c>
      <c r="CC2105" s="125">
        <v>0</v>
      </c>
      <c r="CD2105" s="125" t="s">
        <v>357</v>
      </c>
    </row>
    <row r="2106" spans="79:82" ht="28.8">
      <c r="CA2106" s="125" t="s">
        <v>532</v>
      </c>
      <c r="CB2106" s="125" t="s">
        <v>355</v>
      </c>
      <c r="CC2106" s="125">
        <v>0</v>
      </c>
      <c r="CD2106" s="125" t="s">
        <v>357</v>
      </c>
    </row>
    <row r="2107" spans="79:82" ht="28.8">
      <c r="CA2107" s="125" t="s">
        <v>532</v>
      </c>
      <c r="CB2107" s="125" t="s">
        <v>703</v>
      </c>
      <c r="CC2107" s="125">
        <v>0</v>
      </c>
      <c r="CD2107" s="125" t="s">
        <v>357</v>
      </c>
    </row>
    <row r="2108" spans="79:82" ht="28.8">
      <c r="CA2108" s="125" t="s">
        <v>532</v>
      </c>
      <c r="CB2108" s="125" t="s">
        <v>468</v>
      </c>
      <c r="CC2108" s="125">
        <v>0</v>
      </c>
      <c r="CD2108" s="125" t="s">
        <v>357</v>
      </c>
    </row>
    <row r="2109" spans="79:82" ht="28.8">
      <c r="CA2109" s="125" t="s">
        <v>532</v>
      </c>
      <c r="CB2109" s="125" t="s">
        <v>364</v>
      </c>
      <c r="CC2109" s="125">
        <v>0</v>
      </c>
      <c r="CD2109" s="125" t="s">
        <v>357</v>
      </c>
    </row>
    <row r="2110" spans="79:82" ht="28.8">
      <c r="CA2110" s="125" t="s">
        <v>2946</v>
      </c>
      <c r="CB2110" s="125" t="s">
        <v>589</v>
      </c>
      <c r="CC2110" s="125">
        <v>0</v>
      </c>
      <c r="CD2110" s="125" t="s">
        <v>357</v>
      </c>
    </row>
    <row r="2111" spans="79:82" ht="43.2">
      <c r="CA2111" s="125" t="s">
        <v>2948</v>
      </c>
      <c r="CB2111" s="125" t="s">
        <v>575</v>
      </c>
      <c r="CC2111" s="125">
        <v>0</v>
      </c>
      <c r="CD2111" s="125" t="s">
        <v>357</v>
      </c>
    </row>
    <row r="2112" spans="79:82" ht="43.2">
      <c r="CA2112" s="125" t="s">
        <v>2948</v>
      </c>
      <c r="CB2112" s="125" t="s">
        <v>703</v>
      </c>
      <c r="CC2112" s="125">
        <v>0</v>
      </c>
      <c r="CD2112" s="125" t="s">
        <v>357</v>
      </c>
    </row>
    <row r="2113" spans="79:82" ht="43.2">
      <c r="CA2113" s="125" t="s">
        <v>2948</v>
      </c>
      <c r="CB2113" s="125" t="s">
        <v>355</v>
      </c>
      <c r="CC2113" s="125">
        <v>0</v>
      </c>
      <c r="CD2113" s="125" t="s">
        <v>357</v>
      </c>
    </row>
    <row r="2114" spans="79:82" ht="43.2">
      <c r="CA2114" s="125" t="s">
        <v>2948</v>
      </c>
      <c r="CB2114" s="125" t="s">
        <v>468</v>
      </c>
      <c r="CC2114" s="125">
        <v>0</v>
      </c>
      <c r="CD2114" s="125" t="s">
        <v>357</v>
      </c>
    </row>
    <row r="2115" spans="79:82" ht="28.8">
      <c r="CA2115" s="125" t="s">
        <v>2953</v>
      </c>
      <c r="CB2115" s="125" t="s">
        <v>703</v>
      </c>
      <c r="CC2115" s="125">
        <v>0</v>
      </c>
      <c r="CD2115" s="125" t="s">
        <v>678</v>
      </c>
    </row>
    <row r="2116" spans="79:82" ht="28.8">
      <c r="CA2116" s="125" t="s">
        <v>2953</v>
      </c>
      <c r="CB2116" s="125" t="s">
        <v>575</v>
      </c>
      <c r="CC2116" s="125">
        <v>0</v>
      </c>
      <c r="CD2116" s="125" t="s">
        <v>678</v>
      </c>
    </row>
    <row r="2117" spans="79:82" ht="28.8">
      <c r="CA2117" s="125" t="s">
        <v>2953</v>
      </c>
      <c r="CB2117" s="125" t="s">
        <v>468</v>
      </c>
      <c r="CC2117" s="125">
        <v>0</v>
      </c>
      <c r="CD2117" s="125" t="s">
        <v>678</v>
      </c>
    </row>
    <row r="2118" spans="79:82" ht="28.8">
      <c r="CA2118" s="125" t="s">
        <v>2953</v>
      </c>
      <c r="CB2118" s="125" t="s">
        <v>362</v>
      </c>
      <c r="CC2118" s="125">
        <v>0</v>
      </c>
      <c r="CD2118" s="125" t="s">
        <v>678</v>
      </c>
    </row>
    <row r="2119" spans="79:82" ht="28.8">
      <c r="CA2119" s="125" t="s">
        <v>2953</v>
      </c>
      <c r="CB2119" s="125" t="s">
        <v>364</v>
      </c>
      <c r="CC2119" s="125">
        <v>0</v>
      </c>
      <c r="CD2119" s="125" t="s">
        <v>678</v>
      </c>
    </row>
    <row r="2120" spans="79:82" ht="28.8">
      <c r="CA2120" s="125" t="s">
        <v>2953</v>
      </c>
      <c r="CB2120" s="125" t="s">
        <v>355</v>
      </c>
      <c r="CC2120" s="125">
        <v>0</v>
      </c>
      <c r="CD2120" s="125" t="s">
        <v>678</v>
      </c>
    </row>
    <row r="2121" spans="79:82" ht="43.2">
      <c r="CA2121" s="125" t="s">
        <v>2953</v>
      </c>
      <c r="CB2121" s="125" t="s">
        <v>885</v>
      </c>
      <c r="CC2121" s="125">
        <v>0</v>
      </c>
      <c r="CD2121" s="125" t="s">
        <v>678</v>
      </c>
    </row>
    <row r="2122" spans="79:82" ht="43.2">
      <c r="CA2122" s="125" t="s">
        <v>2953</v>
      </c>
      <c r="CB2122" s="125" t="s">
        <v>1340</v>
      </c>
      <c r="CC2122" s="125">
        <v>0</v>
      </c>
      <c r="CD2122" s="125" t="s">
        <v>678</v>
      </c>
    </row>
    <row r="2123" spans="79:82" ht="28.8">
      <c r="CA2123" s="125" t="s">
        <v>2953</v>
      </c>
      <c r="CB2123" s="125" t="s">
        <v>544</v>
      </c>
      <c r="CC2123" s="125">
        <v>0</v>
      </c>
      <c r="CD2123" s="125" t="s">
        <v>678</v>
      </c>
    </row>
    <row r="2124" spans="79:82" ht="28.8">
      <c r="CA2124" s="125" t="s">
        <v>2955</v>
      </c>
      <c r="CB2124" s="125" t="s">
        <v>362</v>
      </c>
      <c r="CC2124" s="125">
        <v>0</v>
      </c>
      <c r="CD2124" s="125" t="s">
        <v>826</v>
      </c>
    </row>
    <row r="2125" spans="79:82" ht="28.8">
      <c r="CA2125" s="125" t="s">
        <v>2956</v>
      </c>
      <c r="CB2125" s="125" t="s">
        <v>362</v>
      </c>
      <c r="CC2125" s="125">
        <v>0</v>
      </c>
      <c r="CD2125" s="125" t="s">
        <v>826</v>
      </c>
    </row>
    <row r="2126" spans="79:82" ht="28.8">
      <c r="CA2126" s="125" t="s">
        <v>2957</v>
      </c>
      <c r="CB2126" s="125" t="s">
        <v>362</v>
      </c>
      <c r="CC2126" s="125">
        <v>0</v>
      </c>
      <c r="CD2126" s="125" t="s">
        <v>826</v>
      </c>
    </row>
    <row r="2127" spans="79:82" ht="28.8">
      <c r="CA2127" s="125" t="s">
        <v>2959</v>
      </c>
      <c r="CB2127" s="125" t="s">
        <v>362</v>
      </c>
      <c r="CC2127" s="125">
        <v>0</v>
      </c>
      <c r="CD2127" s="125" t="s">
        <v>826</v>
      </c>
    </row>
    <row r="2128" spans="79:82" ht="28.8">
      <c r="CA2128" s="125" t="s">
        <v>2960</v>
      </c>
      <c r="CB2128" s="125" t="s">
        <v>362</v>
      </c>
      <c r="CC2128" s="125">
        <v>0</v>
      </c>
      <c r="CD2128" s="125" t="s">
        <v>826</v>
      </c>
    </row>
    <row r="2129" spans="79:82" ht="28.8">
      <c r="CA2129" s="125" t="s">
        <v>2961</v>
      </c>
      <c r="CB2129" s="125" t="s">
        <v>362</v>
      </c>
      <c r="CC2129" s="125">
        <v>0</v>
      </c>
      <c r="CD2129" s="125" t="s">
        <v>826</v>
      </c>
    </row>
    <row r="2130" spans="79:82" ht="28.8">
      <c r="CA2130" s="125" t="s">
        <v>2962</v>
      </c>
      <c r="CB2130" s="125" t="s">
        <v>362</v>
      </c>
      <c r="CC2130" s="125">
        <v>0</v>
      </c>
      <c r="CD2130" s="125" t="s">
        <v>826</v>
      </c>
    </row>
    <row r="2131" spans="79:82" ht="28.8">
      <c r="CA2131" s="125" t="s">
        <v>2963</v>
      </c>
      <c r="CB2131" s="125" t="s">
        <v>362</v>
      </c>
      <c r="CC2131" s="125">
        <v>0</v>
      </c>
      <c r="CD2131" s="125" t="s">
        <v>357</v>
      </c>
    </row>
    <row r="2132" spans="79:82" ht="28.8">
      <c r="CA2132" s="125" t="s">
        <v>2963</v>
      </c>
      <c r="CB2132" s="125" t="s">
        <v>575</v>
      </c>
      <c r="CC2132" s="125">
        <v>0</v>
      </c>
      <c r="CD2132" s="125" t="s">
        <v>357</v>
      </c>
    </row>
    <row r="2133" spans="79:82" ht="28.8">
      <c r="CA2133" s="125" t="s">
        <v>2963</v>
      </c>
      <c r="CB2133" s="125" t="s">
        <v>544</v>
      </c>
      <c r="CC2133" s="125">
        <v>0</v>
      </c>
      <c r="CD2133" s="125" t="s">
        <v>357</v>
      </c>
    </row>
    <row r="2134" spans="79:82" ht="28.8">
      <c r="CA2134" s="125" t="s">
        <v>2963</v>
      </c>
      <c r="CB2134" s="125" t="s">
        <v>703</v>
      </c>
      <c r="CC2134" s="125">
        <v>0</v>
      </c>
      <c r="CD2134" s="125" t="s">
        <v>357</v>
      </c>
    </row>
    <row r="2135" spans="79:82" ht="28.8">
      <c r="CA2135" s="125" t="s">
        <v>2963</v>
      </c>
      <c r="CB2135" s="125" t="s">
        <v>355</v>
      </c>
      <c r="CC2135" s="125">
        <v>0</v>
      </c>
      <c r="CD2135" s="125" t="s">
        <v>357</v>
      </c>
    </row>
    <row r="2136" spans="79:82" ht="28.8">
      <c r="CA2136" s="125" t="s">
        <v>2963</v>
      </c>
      <c r="CB2136" s="125" t="s">
        <v>468</v>
      </c>
      <c r="CC2136" s="125">
        <v>0</v>
      </c>
      <c r="CD2136" s="125" t="s">
        <v>357</v>
      </c>
    </row>
    <row r="2137" spans="79:82" ht="28.8">
      <c r="CA2137" s="125" t="s">
        <v>2969</v>
      </c>
      <c r="CB2137" s="125" t="s">
        <v>362</v>
      </c>
      <c r="CC2137" s="125">
        <v>0</v>
      </c>
      <c r="CD2137" s="125" t="s">
        <v>357</v>
      </c>
    </row>
    <row r="2138" spans="79:82" ht="28.8">
      <c r="CA2138" s="125" t="s">
        <v>2969</v>
      </c>
      <c r="CB2138" s="125" t="s">
        <v>589</v>
      </c>
      <c r="CC2138" s="125">
        <v>0</v>
      </c>
      <c r="CD2138" s="125" t="s">
        <v>357</v>
      </c>
    </row>
    <row r="2139" spans="79:82" ht="43.2">
      <c r="CA2139" s="125" t="s">
        <v>536</v>
      </c>
      <c r="CB2139" s="125" t="s">
        <v>885</v>
      </c>
      <c r="CC2139" s="125">
        <v>0</v>
      </c>
      <c r="CD2139" s="125" t="s">
        <v>357</v>
      </c>
    </row>
    <row r="2140" spans="79:82" ht="28.8">
      <c r="CA2140" s="125" t="s">
        <v>536</v>
      </c>
      <c r="CB2140" s="125" t="s">
        <v>446</v>
      </c>
      <c r="CC2140" s="125">
        <v>0</v>
      </c>
      <c r="CD2140" s="125" t="s">
        <v>357</v>
      </c>
    </row>
    <row r="2141" spans="79:82" ht="28.8">
      <c r="CA2141" s="125" t="s">
        <v>536</v>
      </c>
      <c r="CB2141" s="125" t="s">
        <v>362</v>
      </c>
      <c r="CC2141" s="125">
        <v>0</v>
      </c>
      <c r="CD2141" s="125" t="s">
        <v>357</v>
      </c>
    </row>
    <row r="2142" spans="79:82" ht="28.8">
      <c r="CA2142" s="125" t="s">
        <v>536</v>
      </c>
      <c r="CB2142" s="125" t="s">
        <v>589</v>
      </c>
      <c r="CC2142" s="125">
        <v>0</v>
      </c>
      <c r="CD2142" s="125" t="s">
        <v>357</v>
      </c>
    </row>
    <row r="2143" spans="79:82" ht="28.8">
      <c r="CA2143" s="125" t="s">
        <v>536</v>
      </c>
      <c r="CB2143" s="125" t="s">
        <v>364</v>
      </c>
      <c r="CC2143" s="125">
        <v>0</v>
      </c>
      <c r="CD2143" s="125" t="s">
        <v>357</v>
      </c>
    </row>
    <row r="2144" spans="79:82" ht="28.8">
      <c r="CA2144" s="125" t="s">
        <v>536</v>
      </c>
      <c r="CB2144" s="125" t="s">
        <v>355</v>
      </c>
      <c r="CC2144" s="125">
        <v>0</v>
      </c>
      <c r="CD2144" s="125" t="s">
        <v>357</v>
      </c>
    </row>
    <row r="2145" spans="79:82" ht="28.8">
      <c r="CA2145" s="125" t="s">
        <v>536</v>
      </c>
      <c r="CB2145" s="125" t="s">
        <v>468</v>
      </c>
      <c r="CC2145" s="125">
        <v>0</v>
      </c>
      <c r="CD2145" s="125" t="s">
        <v>357</v>
      </c>
    </row>
    <row r="2146" spans="79:82" ht="28.8">
      <c r="CA2146" s="125" t="s">
        <v>536</v>
      </c>
      <c r="CB2146" s="125" t="s">
        <v>544</v>
      </c>
      <c r="CC2146" s="125">
        <v>0</v>
      </c>
      <c r="CD2146" s="125" t="s">
        <v>357</v>
      </c>
    </row>
    <row r="2147" spans="79:82" ht="28.8">
      <c r="CA2147" s="125" t="s">
        <v>536</v>
      </c>
      <c r="CB2147" s="125" t="s">
        <v>575</v>
      </c>
      <c r="CC2147" s="125">
        <v>0</v>
      </c>
      <c r="CD2147" s="125" t="s">
        <v>357</v>
      </c>
    </row>
    <row r="2148" spans="79:82" ht="43.2">
      <c r="CA2148" s="125" t="s">
        <v>536</v>
      </c>
      <c r="CB2148" s="125" t="s">
        <v>1340</v>
      </c>
      <c r="CC2148" s="125">
        <v>0</v>
      </c>
      <c r="CD2148" s="125" t="s">
        <v>357</v>
      </c>
    </row>
    <row r="2149" spans="79:82" ht="28.8">
      <c r="CA2149" s="125" t="s">
        <v>536</v>
      </c>
      <c r="CB2149" s="125" t="s">
        <v>366</v>
      </c>
      <c r="CC2149" s="125">
        <v>0</v>
      </c>
      <c r="CD2149" s="125" t="s">
        <v>357</v>
      </c>
    </row>
    <row r="2150" spans="79:82" ht="28.8">
      <c r="CA2150" s="125" t="s">
        <v>536</v>
      </c>
      <c r="CB2150" s="125" t="s">
        <v>582</v>
      </c>
      <c r="CC2150" s="125">
        <v>0</v>
      </c>
      <c r="CD2150" s="125" t="s">
        <v>357</v>
      </c>
    </row>
    <row r="2151" spans="79:82" ht="28.8">
      <c r="CA2151" s="125" t="s">
        <v>536</v>
      </c>
      <c r="CB2151" s="125" t="s">
        <v>897</v>
      </c>
      <c r="CC2151" s="125">
        <v>0</v>
      </c>
      <c r="CD2151" s="125" t="s">
        <v>357</v>
      </c>
    </row>
    <row r="2152" spans="79:82" ht="28.8">
      <c r="CA2152" s="125" t="s">
        <v>536</v>
      </c>
      <c r="CB2152" s="125" t="s">
        <v>703</v>
      </c>
      <c r="CC2152" s="125">
        <v>0</v>
      </c>
      <c r="CD2152" s="125" t="s">
        <v>357</v>
      </c>
    </row>
    <row r="2153" spans="79:82" ht="28.8">
      <c r="CA2153" s="125" t="s">
        <v>2981</v>
      </c>
      <c r="CB2153" s="125" t="s">
        <v>355</v>
      </c>
      <c r="CC2153" s="125">
        <v>0</v>
      </c>
      <c r="CD2153" s="125" t="s">
        <v>826</v>
      </c>
    </row>
    <row r="2154" spans="79:82" ht="28.8">
      <c r="CA2154" s="125" t="s">
        <v>2981</v>
      </c>
      <c r="CB2154" s="125" t="s">
        <v>362</v>
      </c>
      <c r="CC2154" s="125">
        <v>0</v>
      </c>
      <c r="CD2154" s="125" t="s">
        <v>826</v>
      </c>
    </row>
    <row r="2155" spans="79:82" ht="28.8">
      <c r="CA2155" s="125" t="s">
        <v>2984</v>
      </c>
      <c r="CB2155" s="125" t="s">
        <v>589</v>
      </c>
      <c r="CC2155" s="125">
        <v>0</v>
      </c>
      <c r="CD2155" s="125" t="s">
        <v>357</v>
      </c>
    </row>
    <row r="2156" spans="79:82" ht="28.8">
      <c r="CA2156" s="125" t="s">
        <v>6668</v>
      </c>
      <c r="CB2156" s="125" t="s">
        <v>589</v>
      </c>
      <c r="CC2156" s="125">
        <v>0</v>
      </c>
      <c r="CD2156" s="125" t="s">
        <v>357</v>
      </c>
    </row>
    <row r="2157" spans="79:82" ht="28.8">
      <c r="CA2157" s="125" t="s">
        <v>1233</v>
      </c>
      <c r="CB2157" s="125" t="s">
        <v>362</v>
      </c>
      <c r="CC2157" s="125">
        <v>0</v>
      </c>
      <c r="CD2157" s="125" t="s">
        <v>357</v>
      </c>
    </row>
    <row r="2158" spans="79:82" ht="28.8">
      <c r="CA2158" s="125" t="s">
        <v>2987</v>
      </c>
      <c r="CB2158" s="125" t="s">
        <v>362</v>
      </c>
      <c r="CC2158" s="125">
        <v>0</v>
      </c>
      <c r="CD2158" s="125" t="s">
        <v>826</v>
      </c>
    </row>
    <row r="2159" spans="79:82" ht="28.8">
      <c r="CA2159" s="125" t="s">
        <v>2987</v>
      </c>
      <c r="CB2159" s="125" t="s">
        <v>355</v>
      </c>
      <c r="CC2159" s="125">
        <v>0</v>
      </c>
      <c r="CD2159" s="125" t="s">
        <v>826</v>
      </c>
    </row>
  </sheetData>
  <mergeCells count="22">
    <mergeCell ref="B5:E5"/>
    <mergeCell ref="B8:E8"/>
    <mergeCell ref="H5:K5"/>
    <mergeCell ref="M5:P5"/>
    <mergeCell ref="H3:P3"/>
    <mergeCell ref="S5:V5"/>
    <mergeCell ref="X5:AA5"/>
    <mergeCell ref="AD5:AG5"/>
    <mergeCell ref="AI5:AL5"/>
    <mergeCell ref="AD3:AL3"/>
    <mergeCell ref="AO3:AW3"/>
    <mergeCell ref="AO5:AR5"/>
    <mergeCell ref="AT5:AW5"/>
    <mergeCell ref="AZ3:BH3"/>
    <mergeCell ref="AZ5:BC5"/>
    <mergeCell ref="BE5:BH5"/>
    <mergeCell ref="BK3:BS3"/>
    <mergeCell ref="BK5:BN5"/>
    <mergeCell ref="BP5:BS5"/>
    <mergeCell ref="BV3:CD3"/>
    <mergeCell ref="BV5:BY5"/>
    <mergeCell ref="CA5:C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489A6-E853-4C4D-AF8F-0DFE8FBED56B}">
  <dimension ref="F1:Q284"/>
  <sheetViews>
    <sheetView topLeftCell="A4" zoomScale="38" zoomScaleNormal="44" workbookViewId="0">
      <selection activeCell="M53" sqref="M53"/>
    </sheetView>
  </sheetViews>
  <sheetFormatPr defaultRowHeight="16.8"/>
  <cols>
    <col min="1" max="5" width="8.88671875" style="50"/>
    <col min="6" max="6" width="22.33203125" style="50" customWidth="1"/>
    <col min="7" max="7" width="3.33203125" style="50" customWidth="1"/>
    <col min="8" max="10" width="8.88671875" style="50"/>
    <col min="11" max="11" width="19.109375" style="50" customWidth="1"/>
    <col min="12" max="12" width="25.88671875" style="50" customWidth="1"/>
    <col min="13" max="15" width="8.88671875" style="50"/>
    <col min="16" max="16" width="43.6640625" style="50" customWidth="1"/>
    <col min="17" max="17" width="29.5546875" style="50" customWidth="1"/>
    <col min="18" max="16384" width="8.88671875" style="50"/>
  </cols>
  <sheetData>
    <row r="1" spans="6:8" s="41" customFormat="1"/>
    <row r="2" spans="6:8" s="41" customFormat="1"/>
    <row r="3" spans="6:8" s="41" customFormat="1"/>
    <row r="4" spans="6:8" s="41" customFormat="1"/>
    <row r="5" spans="6:8" s="42" customFormat="1"/>
    <row r="6" spans="6:8" s="42" customFormat="1"/>
    <row r="7" spans="6:8" s="42" customFormat="1"/>
    <row r="8" spans="6:8" s="42" customFormat="1">
      <c r="F8" s="95" t="s">
        <v>284</v>
      </c>
      <c r="G8" s="95"/>
      <c r="H8" s="95" t="s">
        <v>285</v>
      </c>
    </row>
    <row r="9" spans="6:8" s="42" customFormat="1">
      <c r="F9" s="38" t="s">
        <v>266</v>
      </c>
      <c r="G9" s="49"/>
      <c r="H9" s="94" t="b">
        <v>1</v>
      </c>
    </row>
    <row r="10" spans="6:8" s="42" customFormat="1">
      <c r="F10" s="37" t="s">
        <v>267</v>
      </c>
      <c r="G10" s="47"/>
      <c r="H10" s="94" t="b">
        <v>1</v>
      </c>
    </row>
    <row r="11" spans="6:8" s="42" customFormat="1">
      <c r="F11" s="38" t="s">
        <v>268</v>
      </c>
      <c r="G11" s="49"/>
      <c r="H11" s="94" t="b">
        <v>1</v>
      </c>
    </row>
    <row r="12" spans="6:8" s="42" customFormat="1">
      <c r="F12" s="37" t="s">
        <v>269</v>
      </c>
      <c r="G12" s="47"/>
      <c r="H12" s="94" t="b">
        <v>1</v>
      </c>
    </row>
    <row r="13" spans="6:8" s="42" customFormat="1">
      <c r="F13" s="38" t="s">
        <v>205</v>
      </c>
      <c r="G13" s="49"/>
      <c r="H13" s="94" t="b">
        <v>1</v>
      </c>
    </row>
    <row r="14" spans="6:8" s="42" customFormat="1">
      <c r="F14" s="37" t="s">
        <v>270</v>
      </c>
      <c r="G14" s="47"/>
      <c r="H14" s="94" t="b">
        <v>1</v>
      </c>
    </row>
    <row r="15" spans="6:8" s="42" customFormat="1">
      <c r="F15" s="38" t="s">
        <v>271</v>
      </c>
      <c r="G15" s="49"/>
      <c r="H15" s="94" t="b">
        <v>1</v>
      </c>
    </row>
    <row r="16" spans="6:8" s="42" customFormat="1"/>
    <row r="17" spans="11:12" s="42" customFormat="1">
      <c r="K17" s="45"/>
      <c r="L17" s="45" t="str">
        <f>'BACKGROUND Economic cost'!J13</f>
        <v>Trash bin</v>
      </c>
    </row>
    <row r="18" spans="11:12" s="42" customFormat="1">
      <c r="K18" s="45" t="str">
        <f>'BACKGROUND Economic cost'!I14</f>
        <v>Crime:</v>
      </c>
      <c r="L18" s="45" t="str">
        <f>'BACKGROUND Economic cost'!J14</f>
        <v>Arson Trash Bin</v>
      </c>
    </row>
    <row r="19" spans="11:12" s="42" customFormat="1">
      <c r="K19" s="46"/>
      <c r="L19" s="47"/>
    </row>
    <row r="20" spans="11:12" s="42" customFormat="1" ht="33.6">
      <c r="K20" s="46" t="s">
        <v>198</v>
      </c>
      <c r="L20" s="52">
        <v>1</v>
      </c>
    </row>
    <row r="21" spans="11:12" s="42" customFormat="1">
      <c r="K21" s="46" t="s">
        <v>263</v>
      </c>
      <c r="L21" s="52">
        <v>50</v>
      </c>
    </row>
    <row r="22" spans="11:12" s="42" customFormat="1"/>
    <row r="23" spans="11:12" s="42" customFormat="1">
      <c r="K23" s="45"/>
      <c r="L23" s="45" t="str">
        <f>'BACKGROUND Economic cost'!L13</f>
        <v>Car</v>
      </c>
    </row>
    <row r="24" spans="11:12" s="42" customFormat="1">
      <c r="K24" s="45" t="str">
        <f>'BACKGROUND Economic cost'!K14</f>
        <v>Crime:</v>
      </c>
      <c r="L24" s="45" t="str">
        <f>'BACKGROUND Economic cost'!L14</f>
        <v>Arson Car</v>
      </c>
    </row>
    <row r="25" spans="11:12" s="42" customFormat="1">
      <c r="K25" s="46"/>
      <c r="L25" s="47"/>
    </row>
    <row r="26" spans="11:12" s="42" customFormat="1" ht="33.6">
      <c r="K26" s="46" t="s">
        <v>198</v>
      </c>
      <c r="L26" s="52">
        <v>1</v>
      </c>
    </row>
    <row r="27" spans="11:12" s="42" customFormat="1">
      <c r="K27" s="46" t="s">
        <v>263</v>
      </c>
      <c r="L27" s="52">
        <v>50</v>
      </c>
    </row>
    <row r="28" spans="11:12" s="42" customFormat="1"/>
    <row r="29" spans="11:12" s="42" customFormat="1">
      <c r="K29" s="45"/>
      <c r="L29" s="45" t="str">
        <f>'BACKGROUND Economic cost'!N13</f>
        <v>House</v>
      </c>
    </row>
    <row r="30" spans="11:12" s="42" customFormat="1">
      <c r="K30" s="45" t="str">
        <f>'BACKGROUND Economic cost'!M14</f>
        <v>Crime:</v>
      </c>
      <c r="L30" s="45" t="str">
        <f>'BACKGROUND Economic cost'!N14</f>
        <v>Arson House</v>
      </c>
    </row>
    <row r="31" spans="11:12" s="42" customFormat="1">
      <c r="K31" s="46"/>
      <c r="L31" s="47"/>
    </row>
    <row r="32" spans="11:12" s="42" customFormat="1" ht="33.6">
      <c r="K32" s="46" t="s">
        <v>198</v>
      </c>
      <c r="L32" s="52">
        <v>1</v>
      </c>
    </row>
    <row r="33" spans="11:12" s="42" customFormat="1">
      <c r="K33" s="46" t="s">
        <v>263</v>
      </c>
      <c r="L33" s="52">
        <v>50</v>
      </c>
    </row>
    <row r="34" spans="11:12" s="42" customFormat="1"/>
    <row r="35" spans="11:12" s="42" customFormat="1">
      <c r="K35" s="45"/>
      <c r="L35" s="45" t="str">
        <f>'BACKGROUND Economic cost'!P13</f>
        <v>.</v>
      </c>
    </row>
    <row r="36" spans="11:12" s="42" customFormat="1" ht="33.6">
      <c r="K36" s="45" t="str">
        <f>'BACKGROUND Economic cost'!O14</f>
        <v>Crime:</v>
      </c>
      <c r="L36" s="45" t="str">
        <f>'BACKGROUND Economic cost'!P14</f>
        <v>Littering of cigarette butts</v>
      </c>
    </row>
    <row r="37" spans="11:12" s="42" customFormat="1">
      <c r="K37" s="46"/>
      <c r="L37" s="47"/>
    </row>
    <row r="38" spans="11:12" s="42" customFormat="1" ht="33.6">
      <c r="K38" s="46" t="s">
        <v>198</v>
      </c>
      <c r="L38" s="52">
        <v>240000000</v>
      </c>
    </row>
    <row r="39" spans="11:12" s="42" customFormat="1">
      <c r="K39" s="46" t="s">
        <v>263</v>
      </c>
      <c r="L39" s="52">
        <v>0</v>
      </c>
    </row>
    <row r="40" spans="11:12" s="42" customFormat="1"/>
    <row r="41" spans="11:12" s="42" customFormat="1">
      <c r="K41" s="45"/>
      <c r="L41" s="45" t="str">
        <f>'BACKGROUND Economic cost'!R13</f>
        <v>Entire yearly</v>
      </c>
    </row>
    <row r="42" spans="11:12" s="42" customFormat="1">
      <c r="K42" s="45" t="str">
        <f>'BACKGROUND Economic cost'!Q14</f>
        <v>Crime:</v>
      </c>
      <c r="L42" s="45" t="str">
        <f>'BACKGROUND Economic cost'!R14</f>
        <v>Waste crimes</v>
      </c>
    </row>
    <row r="43" spans="11:12" s="42" customFormat="1">
      <c r="K43" s="46"/>
      <c r="L43" s="47"/>
    </row>
    <row r="44" spans="11:12" s="42" customFormat="1" ht="33.6">
      <c r="K44" s="46" t="s">
        <v>198</v>
      </c>
      <c r="L44" s="52">
        <v>1</v>
      </c>
    </row>
    <row r="45" spans="11:12" s="42" customFormat="1">
      <c r="K45" s="46" t="s">
        <v>263</v>
      </c>
      <c r="L45" s="52">
        <v>0</v>
      </c>
    </row>
    <row r="46" spans="11:12" s="42" customFormat="1"/>
    <row r="47" spans="11:12" s="42" customFormat="1">
      <c r="K47" s="45"/>
      <c r="L47" s="45" t="str">
        <f>'BACKGROUND Economic cost'!T13</f>
        <v>1 kg Lead</v>
      </c>
    </row>
    <row r="48" spans="11:12" s="42" customFormat="1" ht="33.6">
      <c r="K48" s="45" t="str">
        <f>'BACKGROUND Economic cost'!S14</f>
        <v>Crime:</v>
      </c>
      <c r="L48" s="45" t="str">
        <f>'BACKGROUND Economic cost'!T14</f>
        <v>Substances of very high concern (SVHC)</v>
      </c>
    </row>
    <row r="49" spans="11:17" s="42" customFormat="1">
      <c r="K49" s="46"/>
      <c r="L49" s="47"/>
    </row>
    <row r="50" spans="11:17" s="42" customFormat="1" ht="33.6">
      <c r="K50" s="46" t="s">
        <v>198</v>
      </c>
      <c r="L50" s="52">
        <v>30000</v>
      </c>
    </row>
    <row r="51" spans="11:17" s="42" customFormat="1">
      <c r="K51" s="46" t="s">
        <v>263</v>
      </c>
      <c r="L51" s="52"/>
    </row>
    <row r="52" spans="11:17" s="42" customFormat="1"/>
    <row r="53" spans="11:17" s="42" customFormat="1">
      <c r="K53" s="45"/>
      <c r="L53" s="45" t="str">
        <f>'BACKGROUND Economic cost'!V13</f>
        <v>1 kg</v>
      </c>
    </row>
    <row r="54" spans="11:17" s="42" customFormat="1" ht="33.6">
      <c r="K54" s="45" t="str">
        <f>'BACKGROUND Economic cost'!U14</f>
        <v>Crime:</v>
      </c>
      <c r="L54" s="45" t="str">
        <f>'BACKGROUND Economic cost'!V14</f>
        <v>Fluorinated greenhouse gases</v>
      </c>
    </row>
    <row r="55" spans="11:17" s="42" customFormat="1">
      <c r="K55" s="46"/>
      <c r="L55" s="47"/>
    </row>
    <row r="56" spans="11:17" s="42" customFormat="1" ht="33.6">
      <c r="K56" s="46" t="s">
        <v>198</v>
      </c>
      <c r="L56" s="52">
        <v>7500000</v>
      </c>
      <c r="P56" s="95" t="s">
        <v>204</v>
      </c>
      <c r="Q56" s="95" t="s">
        <v>295</v>
      </c>
    </row>
    <row r="57" spans="11:17" s="42" customFormat="1">
      <c r="K57" s="46" t="s">
        <v>263</v>
      </c>
      <c r="L57" s="52"/>
      <c r="P57" s="49" t="s">
        <v>205</v>
      </c>
      <c r="Q57" s="49" t="s">
        <v>238</v>
      </c>
    </row>
    <row r="58" spans="11:17" s="42" customFormat="1">
      <c r="P58" s="47" t="s">
        <v>206</v>
      </c>
      <c r="Q58" s="47" t="s">
        <v>239</v>
      </c>
    </row>
    <row r="59" spans="11:17" s="42" customFormat="1">
      <c r="K59" s="45"/>
      <c r="L59" s="45" t="str">
        <f>'BACKGROUND Economic cost'!X13</f>
        <v>1 kg</v>
      </c>
      <c r="P59" s="49" t="s">
        <v>207</v>
      </c>
      <c r="Q59" s="49" t="s">
        <v>240</v>
      </c>
    </row>
    <row r="60" spans="11:17" s="42" customFormat="1" ht="33.6">
      <c r="K60" s="45" t="str">
        <f>'BACKGROUND Economic cost'!W14</f>
        <v>Crime:</v>
      </c>
      <c r="L60" s="45" t="str">
        <f>'BACKGROUND Economic cost'!X14</f>
        <v>Trash Burning (For Merel)</v>
      </c>
      <c r="P60" s="47" t="s">
        <v>208</v>
      </c>
      <c r="Q60" s="47" t="s">
        <v>241</v>
      </c>
    </row>
    <row r="61" spans="11:17" s="42" customFormat="1">
      <c r="K61" s="46"/>
      <c r="L61" s="47"/>
      <c r="P61" s="49" t="s">
        <v>209</v>
      </c>
      <c r="Q61" s="49" t="s">
        <v>241</v>
      </c>
    </row>
    <row r="62" spans="11:17" s="42" customFormat="1" ht="33.6">
      <c r="K62" s="46" t="s">
        <v>198</v>
      </c>
      <c r="L62" s="52">
        <v>1</v>
      </c>
      <c r="P62" s="47" t="s">
        <v>210</v>
      </c>
      <c r="Q62" s="47" t="s">
        <v>242</v>
      </c>
    </row>
    <row r="63" spans="11:17" s="42" customFormat="1">
      <c r="K63" s="46" t="s">
        <v>263</v>
      </c>
      <c r="L63" s="52"/>
      <c r="P63" s="49" t="s">
        <v>211</v>
      </c>
      <c r="Q63" s="49" t="s">
        <v>243</v>
      </c>
    </row>
    <row r="64" spans="11:17" s="42" customFormat="1">
      <c r="P64" s="47" t="s">
        <v>212</v>
      </c>
      <c r="Q64" s="47" t="s">
        <v>244</v>
      </c>
    </row>
    <row r="65" spans="11:17" s="42" customFormat="1">
      <c r="K65" s="45"/>
      <c r="L65" s="45">
        <f>'BACKGROUND Economic cost'!Z13</f>
        <v>0</v>
      </c>
      <c r="P65" s="49" t="s">
        <v>213</v>
      </c>
      <c r="Q65" s="49" t="s">
        <v>245</v>
      </c>
    </row>
    <row r="66" spans="11:17" s="42" customFormat="1">
      <c r="K66" s="45" t="str">
        <f>'BACKGROUND Economic cost'!Y14</f>
        <v>Crime:</v>
      </c>
      <c r="L66" s="45" t="str">
        <f>'BACKGROUND Economic cost'!Z14</f>
        <v>NEW CRIME</v>
      </c>
      <c r="P66" s="47" t="s">
        <v>214</v>
      </c>
      <c r="Q66" s="47" t="s">
        <v>245</v>
      </c>
    </row>
    <row r="67" spans="11:17" s="42" customFormat="1">
      <c r="K67" s="46"/>
      <c r="L67" s="47"/>
      <c r="P67" s="49" t="s">
        <v>215</v>
      </c>
      <c r="Q67" s="49" t="s">
        <v>245</v>
      </c>
    </row>
    <row r="68" spans="11:17" s="42" customFormat="1" ht="33.6">
      <c r="K68" s="46" t="s">
        <v>198</v>
      </c>
      <c r="L68" s="52"/>
      <c r="P68" s="47" t="s">
        <v>216</v>
      </c>
      <c r="Q68" s="47" t="s">
        <v>245</v>
      </c>
    </row>
    <row r="69" spans="11:17" s="42" customFormat="1">
      <c r="K69" s="46" t="s">
        <v>263</v>
      </c>
      <c r="L69" s="52"/>
      <c r="P69" s="49" t="s">
        <v>217</v>
      </c>
      <c r="Q69" s="49" t="s">
        <v>245</v>
      </c>
    </row>
    <row r="70" spans="11:17" s="42" customFormat="1">
      <c r="P70" s="47" t="s">
        <v>218</v>
      </c>
      <c r="Q70" s="47" t="s">
        <v>245</v>
      </c>
    </row>
    <row r="71" spans="11:17" s="42" customFormat="1">
      <c r="K71" s="45"/>
      <c r="L71" s="45">
        <f>'BACKGROUND Economic cost'!AB13</f>
        <v>0</v>
      </c>
      <c r="P71" s="49" t="s">
        <v>219</v>
      </c>
      <c r="Q71" s="49" t="s">
        <v>245</v>
      </c>
    </row>
    <row r="72" spans="11:17" s="42" customFormat="1">
      <c r="K72" s="45" t="str">
        <f>'BACKGROUND Economic cost'!AA14</f>
        <v>Crime:</v>
      </c>
      <c r="L72" s="45" t="str">
        <f>'BACKGROUND Economic cost'!AB14</f>
        <v>NEW CRIME</v>
      </c>
      <c r="P72" s="47" t="s">
        <v>220</v>
      </c>
      <c r="Q72" s="47" t="s">
        <v>245</v>
      </c>
    </row>
    <row r="73" spans="11:17" s="42" customFormat="1">
      <c r="K73" s="46"/>
      <c r="L73" s="47"/>
      <c r="P73" s="49" t="s">
        <v>221</v>
      </c>
      <c r="Q73" s="49" t="s">
        <v>245</v>
      </c>
    </row>
    <row r="74" spans="11:17" s="42" customFormat="1" ht="33.6">
      <c r="K74" s="46" t="s">
        <v>198</v>
      </c>
      <c r="L74" s="52"/>
      <c r="P74" s="47" t="s">
        <v>222</v>
      </c>
      <c r="Q74" s="47" t="s">
        <v>245</v>
      </c>
    </row>
    <row r="75" spans="11:17" s="42" customFormat="1">
      <c r="K75" s="46" t="s">
        <v>263</v>
      </c>
      <c r="L75" s="52"/>
    </row>
    <row r="76" spans="11:17" s="42" customFormat="1"/>
    <row r="77" spans="11:17" s="42" customFormat="1">
      <c r="K77" s="45"/>
      <c r="L77" s="45">
        <f>'BACKGROUND Economic cost'!AD13</f>
        <v>0</v>
      </c>
    </row>
    <row r="78" spans="11:17" s="42" customFormat="1">
      <c r="K78" s="45" t="str">
        <f>'BACKGROUND Economic cost'!AC14</f>
        <v>Crime:</v>
      </c>
      <c r="L78" s="45" t="str">
        <f>'BACKGROUND Economic cost'!AD14</f>
        <v>NEW CRIME</v>
      </c>
    </row>
    <row r="79" spans="11:17" s="42" customFormat="1">
      <c r="K79" s="46"/>
      <c r="L79" s="47"/>
    </row>
    <row r="80" spans="11:17" s="42" customFormat="1" ht="33.6">
      <c r="K80" s="46" t="s">
        <v>198</v>
      </c>
      <c r="L80" s="52"/>
    </row>
    <row r="81" spans="11:12" s="42" customFormat="1">
      <c r="K81" s="46" t="s">
        <v>263</v>
      </c>
      <c r="L81" s="52"/>
    </row>
    <row r="82" spans="11:12" s="42" customFormat="1"/>
    <row r="83" spans="11:12" s="42" customFormat="1">
      <c r="K83" s="45"/>
      <c r="L83" s="45">
        <f>'BACKGROUND Economic cost'!AF13</f>
        <v>0</v>
      </c>
    </row>
    <row r="84" spans="11:12" s="42" customFormat="1">
      <c r="K84" s="45" t="str">
        <f>'BACKGROUND Economic cost'!AE14</f>
        <v>Crime:</v>
      </c>
      <c r="L84" s="45" t="str">
        <f>'BACKGROUND Economic cost'!AF14</f>
        <v>NEW CRIME</v>
      </c>
    </row>
    <row r="85" spans="11:12" s="42" customFormat="1">
      <c r="K85" s="46"/>
      <c r="L85" s="47"/>
    </row>
    <row r="86" spans="11:12" s="42" customFormat="1" ht="33.6">
      <c r="K86" s="46" t="s">
        <v>198</v>
      </c>
      <c r="L86" s="52"/>
    </row>
    <row r="87" spans="11:12" s="42" customFormat="1">
      <c r="K87" s="46" t="s">
        <v>263</v>
      </c>
      <c r="L87" s="52"/>
    </row>
    <row r="88" spans="11:12" s="42" customFormat="1"/>
    <row r="89" spans="11:12" s="42" customFormat="1"/>
    <row r="90" spans="11:12" s="42" customFormat="1"/>
    <row r="91" spans="11:12" s="42" customFormat="1"/>
    <row r="92" spans="11:12" s="42" customFormat="1"/>
    <row r="93" spans="11:12" s="42" customFormat="1"/>
    <row r="94" spans="11:12" s="42" customFormat="1"/>
    <row r="95" spans="11:12" s="42" customFormat="1"/>
    <row r="96" spans="11:12" s="42" customFormat="1"/>
    <row r="97" s="42" customFormat="1"/>
    <row r="98" s="42" customFormat="1"/>
    <row r="99" s="42" customFormat="1"/>
    <row r="100" s="42" customFormat="1"/>
    <row r="101" s="42" customFormat="1"/>
    <row r="102" s="42" customFormat="1"/>
    <row r="103" s="42" customFormat="1"/>
    <row r="104" s="42" customFormat="1"/>
    <row r="105" s="42" customFormat="1"/>
    <row r="106" s="42" customFormat="1"/>
    <row r="107" s="42" customFormat="1"/>
    <row r="108" s="42" customFormat="1"/>
    <row r="109" s="42" customFormat="1"/>
    <row r="110" s="42" customFormat="1"/>
    <row r="111" s="42" customFormat="1"/>
    <row r="112" s="42" customFormat="1"/>
    <row r="113" s="42" customFormat="1"/>
    <row r="114" s="42" customFormat="1"/>
    <row r="115" s="42" customFormat="1"/>
    <row r="116" s="42" customFormat="1"/>
    <row r="117" s="42" customFormat="1"/>
    <row r="118" s="42" customFormat="1"/>
    <row r="119" s="42" customFormat="1"/>
    <row r="120" s="42" customFormat="1"/>
    <row r="121" s="42" customFormat="1"/>
    <row r="122" s="42" customFormat="1"/>
    <row r="123" s="42" customFormat="1"/>
    <row r="124" s="42" customFormat="1"/>
    <row r="125" s="42" customFormat="1"/>
    <row r="126" s="42" customFormat="1"/>
    <row r="127" s="42" customFormat="1"/>
    <row r="128" s="42" customFormat="1"/>
    <row r="129" s="42" customFormat="1"/>
    <row r="130" s="42" customFormat="1"/>
    <row r="131" s="42" customFormat="1"/>
    <row r="132" s="42" customFormat="1"/>
    <row r="133" s="42" customFormat="1"/>
    <row r="134" s="42" customFormat="1"/>
    <row r="135" s="42" customFormat="1"/>
    <row r="136" s="42" customFormat="1"/>
    <row r="137" s="42" customFormat="1"/>
    <row r="138" s="42" customFormat="1"/>
    <row r="139" s="42" customFormat="1"/>
    <row r="140" s="42" customFormat="1"/>
    <row r="141" s="42" customFormat="1"/>
    <row r="142" s="42" customFormat="1"/>
    <row r="143" s="42" customFormat="1"/>
    <row r="144" s="42" customFormat="1"/>
    <row r="145" s="42" customFormat="1"/>
    <row r="146" s="42" customFormat="1"/>
    <row r="147" s="42" customFormat="1"/>
    <row r="148" s="42" customFormat="1"/>
    <row r="149" s="42" customFormat="1"/>
    <row r="150" s="42" customFormat="1"/>
    <row r="151" s="42" customFormat="1"/>
    <row r="152" s="42" customFormat="1"/>
    <row r="153" s="42" customFormat="1"/>
    <row r="154" s="42" customFormat="1"/>
    <row r="155" s="42" customFormat="1"/>
    <row r="156" s="42" customFormat="1"/>
    <row r="157" s="42" customFormat="1"/>
    <row r="158" s="42" customFormat="1"/>
    <row r="159" s="42" customFormat="1"/>
    <row r="160" s="42" customFormat="1"/>
    <row r="161" s="42" customFormat="1"/>
    <row r="162" s="42" customFormat="1"/>
    <row r="163" s="42" customFormat="1"/>
    <row r="164" s="42" customFormat="1"/>
    <row r="165" s="42" customFormat="1"/>
    <row r="166" s="42" customFormat="1"/>
    <row r="167" s="42" customFormat="1"/>
    <row r="168" s="42" customFormat="1"/>
    <row r="169" s="42" customFormat="1"/>
    <row r="170" s="42" customFormat="1"/>
    <row r="171" s="42" customFormat="1"/>
    <row r="172" s="42" customFormat="1"/>
    <row r="173" s="42" customFormat="1"/>
    <row r="174" s="42" customFormat="1"/>
    <row r="175" s="42" customFormat="1"/>
    <row r="176" s="42" customFormat="1"/>
    <row r="177" s="42" customFormat="1"/>
    <row r="178" s="42" customFormat="1"/>
    <row r="179" s="42" customFormat="1"/>
    <row r="180" s="42" customFormat="1"/>
    <row r="181" s="42" customFormat="1"/>
    <row r="182" s="42" customFormat="1"/>
    <row r="183" s="42" customFormat="1"/>
    <row r="184" s="42" customFormat="1"/>
    <row r="185" s="42" customFormat="1"/>
    <row r="186" s="42" customFormat="1"/>
    <row r="187" s="42" customFormat="1"/>
    <row r="188" s="42" customFormat="1"/>
    <row r="189" s="42" customFormat="1"/>
    <row r="190" s="42" customFormat="1"/>
    <row r="191" s="42" customFormat="1"/>
    <row r="192" s="42" customFormat="1"/>
    <row r="193" s="42" customFormat="1"/>
    <row r="194" s="42" customFormat="1"/>
    <row r="195" s="42" customFormat="1"/>
    <row r="196" s="42" customFormat="1"/>
    <row r="197" s="42" customFormat="1"/>
    <row r="198" s="42" customFormat="1"/>
    <row r="199" s="42" customFormat="1"/>
    <row r="200" s="42" customFormat="1"/>
    <row r="201" s="42" customFormat="1"/>
    <row r="202" s="42" customFormat="1"/>
    <row r="203" s="42" customFormat="1"/>
    <row r="204" s="42" customFormat="1"/>
    <row r="205" s="42" customFormat="1"/>
    <row r="206" s="42" customFormat="1"/>
    <row r="207" s="42" customFormat="1"/>
    <row r="208" s="42" customFormat="1"/>
    <row r="209" s="42" customFormat="1"/>
    <row r="210" s="42" customFormat="1"/>
    <row r="211" s="42" customFormat="1"/>
    <row r="212" s="42" customFormat="1"/>
    <row r="213" s="42" customFormat="1"/>
    <row r="214" s="42" customFormat="1"/>
    <row r="215" s="42" customFormat="1"/>
    <row r="216" s="42" customFormat="1"/>
    <row r="217" s="42" customFormat="1"/>
    <row r="218" s="42" customFormat="1"/>
    <row r="219" s="42" customFormat="1"/>
    <row r="220" s="42" customFormat="1"/>
    <row r="221" s="42" customFormat="1"/>
    <row r="222" s="42" customFormat="1"/>
    <row r="223" s="42" customFormat="1"/>
    <row r="224" s="42" customFormat="1"/>
    <row r="225" s="42" customFormat="1"/>
    <row r="226" s="42" customFormat="1"/>
    <row r="227" s="42" customFormat="1"/>
    <row r="228" s="42" customFormat="1"/>
    <row r="229" s="42" customFormat="1"/>
    <row r="230" s="42" customFormat="1"/>
    <row r="231" s="42" customFormat="1"/>
    <row r="232" s="42" customFormat="1"/>
    <row r="233" s="42" customFormat="1"/>
    <row r="234" s="42" customFormat="1"/>
    <row r="235" s="42" customFormat="1"/>
    <row r="236" s="42" customFormat="1"/>
    <row r="237" s="42" customFormat="1"/>
    <row r="238" s="42" customFormat="1"/>
    <row r="239" s="42" customFormat="1"/>
    <row r="240" s="42" customFormat="1"/>
    <row r="241" s="42" customFormat="1"/>
    <row r="242" s="42" customFormat="1"/>
    <row r="243" s="42" customFormat="1"/>
    <row r="244" s="42" customFormat="1"/>
    <row r="245" s="42" customFormat="1"/>
    <row r="246" s="42" customFormat="1"/>
    <row r="247" s="42" customFormat="1"/>
    <row r="248" s="42" customFormat="1"/>
    <row r="249" s="42" customFormat="1"/>
    <row r="250" s="42" customFormat="1"/>
    <row r="251" s="42" customFormat="1"/>
    <row r="252" s="42" customFormat="1"/>
    <row r="253" s="42" customFormat="1"/>
    <row r="254" s="42" customFormat="1"/>
    <row r="255" s="42" customFormat="1"/>
    <row r="256" s="42" customFormat="1"/>
    <row r="257" s="42" customFormat="1"/>
    <row r="258" s="42" customFormat="1"/>
    <row r="259" s="42" customFormat="1"/>
    <row r="260" s="42" customFormat="1"/>
    <row r="261" s="42" customFormat="1"/>
    <row r="262" s="42" customFormat="1"/>
    <row r="263" s="42" customFormat="1"/>
    <row r="264" s="42" customFormat="1"/>
    <row r="265" s="42" customFormat="1"/>
    <row r="266" s="42" customFormat="1"/>
    <row r="267" s="42" customFormat="1"/>
    <row r="268" s="42" customFormat="1"/>
    <row r="269" s="42" customFormat="1"/>
    <row r="270" s="42" customFormat="1"/>
    <row r="271" s="42" customFormat="1"/>
    <row r="272" s="42" customFormat="1"/>
    <row r="273" s="42" customFormat="1"/>
    <row r="274" s="42" customFormat="1"/>
    <row r="275" s="42" customFormat="1"/>
    <row r="276" s="42" customFormat="1"/>
    <row r="277" s="42" customFormat="1"/>
    <row r="278" s="42" customFormat="1"/>
    <row r="279" s="42" customFormat="1"/>
    <row r="280" s="42" customFormat="1"/>
    <row r="281" s="42" customFormat="1"/>
    <row r="282" s="42" customFormat="1"/>
    <row r="283" s="42" customFormat="1"/>
    <row r="284" s="42" customFormat="1"/>
  </sheetData>
  <dataValidations disablePrompts="1" count="1">
    <dataValidation type="list" allowBlank="1" showInputMessage="1" showErrorMessage="1" sqref="G9:G15" xr:uid="{99259DE2-DD48-4BE1-8AE7-01ED67C684E6}">
      <formula1>"Yes,No"</formula1>
    </dataValidation>
  </dataValidation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001A8-F903-4725-BF39-DEA5BFFD3911}">
  <dimension ref="F1:AG265"/>
  <sheetViews>
    <sheetView topLeftCell="H1" zoomScale="21" zoomScaleNormal="70" workbookViewId="0">
      <selection activeCell="Y46" sqref="Y46"/>
    </sheetView>
  </sheetViews>
  <sheetFormatPr defaultRowHeight="18.600000000000001"/>
  <cols>
    <col min="1" max="5" width="8.88671875" style="14"/>
    <col min="6" max="6" width="20.44140625" style="14" customWidth="1"/>
    <col min="7" max="7" width="27.6640625" style="14" customWidth="1"/>
    <col min="8" max="8" width="100.33203125" style="15" customWidth="1"/>
    <col min="9" max="9" width="25.109375" style="14" customWidth="1"/>
    <col min="10" max="10" width="26" style="14" customWidth="1"/>
    <col min="11" max="11" width="28.77734375" style="14" customWidth="1"/>
    <col min="12" max="12" width="165.109375" style="15" customWidth="1"/>
    <col min="13" max="13" width="13.44140625" style="14" customWidth="1"/>
    <col min="14" max="14" width="8.88671875" style="14"/>
    <col min="15" max="15" width="255.44140625" style="14" customWidth="1"/>
    <col min="16" max="16384" width="8.88671875" style="14"/>
  </cols>
  <sheetData>
    <row r="1" spans="6:12" s="7" customFormat="1">
      <c r="H1" s="6"/>
      <c r="L1" s="6"/>
    </row>
    <row r="2" spans="6:12" s="7" customFormat="1">
      <c r="H2" s="6"/>
      <c r="L2" s="6"/>
    </row>
    <row r="3" spans="6:12" s="7" customFormat="1">
      <c r="H3" s="6"/>
      <c r="L3" s="6"/>
    </row>
    <row r="4" spans="6:12" s="7" customFormat="1">
      <c r="H4" s="6"/>
      <c r="L4" s="6"/>
    </row>
    <row r="5" spans="6:12" s="9" customFormat="1">
      <c r="H5" s="8"/>
      <c r="L5" s="8"/>
    </row>
    <row r="6" spans="6:12" s="9" customFormat="1">
      <c r="F6" s="24" t="s">
        <v>203</v>
      </c>
      <c r="G6" s="24"/>
      <c r="H6" s="25"/>
      <c r="L6" s="8"/>
    </row>
    <row r="7" spans="6:12" s="9" customFormat="1" ht="14.4" customHeight="1">
      <c r="H7" s="8"/>
      <c r="L7" s="8"/>
    </row>
    <row r="8" spans="6:12" s="9" customFormat="1">
      <c r="H8" s="8"/>
      <c r="L8" s="8"/>
    </row>
    <row r="9" spans="6:12" s="9" customFormat="1">
      <c r="H9" s="8"/>
      <c r="L9" s="8"/>
    </row>
    <row r="10" spans="6:12" s="9" customFormat="1">
      <c r="H10" s="8"/>
      <c r="L10" s="8"/>
    </row>
    <row r="11" spans="6:12" s="9" customFormat="1">
      <c r="H11" s="8"/>
      <c r="L11" s="8"/>
    </row>
    <row r="12" spans="6:12" s="9" customFormat="1">
      <c r="H12" s="8"/>
      <c r="L12" s="8"/>
    </row>
    <row r="13" spans="6:12" s="9" customFormat="1">
      <c r="H13" s="8"/>
      <c r="L13" s="8"/>
    </row>
    <row r="14" spans="6:12" s="9" customFormat="1">
      <c r="H14" s="8"/>
      <c r="L14" s="8"/>
    </row>
    <row r="15" spans="6:12" s="9" customFormat="1">
      <c r="H15" s="8"/>
      <c r="L15" s="8"/>
    </row>
    <row r="16" spans="6:12" s="9" customFormat="1">
      <c r="H16" s="8"/>
      <c r="L16" s="8"/>
    </row>
    <row r="17" spans="6:16" s="9" customFormat="1">
      <c r="H17" s="8"/>
      <c r="L17" s="8"/>
    </row>
    <row r="18" spans="6:16" s="9" customFormat="1" ht="14.4" customHeight="1">
      <c r="H18" s="8"/>
      <c r="L18" s="8"/>
    </row>
    <row r="19" spans="6:16" s="9" customFormat="1">
      <c r="H19" s="8"/>
      <c r="L19" s="8"/>
    </row>
    <row r="20" spans="6:16" s="9" customFormat="1">
      <c r="H20" s="8"/>
      <c r="L20" s="8"/>
    </row>
    <row r="21" spans="6:16" s="9" customFormat="1">
      <c r="F21" s="16" t="s">
        <v>2</v>
      </c>
      <c r="G21" s="11"/>
      <c r="H21" s="12"/>
      <c r="I21" s="11"/>
      <c r="J21" s="11"/>
      <c r="K21" s="11"/>
      <c r="L21" s="12"/>
      <c r="M21" s="11"/>
      <c r="N21" s="11"/>
      <c r="O21" s="11"/>
      <c r="P21" s="11"/>
    </row>
    <row r="22" spans="6:16" s="9" customFormat="1">
      <c r="F22" s="18" t="s">
        <v>3</v>
      </c>
      <c r="G22" s="18" t="s">
        <v>4</v>
      </c>
      <c r="H22" s="19"/>
      <c r="I22" s="11"/>
      <c r="J22" s="11"/>
      <c r="K22" s="11"/>
      <c r="L22" s="12"/>
      <c r="M22" s="11"/>
      <c r="N22" s="11"/>
      <c r="O22" s="11"/>
      <c r="P22" s="11"/>
    </row>
    <row r="23" spans="6:16" s="9" customFormat="1">
      <c r="F23" s="10">
        <v>1E-4</v>
      </c>
      <c r="G23" s="10" t="s">
        <v>5</v>
      </c>
      <c r="H23" s="13" t="s">
        <v>6</v>
      </c>
      <c r="I23" s="11"/>
      <c r="J23" s="11"/>
      <c r="K23" s="11"/>
      <c r="L23" s="12"/>
      <c r="M23" s="11"/>
      <c r="N23" s="11"/>
      <c r="O23" s="11"/>
      <c r="P23" s="11"/>
    </row>
    <row r="24" spans="6:16" s="9" customFormat="1">
      <c r="F24" s="10">
        <v>1E-3</v>
      </c>
      <c r="G24" s="10" t="s">
        <v>7</v>
      </c>
      <c r="H24" s="13" t="s">
        <v>8</v>
      </c>
      <c r="I24" s="11"/>
      <c r="J24" s="11"/>
      <c r="K24" s="11"/>
      <c r="L24" s="12"/>
      <c r="M24" s="11"/>
      <c r="N24" s="11"/>
      <c r="O24" s="11"/>
      <c r="P24" s="11"/>
    </row>
    <row r="25" spans="6:16" s="9" customFormat="1">
      <c r="F25" s="10">
        <v>0.01</v>
      </c>
      <c r="G25" s="10" t="s">
        <v>9</v>
      </c>
      <c r="H25" s="13" t="s">
        <v>10</v>
      </c>
      <c r="I25" s="11"/>
      <c r="J25" s="11"/>
      <c r="K25" s="11"/>
      <c r="L25" s="12"/>
      <c r="M25" s="11"/>
      <c r="N25" s="11"/>
      <c r="O25" s="11"/>
      <c r="P25" s="11"/>
    </row>
    <row r="26" spans="6:16" s="9" customFormat="1">
      <c r="F26" s="10">
        <v>0.1</v>
      </c>
      <c r="G26" s="10" t="s">
        <v>11</v>
      </c>
      <c r="H26" s="13" t="s">
        <v>12</v>
      </c>
      <c r="I26" s="11"/>
      <c r="J26" s="11"/>
      <c r="K26" s="11"/>
      <c r="L26" s="12"/>
      <c r="M26" s="11"/>
      <c r="N26" s="11"/>
      <c r="O26" s="11"/>
      <c r="P26" s="11"/>
    </row>
    <row r="27" spans="6:16" s="9" customFormat="1">
      <c r="F27" s="10">
        <v>1</v>
      </c>
      <c r="G27" s="10" t="s">
        <v>13</v>
      </c>
      <c r="H27" s="13" t="s">
        <v>14</v>
      </c>
      <c r="I27" s="11"/>
      <c r="J27" s="11"/>
      <c r="K27" s="11"/>
      <c r="L27" s="12"/>
      <c r="M27" s="11"/>
      <c r="N27" s="11"/>
      <c r="O27" s="11"/>
      <c r="P27" s="11"/>
    </row>
    <row r="28" spans="6:16" s="9" customFormat="1">
      <c r="F28" s="11"/>
      <c r="G28" s="11"/>
      <c r="H28" s="12"/>
      <c r="I28" s="11"/>
      <c r="J28" s="11"/>
      <c r="K28" s="11"/>
      <c r="L28" s="12"/>
      <c r="M28" s="11"/>
      <c r="N28" s="11"/>
      <c r="O28" s="11"/>
      <c r="P28" s="11"/>
    </row>
    <row r="29" spans="6:16" s="9" customFormat="1">
      <c r="F29" s="18" t="s">
        <v>15</v>
      </c>
      <c r="G29" s="18" t="s">
        <v>16</v>
      </c>
      <c r="H29" s="19"/>
      <c r="I29" s="11"/>
      <c r="J29" s="11"/>
      <c r="K29" s="11"/>
      <c r="L29" s="12"/>
      <c r="M29" s="11"/>
      <c r="N29" s="11"/>
      <c r="O29" s="11"/>
      <c r="P29" s="11"/>
    </row>
    <row r="30" spans="6:16" s="9" customFormat="1">
      <c r="F30" s="10">
        <v>1</v>
      </c>
      <c r="G30" s="10" t="s">
        <v>17</v>
      </c>
      <c r="H30" s="13" t="s">
        <v>18</v>
      </c>
      <c r="I30" s="11"/>
      <c r="J30" s="11"/>
      <c r="K30" s="11"/>
      <c r="L30" s="12"/>
      <c r="M30" s="11"/>
      <c r="N30" s="11"/>
      <c r="O30" s="11"/>
      <c r="P30" s="11"/>
    </row>
    <row r="31" spans="6:16" s="9" customFormat="1">
      <c r="F31" s="10">
        <v>10</v>
      </c>
      <c r="G31" s="10" t="s">
        <v>19</v>
      </c>
      <c r="H31" s="13" t="s">
        <v>20</v>
      </c>
      <c r="I31" s="11"/>
      <c r="J31" s="11"/>
      <c r="K31" s="11"/>
      <c r="L31" s="12"/>
      <c r="M31" s="11"/>
      <c r="N31" s="11"/>
      <c r="O31" s="11"/>
      <c r="P31" s="11"/>
    </row>
    <row r="32" spans="6:16" s="9" customFormat="1">
      <c r="F32" s="10">
        <v>100</v>
      </c>
      <c r="G32" s="10" t="s">
        <v>21</v>
      </c>
      <c r="H32" s="13" t="s">
        <v>22</v>
      </c>
      <c r="I32" s="11"/>
      <c r="J32" s="11"/>
      <c r="K32" s="11"/>
      <c r="L32" s="12"/>
      <c r="M32" s="11"/>
      <c r="N32" s="11"/>
      <c r="O32" s="11"/>
      <c r="P32" s="11"/>
    </row>
    <row r="33" spans="6:16" s="9" customFormat="1">
      <c r="F33" s="10">
        <v>1000</v>
      </c>
      <c r="G33" s="10" t="s">
        <v>23</v>
      </c>
      <c r="H33" s="13" t="s">
        <v>24</v>
      </c>
      <c r="I33" s="11"/>
      <c r="J33" s="11"/>
      <c r="K33" s="11"/>
      <c r="L33" s="12"/>
      <c r="M33" s="11"/>
      <c r="N33" s="11"/>
      <c r="O33" s="11"/>
      <c r="P33" s="11"/>
    </row>
    <row r="34" spans="6:16" s="9" customFormat="1">
      <c r="F34" s="10">
        <v>10000</v>
      </c>
      <c r="G34" s="10" t="s">
        <v>25</v>
      </c>
      <c r="H34" s="13" t="s">
        <v>26</v>
      </c>
      <c r="I34" s="11"/>
      <c r="J34" s="11"/>
      <c r="K34" s="11"/>
      <c r="L34" s="12"/>
      <c r="M34" s="11"/>
      <c r="N34" s="11"/>
      <c r="O34" s="11"/>
      <c r="P34" s="11"/>
    </row>
    <row r="35" spans="6:16" s="9" customFormat="1">
      <c r="H35" s="8"/>
      <c r="L35" s="8"/>
    </row>
    <row r="36" spans="6:16" s="9" customFormat="1">
      <c r="H36" s="8"/>
      <c r="L36" s="8"/>
    </row>
    <row r="37" spans="6:16" s="9" customFormat="1">
      <c r="F37" s="16" t="s">
        <v>195</v>
      </c>
      <c r="G37" s="16" t="s">
        <v>27</v>
      </c>
      <c r="H37" s="17" t="s">
        <v>28</v>
      </c>
      <c r="I37" s="16" t="s">
        <v>29</v>
      </c>
      <c r="J37" s="16" t="s">
        <v>30</v>
      </c>
      <c r="K37" s="16" t="s">
        <v>31</v>
      </c>
      <c r="L37" s="17" t="s">
        <v>32</v>
      </c>
      <c r="M37" s="10"/>
    </row>
    <row r="38" spans="6:16" s="9" customFormat="1" ht="37.200000000000003">
      <c r="F38" s="10" t="s">
        <v>33</v>
      </c>
      <c r="G38" s="10" t="s">
        <v>34</v>
      </c>
      <c r="H38" s="13" t="s">
        <v>35</v>
      </c>
      <c r="I38" s="22">
        <v>0.1</v>
      </c>
      <c r="J38" s="22">
        <v>10</v>
      </c>
      <c r="K38" s="10">
        <f>I38*J38</f>
        <v>1</v>
      </c>
      <c r="L38" s="13" t="s">
        <v>36</v>
      </c>
      <c r="M38" s="10"/>
    </row>
    <row r="39" spans="6:16" s="9" customFormat="1" ht="74.400000000000006">
      <c r="F39" s="10" t="s">
        <v>37</v>
      </c>
      <c r="G39" s="10" t="s">
        <v>38</v>
      </c>
      <c r="H39" s="13" t="s">
        <v>39</v>
      </c>
      <c r="I39" s="22"/>
      <c r="J39" s="22"/>
      <c r="K39" s="10">
        <f t="shared" ref="K39:K94" si="0">I39*J39</f>
        <v>0</v>
      </c>
      <c r="L39" s="13" t="s">
        <v>40</v>
      </c>
      <c r="M39" s="10"/>
    </row>
    <row r="40" spans="6:16" s="9" customFormat="1" ht="55.8">
      <c r="F40" s="10" t="s">
        <v>41</v>
      </c>
      <c r="G40" s="10" t="s">
        <v>42</v>
      </c>
      <c r="H40" s="13" t="s">
        <v>43</v>
      </c>
      <c r="I40" s="22">
        <v>0.01</v>
      </c>
      <c r="J40" s="22">
        <v>1000</v>
      </c>
      <c r="K40" s="10">
        <f t="shared" si="0"/>
        <v>10</v>
      </c>
      <c r="L40" s="13" t="s">
        <v>44</v>
      </c>
      <c r="M40" s="10"/>
    </row>
    <row r="41" spans="6:16" s="9" customFormat="1" ht="37.200000000000003">
      <c r="F41" s="10" t="s">
        <v>45</v>
      </c>
      <c r="G41" s="10" t="s">
        <v>46</v>
      </c>
      <c r="H41" s="13" t="s">
        <v>47</v>
      </c>
      <c r="I41" s="22">
        <v>1E-3</v>
      </c>
      <c r="J41" s="22">
        <v>10</v>
      </c>
      <c r="K41" s="10">
        <f t="shared" si="0"/>
        <v>0.01</v>
      </c>
      <c r="L41" s="13" t="s">
        <v>48</v>
      </c>
      <c r="M41" s="10"/>
    </row>
    <row r="42" spans="6:16" s="9" customFormat="1" ht="37.200000000000003">
      <c r="F42" s="10" t="s">
        <v>49</v>
      </c>
      <c r="G42" s="10" t="s">
        <v>50</v>
      </c>
      <c r="H42" s="13" t="s">
        <v>51</v>
      </c>
      <c r="I42" s="22">
        <v>1E-4</v>
      </c>
      <c r="J42" s="22">
        <v>10</v>
      </c>
      <c r="K42" s="10">
        <f t="shared" si="0"/>
        <v>1E-3</v>
      </c>
      <c r="L42" s="13" t="s">
        <v>52</v>
      </c>
      <c r="M42" s="10"/>
    </row>
    <row r="43" spans="6:16" s="9" customFormat="1" ht="37.200000000000003">
      <c r="F43" s="10" t="s">
        <v>53</v>
      </c>
      <c r="G43" s="10" t="s">
        <v>54</v>
      </c>
      <c r="H43" s="13" t="s">
        <v>55</v>
      </c>
      <c r="I43" s="22">
        <v>0.1</v>
      </c>
      <c r="J43" s="22">
        <v>10</v>
      </c>
      <c r="K43" s="10">
        <f t="shared" si="0"/>
        <v>1</v>
      </c>
      <c r="L43" s="13" t="s">
        <v>56</v>
      </c>
      <c r="M43" s="10"/>
    </row>
    <row r="44" spans="6:16" s="9" customFormat="1" ht="55.8">
      <c r="F44" s="10" t="s">
        <v>57</v>
      </c>
      <c r="G44" s="10" t="s">
        <v>58</v>
      </c>
      <c r="H44" s="13" t="s">
        <v>59</v>
      </c>
      <c r="I44" s="22">
        <v>1E-3</v>
      </c>
      <c r="J44" s="22">
        <v>1000</v>
      </c>
      <c r="K44" s="10">
        <f t="shared" si="0"/>
        <v>1</v>
      </c>
      <c r="L44" s="13" t="s">
        <v>60</v>
      </c>
      <c r="M44" s="10"/>
    </row>
    <row r="45" spans="6:16" s="9" customFormat="1" ht="37.200000000000003">
      <c r="F45" s="10" t="s">
        <v>61</v>
      </c>
      <c r="G45" s="10" t="s">
        <v>62</v>
      </c>
      <c r="H45" s="13" t="s">
        <v>63</v>
      </c>
      <c r="I45" s="22">
        <v>1E-3</v>
      </c>
      <c r="J45" s="22">
        <v>10</v>
      </c>
      <c r="K45" s="10">
        <f t="shared" si="0"/>
        <v>0.01</v>
      </c>
      <c r="L45" s="13" t="s">
        <v>64</v>
      </c>
      <c r="M45" s="10"/>
    </row>
    <row r="46" spans="6:16" s="9" customFormat="1" ht="74.400000000000006">
      <c r="F46" s="10" t="s">
        <v>65</v>
      </c>
      <c r="G46" s="10" t="s">
        <v>66</v>
      </c>
      <c r="H46" s="13" t="s">
        <v>67</v>
      </c>
      <c r="I46" s="22">
        <v>0</v>
      </c>
      <c r="J46" s="22">
        <v>10000</v>
      </c>
      <c r="K46" s="10">
        <f t="shared" si="0"/>
        <v>0</v>
      </c>
      <c r="L46" s="13" t="s">
        <v>68</v>
      </c>
      <c r="M46" s="10"/>
    </row>
    <row r="47" spans="6:16" s="9" customFormat="1" ht="74.400000000000006">
      <c r="F47" s="10" t="s">
        <v>69</v>
      </c>
      <c r="G47" s="10" t="s">
        <v>70</v>
      </c>
      <c r="H47" s="13" t="s">
        <v>71</v>
      </c>
      <c r="I47" s="22">
        <v>1E-3</v>
      </c>
      <c r="J47" s="22">
        <v>1000</v>
      </c>
      <c r="K47" s="10">
        <f t="shared" si="0"/>
        <v>1</v>
      </c>
      <c r="M47" s="10"/>
    </row>
    <row r="48" spans="6:16" s="9" customFormat="1" ht="111.6">
      <c r="F48" s="10" t="s">
        <v>73</v>
      </c>
      <c r="G48" s="10" t="s">
        <v>74</v>
      </c>
      <c r="H48" s="13" t="s">
        <v>75</v>
      </c>
      <c r="I48" s="22"/>
      <c r="J48" s="22"/>
      <c r="K48" s="10">
        <f t="shared" si="0"/>
        <v>0</v>
      </c>
      <c r="L48" s="13" t="s">
        <v>72</v>
      </c>
      <c r="M48" s="10"/>
    </row>
    <row r="49" spans="6:33" s="9" customFormat="1" ht="37.200000000000003">
      <c r="F49" s="10" t="s">
        <v>76</v>
      </c>
      <c r="G49" s="10" t="s">
        <v>77</v>
      </c>
      <c r="H49" s="13" t="s">
        <v>78</v>
      </c>
      <c r="I49" s="22">
        <v>0.1</v>
      </c>
      <c r="J49" s="22">
        <v>100</v>
      </c>
      <c r="K49" s="10">
        <f t="shared" si="0"/>
        <v>10</v>
      </c>
      <c r="L49" s="13" t="s">
        <v>79</v>
      </c>
      <c r="M49" s="10"/>
    </row>
    <row r="50" spans="6:33" s="9" customFormat="1" ht="37.200000000000003">
      <c r="F50" s="10" t="s">
        <v>80</v>
      </c>
      <c r="G50" s="10" t="s">
        <v>81</v>
      </c>
      <c r="H50" s="13" t="s">
        <v>82</v>
      </c>
      <c r="I50" s="22">
        <v>0.01</v>
      </c>
      <c r="J50" s="22">
        <v>10</v>
      </c>
      <c r="K50" s="10">
        <f t="shared" si="0"/>
        <v>0.1</v>
      </c>
      <c r="L50" s="13" t="s">
        <v>83</v>
      </c>
      <c r="M50" s="10"/>
    </row>
    <row r="51" spans="6:33" s="9" customFormat="1" ht="37.200000000000003">
      <c r="F51" s="10" t="s">
        <v>84</v>
      </c>
      <c r="G51" s="10" t="s">
        <v>85</v>
      </c>
      <c r="H51" s="13" t="s">
        <v>86</v>
      </c>
      <c r="I51" s="22">
        <v>1E-3</v>
      </c>
      <c r="J51" s="22">
        <v>10</v>
      </c>
      <c r="K51" s="10">
        <f t="shared" si="0"/>
        <v>0.01</v>
      </c>
      <c r="L51" s="13" t="s">
        <v>87</v>
      </c>
      <c r="M51" s="10"/>
      <c r="O51" s="106" t="s">
        <v>299</v>
      </c>
      <c r="P51" s="107"/>
      <c r="Q51" s="107"/>
      <c r="R51" s="107"/>
      <c r="S51" s="107"/>
      <c r="T51" s="107"/>
      <c r="U51" s="107"/>
      <c r="V51" s="107"/>
      <c r="W51" s="107"/>
      <c r="X51" s="107"/>
      <c r="Y51" s="107"/>
      <c r="Z51" s="107"/>
      <c r="AA51" s="107"/>
      <c r="AB51" s="107"/>
      <c r="AC51" s="107"/>
      <c r="AD51" s="107"/>
      <c r="AE51" s="107"/>
      <c r="AF51" s="107"/>
      <c r="AG51" s="108"/>
    </row>
    <row r="52" spans="6:33" s="9" customFormat="1" ht="37.200000000000003">
      <c r="F52" s="10" t="s">
        <v>88</v>
      </c>
      <c r="G52" s="10" t="s">
        <v>89</v>
      </c>
      <c r="H52" s="13" t="s">
        <v>90</v>
      </c>
      <c r="I52" s="22">
        <v>0.1</v>
      </c>
      <c r="J52" s="22">
        <v>10</v>
      </c>
      <c r="K52" s="10">
        <f t="shared" si="0"/>
        <v>1</v>
      </c>
      <c r="L52" s="13" t="s">
        <v>91</v>
      </c>
      <c r="M52" s="10"/>
      <c r="O52" s="101" t="s">
        <v>300</v>
      </c>
      <c r="AG52" s="102"/>
    </row>
    <row r="53" spans="6:33" s="9" customFormat="1">
      <c r="F53" s="10" t="s">
        <v>92</v>
      </c>
      <c r="G53" s="10" t="s">
        <v>93</v>
      </c>
      <c r="H53" s="13"/>
      <c r="I53" s="22"/>
      <c r="J53" s="22"/>
      <c r="K53" s="10">
        <f t="shared" si="0"/>
        <v>0</v>
      </c>
      <c r="L53" s="13"/>
      <c r="M53" s="10"/>
      <c r="O53" s="101" t="s">
        <v>301</v>
      </c>
      <c r="AG53" s="102"/>
    </row>
    <row r="54" spans="6:33" s="9" customFormat="1" ht="37.200000000000003">
      <c r="F54" s="10" t="s">
        <v>94</v>
      </c>
      <c r="G54" s="10" t="s">
        <v>95</v>
      </c>
      <c r="H54" s="13"/>
      <c r="I54" s="22">
        <v>1E-4</v>
      </c>
      <c r="J54" s="22">
        <v>1</v>
      </c>
      <c r="K54" s="10">
        <f t="shared" si="0"/>
        <v>1E-4</v>
      </c>
      <c r="L54" s="13" t="s">
        <v>96</v>
      </c>
      <c r="M54" s="10"/>
      <c r="O54" s="101" t="s">
        <v>302</v>
      </c>
      <c r="AG54" s="102"/>
    </row>
    <row r="55" spans="6:33" s="9" customFormat="1" ht="55.8">
      <c r="F55" s="10" t="s">
        <v>97</v>
      </c>
      <c r="G55" s="10" t="s">
        <v>98</v>
      </c>
      <c r="H55" s="13" t="s">
        <v>99</v>
      </c>
      <c r="I55" s="22">
        <v>0.01</v>
      </c>
      <c r="J55" s="22">
        <v>1000</v>
      </c>
      <c r="K55" s="10">
        <f t="shared" si="0"/>
        <v>10</v>
      </c>
      <c r="L55" s="13" t="s">
        <v>100</v>
      </c>
      <c r="M55" s="10"/>
      <c r="O55" s="101" t="s">
        <v>303</v>
      </c>
      <c r="AG55" s="102"/>
    </row>
    <row r="56" spans="6:33" s="9" customFormat="1" ht="37.200000000000003">
      <c r="F56" s="10" t="s">
        <v>101</v>
      </c>
      <c r="G56" s="10" t="s">
        <v>102</v>
      </c>
      <c r="H56" s="13" t="s">
        <v>103</v>
      </c>
      <c r="I56" s="22"/>
      <c r="J56" s="22"/>
      <c r="K56" s="10">
        <f t="shared" si="0"/>
        <v>0</v>
      </c>
      <c r="L56" s="13"/>
      <c r="M56" s="10"/>
      <c r="O56" s="101" t="s">
        <v>304</v>
      </c>
      <c r="AG56" s="102"/>
    </row>
    <row r="57" spans="6:33" s="9" customFormat="1" ht="37.200000000000003">
      <c r="F57" s="10" t="s">
        <v>101</v>
      </c>
      <c r="G57" s="10" t="s">
        <v>104</v>
      </c>
      <c r="H57" s="13" t="s">
        <v>105</v>
      </c>
      <c r="I57" s="22"/>
      <c r="J57" s="22"/>
      <c r="K57" s="10">
        <f t="shared" si="0"/>
        <v>0</v>
      </c>
      <c r="L57" s="13"/>
      <c r="M57" s="10"/>
      <c r="O57" s="101" t="s">
        <v>305</v>
      </c>
      <c r="AG57" s="102"/>
    </row>
    <row r="58" spans="6:33" s="9" customFormat="1">
      <c r="F58" s="10" t="s">
        <v>101</v>
      </c>
      <c r="G58" s="10" t="s">
        <v>106</v>
      </c>
      <c r="H58" s="13" t="s">
        <v>107</v>
      </c>
      <c r="I58" s="22"/>
      <c r="J58" s="22"/>
      <c r="K58" s="10">
        <f t="shared" si="0"/>
        <v>0</v>
      </c>
      <c r="L58" s="13"/>
      <c r="M58" s="10"/>
      <c r="O58" s="101" t="s">
        <v>306</v>
      </c>
      <c r="AG58" s="102"/>
    </row>
    <row r="59" spans="6:33" s="9" customFormat="1" ht="37.200000000000003">
      <c r="F59" s="10" t="s">
        <v>101</v>
      </c>
      <c r="G59" s="10" t="s">
        <v>108</v>
      </c>
      <c r="H59" s="13" t="s">
        <v>109</v>
      </c>
      <c r="I59" s="22">
        <v>1E-3</v>
      </c>
      <c r="J59" s="22">
        <v>10</v>
      </c>
      <c r="K59" s="10">
        <f t="shared" si="0"/>
        <v>0.01</v>
      </c>
      <c r="L59" s="13" t="s">
        <v>110</v>
      </c>
      <c r="M59" s="10"/>
      <c r="O59" s="101" t="s">
        <v>307</v>
      </c>
      <c r="AG59" s="102"/>
    </row>
    <row r="60" spans="6:33" s="9" customFormat="1">
      <c r="F60" s="10" t="s">
        <v>101</v>
      </c>
      <c r="G60" s="10" t="s">
        <v>111</v>
      </c>
      <c r="H60" s="13" t="s">
        <v>112</v>
      </c>
      <c r="I60" s="22"/>
      <c r="J60" s="22"/>
      <c r="K60" s="10">
        <f t="shared" si="0"/>
        <v>0</v>
      </c>
      <c r="L60" s="13"/>
      <c r="M60" s="10"/>
      <c r="O60" s="101" t="s">
        <v>308</v>
      </c>
      <c r="AG60" s="102"/>
    </row>
    <row r="61" spans="6:33" s="9" customFormat="1" ht="37.200000000000003">
      <c r="F61" s="10" t="s">
        <v>101</v>
      </c>
      <c r="G61" s="10" t="s">
        <v>113</v>
      </c>
      <c r="H61" s="13" t="s">
        <v>114</v>
      </c>
      <c r="I61" s="22"/>
      <c r="J61" s="22"/>
      <c r="K61" s="10">
        <f t="shared" si="0"/>
        <v>0</v>
      </c>
      <c r="L61" s="13"/>
      <c r="M61" s="10"/>
      <c r="O61" s="101" t="s">
        <v>309</v>
      </c>
      <c r="AG61" s="102"/>
    </row>
    <row r="62" spans="6:33" s="9" customFormat="1">
      <c r="F62" s="10" t="s">
        <v>101</v>
      </c>
      <c r="G62" s="10" t="s">
        <v>115</v>
      </c>
      <c r="H62" s="13" t="s">
        <v>116</v>
      </c>
      <c r="I62" s="22"/>
      <c r="J62" s="22"/>
      <c r="K62" s="10">
        <f t="shared" si="0"/>
        <v>0</v>
      </c>
      <c r="L62" s="13"/>
      <c r="M62" s="10"/>
      <c r="O62" s="101" t="s">
        <v>310</v>
      </c>
      <c r="AG62" s="102"/>
    </row>
    <row r="63" spans="6:33" s="9" customFormat="1">
      <c r="F63" s="10" t="s">
        <v>101</v>
      </c>
      <c r="G63" s="10" t="s">
        <v>117</v>
      </c>
      <c r="H63" s="13" t="s">
        <v>118</v>
      </c>
      <c r="I63" s="22"/>
      <c r="J63" s="22"/>
      <c r="K63" s="10">
        <f t="shared" si="0"/>
        <v>0</v>
      </c>
      <c r="L63" s="13"/>
      <c r="M63" s="10"/>
      <c r="O63" s="101" t="s">
        <v>311</v>
      </c>
      <c r="AG63" s="102"/>
    </row>
    <row r="64" spans="6:33" s="9" customFormat="1">
      <c r="F64" s="10" t="s">
        <v>101</v>
      </c>
      <c r="G64" s="10" t="s">
        <v>119</v>
      </c>
      <c r="H64" s="13" t="s">
        <v>120</v>
      </c>
      <c r="I64" s="22"/>
      <c r="J64" s="22"/>
      <c r="K64" s="10">
        <f t="shared" si="0"/>
        <v>0</v>
      </c>
      <c r="L64" s="13"/>
      <c r="M64" s="10"/>
      <c r="O64" s="101" t="s">
        <v>312</v>
      </c>
      <c r="AG64" s="102"/>
    </row>
    <row r="65" spans="6:33" s="9" customFormat="1">
      <c r="F65" s="10" t="s">
        <v>101</v>
      </c>
      <c r="G65" s="10" t="s">
        <v>121</v>
      </c>
      <c r="H65" s="13" t="s">
        <v>122</v>
      </c>
      <c r="I65" s="22"/>
      <c r="J65" s="22"/>
      <c r="K65" s="10">
        <f t="shared" si="0"/>
        <v>0</v>
      </c>
      <c r="L65" s="13"/>
      <c r="M65" s="10"/>
      <c r="O65" s="101" t="s">
        <v>313</v>
      </c>
      <c r="AG65" s="102"/>
    </row>
    <row r="66" spans="6:33" s="9" customFormat="1">
      <c r="F66" s="10" t="s">
        <v>101</v>
      </c>
      <c r="G66" s="10" t="s">
        <v>123</v>
      </c>
      <c r="H66" s="13" t="s">
        <v>124</v>
      </c>
      <c r="I66" s="22"/>
      <c r="J66" s="22"/>
      <c r="K66" s="10">
        <f t="shared" si="0"/>
        <v>0</v>
      </c>
      <c r="L66" s="13"/>
      <c r="M66" s="10"/>
      <c r="O66" s="101" t="s">
        <v>314</v>
      </c>
      <c r="AG66" s="102"/>
    </row>
    <row r="67" spans="6:33" s="9" customFormat="1" ht="37.200000000000003">
      <c r="F67" s="10" t="s">
        <v>101</v>
      </c>
      <c r="G67" s="10" t="s">
        <v>125</v>
      </c>
      <c r="H67" s="13" t="s">
        <v>126</v>
      </c>
      <c r="I67" s="22">
        <v>1</v>
      </c>
      <c r="J67" s="22">
        <v>10</v>
      </c>
      <c r="K67" s="10">
        <f t="shared" si="0"/>
        <v>10</v>
      </c>
      <c r="L67" s="13" t="s">
        <v>127</v>
      </c>
      <c r="M67" s="10"/>
      <c r="O67" s="101" t="s">
        <v>315</v>
      </c>
      <c r="AG67" s="102"/>
    </row>
    <row r="68" spans="6:33" s="9" customFormat="1">
      <c r="F68" s="10" t="s">
        <v>101</v>
      </c>
      <c r="G68" s="10" t="s">
        <v>128</v>
      </c>
      <c r="H68" s="13" t="s">
        <v>129</v>
      </c>
      <c r="I68" s="22">
        <v>0.01</v>
      </c>
      <c r="J68" s="22">
        <v>10</v>
      </c>
      <c r="K68" s="10">
        <f t="shared" si="0"/>
        <v>0.1</v>
      </c>
      <c r="L68" s="13" t="s">
        <v>130</v>
      </c>
      <c r="M68" s="10"/>
      <c r="O68" s="101" t="s">
        <v>316</v>
      </c>
      <c r="AG68" s="102"/>
    </row>
    <row r="69" spans="6:33" s="9" customFormat="1" ht="37.200000000000003">
      <c r="F69" s="10" t="s">
        <v>101</v>
      </c>
      <c r="G69" s="10" t="s">
        <v>131</v>
      </c>
      <c r="H69" s="13" t="s">
        <v>132</v>
      </c>
      <c r="I69" s="22">
        <v>1E-3</v>
      </c>
      <c r="J69" s="22">
        <v>10000</v>
      </c>
      <c r="K69" s="10">
        <f t="shared" si="0"/>
        <v>10</v>
      </c>
      <c r="L69" s="13" t="s">
        <v>133</v>
      </c>
      <c r="M69" s="10"/>
      <c r="O69" s="101" t="s">
        <v>317</v>
      </c>
      <c r="AG69" s="102"/>
    </row>
    <row r="70" spans="6:33" s="9" customFormat="1" ht="55.8">
      <c r="F70" s="10" t="s">
        <v>101</v>
      </c>
      <c r="G70" s="10" t="s">
        <v>134</v>
      </c>
      <c r="H70" s="13" t="s">
        <v>135</v>
      </c>
      <c r="I70" s="22">
        <v>1</v>
      </c>
      <c r="J70" s="22">
        <v>10</v>
      </c>
      <c r="K70" s="10">
        <f t="shared" si="0"/>
        <v>10</v>
      </c>
      <c r="L70" s="13" t="s">
        <v>136</v>
      </c>
      <c r="M70" s="10"/>
      <c r="O70" s="101" t="s">
        <v>318</v>
      </c>
      <c r="AG70" s="102"/>
    </row>
    <row r="71" spans="6:33" s="9" customFormat="1" ht="37.200000000000003">
      <c r="F71" s="10" t="s">
        <v>101</v>
      </c>
      <c r="G71" s="10" t="s">
        <v>137</v>
      </c>
      <c r="H71" s="13" t="s">
        <v>138</v>
      </c>
      <c r="I71" s="22">
        <v>1E-3</v>
      </c>
      <c r="J71" s="22">
        <v>10</v>
      </c>
      <c r="K71" s="10">
        <f t="shared" si="0"/>
        <v>0.01</v>
      </c>
      <c r="L71" s="13" t="s">
        <v>139</v>
      </c>
      <c r="M71" s="10"/>
      <c r="O71" s="101" t="s">
        <v>319</v>
      </c>
      <c r="AG71" s="102"/>
    </row>
    <row r="72" spans="6:33" s="9" customFormat="1" ht="55.8">
      <c r="F72" s="10" t="s">
        <v>101</v>
      </c>
      <c r="G72" s="10" t="s">
        <v>140</v>
      </c>
      <c r="H72" s="13" t="s">
        <v>141</v>
      </c>
      <c r="I72" s="22">
        <v>1</v>
      </c>
      <c r="J72" s="22">
        <v>1</v>
      </c>
      <c r="K72" s="10">
        <f t="shared" si="0"/>
        <v>1</v>
      </c>
      <c r="L72" s="13" t="s">
        <v>142</v>
      </c>
      <c r="M72" s="10"/>
      <c r="O72" s="101" t="s">
        <v>320</v>
      </c>
      <c r="AG72" s="102"/>
    </row>
    <row r="73" spans="6:33" s="9" customFormat="1" ht="55.8">
      <c r="F73" s="10" t="s">
        <v>101</v>
      </c>
      <c r="G73" s="10" t="s">
        <v>143</v>
      </c>
      <c r="H73" s="13" t="s">
        <v>144</v>
      </c>
      <c r="I73" s="22">
        <v>1E-3</v>
      </c>
      <c r="J73" s="22">
        <v>1000</v>
      </c>
      <c r="K73" s="10">
        <f t="shared" si="0"/>
        <v>1</v>
      </c>
      <c r="L73" s="13" t="s">
        <v>145</v>
      </c>
      <c r="M73" s="10"/>
      <c r="O73" s="101" t="s">
        <v>321</v>
      </c>
      <c r="AG73" s="102"/>
    </row>
    <row r="74" spans="6:33" s="9" customFormat="1">
      <c r="F74" s="10" t="s">
        <v>101</v>
      </c>
      <c r="G74" s="10" t="s">
        <v>146</v>
      </c>
      <c r="H74" s="13" t="s">
        <v>147</v>
      </c>
      <c r="I74" s="22">
        <v>1</v>
      </c>
      <c r="J74" s="22">
        <v>1</v>
      </c>
      <c r="K74" s="10">
        <f t="shared" si="0"/>
        <v>1</v>
      </c>
      <c r="L74" s="13" t="s">
        <v>148</v>
      </c>
      <c r="M74" s="10"/>
      <c r="O74" s="101" t="s">
        <v>322</v>
      </c>
      <c r="AG74" s="102"/>
    </row>
    <row r="75" spans="6:33" s="9" customFormat="1" ht="37.200000000000003">
      <c r="F75" s="10" t="s">
        <v>101</v>
      </c>
      <c r="G75" s="10" t="s">
        <v>149</v>
      </c>
      <c r="H75" s="13" t="s">
        <v>150</v>
      </c>
      <c r="I75" s="22">
        <v>1E-4</v>
      </c>
      <c r="J75" s="22">
        <v>1000</v>
      </c>
      <c r="K75" s="10">
        <f t="shared" si="0"/>
        <v>0.1</v>
      </c>
      <c r="L75" s="13" t="s">
        <v>151</v>
      </c>
      <c r="M75" s="10"/>
      <c r="O75" s="101" t="s">
        <v>323</v>
      </c>
      <c r="AG75" s="102"/>
    </row>
    <row r="76" spans="6:33" s="9" customFormat="1">
      <c r="F76" s="10" t="s">
        <v>101</v>
      </c>
      <c r="G76" s="10" t="s">
        <v>152</v>
      </c>
      <c r="H76" s="13" t="s">
        <v>153</v>
      </c>
      <c r="I76" s="22">
        <v>1E-4</v>
      </c>
      <c r="J76" s="22">
        <v>1000</v>
      </c>
      <c r="K76" s="10">
        <f t="shared" si="0"/>
        <v>0.1</v>
      </c>
      <c r="L76" s="13" t="s">
        <v>154</v>
      </c>
      <c r="M76" s="10"/>
      <c r="O76" s="101" t="s">
        <v>324</v>
      </c>
      <c r="AG76" s="102"/>
    </row>
    <row r="77" spans="6:33" s="9" customFormat="1">
      <c r="F77" s="10" t="s">
        <v>101</v>
      </c>
      <c r="G77" s="10" t="s">
        <v>155</v>
      </c>
      <c r="H77" s="13" t="s">
        <v>156</v>
      </c>
      <c r="I77" s="22">
        <v>0</v>
      </c>
      <c r="J77" s="22"/>
      <c r="K77" s="10">
        <f t="shared" si="0"/>
        <v>0</v>
      </c>
      <c r="L77" s="13" t="s">
        <v>157</v>
      </c>
      <c r="M77" s="10"/>
      <c r="O77" s="101" t="s">
        <v>325</v>
      </c>
      <c r="AG77" s="102"/>
    </row>
    <row r="78" spans="6:33" s="9" customFormat="1">
      <c r="F78" s="10" t="s">
        <v>101</v>
      </c>
      <c r="G78" s="10" t="s">
        <v>158</v>
      </c>
      <c r="H78" s="13" t="s">
        <v>159</v>
      </c>
      <c r="I78" s="22">
        <v>1E-4</v>
      </c>
      <c r="J78" s="22">
        <v>1000</v>
      </c>
      <c r="K78" s="10">
        <f t="shared" si="0"/>
        <v>0.1</v>
      </c>
      <c r="L78" s="13" t="s">
        <v>160</v>
      </c>
      <c r="M78" s="10"/>
      <c r="O78" s="101" t="s">
        <v>326</v>
      </c>
      <c r="AG78" s="102"/>
    </row>
    <row r="79" spans="6:33" s="9" customFormat="1">
      <c r="F79" s="10" t="s">
        <v>101</v>
      </c>
      <c r="G79" s="10" t="s">
        <v>161</v>
      </c>
      <c r="H79" s="13" t="s">
        <v>162</v>
      </c>
      <c r="I79" s="22">
        <v>1E-4</v>
      </c>
      <c r="J79" s="22">
        <v>1000</v>
      </c>
      <c r="K79" s="10">
        <f t="shared" si="0"/>
        <v>0.1</v>
      </c>
      <c r="L79" s="13" t="s">
        <v>163</v>
      </c>
      <c r="M79" s="10"/>
      <c r="O79" s="101" t="s">
        <v>327</v>
      </c>
      <c r="AG79" s="102"/>
    </row>
    <row r="80" spans="6:33" s="9" customFormat="1" ht="37.200000000000003">
      <c r="F80" s="10" t="s">
        <v>101</v>
      </c>
      <c r="G80" s="10" t="s">
        <v>164</v>
      </c>
      <c r="H80" s="13" t="s">
        <v>165</v>
      </c>
      <c r="I80" s="22">
        <v>1E-4</v>
      </c>
      <c r="J80" s="22">
        <v>10</v>
      </c>
      <c r="K80" s="10">
        <f t="shared" si="0"/>
        <v>1E-3</v>
      </c>
      <c r="L80" s="13" t="s">
        <v>166</v>
      </c>
      <c r="M80" s="10"/>
      <c r="O80" s="101" t="s">
        <v>328</v>
      </c>
      <c r="AG80" s="102"/>
    </row>
    <row r="81" spans="6:33" s="9" customFormat="1" ht="37.200000000000003">
      <c r="F81" s="10" t="s">
        <v>167</v>
      </c>
      <c r="G81" s="10" t="s">
        <v>168</v>
      </c>
      <c r="H81" s="13" t="s">
        <v>169</v>
      </c>
      <c r="I81" s="22">
        <v>1E-4</v>
      </c>
      <c r="J81" s="22">
        <v>10000</v>
      </c>
      <c r="K81" s="10">
        <f t="shared" si="0"/>
        <v>1</v>
      </c>
      <c r="L81" s="13" t="s">
        <v>170</v>
      </c>
      <c r="M81" s="10"/>
      <c r="O81" s="101" t="s">
        <v>329</v>
      </c>
      <c r="AG81" s="102"/>
    </row>
    <row r="82" spans="6:33" s="9" customFormat="1" ht="37.200000000000003">
      <c r="F82" s="10" t="s">
        <v>167</v>
      </c>
      <c r="G82" s="10" t="s">
        <v>171</v>
      </c>
      <c r="H82" s="13" t="s">
        <v>172</v>
      </c>
      <c r="I82" s="22">
        <v>1E-4</v>
      </c>
      <c r="J82" s="22">
        <v>1000</v>
      </c>
      <c r="K82" s="10">
        <f t="shared" si="0"/>
        <v>0.1</v>
      </c>
      <c r="L82" s="13" t="s">
        <v>173</v>
      </c>
      <c r="M82" s="10"/>
      <c r="O82" s="101" t="s">
        <v>330</v>
      </c>
      <c r="AG82" s="102"/>
    </row>
    <row r="83" spans="6:33" s="9" customFormat="1" ht="37.200000000000003">
      <c r="F83" s="10" t="s">
        <v>167</v>
      </c>
      <c r="G83" s="10" t="s">
        <v>174</v>
      </c>
      <c r="H83" s="13" t="s">
        <v>175</v>
      </c>
      <c r="I83" s="22">
        <v>1E-4</v>
      </c>
      <c r="J83" s="22">
        <v>10000</v>
      </c>
      <c r="K83" s="10">
        <f t="shared" si="0"/>
        <v>1</v>
      </c>
      <c r="L83" s="13" t="s">
        <v>176</v>
      </c>
      <c r="M83" s="10"/>
      <c r="O83" s="101" t="s">
        <v>331</v>
      </c>
      <c r="AG83" s="102"/>
    </row>
    <row r="84" spans="6:33" s="9" customFormat="1" ht="37.200000000000003">
      <c r="F84" s="10" t="s">
        <v>167</v>
      </c>
      <c r="G84" s="10" t="s">
        <v>177</v>
      </c>
      <c r="H84" s="13" t="s">
        <v>178</v>
      </c>
      <c r="I84" s="22">
        <v>0.01</v>
      </c>
      <c r="J84" s="22">
        <v>1000</v>
      </c>
      <c r="K84" s="10">
        <f t="shared" si="0"/>
        <v>10</v>
      </c>
      <c r="L84" s="13" t="s">
        <v>179</v>
      </c>
      <c r="M84" s="10"/>
      <c r="O84" s="101" t="s">
        <v>332</v>
      </c>
      <c r="AG84" s="102"/>
    </row>
    <row r="85" spans="6:33" s="9" customFormat="1" ht="37.200000000000003">
      <c r="F85" s="10" t="s">
        <v>167</v>
      </c>
      <c r="G85" s="10" t="s">
        <v>180</v>
      </c>
      <c r="H85" s="13" t="s">
        <v>181</v>
      </c>
      <c r="I85" s="22">
        <v>1</v>
      </c>
      <c r="J85" s="22">
        <v>10</v>
      </c>
      <c r="K85" s="10">
        <f t="shared" si="0"/>
        <v>10</v>
      </c>
      <c r="L85" s="13" t="s">
        <v>182</v>
      </c>
      <c r="M85" s="10"/>
      <c r="O85" s="101" t="s">
        <v>333</v>
      </c>
      <c r="AG85" s="102"/>
    </row>
    <row r="86" spans="6:33" s="9" customFormat="1" ht="74.400000000000006">
      <c r="F86" s="10" t="s">
        <v>183</v>
      </c>
      <c r="G86" s="10" t="s">
        <v>184</v>
      </c>
      <c r="H86" s="13" t="s">
        <v>185</v>
      </c>
      <c r="I86" s="22">
        <v>0.01</v>
      </c>
      <c r="J86" s="22">
        <v>100</v>
      </c>
      <c r="K86" s="10">
        <f t="shared" si="0"/>
        <v>1</v>
      </c>
      <c r="L86" s="13" t="s">
        <v>186</v>
      </c>
      <c r="M86" s="10"/>
      <c r="O86" s="101" t="s">
        <v>334</v>
      </c>
      <c r="AG86" s="102"/>
    </row>
    <row r="87" spans="6:33" s="9" customFormat="1" ht="37.200000000000003">
      <c r="F87" s="10" t="s">
        <v>187</v>
      </c>
      <c r="G87" s="10" t="s">
        <v>188</v>
      </c>
      <c r="H87" s="13" t="s">
        <v>189</v>
      </c>
      <c r="I87" s="22">
        <v>1E-3</v>
      </c>
      <c r="J87" s="22">
        <v>1000</v>
      </c>
      <c r="K87" s="10">
        <f t="shared" si="0"/>
        <v>1</v>
      </c>
      <c r="L87" s="13" t="s">
        <v>190</v>
      </c>
      <c r="M87" s="10"/>
      <c r="O87" s="101" t="s">
        <v>335</v>
      </c>
      <c r="AG87" s="102"/>
    </row>
    <row r="88" spans="6:33" s="9" customFormat="1" ht="55.8">
      <c r="F88" s="10" t="s">
        <v>191</v>
      </c>
      <c r="G88" s="10" t="s">
        <v>192</v>
      </c>
      <c r="H88" s="13" t="s">
        <v>193</v>
      </c>
      <c r="I88" s="22">
        <v>0.01</v>
      </c>
      <c r="J88" s="22">
        <v>1000</v>
      </c>
      <c r="K88" s="10">
        <f t="shared" si="0"/>
        <v>10</v>
      </c>
      <c r="L88" s="13" t="s">
        <v>194</v>
      </c>
      <c r="M88" s="10"/>
      <c r="O88" s="101" t="s">
        <v>336</v>
      </c>
      <c r="AG88" s="102"/>
    </row>
    <row r="89" spans="6:33" s="9" customFormat="1">
      <c r="F89" s="20" t="s">
        <v>196</v>
      </c>
      <c r="G89" s="20" t="s">
        <v>298</v>
      </c>
      <c r="H89" s="21"/>
      <c r="I89" s="23"/>
      <c r="J89" s="23"/>
      <c r="K89" s="10">
        <f t="shared" si="0"/>
        <v>0</v>
      </c>
      <c r="L89" s="21"/>
      <c r="M89" s="20"/>
      <c r="O89" s="101" t="s">
        <v>337</v>
      </c>
      <c r="AG89" s="102"/>
    </row>
    <row r="90" spans="6:33" s="9" customFormat="1">
      <c r="F90" s="20" t="s">
        <v>196</v>
      </c>
      <c r="G90" s="20" t="s">
        <v>196</v>
      </c>
      <c r="H90" s="21"/>
      <c r="I90" s="23"/>
      <c r="J90" s="23"/>
      <c r="K90" s="10">
        <f t="shared" si="0"/>
        <v>0</v>
      </c>
      <c r="L90" s="21"/>
      <c r="M90" s="20"/>
      <c r="O90" s="101" t="s">
        <v>338</v>
      </c>
      <c r="AG90" s="102"/>
    </row>
    <row r="91" spans="6:33" s="9" customFormat="1">
      <c r="F91" s="20" t="s">
        <v>196</v>
      </c>
      <c r="G91" s="20"/>
      <c r="H91" s="21"/>
      <c r="I91" s="23"/>
      <c r="J91" s="23"/>
      <c r="K91" s="10">
        <f t="shared" si="0"/>
        <v>0</v>
      </c>
      <c r="L91" s="21"/>
      <c r="M91" s="20"/>
      <c r="O91" s="101" t="s">
        <v>339</v>
      </c>
      <c r="AG91" s="102"/>
    </row>
    <row r="92" spans="6:33" s="9" customFormat="1">
      <c r="F92" s="20" t="s">
        <v>196</v>
      </c>
      <c r="G92" s="20" t="s">
        <v>289</v>
      </c>
      <c r="H92" s="21"/>
      <c r="I92" s="23"/>
      <c r="J92" s="23"/>
      <c r="K92" s="10">
        <f t="shared" si="0"/>
        <v>0</v>
      </c>
      <c r="L92" s="21"/>
      <c r="M92" s="20"/>
      <c r="O92" s="101" t="s">
        <v>340</v>
      </c>
      <c r="AG92" s="102"/>
    </row>
    <row r="93" spans="6:33" s="9" customFormat="1">
      <c r="F93" s="20" t="s">
        <v>196</v>
      </c>
      <c r="G93" s="20" t="s">
        <v>287</v>
      </c>
      <c r="H93" s="21"/>
      <c r="I93" s="23"/>
      <c r="J93" s="23"/>
      <c r="K93" s="10">
        <f t="shared" si="0"/>
        <v>0</v>
      </c>
      <c r="L93" s="21"/>
      <c r="M93" s="20"/>
      <c r="O93" s="101" t="s">
        <v>341</v>
      </c>
      <c r="AG93" s="102"/>
    </row>
    <row r="94" spans="6:33" s="9" customFormat="1">
      <c r="F94" s="20" t="s">
        <v>196</v>
      </c>
      <c r="G94" s="20" t="s">
        <v>288</v>
      </c>
      <c r="H94" s="21"/>
      <c r="I94" s="23"/>
      <c r="J94" s="23"/>
      <c r="K94" s="10">
        <f t="shared" si="0"/>
        <v>0</v>
      </c>
      <c r="L94" s="21"/>
      <c r="M94" s="20"/>
      <c r="O94" s="103" t="s">
        <v>342</v>
      </c>
      <c r="P94" s="104"/>
      <c r="Q94" s="104"/>
      <c r="R94" s="104"/>
      <c r="S94" s="104"/>
      <c r="T94" s="104"/>
      <c r="U94" s="104"/>
      <c r="V94" s="104"/>
      <c r="W94" s="104"/>
      <c r="X94" s="104"/>
      <c r="Y94" s="104"/>
      <c r="Z94" s="104"/>
      <c r="AA94" s="104"/>
      <c r="AB94" s="104"/>
      <c r="AC94" s="104"/>
      <c r="AD94" s="104"/>
      <c r="AE94" s="104"/>
      <c r="AF94" s="104"/>
      <c r="AG94" s="105"/>
    </row>
    <row r="95" spans="6:33" s="9" customFormat="1">
      <c r="H95" s="8"/>
      <c r="L95" s="8"/>
    </row>
    <row r="96" spans="6:33" s="9" customFormat="1">
      <c r="H96" s="8"/>
      <c r="L96" s="8"/>
    </row>
    <row r="97" spans="8:12" s="9" customFormat="1">
      <c r="H97" s="8"/>
      <c r="L97" s="8"/>
    </row>
    <row r="98" spans="8:12" s="9" customFormat="1">
      <c r="H98" s="8"/>
      <c r="L98" s="8"/>
    </row>
    <row r="99" spans="8:12" s="9" customFormat="1">
      <c r="H99" s="8"/>
      <c r="L99" s="8"/>
    </row>
    <row r="100" spans="8:12" s="9" customFormat="1">
      <c r="H100" s="8"/>
      <c r="L100" s="8"/>
    </row>
    <row r="101" spans="8:12" s="9" customFormat="1">
      <c r="H101" s="8"/>
      <c r="L101" s="8"/>
    </row>
    <row r="102" spans="8:12" s="9" customFormat="1">
      <c r="H102" s="8"/>
      <c r="L102" s="8"/>
    </row>
    <row r="103" spans="8:12" s="9" customFormat="1">
      <c r="H103" s="8"/>
      <c r="L103" s="8"/>
    </row>
    <row r="104" spans="8:12" s="9" customFormat="1">
      <c r="H104" s="8"/>
      <c r="L104" s="8"/>
    </row>
    <row r="105" spans="8:12" s="9" customFormat="1">
      <c r="H105" s="8"/>
      <c r="L105" s="8"/>
    </row>
    <row r="106" spans="8:12" s="9" customFormat="1">
      <c r="H106" s="8"/>
      <c r="L106" s="8"/>
    </row>
    <row r="107" spans="8:12" s="9" customFormat="1">
      <c r="H107" s="8"/>
      <c r="L107" s="8"/>
    </row>
    <row r="108" spans="8:12" s="9" customFormat="1">
      <c r="H108" s="8"/>
      <c r="L108" s="8"/>
    </row>
    <row r="109" spans="8:12" s="9" customFormat="1">
      <c r="H109" s="8"/>
      <c r="L109" s="8"/>
    </row>
    <row r="110" spans="8:12" s="9" customFormat="1">
      <c r="H110" s="8"/>
      <c r="L110" s="8"/>
    </row>
    <row r="111" spans="8:12" s="9" customFormat="1">
      <c r="H111" s="8"/>
      <c r="L111" s="8"/>
    </row>
    <row r="112" spans="8:12" s="9" customFormat="1">
      <c r="H112" s="8"/>
      <c r="L112" s="8"/>
    </row>
    <row r="113" spans="8:12" s="9" customFormat="1">
      <c r="H113" s="8"/>
      <c r="L113" s="8"/>
    </row>
    <row r="114" spans="8:12" s="9" customFormat="1">
      <c r="H114" s="8"/>
      <c r="L114" s="8"/>
    </row>
    <row r="115" spans="8:12" s="9" customFormat="1">
      <c r="H115" s="8"/>
      <c r="L115" s="8"/>
    </row>
    <row r="116" spans="8:12" s="9" customFormat="1">
      <c r="H116" s="8"/>
      <c r="L116" s="8"/>
    </row>
    <row r="117" spans="8:12" s="9" customFormat="1">
      <c r="H117" s="8"/>
      <c r="L117" s="8"/>
    </row>
    <row r="118" spans="8:12" s="9" customFormat="1">
      <c r="H118" s="8"/>
      <c r="L118" s="8"/>
    </row>
    <row r="119" spans="8:12" s="9" customFormat="1">
      <c r="H119" s="8"/>
      <c r="L119" s="8"/>
    </row>
    <row r="120" spans="8:12" s="9" customFormat="1">
      <c r="H120" s="8"/>
      <c r="L120" s="8"/>
    </row>
    <row r="121" spans="8:12" s="9" customFormat="1">
      <c r="H121" s="8"/>
      <c r="L121" s="8"/>
    </row>
    <row r="122" spans="8:12" s="9" customFormat="1">
      <c r="H122" s="8"/>
      <c r="L122" s="8"/>
    </row>
    <row r="123" spans="8:12" s="9" customFormat="1">
      <c r="H123" s="8"/>
      <c r="L123" s="8"/>
    </row>
    <row r="124" spans="8:12" s="9" customFormat="1">
      <c r="H124" s="8"/>
      <c r="L124" s="8"/>
    </row>
    <row r="125" spans="8:12" s="9" customFormat="1">
      <c r="H125" s="8"/>
      <c r="L125" s="8"/>
    </row>
    <row r="126" spans="8:12" s="9" customFormat="1">
      <c r="H126" s="8"/>
      <c r="L126" s="8"/>
    </row>
    <row r="127" spans="8:12" s="9" customFormat="1">
      <c r="H127" s="8"/>
      <c r="L127" s="8"/>
    </row>
    <row r="128" spans="8:12" s="9" customFormat="1">
      <c r="H128" s="8"/>
      <c r="L128" s="8"/>
    </row>
    <row r="129" spans="8:12" s="9" customFormat="1">
      <c r="H129" s="8"/>
      <c r="L129" s="8"/>
    </row>
    <row r="130" spans="8:12" s="9" customFormat="1">
      <c r="H130" s="8"/>
      <c r="L130" s="8"/>
    </row>
    <row r="131" spans="8:12" s="9" customFormat="1">
      <c r="H131" s="8"/>
      <c r="L131" s="8"/>
    </row>
    <row r="132" spans="8:12" s="9" customFormat="1">
      <c r="H132" s="8"/>
      <c r="L132" s="8"/>
    </row>
    <row r="133" spans="8:12" s="9" customFormat="1">
      <c r="H133" s="8"/>
      <c r="L133" s="8"/>
    </row>
    <row r="134" spans="8:12" s="9" customFormat="1">
      <c r="H134" s="8"/>
      <c r="L134" s="8"/>
    </row>
    <row r="135" spans="8:12" s="9" customFormat="1">
      <c r="H135" s="8"/>
      <c r="L135" s="8"/>
    </row>
    <row r="136" spans="8:12" s="9" customFormat="1">
      <c r="H136" s="8"/>
      <c r="L136" s="8"/>
    </row>
    <row r="137" spans="8:12" s="9" customFormat="1">
      <c r="H137" s="8"/>
      <c r="L137" s="8"/>
    </row>
    <row r="138" spans="8:12" s="9" customFormat="1">
      <c r="H138" s="8"/>
      <c r="L138" s="8"/>
    </row>
    <row r="139" spans="8:12" s="9" customFormat="1">
      <c r="H139" s="8"/>
      <c r="L139" s="8"/>
    </row>
    <row r="140" spans="8:12" s="9" customFormat="1">
      <c r="H140" s="8"/>
      <c r="L140" s="8"/>
    </row>
    <row r="141" spans="8:12" s="9" customFormat="1">
      <c r="H141" s="8"/>
      <c r="L141" s="8"/>
    </row>
    <row r="142" spans="8:12" s="9" customFormat="1">
      <c r="H142" s="8"/>
      <c r="L142" s="8"/>
    </row>
    <row r="143" spans="8:12" s="9" customFormat="1">
      <c r="H143" s="8"/>
      <c r="L143" s="8"/>
    </row>
    <row r="144" spans="8:12" s="9" customFormat="1">
      <c r="H144" s="8"/>
      <c r="L144" s="8"/>
    </row>
    <row r="145" spans="8:12" s="9" customFormat="1">
      <c r="H145" s="8"/>
      <c r="L145" s="8"/>
    </row>
    <row r="146" spans="8:12" s="9" customFormat="1">
      <c r="H146" s="8"/>
      <c r="L146" s="8"/>
    </row>
    <row r="147" spans="8:12" s="9" customFormat="1">
      <c r="H147" s="8"/>
      <c r="L147" s="8"/>
    </row>
    <row r="148" spans="8:12" s="9" customFormat="1">
      <c r="H148" s="8"/>
      <c r="L148" s="8"/>
    </row>
    <row r="149" spans="8:12" s="9" customFormat="1">
      <c r="H149" s="8"/>
      <c r="L149" s="8"/>
    </row>
    <row r="150" spans="8:12" s="9" customFormat="1">
      <c r="H150" s="8"/>
      <c r="L150" s="8"/>
    </row>
    <row r="151" spans="8:12" s="9" customFormat="1">
      <c r="H151" s="8"/>
      <c r="L151" s="8"/>
    </row>
    <row r="152" spans="8:12" s="9" customFormat="1">
      <c r="H152" s="8"/>
      <c r="L152" s="8"/>
    </row>
    <row r="153" spans="8:12" s="9" customFormat="1">
      <c r="H153" s="8"/>
      <c r="L153" s="8"/>
    </row>
    <row r="154" spans="8:12" s="9" customFormat="1">
      <c r="H154" s="8"/>
      <c r="L154" s="8"/>
    </row>
    <row r="155" spans="8:12" s="9" customFormat="1">
      <c r="H155" s="8"/>
      <c r="L155" s="8"/>
    </row>
    <row r="156" spans="8:12" s="9" customFormat="1">
      <c r="H156" s="8"/>
      <c r="L156" s="8"/>
    </row>
    <row r="157" spans="8:12" s="9" customFormat="1">
      <c r="H157" s="8"/>
      <c r="L157" s="8"/>
    </row>
    <row r="158" spans="8:12" s="9" customFormat="1">
      <c r="H158" s="8"/>
      <c r="L158" s="8"/>
    </row>
    <row r="159" spans="8:12" s="9" customFormat="1">
      <c r="H159" s="8"/>
      <c r="L159" s="8"/>
    </row>
    <row r="160" spans="8:12" s="9" customFormat="1">
      <c r="H160" s="8"/>
      <c r="L160" s="8"/>
    </row>
    <row r="161" spans="8:12" s="9" customFormat="1">
      <c r="H161" s="8"/>
      <c r="L161" s="8"/>
    </row>
    <row r="162" spans="8:12" s="9" customFormat="1">
      <c r="H162" s="8"/>
      <c r="L162" s="8"/>
    </row>
    <row r="163" spans="8:12" s="9" customFormat="1">
      <c r="H163" s="8"/>
      <c r="L163" s="8"/>
    </row>
    <row r="164" spans="8:12" s="9" customFormat="1">
      <c r="H164" s="8"/>
      <c r="L164" s="8"/>
    </row>
    <row r="165" spans="8:12" s="9" customFormat="1">
      <c r="H165" s="8"/>
      <c r="L165" s="8"/>
    </row>
    <row r="166" spans="8:12" s="9" customFormat="1">
      <c r="H166" s="8"/>
      <c r="L166" s="8"/>
    </row>
    <row r="167" spans="8:12" s="9" customFormat="1">
      <c r="H167" s="8"/>
      <c r="L167" s="8"/>
    </row>
    <row r="168" spans="8:12" s="9" customFormat="1">
      <c r="H168" s="8"/>
      <c r="L168" s="8"/>
    </row>
    <row r="169" spans="8:12" s="9" customFormat="1">
      <c r="H169" s="8"/>
      <c r="L169" s="8"/>
    </row>
    <row r="170" spans="8:12" s="9" customFormat="1">
      <c r="H170" s="8"/>
      <c r="L170" s="8"/>
    </row>
    <row r="171" spans="8:12" s="9" customFormat="1">
      <c r="H171" s="8"/>
      <c r="L171" s="8"/>
    </row>
    <row r="172" spans="8:12" s="9" customFormat="1">
      <c r="H172" s="8"/>
      <c r="L172" s="8"/>
    </row>
    <row r="173" spans="8:12" s="9" customFormat="1">
      <c r="H173" s="8"/>
      <c r="L173" s="8"/>
    </row>
    <row r="174" spans="8:12" s="9" customFormat="1">
      <c r="H174" s="8"/>
      <c r="L174" s="8"/>
    </row>
    <row r="175" spans="8:12" s="9" customFormat="1">
      <c r="H175" s="8"/>
      <c r="L175" s="8"/>
    </row>
    <row r="176" spans="8:12" s="9" customFormat="1">
      <c r="H176" s="8"/>
      <c r="L176" s="8"/>
    </row>
    <row r="177" spans="8:12" s="9" customFormat="1">
      <c r="H177" s="8"/>
      <c r="L177" s="8"/>
    </row>
    <row r="178" spans="8:12" s="9" customFormat="1">
      <c r="H178" s="8"/>
      <c r="L178" s="8"/>
    </row>
    <row r="179" spans="8:12" s="9" customFormat="1">
      <c r="H179" s="8"/>
      <c r="L179" s="8"/>
    </row>
    <row r="180" spans="8:12" s="9" customFormat="1">
      <c r="H180" s="8"/>
      <c r="L180" s="8"/>
    </row>
    <row r="181" spans="8:12" s="9" customFormat="1">
      <c r="H181" s="8"/>
      <c r="L181" s="8"/>
    </row>
    <row r="182" spans="8:12" s="9" customFormat="1">
      <c r="H182" s="8"/>
      <c r="L182" s="8"/>
    </row>
    <row r="183" spans="8:12" s="9" customFormat="1">
      <c r="H183" s="8"/>
      <c r="L183" s="8"/>
    </row>
    <row r="184" spans="8:12" s="9" customFormat="1">
      <c r="H184" s="8"/>
      <c r="L184" s="8"/>
    </row>
    <row r="185" spans="8:12" s="9" customFormat="1">
      <c r="H185" s="8"/>
      <c r="L185" s="8"/>
    </row>
    <row r="186" spans="8:12" s="9" customFormat="1">
      <c r="H186" s="8"/>
      <c r="L186" s="8"/>
    </row>
    <row r="187" spans="8:12" s="9" customFormat="1">
      <c r="H187" s="8"/>
      <c r="L187" s="8"/>
    </row>
    <row r="188" spans="8:12" s="9" customFormat="1">
      <c r="H188" s="8"/>
      <c r="L188" s="8"/>
    </row>
    <row r="189" spans="8:12" s="9" customFormat="1">
      <c r="H189" s="8"/>
      <c r="L189" s="8"/>
    </row>
    <row r="190" spans="8:12" s="9" customFormat="1">
      <c r="H190" s="8"/>
      <c r="L190" s="8"/>
    </row>
    <row r="191" spans="8:12" s="9" customFormat="1">
      <c r="H191" s="8"/>
      <c r="L191" s="8"/>
    </row>
    <row r="192" spans="8:12" s="9" customFormat="1">
      <c r="H192" s="8"/>
      <c r="L192" s="8"/>
    </row>
    <row r="193" spans="8:12" s="9" customFormat="1">
      <c r="H193" s="8"/>
      <c r="L193" s="8"/>
    </row>
    <row r="194" spans="8:12" s="9" customFormat="1">
      <c r="H194" s="8"/>
      <c r="L194" s="8"/>
    </row>
    <row r="195" spans="8:12" s="9" customFormat="1">
      <c r="H195" s="8"/>
      <c r="L195" s="8"/>
    </row>
    <row r="196" spans="8:12" s="9" customFormat="1">
      <c r="H196" s="8"/>
      <c r="L196" s="8"/>
    </row>
    <row r="197" spans="8:12" s="9" customFormat="1">
      <c r="H197" s="8"/>
      <c r="L197" s="8"/>
    </row>
    <row r="198" spans="8:12" s="9" customFormat="1">
      <c r="H198" s="8"/>
      <c r="L198" s="8"/>
    </row>
    <row r="199" spans="8:12" s="9" customFormat="1">
      <c r="H199" s="8"/>
      <c r="L199" s="8"/>
    </row>
    <row r="200" spans="8:12" s="9" customFormat="1">
      <c r="H200" s="8"/>
      <c r="L200" s="8"/>
    </row>
    <row r="201" spans="8:12" s="9" customFormat="1">
      <c r="H201" s="8"/>
      <c r="L201" s="8"/>
    </row>
    <row r="202" spans="8:12" s="9" customFormat="1">
      <c r="H202" s="8"/>
      <c r="L202" s="8"/>
    </row>
    <row r="203" spans="8:12" s="9" customFormat="1">
      <c r="H203" s="8"/>
      <c r="L203" s="8"/>
    </row>
    <row r="204" spans="8:12" s="9" customFormat="1">
      <c r="H204" s="8"/>
      <c r="L204" s="8"/>
    </row>
    <row r="205" spans="8:12" s="9" customFormat="1">
      <c r="H205" s="8"/>
      <c r="L205" s="8"/>
    </row>
    <row r="206" spans="8:12" s="9" customFormat="1">
      <c r="H206" s="8"/>
      <c r="L206" s="8"/>
    </row>
    <row r="207" spans="8:12" s="9" customFormat="1">
      <c r="H207" s="8"/>
      <c r="L207" s="8"/>
    </row>
    <row r="208" spans="8:12" s="9" customFormat="1">
      <c r="H208" s="8"/>
      <c r="L208" s="8"/>
    </row>
    <row r="209" spans="8:12" s="9" customFormat="1">
      <c r="H209" s="8"/>
      <c r="L209" s="8"/>
    </row>
    <row r="210" spans="8:12" s="9" customFormat="1">
      <c r="H210" s="8"/>
      <c r="L210" s="8"/>
    </row>
    <row r="211" spans="8:12" s="9" customFormat="1">
      <c r="H211" s="8"/>
      <c r="L211" s="8"/>
    </row>
    <row r="212" spans="8:12" s="9" customFormat="1">
      <c r="H212" s="8"/>
      <c r="L212" s="8"/>
    </row>
    <row r="213" spans="8:12" s="9" customFormat="1">
      <c r="H213" s="8"/>
      <c r="L213" s="8"/>
    </row>
    <row r="214" spans="8:12" s="9" customFormat="1">
      <c r="H214" s="8"/>
      <c r="L214" s="8"/>
    </row>
    <row r="215" spans="8:12" s="9" customFormat="1">
      <c r="H215" s="8"/>
      <c r="L215" s="8"/>
    </row>
    <row r="216" spans="8:12" s="9" customFormat="1">
      <c r="H216" s="8"/>
      <c r="L216" s="8"/>
    </row>
    <row r="217" spans="8:12" s="9" customFormat="1">
      <c r="H217" s="8"/>
      <c r="L217" s="8"/>
    </row>
    <row r="218" spans="8:12" s="9" customFormat="1">
      <c r="H218" s="8"/>
      <c r="L218" s="8"/>
    </row>
    <row r="219" spans="8:12" s="9" customFormat="1">
      <c r="H219" s="8"/>
      <c r="L219" s="8"/>
    </row>
    <row r="220" spans="8:12" s="9" customFormat="1">
      <c r="H220" s="8"/>
      <c r="L220" s="8"/>
    </row>
    <row r="221" spans="8:12" s="9" customFormat="1">
      <c r="H221" s="8"/>
      <c r="L221" s="8"/>
    </row>
    <row r="222" spans="8:12" s="9" customFormat="1">
      <c r="H222" s="8"/>
      <c r="L222" s="8"/>
    </row>
    <row r="223" spans="8:12" s="9" customFormat="1">
      <c r="H223" s="8"/>
      <c r="L223" s="8"/>
    </row>
    <row r="224" spans="8:12" s="9" customFormat="1">
      <c r="H224" s="8"/>
      <c r="L224" s="8"/>
    </row>
    <row r="225" spans="8:12" s="9" customFormat="1">
      <c r="H225" s="8"/>
      <c r="L225" s="8"/>
    </row>
    <row r="226" spans="8:12" s="9" customFormat="1">
      <c r="H226" s="8"/>
      <c r="L226" s="8"/>
    </row>
    <row r="227" spans="8:12" s="9" customFormat="1">
      <c r="H227" s="8"/>
      <c r="L227" s="8"/>
    </row>
    <row r="228" spans="8:12" s="9" customFormat="1">
      <c r="H228" s="8"/>
      <c r="L228" s="8"/>
    </row>
    <row r="229" spans="8:12" s="9" customFormat="1">
      <c r="H229" s="8"/>
      <c r="L229" s="8"/>
    </row>
    <row r="230" spans="8:12" s="9" customFormat="1">
      <c r="H230" s="8"/>
      <c r="L230" s="8"/>
    </row>
    <row r="231" spans="8:12" s="9" customFormat="1">
      <c r="H231" s="8"/>
      <c r="L231" s="8"/>
    </row>
    <row r="232" spans="8:12" s="9" customFormat="1">
      <c r="H232" s="8"/>
      <c r="L232" s="8"/>
    </row>
    <row r="233" spans="8:12" s="9" customFormat="1">
      <c r="H233" s="8"/>
      <c r="L233" s="8"/>
    </row>
    <row r="234" spans="8:12" s="9" customFormat="1">
      <c r="H234" s="8"/>
      <c r="L234" s="8"/>
    </row>
    <row r="235" spans="8:12" s="9" customFormat="1">
      <c r="H235" s="8"/>
      <c r="L235" s="8"/>
    </row>
    <row r="236" spans="8:12" s="9" customFormat="1">
      <c r="H236" s="8"/>
      <c r="L236" s="8"/>
    </row>
    <row r="237" spans="8:12" s="9" customFormat="1">
      <c r="H237" s="8"/>
      <c r="L237" s="8"/>
    </row>
    <row r="238" spans="8:12" s="9" customFormat="1">
      <c r="H238" s="8"/>
      <c r="L238" s="8"/>
    </row>
    <row r="239" spans="8:12" s="9" customFormat="1">
      <c r="H239" s="8"/>
      <c r="L239" s="8"/>
    </row>
    <row r="240" spans="8:12" s="9" customFormat="1">
      <c r="H240" s="8"/>
      <c r="L240" s="8"/>
    </row>
    <row r="241" spans="8:12" s="9" customFormat="1">
      <c r="H241" s="8"/>
      <c r="L241" s="8"/>
    </row>
    <row r="242" spans="8:12" s="9" customFormat="1">
      <c r="H242" s="8"/>
      <c r="L242" s="8"/>
    </row>
    <row r="243" spans="8:12" s="9" customFormat="1">
      <c r="H243" s="8"/>
      <c r="L243" s="8"/>
    </row>
    <row r="244" spans="8:12" s="9" customFormat="1">
      <c r="H244" s="8"/>
      <c r="L244" s="8"/>
    </row>
    <row r="245" spans="8:12" s="9" customFormat="1">
      <c r="H245" s="8"/>
      <c r="L245" s="8"/>
    </row>
    <row r="246" spans="8:12" s="9" customFormat="1">
      <c r="H246" s="8"/>
      <c r="L246" s="8"/>
    </row>
    <row r="247" spans="8:12" s="9" customFormat="1">
      <c r="H247" s="8"/>
      <c r="L247" s="8"/>
    </row>
    <row r="248" spans="8:12" s="9" customFormat="1">
      <c r="H248" s="8"/>
      <c r="L248" s="8"/>
    </row>
    <row r="249" spans="8:12" s="9" customFormat="1">
      <c r="H249" s="8"/>
      <c r="L249" s="8"/>
    </row>
    <row r="250" spans="8:12" s="9" customFormat="1">
      <c r="H250" s="8"/>
      <c r="L250" s="8"/>
    </row>
    <row r="251" spans="8:12" s="9" customFormat="1">
      <c r="H251" s="8"/>
      <c r="L251" s="8"/>
    </row>
    <row r="252" spans="8:12" s="9" customFormat="1">
      <c r="H252" s="8"/>
      <c r="L252" s="8"/>
    </row>
    <row r="253" spans="8:12" s="9" customFormat="1">
      <c r="H253" s="8"/>
      <c r="L253" s="8"/>
    </row>
    <row r="254" spans="8:12" s="9" customFormat="1">
      <c r="H254" s="8"/>
      <c r="L254" s="8"/>
    </row>
    <row r="255" spans="8:12" s="9" customFormat="1">
      <c r="H255" s="8"/>
      <c r="L255" s="8"/>
    </row>
    <row r="256" spans="8:12" s="9" customFormat="1">
      <c r="H256" s="8"/>
      <c r="L256" s="8"/>
    </row>
    <row r="257" spans="8:12" s="9" customFormat="1">
      <c r="H257" s="8"/>
      <c r="L257" s="8"/>
    </row>
    <row r="258" spans="8:12" s="9" customFormat="1">
      <c r="H258" s="8"/>
      <c r="L258" s="8"/>
    </row>
    <row r="259" spans="8:12" s="9" customFormat="1">
      <c r="H259" s="8"/>
      <c r="L259" s="8"/>
    </row>
    <row r="260" spans="8:12" s="9" customFormat="1">
      <c r="H260" s="8"/>
      <c r="L260" s="8"/>
    </row>
    <row r="261" spans="8:12" s="9" customFormat="1">
      <c r="H261" s="8"/>
      <c r="L261" s="8"/>
    </row>
    <row r="262" spans="8:12" s="9" customFormat="1">
      <c r="H262" s="8"/>
      <c r="L262" s="8"/>
    </row>
    <row r="263" spans="8:12" s="9" customFormat="1">
      <c r="H263" s="8"/>
      <c r="L263" s="8"/>
    </row>
    <row r="264" spans="8:12" s="9" customFormat="1">
      <c r="H264" s="8"/>
      <c r="L264" s="8"/>
    </row>
    <row r="265" spans="8:12" s="9" customFormat="1">
      <c r="H265" s="8"/>
      <c r="L265" s="8"/>
    </row>
  </sheetData>
  <conditionalFormatting sqref="K38:K94">
    <cfRule type="colorScale" priority="1">
      <colorScale>
        <cfvo type="min"/>
        <cfvo type="max"/>
        <color rgb="FFFCFCFF"/>
        <color rgb="FFF8696B"/>
      </colorScale>
    </cfRule>
  </conditionalFormatting>
  <dataValidations count="2">
    <dataValidation type="list" allowBlank="1" showInputMessage="1" showErrorMessage="1" sqref="I38:I94" xr:uid="{AB5E073D-0D33-4116-9F77-C383BE2C4803}">
      <formula1>$F$23:$F$27</formula1>
    </dataValidation>
    <dataValidation type="list" allowBlank="1" showInputMessage="1" showErrorMessage="1" sqref="J38:J94" xr:uid="{4127D070-06C0-45A5-81AC-BACBE01F222A}">
      <formula1>$F$30:$F$34</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A556-3F0B-4B6A-8661-0ADFE5CBB229}">
  <dimension ref="G1:N265"/>
  <sheetViews>
    <sheetView zoomScale="36" zoomScaleNormal="70" workbookViewId="0">
      <selection activeCell="I14" sqref="I14"/>
    </sheetView>
  </sheetViews>
  <sheetFormatPr defaultRowHeight="16.8"/>
  <cols>
    <col min="1" max="6" width="8.88671875" style="50"/>
    <col min="7" max="7" width="24" style="50" customWidth="1"/>
    <col min="8" max="8" width="31.33203125" style="50" customWidth="1"/>
    <col min="9" max="9" width="17.5546875" style="50" customWidth="1"/>
    <col min="10" max="10" width="23" style="50" customWidth="1"/>
    <col min="11" max="11" width="32.33203125" style="50" customWidth="1"/>
    <col min="12" max="12" width="16.6640625" style="50" customWidth="1"/>
    <col min="13" max="13" width="23.77734375" style="50" customWidth="1"/>
    <col min="14" max="14" width="30.5546875" style="50" customWidth="1"/>
    <col min="15" max="16384" width="8.88671875" style="50"/>
  </cols>
  <sheetData>
    <row r="1" spans="7:14" s="41" customFormat="1"/>
    <row r="2" spans="7:14" s="41" customFormat="1"/>
    <row r="3" spans="7:14" s="41" customFormat="1"/>
    <row r="4" spans="7:14" s="41" customFormat="1"/>
    <row r="5" spans="7:14" s="42" customFormat="1"/>
    <row r="6" spans="7:14" s="42" customFormat="1">
      <c r="G6" s="53" t="s">
        <v>203</v>
      </c>
      <c r="H6" s="52"/>
      <c r="I6" s="52"/>
      <c r="J6" s="52"/>
    </row>
    <row r="7" spans="7:14" s="42" customFormat="1"/>
    <row r="8" spans="7:14" s="42" customFormat="1"/>
    <row r="9" spans="7:14" s="42" customFormat="1"/>
    <row r="10" spans="7:14" s="42" customFormat="1"/>
    <row r="11" spans="7:14" s="42" customFormat="1"/>
    <row r="12" spans="7:14" s="42" customFormat="1"/>
    <row r="13" spans="7:14" s="42" customFormat="1">
      <c r="G13" s="43" t="s">
        <v>27</v>
      </c>
      <c r="H13" s="51" t="s">
        <v>289</v>
      </c>
      <c r="J13" s="43" t="s">
        <v>27</v>
      </c>
      <c r="K13" s="51" t="s">
        <v>192</v>
      </c>
      <c r="M13" s="43" t="s">
        <v>27</v>
      </c>
      <c r="N13" s="51" t="s">
        <v>196</v>
      </c>
    </row>
    <row r="14" spans="7:14" s="42" customFormat="1">
      <c r="G14" s="44" t="s">
        <v>199</v>
      </c>
      <c r="H14" s="52" t="s">
        <v>200</v>
      </c>
      <c r="J14" s="44" t="s">
        <v>199</v>
      </c>
      <c r="K14" s="52" t="s">
        <v>262</v>
      </c>
      <c r="M14" s="44" t="s">
        <v>199</v>
      </c>
      <c r="N14" s="52"/>
    </row>
    <row r="15" spans="7:14" s="42" customFormat="1">
      <c r="G15" s="46"/>
      <c r="H15" s="47"/>
      <c r="J15" s="46"/>
      <c r="K15" s="47"/>
      <c r="M15" s="46"/>
      <c r="N15" s="47"/>
    </row>
    <row r="16" spans="7:14" s="42" customFormat="1">
      <c r="G16" s="46" t="s">
        <v>3</v>
      </c>
      <c r="H16" s="47">
        <f>VLOOKUP('3.Selected Crimes'!$H$13,'2.Risk Assessment'!$G$38:$K$94,3,0)</f>
        <v>0</v>
      </c>
      <c r="J16" s="46" t="s">
        <v>3</v>
      </c>
      <c r="K16" s="47">
        <f>VLOOKUP('3.Selected Crimes'!$K$13,'2.Risk Assessment'!$G$38:$K$94,3,0)</f>
        <v>0.01</v>
      </c>
      <c r="M16" s="46" t="s">
        <v>3</v>
      </c>
      <c r="N16" s="47">
        <f>VLOOKUP('3.Selected Crimes'!$N$13,'2.Risk Assessment'!$G$38:$K$94,3,0)</f>
        <v>0</v>
      </c>
    </row>
    <row r="17" spans="7:14" s="42" customFormat="1">
      <c r="G17" s="48"/>
      <c r="H17" s="49"/>
      <c r="J17" s="48"/>
      <c r="K17" s="49"/>
      <c r="M17" s="48"/>
      <c r="N17" s="49"/>
    </row>
    <row r="18" spans="7:14" s="42" customFormat="1">
      <c r="G18" s="48" t="s">
        <v>15</v>
      </c>
      <c r="H18" s="49">
        <f>VLOOKUP('3.Selected Crimes'!$H$13,'2.Risk Assessment'!$G$38:$K$94,4,0)</f>
        <v>0</v>
      </c>
      <c r="J18" s="48" t="s">
        <v>15</v>
      </c>
      <c r="K18" s="49">
        <f>VLOOKUP('3.Selected Crimes'!$K$13,'2.Risk Assessment'!$G$38:$K$94,4,0)</f>
        <v>1000</v>
      </c>
      <c r="M18" s="48" t="s">
        <v>15</v>
      </c>
      <c r="N18" s="49">
        <f>VLOOKUP('3.Selected Crimes'!$N$13,'2.Risk Assessment'!$G$38:$K$94,4,0)</f>
        <v>0</v>
      </c>
    </row>
    <row r="19" spans="7:14" s="42" customFormat="1">
      <c r="G19" s="46"/>
      <c r="H19" s="47"/>
      <c r="J19" s="46"/>
      <c r="K19" s="47"/>
      <c r="M19" s="46"/>
      <c r="N19" s="47"/>
    </row>
    <row r="20" spans="7:14" s="42" customFormat="1">
      <c r="G20" s="46" t="s">
        <v>197</v>
      </c>
      <c r="H20" s="47">
        <f>VLOOKUP('3.Selected Crimes'!$H$13,'2.Risk Assessment'!$G$38:$K$94,5,0)</f>
        <v>0</v>
      </c>
      <c r="J20" s="46" t="s">
        <v>197</v>
      </c>
      <c r="K20" s="47">
        <f>VLOOKUP('3.Selected Crimes'!$K$13,'2.Risk Assessment'!$G$38:$K$94,5,0)</f>
        <v>10</v>
      </c>
      <c r="M20" s="46" t="s">
        <v>197</v>
      </c>
      <c r="N20" s="47">
        <f>VLOOKUP('3.Selected Crimes'!$N$13,'2.Risk Assessment'!$G$38:$K$94,5,0)</f>
        <v>0</v>
      </c>
    </row>
    <row r="21" spans="7:14" s="42" customFormat="1"/>
    <row r="22" spans="7:14" s="42" customFormat="1"/>
    <row r="23" spans="7:14" s="42" customFormat="1"/>
    <row r="24" spans="7:14" s="42" customFormat="1" ht="33.6">
      <c r="G24" s="43" t="s">
        <v>27</v>
      </c>
      <c r="H24" s="51" t="s">
        <v>287</v>
      </c>
      <c r="J24" s="43" t="s">
        <v>27</v>
      </c>
      <c r="K24" s="51" t="s">
        <v>180</v>
      </c>
      <c r="M24" s="43" t="s">
        <v>27</v>
      </c>
      <c r="N24" s="51" t="s">
        <v>196</v>
      </c>
    </row>
    <row r="25" spans="7:14" s="42" customFormat="1">
      <c r="G25" s="44" t="s">
        <v>199</v>
      </c>
      <c r="H25" s="52" t="s">
        <v>201</v>
      </c>
      <c r="J25" s="44" t="s">
        <v>199</v>
      </c>
      <c r="K25" s="52" t="s">
        <v>261</v>
      </c>
      <c r="M25" s="44" t="s">
        <v>199</v>
      </c>
      <c r="N25" s="52"/>
    </row>
    <row r="26" spans="7:14" s="42" customFormat="1">
      <c r="G26" s="46"/>
      <c r="H26" s="47"/>
      <c r="J26" s="46"/>
      <c r="K26" s="47"/>
      <c r="M26" s="46"/>
      <c r="N26" s="47"/>
    </row>
    <row r="27" spans="7:14" s="42" customFormat="1">
      <c r="G27" s="46" t="s">
        <v>3</v>
      </c>
      <c r="H27" s="47">
        <f>VLOOKUP('3.Selected Crimes'!$H$24,'2.Risk Assessment'!$G$38:$K$94,3,0)</f>
        <v>0</v>
      </c>
      <c r="J27" s="46" t="s">
        <v>3</v>
      </c>
      <c r="K27" s="47">
        <f>VLOOKUP('3.Selected Crimes'!$K$24,'2.Risk Assessment'!$G$38:$K$94,3,0)</f>
        <v>1</v>
      </c>
      <c r="M27" s="46" t="s">
        <v>3</v>
      </c>
      <c r="N27" s="47">
        <f>VLOOKUP('3.Selected Crimes'!$N$24,'2.Risk Assessment'!$G$38:$K$94,3,0)</f>
        <v>0</v>
      </c>
    </row>
    <row r="28" spans="7:14" s="42" customFormat="1">
      <c r="G28" s="48"/>
      <c r="H28" s="49"/>
      <c r="J28" s="48"/>
      <c r="K28" s="49"/>
      <c r="M28" s="48"/>
      <c r="N28" s="49"/>
    </row>
    <row r="29" spans="7:14" s="42" customFormat="1">
      <c r="G29" s="48" t="s">
        <v>15</v>
      </c>
      <c r="H29" s="49">
        <f>VLOOKUP('3.Selected Crimes'!$H$24,'2.Risk Assessment'!$G$38:$K$94,4,0)</f>
        <v>0</v>
      </c>
      <c r="J29" s="48" t="s">
        <v>15</v>
      </c>
      <c r="K29" s="49">
        <f>VLOOKUP('3.Selected Crimes'!$K$24,'2.Risk Assessment'!$G$38:$K$94,4,0)</f>
        <v>10</v>
      </c>
      <c r="M29" s="48" t="s">
        <v>15</v>
      </c>
      <c r="N29" s="49">
        <f>VLOOKUP('3.Selected Crimes'!$N$24,'2.Risk Assessment'!$G$38:$K$94,4,0)</f>
        <v>0</v>
      </c>
    </row>
    <row r="30" spans="7:14" s="42" customFormat="1">
      <c r="G30" s="46"/>
      <c r="H30" s="47"/>
      <c r="J30" s="46"/>
      <c r="K30" s="47"/>
      <c r="M30" s="46"/>
      <c r="N30" s="47"/>
    </row>
    <row r="31" spans="7:14" s="42" customFormat="1">
      <c r="G31" s="46" t="s">
        <v>197</v>
      </c>
      <c r="H31" s="47">
        <f>VLOOKUP('3.Selected Crimes'!$H$24,'2.Risk Assessment'!$G$38:$K$94,5,0)</f>
        <v>0</v>
      </c>
      <c r="J31" s="46" t="s">
        <v>197</v>
      </c>
      <c r="K31" s="47">
        <f>VLOOKUP('3.Selected Crimes'!$K$24,'2.Risk Assessment'!$G$38:$K$94,5,0)</f>
        <v>10</v>
      </c>
      <c r="M31" s="46" t="s">
        <v>197</v>
      </c>
      <c r="N31" s="47">
        <f>VLOOKUP('3.Selected Crimes'!$N$24,'2.Risk Assessment'!$G$38:$K$94,5,0)</f>
        <v>0</v>
      </c>
    </row>
    <row r="32" spans="7:14" s="42" customFormat="1"/>
    <row r="33" spans="7:14" s="42" customFormat="1"/>
    <row r="34" spans="7:14" s="42" customFormat="1"/>
    <row r="35" spans="7:14" s="42" customFormat="1" ht="33.6">
      <c r="G35" s="43" t="s">
        <v>27</v>
      </c>
      <c r="H35" s="51" t="s">
        <v>288</v>
      </c>
      <c r="J35" s="43" t="s">
        <v>27</v>
      </c>
      <c r="K35" s="51" t="s">
        <v>177</v>
      </c>
      <c r="M35" s="43" t="s">
        <v>27</v>
      </c>
      <c r="N35" s="51" t="s">
        <v>196</v>
      </c>
    </row>
    <row r="36" spans="7:14" s="42" customFormat="1">
      <c r="G36" s="44" t="s">
        <v>199</v>
      </c>
      <c r="H36" s="52" t="s">
        <v>202</v>
      </c>
      <c r="J36" s="44" t="s">
        <v>199</v>
      </c>
      <c r="K36" s="52" t="s">
        <v>260</v>
      </c>
      <c r="M36" s="44" t="s">
        <v>199</v>
      </c>
      <c r="N36" s="52"/>
    </row>
    <row r="37" spans="7:14" s="42" customFormat="1">
      <c r="G37" s="46"/>
      <c r="H37" s="47"/>
      <c r="J37" s="46"/>
      <c r="K37" s="47"/>
      <c r="M37" s="46"/>
      <c r="N37" s="47"/>
    </row>
    <row r="38" spans="7:14" s="42" customFormat="1">
      <c r="G38" s="46" t="s">
        <v>3</v>
      </c>
      <c r="H38" s="47">
        <f>VLOOKUP('3.Selected Crimes'!$H$35,'2.Risk Assessment'!$G$38:$K$94,3,0)</f>
        <v>0</v>
      </c>
      <c r="J38" s="46" t="s">
        <v>3</v>
      </c>
      <c r="K38" s="47">
        <f>VLOOKUP('3.Selected Crimes'!$K$35,'2.Risk Assessment'!$G$38:$K$94,3,0)</f>
        <v>0.01</v>
      </c>
      <c r="M38" s="46" t="s">
        <v>3</v>
      </c>
      <c r="N38" s="47">
        <f>VLOOKUP('3.Selected Crimes'!$N$35,'2.Risk Assessment'!$G$38:$K$94,3,0)</f>
        <v>0</v>
      </c>
    </row>
    <row r="39" spans="7:14" s="42" customFormat="1">
      <c r="G39" s="48"/>
      <c r="H39" s="49"/>
      <c r="J39" s="48"/>
      <c r="K39" s="49"/>
      <c r="M39" s="48"/>
      <c r="N39" s="49"/>
    </row>
    <row r="40" spans="7:14" s="42" customFormat="1">
      <c r="G40" s="48" t="s">
        <v>15</v>
      </c>
      <c r="H40" s="49">
        <f>VLOOKUP('3.Selected Crimes'!$H$35,'2.Risk Assessment'!$G$38:$K$94,4,0)</f>
        <v>0</v>
      </c>
      <c r="J40" s="48" t="s">
        <v>15</v>
      </c>
      <c r="K40" s="49">
        <f>VLOOKUP('3.Selected Crimes'!$K$35,'2.Risk Assessment'!$G$38:$K$94,4,0)</f>
        <v>1000</v>
      </c>
      <c r="M40" s="48" t="s">
        <v>15</v>
      </c>
      <c r="N40" s="49">
        <f>VLOOKUP('3.Selected Crimes'!$N$35,'2.Risk Assessment'!$G$38:$K$94,4,0)</f>
        <v>0</v>
      </c>
    </row>
    <row r="41" spans="7:14" s="42" customFormat="1">
      <c r="G41" s="46"/>
      <c r="H41" s="47"/>
      <c r="J41" s="46"/>
      <c r="K41" s="47"/>
      <c r="M41" s="46"/>
      <c r="N41" s="47"/>
    </row>
    <row r="42" spans="7:14" s="42" customFormat="1">
      <c r="G42" s="46" t="s">
        <v>197</v>
      </c>
      <c r="H42" s="47">
        <f>VLOOKUP('3.Selected Crimes'!$H$35,'2.Risk Assessment'!$G$38:$K$94,5,0)</f>
        <v>0</v>
      </c>
      <c r="J42" s="46" t="s">
        <v>197</v>
      </c>
      <c r="K42" s="47">
        <f>VLOOKUP('3.Selected Crimes'!$K$35,'2.Risk Assessment'!$G$38:$K$94,5,0)</f>
        <v>10</v>
      </c>
      <c r="M42" s="46" t="s">
        <v>197</v>
      </c>
      <c r="N42" s="47">
        <f>VLOOKUP('3.Selected Crimes'!$N$35,'2.Risk Assessment'!$G$38:$K$94,5,0)</f>
        <v>0</v>
      </c>
    </row>
    <row r="43" spans="7:14" s="42" customFormat="1"/>
    <row r="44" spans="7:14" s="42" customFormat="1"/>
    <row r="45" spans="7:14" s="42" customFormat="1"/>
    <row r="46" spans="7:14" s="42" customFormat="1">
      <c r="G46" s="43" t="s">
        <v>27</v>
      </c>
      <c r="H46" s="51" t="s">
        <v>125</v>
      </c>
      <c r="J46" s="43" t="s">
        <v>27</v>
      </c>
      <c r="K46" s="51" t="s">
        <v>298</v>
      </c>
      <c r="M46" s="43" t="s">
        <v>27</v>
      </c>
      <c r="N46" s="51" t="s">
        <v>196</v>
      </c>
    </row>
    <row r="47" spans="7:14" s="42" customFormat="1">
      <c r="G47" s="44" t="s">
        <v>199</v>
      </c>
      <c r="H47" s="52" t="s">
        <v>259</v>
      </c>
      <c r="J47" s="44" t="s">
        <v>199</v>
      </c>
      <c r="K47" s="52" t="s">
        <v>260</v>
      </c>
      <c r="M47" s="44" t="s">
        <v>199</v>
      </c>
      <c r="N47" s="52"/>
    </row>
    <row r="48" spans="7:14" s="42" customFormat="1">
      <c r="G48" s="46"/>
      <c r="H48" s="47"/>
      <c r="J48" s="46"/>
      <c r="K48" s="47"/>
      <c r="M48" s="46"/>
      <c r="N48" s="47"/>
    </row>
    <row r="49" spans="7:14" s="42" customFormat="1">
      <c r="G49" s="46" t="s">
        <v>3</v>
      </c>
      <c r="H49" s="47">
        <f>VLOOKUP('3.Selected Crimes'!$H$46,'2.Risk Assessment'!$G$38:$K$94,3,0)</f>
        <v>1</v>
      </c>
      <c r="J49" s="46" t="s">
        <v>3</v>
      </c>
      <c r="K49" s="47">
        <f>VLOOKUP('3.Selected Crimes'!$K$46,'2.Risk Assessment'!$G$38:$K$94,3,0)</f>
        <v>0</v>
      </c>
      <c r="M49" s="46" t="s">
        <v>3</v>
      </c>
      <c r="N49" s="47">
        <f>VLOOKUP('3.Selected Crimes'!$N$46,'2.Risk Assessment'!$G$38:$K$94,3,0)</f>
        <v>0</v>
      </c>
    </row>
    <row r="50" spans="7:14" s="42" customFormat="1">
      <c r="G50" s="48"/>
      <c r="H50" s="49"/>
      <c r="J50" s="48"/>
      <c r="K50" s="49"/>
      <c r="M50" s="48"/>
      <c r="N50" s="49"/>
    </row>
    <row r="51" spans="7:14" s="42" customFormat="1">
      <c r="G51" s="48" t="s">
        <v>15</v>
      </c>
      <c r="H51" s="49">
        <f>VLOOKUP('3.Selected Crimes'!$H$46,'2.Risk Assessment'!$G$38:$K$94,4,0)</f>
        <v>10</v>
      </c>
      <c r="J51" s="48" t="s">
        <v>15</v>
      </c>
      <c r="K51" s="49">
        <f>VLOOKUP('3.Selected Crimes'!$K$46,'2.Risk Assessment'!$G$38:$K$94,4,0)</f>
        <v>0</v>
      </c>
      <c r="M51" s="48" t="s">
        <v>15</v>
      </c>
      <c r="N51" s="49">
        <f>VLOOKUP('3.Selected Crimes'!$N$46,'2.Risk Assessment'!$G$38:$K$94,4,0)</f>
        <v>0</v>
      </c>
    </row>
    <row r="52" spans="7:14" s="42" customFormat="1">
      <c r="G52" s="46"/>
      <c r="H52" s="47"/>
      <c r="J52" s="46"/>
      <c r="K52" s="47"/>
      <c r="M52" s="46"/>
      <c r="N52" s="47"/>
    </row>
    <row r="53" spans="7:14" s="42" customFormat="1">
      <c r="G53" s="46" t="s">
        <v>197</v>
      </c>
      <c r="H53" s="47">
        <f>VLOOKUP('3.Selected Crimes'!$H$46,'2.Risk Assessment'!$G$38:$K$94,5,0)</f>
        <v>10</v>
      </c>
      <c r="J53" s="46" t="s">
        <v>197</v>
      </c>
      <c r="K53" s="47">
        <f>VLOOKUP('3.Selected Crimes'!$K$46,'2.Risk Assessment'!$G$38:$K$94,5,0)</f>
        <v>0</v>
      </c>
      <c r="M53" s="46" t="s">
        <v>197</v>
      </c>
      <c r="N53" s="47">
        <f>VLOOKUP('3.Selected Crimes'!$N$46,'2.Risk Assessment'!$G$38:$K$94,5,0)</f>
        <v>0</v>
      </c>
    </row>
    <row r="54" spans="7:14" s="42" customFormat="1"/>
    <row r="55" spans="7:14" s="42" customFormat="1"/>
    <row r="56" spans="7:14" s="42" customFormat="1"/>
    <row r="57" spans="7:14" s="42" customFormat="1"/>
    <row r="58" spans="7:14" s="42" customFormat="1"/>
    <row r="59" spans="7:14" s="42" customFormat="1"/>
    <row r="60" spans="7:14" s="42" customFormat="1"/>
    <row r="61" spans="7:14" s="42" customFormat="1"/>
    <row r="62" spans="7:14" s="42" customFormat="1"/>
    <row r="63" spans="7:14" s="42" customFormat="1"/>
    <row r="64" spans="7:14" s="42" customFormat="1"/>
    <row r="65" s="42" customFormat="1"/>
    <row r="66" s="42" customFormat="1"/>
    <row r="67" s="42" customFormat="1"/>
    <row r="68" s="42" customFormat="1"/>
    <row r="69" s="42" customFormat="1"/>
    <row r="70" s="42" customFormat="1"/>
    <row r="71" s="42" customFormat="1"/>
    <row r="72" s="42" customFormat="1"/>
    <row r="73" s="42" customFormat="1"/>
    <row r="74" s="42" customFormat="1"/>
    <row r="75" s="42" customFormat="1"/>
    <row r="76" s="42" customFormat="1"/>
    <row r="77" s="42" customFormat="1"/>
    <row r="78" s="42" customFormat="1"/>
    <row r="79" s="42" customFormat="1"/>
    <row r="80" s="42" customFormat="1"/>
    <row r="81" s="42" customFormat="1"/>
    <row r="82" s="42" customFormat="1"/>
    <row r="83" s="42" customFormat="1"/>
    <row r="84" s="42" customFormat="1"/>
    <row r="85" s="42" customFormat="1"/>
    <row r="86" s="42" customFormat="1"/>
    <row r="87" s="42" customFormat="1"/>
    <row r="88" s="42" customFormat="1"/>
    <row r="89" s="42" customFormat="1"/>
    <row r="90" s="42" customFormat="1"/>
    <row r="91" s="42" customFormat="1"/>
    <row r="92" s="42" customFormat="1"/>
    <row r="93" s="42" customFormat="1"/>
    <row r="94" s="42" customFormat="1"/>
    <row r="95" s="42" customFormat="1"/>
    <row r="96" s="42" customFormat="1"/>
    <row r="97" s="42" customFormat="1"/>
    <row r="98" s="42" customFormat="1"/>
    <row r="99" s="42" customFormat="1"/>
    <row r="100" s="42" customFormat="1"/>
    <row r="101" s="42" customFormat="1"/>
    <row r="102" s="42" customFormat="1"/>
    <row r="103" s="42" customFormat="1"/>
    <row r="104" s="42" customFormat="1"/>
    <row r="105" s="42" customFormat="1"/>
    <row r="106" s="42" customFormat="1"/>
    <row r="107" s="42" customFormat="1"/>
    <row r="108" s="42" customFormat="1"/>
    <row r="109" s="42" customFormat="1"/>
    <row r="110" s="42" customFormat="1"/>
    <row r="111" s="42" customFormat="1"/>
    <row r="112" s="42" customFormat="1"/>
    <row r="113" s="42" customFormat="1"/>
    <row r="114" s="42" customFormat="1"/>
    <row r="115" s="42" customFormat="1"/>
    <row r="116" s="42" customFormat="1"/>
    <row r="117" s="42" customFormat="1"/>
    <row r="118" s="42" customFormat="1"/>
    <row r="119" s="42" customFormat="1"/>
    <row r="120" s="42" customFormat="1"/>
    <row r="121" s="42" customFormat="1"/>
    <row r="122" s="42" customFormat="1"/>
    <row r="123" s="42" customFormat="1"/>
    <row r="124" s="42" customFormat="1"/>
    <row r="125" s="42" customFormat="1"/>
    <row r="126" s="42" customFormat="1"/>
    <row r="127" s="42" customFormat="1"/>
    <row r="128" s="42" customFormat="1"/>
    <row r="129" s="42" customFormat="1"/>
    <row r="130" s="42" customFormat="1"/>
    <row r="131" s="42" customFormat="1"/>
    <row r="132" s="42" customFormat="1"/>
    <row r="133" s="42" customFormat="1"/>
    <row r="134" s="42" customFormat="1"/>
    <row r="135" s="42" customFormat="1"/>
    <row r="136" s="42" customFormat="1"/>
    <row r="137" s="42" customFormat="1"/>
    <row r="138" s="42" customFormat="1"/>
    <row r="139" s="42" customFormat="1"/>
    <row r="140" s="42" customFormat="1"/>
    <row r="141" s="42" customFormat="1"/>
    <row r="142" s="42" customFormat="1"/>
    <row r="143" s="42" customFormat="1"/>
    <row r="144" s="42" customFormat="1"/>
    <row r="145" s="42" customFormat="1"/>
    <row r="146" s="42" customFormat="1"/>
    <row r="147" s="42" customFormat="1"/>
    <row r="148" s="42" customFormat="1"/>
    <row r="149" s="42" customFormat="1"/>
    <row r="150" s="42" customFormat="1"/>
    <row r="151" s="42" customFormat="1"/>
    <row r="152" s="42" customFormat="1"/>
    <row r="153" s="42" customFormat="1"/>
    <row r="154" s="42" customFormat="1"/>
    <row r="155" s="42" customFormat="1"/>
    <row r="156" s="42" customFormat="1"/>
    <row r="157" s="42" customFormat="1"/>
    <row r="158" s="42" customFormat="1"/>
    <row r="159" s="42" customFormat="1"/>
    <row r="160" s="42" customFormat="1"/>
    <row r="161" s="42" customFormat="1"/>
    <row r="162" s="42" customFormat="1"/>
    <row r="163" s="42" customFormat="1"/>
    <row r="164" s="42" customFormat="1"/>
    <row r="165" s="42" customFormat="1"/>
    <row r="166" s="42" customFormat="1"/>
    <row r="167" s="42" customFormat="1"/>
    <row r="168" s="42" customFormat="1"/>
    <row r="169" s="42" customFormat="1"/>
    <row r="170" s="42" customFormat="1"/>
    <row r="171" s="42" customFormat="1"/>
    <row r="172" s="42" customFormat="1"/>
    <row r="173" s="42" customFormat="1"/>
    <row r="174" s="42" customFormat="1"/>
    <row r="175" s="42" customFormat="1"/>
    <row r="176" s="42" customFormat="1"/>
    <row r="177" s="42" customFormat="1"/>
    <row r="178" s="42" customFormat="1"/>
    <row r="179" s="42" customFormat="1"/>
    <row r="180" s="42" customFormat="1"/>
    <row r="181" s="42" customFormat="1"/>
    <row r="182" s="42" customFormat="1"/>
    <row r="183" s="42" customFormat="1"/>
    <row r="184" s="42" customFormat="1"/>
    <row r="185" s="42" customFormat="1"/>
    <row r="186" s="42" customFormat="1"/>
    <row r="187" s="42" customFormat="1"/>
    <row r="188" s="42" customFormat="1"/>
    <row r="189" s="42" customFormat="1"/>
    <row r="190" s="42" customFormat="1"/>
    <row r="191" s="42" customFormat="1"/>
    <row r="192" s="42" customFormat="1"/>
    <row r="193" s="42" customFormat="1"/>
    <row r="194" s="42" customFormat="1"/>
    <row r="195" s="42" customFormat="1"/>
    <row r="196" s="42" customFormat="1"/>
    <row r="197" s="42" customFormat="1"/>
    <row r="198" s="42" customFormat="1"/>
    <row r="199" s="42" customFormat="1"/>
    <row r="200" s="42" customFormat="1"/>
    <row r="201" s="42" customFormat="1"/>
    <row r="202" s="42" customFormat="1"/>
    <row r="203" s="42" customFormat="1"/>
    <row r="204" s="42" customFormat="1"/>
    <row r="205" s="42" customFormat="1"/>
    <row r="206" s="42" customFormat="1"/>
    <row r="207" s="42" customFormat="1"/>
    <row r="208" s="42" customFormat="1"/>
    <row r="209" s="42" customFormat="1"/>
    <row r="210" s="42" customFormat="1"/>
    <row r="211" s="42" customFormat="1"/>
    <row r="212" s="42" customFormat="1"/>
    <row r="213" s="42" customFormat="1"/>
    <row r="214" s="42" customFormat="1"/>
    <row r="215" s="42" customFormat="1"/>
    <row r="216" s="42" customFormat="1"/>
    <row r="217" s="42" customFormat="1"/>
    <row r="218" s="42" customFormat="1"/>
    <row r="219" s="42" customFormat="1"/>
    <row r="220" s="42" customFormat="1"/>
    <row r="221" s="42" customFormat="1"/>
    <row r="222" s="42" customFormat="1"/>
    <row r="223" s="42" customFormat="1"/>
    <row r="224" s="42" customFormat="1"/>
    <row r="225" s="42" customFormat="1"/>
    <row r="226" s="42" customFormat="1"/>
    <row r="227" s="42" customFormat="1"/>
    <row r="228" s="42" customFormat="1"/>
    <row r="229" s="42" customFormat="1"/>
    <row r="230" s="42" customFormat="1"/>
    <row r="231" s="42" customFormat="1"/>
    <row r="232" s="42" customFormat="1"/>
    <row r="233" s="42" customFormat="1"/>
    <row r="234" s="42" customFormat="1"/>
    <row r="235" s="42" customFormat="1"/>
    <row r="236" s="42" customFormat="1"/>
    <row r="237" s="42" customFormat="1"/>
    <row r="238" s="42" customFormat="1"/>
    <row r="239" s="42" customFormat="1"/>
    <row r="240" s="42" customFormat="1"/>
    <row r="241" s="42" customFormat="1"/>
    <row r="242" s="42" customFormat="1"/>
    <row r="243" s="42" customFormat="1"/>
    <row r="244" s="42" customFormat="1"/>
    <row r="245" s="42" customFormat="1"/>
    <row r="246" s="42" customFormat="1"/>
    <row r="247" s="42" customFormat="1"/>
    <row r="248" s="42" customFormat="1"/>
    <row r="249" s="42" customFormat="1"/>
    <row r="250" s="42" customFormat="1"/>
    <row r="251" s="42" customFormat="1"/>
    <row r="252" s="42" customFormat="1"/>
    <row r="253" s="42" customFormat="1"/>
    <row r="254" s="42" customFormat="1"/>
    <row r="255" s="42" customFormat="1"/>
    <row r="256" s="42" customFormat="1"/>
    <row r="257" s="42" customFormat="1"/>
    <row r="258" s="42" customFormat="1"/>
    <row r="259" s="42" customFormat="1"/>
    <row r="260" s="42" customFormat="1"/>
    <row r="261" s="42" customFormat="1"/>
    <row r="262" s="42" customFormat="1"/>
    <row r="263" s="42" customFormat="1"/>
    <row r="264" s="42" customFormat="1"/>
    <row r="265" s="42" customFormat="1"/>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2F4278F7-69FD-40B9-A105-30933E627244}">
          <x14:formula1>
            <xm:f>'2.Risk Assessment'!$G$38:$G$94</xm:f>
          </x14:formula1>
          <xm:sqref>H13 H24 H35 H46 K13 K24 K35 K46 N13 N24 N35 N46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B4ED-DA97-427A-9A38-BC0DDE1D2FB8}">
  <dimension ref="G1:AF265"/>
  <sheetViews>
    <sheetView zoomScale="41" zoomScaleNormal="70" workbookViewId="0">
      <selection activeCell="P8" sqref="P8"/>
    </sheetView>
  </sheetViews>
  <sheetFormatPr defaultRowHeight="16.8"/>
  <cols>
    <col min="1" max="6" width="8.88671875" style="50"/>
    <col min="7" max="7" width="41.109375" style="50" customWidth="1"/>
    <col min="8" max="8" width="19.33203125" style="50" customWidth="1"/>
    <col min="9" max="9" width="8.88671875" style="50" customWidth="1"/>
    <col min="10" max="10" width="25.33203125" style="50" customWidth="1"/>
    <col min="11" max="11" width="8.88671875" style="50" customWidth="1"/>
    <col min="12" max="12" width="25.6640625" style="50" customWidth="1"/>
    <col min="13" max="13" width="8.88671875" style="50"/>
    <col min="14" max="14" width="27.21875" style="50" customWidth="1"/>
    <col min="15" max="15" width="8.88671875" style="50"/>
    <col min="16" max="16" width="28.77734375" style="50" customWidth="1"/>
    <col min="17" max="17" width="8.88671875" style="50"/>
    <col min="18" max="18" width="29.77734375" style="50" customWidth="1"/>
    <col min="19" max="19" width="8.88671875" style="50"/>
    <col min="20" max="20" width="30.5546875" style="50" customWidth="1"/>
    <col min="21" max="21" width="8.88671875" style="50"/>
    <col min="22" max="22" width="31.5546875" style="50" customWidth="1"/>
    <col min="23" max="23" width="8.88671875" style="50"/>
    <col min="24" max="24" width="34.77734375" style="50" customWidth="1"/>
    <col min="25" max="25" width="8.88671875" style="50"/>
    <col min="26" max="26" width="31.77734375" style="50" customWidth="1"/>
    <col min="27" max="27" width="8.88671875" style="50"/>
    <col min="28" max="28" width="31" style="50" customWidth="1"/>
    <col min="29" max="29" width="8.88671875" style="50"/>
    <col min="30" max="30" width="29" style="50" customWidth="1"/>
    <col min="31" max="31" width="8.88671875" style="50"/>
    <col min="32" max="32" width="26.6640625" style="50" customWidth="1"/>
    <col min="33" max="16384" width="8.88671875" style="50"/>
  </cols>
  <sheetData>
    <row r="1" spans="7:32" s="41" customFormat="1"/>
    <row r="2" spans="7:32" s="41" customFormat="1"/>
    <row r="3" spans="7:32" s="41" customFormat="1"/>
    <row r="4" spans="7:32" s="41" customFormat="1"/>
    <row r="5" spans="7:32" s="42" customFormat="1"/>
    <row r="6" spans="7:32" s="42" customFormat="1"/>
    <row r="7" spans="7:32" s="42" customFormat="1"/>
    <row r="8" spans="7:32" s="42" customFormat="1"/>
    <row r="9" spans="7:32" s="42" customFormat="1"/>
    <row r="10" spans="7:32" s="42" customFormat="1"/>
    <row r="11" spans="7:32" s="42" customFormat="1"/>
    <row r="12" spans="7:32" s="42" customFormat="1">
      <c r="G12" s="83">
        <v>0.5</v>
      </c>
    </row>
    <row r="13" spans="7:32" s="42" customFormat="1">
      <c r="G13" s="44"/>
      <c r="H13" s="57"/>
      <c r="J13" s="55" t="str">
        <f>'3.Selected Crimes'!H14</f>
        <v>Trash bin</v>
      </c>
      <c r="L13" s="42" t="str">
        <f>'3.Selected Crimes'!H25</f>
        <v>Car</v>
      </c>
      <c r="M13" s="63"/>
      <c r="N13" s="42" t="str">
        <f>'3.Selected Crimes'!H36</f>
        <v>House</v>
      </c>
      <c r="O13" s="63"/>
      <c r="P13" s="42" t="str">
        <f>'3.Selected Crimes'!H47</f>
        <v>.</v>
      </c>
      <c r="Q13" s="63"/>
      <c r="R13" s="42" t="str">
        <f>'3.Selected Crimes'!K14</f>
        <v>Entire yearly</v>
      </c>
      <c r="S13" s="63"/>
      <c r="T13" s="42" t="str">
        <f>'3.Selected Crimes'!K25</f>
        <v>1 kg Lead</v>
      </c>
      <c r="U13" s="63"/>
      <c r="V13" s="42" t="str">
        <f>'3.Selected Crimes'!K36</f>
        <v>1 kg</v>
      </c>
      <c r="W13" s="63"/>
      <c r="X13" s="42" t="str">
        <f>'3.Selected Crimes'!K47</f>
        <v>1 kg</v>
      </c>
      <c r="Y13" s="63"/>
      <c r="Z13" s="42">
        <f>'3.Selected Crimes'!N14</f>
        <v>0</v>
      </c>
      <c r="AA13" s="63"/>
      <c r="AB13" s="42">
        <f>'3.Selected Crimes'!N25</f>
        <v>0</v>
      </c>
      <c r="AC13" s="63"/>
      <c r="AD13" s="42">
        <f>'3.Selected Crimes'!N36</f>
        <v>0</v>
      </c>
      <c r="AE13" s="63"/>
      <c r="AF13" s="42">
        <f>'3.Selected Crimes'!N47</f>
        <v>0</v>
      </c>
    </row>
    <row r="14" spans="7:32" s="42" customFormat="1" ht="33.6">
      <c r="G14" s="59" t="s">
        <v>204</v>
      </c>
      <c r="H14" s="60" t="s">
        <v>224</v>
      </c>
      <c r="I14" s="61" t="s">
        <v>223</v>
      </c>
      <c r="J14" s="62" t="str">
        <f>'3.Selected Crimes'!$H$13</f>
        <v>Arson Trash Bin</v>
      </c>
      <c r="K14" s="61" t="s">
        <v>223</v>
      </c>
      <c r="L14" s="58" t="str">
        <f>'3.Selected Crimes'!H24</f>
        <v>Arson Car</v>
      </c>
      <c r="M14" s="64" t="s">
        <v>223</v>
      </c>
      <c r="N14" s="58" t="str">
        <f>'3.Selected Crimes'!H35</f>
        <v>Arson House</v>
      </c>
      <c r="O14" s="64" t="s">
        <v>223</v>
      </c>
      <c r="P14" s="58" t="str">
        <f>'3.Selected Crimes'!$H$46</f>
        <v>Littering of cigarette butts</v>
      </c>
      <c r="Q14" s="64" t="s">
        <v>223</v>
      </c>
      <c r="R14" s="58" t="str">
        <f>'3.Selected Crimes'!$K$13</f>
        <v>Waste crimes</v>
      </c>
      <c r="S14" s="64" t="s">
        <v>223</v>
      </c>
      <c r="T14" s="58" t="str">
        <f>'3.Selected Crimes'!K24</f>
        <v>Substances of very high concern (SVHC)</v>
      </c>
      <c r="U14" s="64" t="s">
        <v>223</v>
      </c>
      <c r="V14" s="58" t="str">
        <f>'3.Selected Crimes'!K35</f>
        <v>Fluorinated greenhouse gases</v>
      </c>
      <c r="W14" s="64" t="s">
        <v>223</v>
      </c>
      <c r="X14" s="58" t="str">
        <f>'3.Selected Crimes'!$K$46</f>
        <v>Trash Burning (For Merel)</v>
      </c>
      <c r="Y14" s="64" t="s">
        <v>223</v>
      </c>
      <c r="Z14" s="58" t="str">
        <f>'3.Selected Crimes'!$N$13</f>
        <v>NEW CRIME</v>
      </c>
      <c r="AA14" s="64" t="s">
        <v>223</v>
      </c>
      <c r="AB14" s="58" t="str">
        <f>'3.Selected Crimes'!N24</f>
        <v>NEW CRIME</v>
      </c>
      <c r="AC14" s="64" t="s">
        <v>223</v>
      </c>
      <c r="AD14" s="58" t="str">
        <f>'3.Selected Crimes'!N35</f>
        <v>NEW CRIME</v>
      </c>
      <c r="AE14" s="64" t="s">
        <v>223</v>
      </c>
      <c r="AF14" s="58" t="str">
        <f>'3.Selected Crimes'!$N$46</f>
        <v>NEW CRIME</v>
      </c>
    </row>
    <row r="15" spans="7:32" s="42" customFormat="1">
      <c r="G15" s="48" t="s">
        <v>205</v>
      </c>
      <c r="H15" s="57" t="s">
        <v>238</v>
      </c>
      <c r="J15" s="56">
        <v>35.780148820000001</v>
      </c>
      <c r="L15" s="52">
        <v>4795.4849999999997</v>
      </c>
      <c r="M15" s="63"/>
      <c r="N15" s="52">
        <v>23013.832237594801</v>
      </c>
      <c r="O15" s="63"/>
      <c r="P15" s="52">
        <v>2.6014480000000002E-5</v>
      </c>
      <c r="Q15" s="63"/>
      <c r="R15" s="52">
        <v>7412484114.8408203</v>
      </c>
      <c r="S15" s="63"/>
      <c r="T15" s="52">
        <v>0</v>
      </c>
      <c r="U15" s="63"/>
      <c r="V15" s="52">
        <v>2125.1260000000002</v>
      </c>
      <c r="W15" s="63"/>
      <c r="X15" s="52">
        <v>0.67808000000000002</v>
      </c>
      <c r="Y15" s="63"/>
      <c r="Z15" s="52"/>
      <c r="AA15" s="63"/>
      <c r="AB15" s="52"/>
      <c r="AC15" s="63"/>
      <c r="AD15" s="52"/>
      <c r="AE15" s="63"/>
      <c r="AF15" s="52"/>
    </row>
    <row r="16" spans="7:32" s="42" customFormat="1">
      <c r="G16" s="46" t="s">
        <v>206</v>
      </c>
      <c r="H16" s="57" t="s">
        <v>239</v>
      </c>
      <c r="J16" s="56">
        <v>1.96685E-5</v>
      </c>
      <c r="L16" s="52">
        <v>2.1299999999999999E-3</v>
      </c>
      <c r="M16" s="63"/>
      <c r="N16" s="52">
        <v>1.5161351862732301E-2</v>
      </c>
      <c r="O16" s="63"/>
      <c r="P16" s="52">
        <v>0</v>
      </c>
      <c r="Q16" s="63"/>
      <c r="R16" s="52">
        <v>0</v>
      </c>
      <c r="S16" s="63"/>
      <c r="T16" s="52">
        <v>0</v>
      </c>
      <c r="U16" s="63"/>
      <c r="V16" s="52"/>
      <c r="W16" s="63"/>
      <c r="X16" s="52">
        <v>1.28E-6</v>
      </c>
      <c r="Y16" s="63"/>
      <c r="Z16" s="52"/>
      <c r="AA16" s="63"/>
      <c r="AB16" s="52"/>
      <c r="AC16" s="63"/>
      <c r="AD16" s="52"/>
      <c r="AE16" s="63"/>
      <c r="AF16" s="52"/>
    </row>
    <row r="17" spans="7:32" s="42" customFormat="1">
      <c r="G17" s="48" t="s">
        <v>207</v>
      </c>
      <c r="H17" s="57" t="s">
        <v>240</v>
      </c>
      <c r="J17" s="56">
        <v>0.58658924099999998</v>
      </c>
      <c r="L17" s="52">
        <v>228.0942</v>
      </c>
      <c r="M17" s="63"/>
      <c r="N17" s="52">
        <v>753.57441598731805</v>
      </c>
      <c r="O17" s="63"/>
      <c r="P17" s="52">
        <v>0</v>
      </c>
      <c r="Q17" s="63"/>
      <c r="R17" s="52">
        <v>0</v>
      </c>
      <c r="S17" s="63"/>
      <c r="T17" s="52">
        <v>0</v>
      </c>
      <c r="U17" s="63"/>
      <c r="V17" s="52"/>
      <c r="W17" s="63"/>
      <c r="X17" s="52">
        <v>0</v>
      </c>
      <c r="Y17" s="63"/>
      <c r="Z17" s="52"/>
      <c r="AA17" s="63"/>
      <c r="AB17" s="52"/>
      <c r="AC17" s="63"/>
      <c r="AD17" s="52"/>
      <c r="AE17" s="63"/>
      <c r="AF17" s="52"/>
    </row>
    <row r="18" spans="7:32" s="42" customFormat="1">
      <c r="G18" s="46" t="s">
        <v>208</v>
      </c>
      <c r="H18" s="57" t="s">
        <v>241</v>
      </c>
      <c r="J18" s="56">
        <v>5.5518296000000002E-2</v>
      </c>
      <c r="L18" s="52">
        <v>15.798539999999999</v>
      </c>
      <c r="M18" s="63"/>
      <c r="N18" s="52">
        <v>101.740495424767</v>
      </c>
      <c r="O18" s="63"/>
      <c r="P18" s="52">
        <v>1.6745400000000001E-11</v>
      </c>
      <c r="Q18" s="63"/>
      <c r="R18" s="52">
        <v>0</v>
      </c>
      <c r="S18" s="63"/>
      <c r="T18" s="52">
        <v>0</v>
      </c>
      <c r="U18" s="63"/>
      <c r="V18" s="52"/>
      <c r="W18" s="63"/>
      <c r="X18" s="52">
        <v>4.9300000000000004E-3</v>
      </c>
      <c r="Y18" s="63"/>
      <c r="Z18" s="52"/>
      <c r="AA18" s="63"/>
      <c r="AB18" s="52"/>
      <c r="AC18" s="63"/>
      <c r="AD18" s="52"/>
      <c r="AE18" s="63"/>
      <c r="AF18" s="52"/>
    </row>
    <row r="19" spans="7:32" s="42" customFormat="1">
      <c r="G19" s="48" t="s">
        <v>209</v>
      </c>
      <c r="H19" s="57" t="s">
        <v>241</v>
      </c>
      <c r="J19" s="56">
        <v>5.8559734000000002E-2</v>
      </c>
      <c r="L19" s="52">
        <v>16.74136</v>
      </c>
      <c r="M19" s="63"/>
      <c r="N19" s="52">
        <v>105.31116815217401</v>
      </c>
      <c r="O19" s="63"/>
      <c r="P19" s="52">
        <v>1.6745400000000001E-11</v>
      </c>
      <c r="Q19" s="63"/>
      <c r="R19" s="52">
        <v>0</v>
      </c>
      <c r="S19" s="63"/>
      <c r="T19" s="52">
        <v>0</v>
      </c>
      <c r="U19" s="63"/>
      <c r="V19" s="52"/>
      <c r="W19" s="63"/>
      <c r="X19" s="52">
        <v>5.1200000000000004E-3</v>
      </c>
      <c r="Y19" s="63"/>
      <c r="Z19" s="52"/>
      <c r="AA19" s="63"/>
      <c r="AB19" s="52"/>
      <c r="AC19" s="63"/>
      <c r="AD19" s="52"/>
      <c r="AE19" s="63"/>
      <c r="AF19" s="52"/>
    </row>
    <row r="20" spans="7:32" s="42" customFormat="1">
      <c r="G20" s="46" t="s">
        <v>210</v>
      </c>
      <c r="H20" s="57" t="s">
        <v>242</v>
      </c>
      <c r="J20" s="56">
        <v>3.4459756000000001E-2</v>
      </c>
      <c r="L20" s="52">
        <v>11.603960000000001</v>
      </c>
      <c r="M20" s="63"/>
      <c r="N20" s="52">
        <v>134.919187165567</v>
      </c>
      <c r="O20" s="63"/>
      <c r="P20" s="52">
        <v>1.08190794E-10</v>
      </c>
      <c r="Q20" s="63"/>
      <c r="R20" s="52">
        <v>0</v>
      </c>
      <c r="S20" s="63"/>
      <c r="T20" s="52">
        <v>0</v>
      </c>
      <c r="U20" s="63"/>
      <c r="V20" s="52"/>
      <c r="W20" s="63"/>
      <c r="X20" s="52">
        <v>3.8899999999999998E-3</v>
      </c>
      <c r="Y20" s="63"/>
      <c r="Z20" s="52"/>
      <c r="AA20" s="63"/>
      <c r="AB20" s="52"/>
      <c r="AC20" s="63"/>
      <c r="AD20" s="52"/>
      <c r="AE20" s="63"/>
      <c r="AF20" s="52"/>
    </row>
    <row r="21" spans="7:32" s="42" customFormat="1">
      <c r="G21" s="48" t="s">
        <v>211</v>
      </c>
      <c r="H21" s="57" t="s">
        <v>243</v>
      </c>
      <c r="J21" s="56">
        <v>2.7303669999999999E-2</v>
      </c>
      <c r="L21" s="52">
        <v>21.302340000000001</v>
      </c>
      <c r="M21" s="63"/>
      <c r="N21" s="52">
        <v>289.42077684760199</v>
      </c>
      <c r="O21" s="63"/>
      <c r="P21" s="52">
        <v>3.7274834400000001E-10</v>
      </c>
      <c r="Q21" s="63"/>
      <c r="R21" s="52">
        <v>0</v>
      </c>
      <c r="S21" s="63"/>
      <c r="T21" s="52">
        <v>0</v>
      </c>
      <c r="U21" s="63"/>
      <c r="V21" s="52"/>
      <c r="W21" s="63"/>
      <c r="X21" s="52">
        <v>2.1099999999999999E-3</v>
      </c>
      <c r="Y21" s="63"/>
      <c r="Z21" s="52"/>
      <c r="AA21" s="63"/>
      <c r="AB21" s="52"/>
      <c r="AC21" s="63"/>
      <c r="AD21" s="52"/>
      <c r="AE21" s="63"/>
      <c r="AF21" s="52"/>
    </row>
    <row r="22" spans="7:32" s="42" customFormat="1">
      <c r="G22" s="46" t="s">
        <v>212</v>
      </c>
      <c r="H22" s="57" t="s">
        <v>244</v>
      </c>
      <c r="J22" s="56">
        <v>1.6202199999999999E-3</v>
      </c>
      <c r="L22" s="52">
        <v>2.5014370000000001</v>
      </c>
      <c r="M22" s="63"/>
      <c r="N22" s="52">
        <v>28.362133170866802</v>
      </c>
      <c r="O22" s="63"/>
      <c r="P22" s="52">
        <v>0</v>
      </c>
      <c r="Q22" s="63"/>
      <c r="R22" s="52">
        <v>556607.30902544502</v>
      </c>
      <c r="S22" s="63"/>
      <c r="T22" s="52">
        <v>0</v>
      </c>
      <c r="U22" s="63"/>
      <c r="V22" s="52"/>
      <c r="W22" s="63"/>
      <c r="X22" s="52">
        <v>8.8800000000000004E-5</v>
      </c>
      <c r="Y22" s="63"/>
      <c r="Z22" s="52"/>
      <c r="AA22" s="63"/>
      <c r="AB22" s="52"/>
      <c r="AC22" s="63"/>
      <c r="AD22" s="52"/>
      <c r="AE22" s="63"/>
      <c r="AF22" s="52"/>
    </row>
    <row r="23" spans="7:32" s="42" customFormat="1">
      <c r="G23" s="48" t="s">
        <v>213</v>
      </c>
      <c r="H23" s="57" t="s">
        <v>245</v>
      </c>
      <c r="J23" s="56">
        <v>7.4844199999999999E-4</v>
      </c>
      <c r="L23" s="52">
        <v>0.49217</v>
      </c>
      <c r="M23" s="63"/>
      <c r="N23" s="52">
        <v>0.82640598464304105</v>
      </c>
      <c r="O23" s="63"/>
      <c r="P23" s="52">
        <v>3.59527560566E-7</v>
      </c>
      <c r="Q23" s="63"/>
      <c r="R23" s="52">
        <v>8416743.2569331285</v>
      </c>
      <c r="S23" s="63"/>
      <c r="T23" s="52">
        <v>0</v>
      </c>
      <c r="U23" s="63"/>
      <c r="V23" s="52"/>
      <c r="W23" s="63"/>
      <c r="X23" s="52">
        <v>0</v>
      </c>
      <c r="Y23" s="63"/>
      <c r="Z23" s="52"/>
      <c r="AA23" s="63"/>
      <c r="AB23" s="52"/>
      <c r="AC23" s="63"/>
      <c r="AD23" s="52"/>
      <c r="AE23" s="63"/>
      <c r="AF23" s="52"/>
    </row>
    <row r="24" spans="7:32" s="42" customFormat="1">
      <c r="G24" s="46" t="s">
        <v>214</v>
      </c>
      <c r="H24" s="57" t="s">
        <v>246</v>
      </c>
      <c r="J24" s="56">
        <v>331.1474695</v>
      </c>
      <c r="L24" s="52">
        <v>39225.72</v>
      </c>
      <c r="M24" s="63"/>
      <c r="N24" s="52">
        <v>1924974.34294145</v>
      </c>
      <c r="O24" s="63"/>
      <c r="P24" s="52">
        <v>1.47816195581703E-7</v>
      </c>
      <c r="Q24" s="63"/>
      <c r="R24" s="52">
        <v>0</v>
      </c>
      <c r="S24" s="63"/>
      <c r="T24" s="52">
        <v>0.216</v>
      </c>
      <c r="U24" s="63"/>
      <c r="V24" s="52"/>
      <c r="W24" s="63"/>
      <c r="X24" s="52">
        <v>3.18</v>
      </c>
      <c r="Y24" s="63"/>
      <c r="Z24" s="52"/>
      <c r="AA24" s="63"/>
      <c r="AB24" s="52"/>
      <c r="AC24" s="63"/>
      <c r="AD24" s="52"/>
      <c r="AE24" s="63"/>
      <c r="AF24" s="52"/>
    </row>
    <row r="25" spans="7:32" s="42" customFormat="1">
      <c r="G25" s="48" t="s">
        <v>215</v>
      </c>
      <c r="H25" s="57" t="s">
        <v>246</v>
      </c>
      <c r="J25" s="56">
        <v>1.002258286</v>
      </c>
      <c r="L25" s="52">
        <v>3437.8139999999999</v>
      </c>
      <c r="M25" s="63"/>
      <c r="N25" s="52">
        <v>21011.729456295499</v>
      </c>
      <c r="O25" s="63"/>
      <c r="P25" s="52">
        <v>5.9225155303139099E-5</v>
      </c>
      <c r="Q25" s="63"/>
      <c r="R25" s="52">
        <v>3551199188.71065</v>
      </c>
      <c r="S25" s="63"/>
      <c r="T25" s="52">
        <v>7.5100000000000002E-3</v>
      </c>
      <c r="U25" s="63"/>
      <c r="V25" s="52"/>
      <c r="W25" s="63"/>
      <c r="X25" s="52">
        <v>1.2359999999999999E-2</v>
      </c>
      <c r="Y25" s="63"/>
      <c r="Z25" s="52"/>
      <c r="AA25" s="63"/>
      <c r="AB25" s="52"/>
      <c r="AC25" s="63"/>
      <c r="AD25" s="52"/>
      <c r="AE25" s="63"/>
      <c r="AF25" s="52"/>
    </row>
    <row r="26" spans="7:32" s="42" customFormat="1">
      <c r="G26" s="46" t="s">
        <v>216</v>
      </c>
      <c r="H26" s="57" t="s">
        <v>246</v>
      </c>
      <c r="J26" s="56">
        <v>1.443264715</v>
      </c>
      <c r="L26" s="52">
        <v>3437.8139999999999</v>
      </c>
      <c r="M26" s="63"/>
      <c r="N26" s="52">
        <v>26931.742771510799</v>
      </c>
      <c r="O26" s="63"/>
      <c r="P26" s="52">
        <v>8.0456193023955601E-5</v>
      </c>
      <c r="Q26" s="63"/>
      <c r="R26" s="52">
        <v>4716942405.8698196</v>
      </c>
      <c r="S26" s="63"/>
      <c r="T26" s="52">
        <v>4.0400000000000002E-3</v>
      </c>
      <c r="U26" s="63"/>
      <c r="V26" s="52"/>
      <c r="W26" s="63"/>
      <c r="X26" s="52">
        <v>1.443E-2</v>
      </c>
      <c r="Y26" s="63"/>
      <c r="Z26" s="52"/>
      <c r="AA26" s="63"/>
      <c r="AB26" s="52"/>
      <c r="AC26" s="63"/>
      <c r="AD26" s="52"/>
      <c r="AE26" s="63"/>
      <c r="AF26" s="52"/>
    </row>
    <row r="27" spans="7:32" s="42" customFormat="1">
      <c r="G27" s="48" t="s">
        <v>217</v>
      </c>
      <c r="H27" s="57" t="s">
        <v>246</v>
      </c>
      <c r="J27" s="56">
        <v>1.0655995549999999</v>
      </c>
      <c r="L27" s="52">
        <v>1955.077</v>
      </c>
      <c r="M27" s="63"/>
      <c r="N27" s="52">
        <v>5601.9242262109401</v>
      </c>
      <c r="O27" s="63"/>
      <c r="P27" s="52">
        <v>1.2100156423248E-4</v>
      </c>
      <c r="Q27" s="63"/>
      <c r="R27" s="52">
        <v>95432016.35439001</v>
      </c>
      <c r="S27" s="63"/>
      <c r="T27" s="52">
        <v>8.4839999999999999E-2</v>
      </c>
      <c r="U27" s="63"/>
      <c r="V27" s="52">
        <v>4.2588000000000001E-2</v>
      </c>
      <c r="W27" s="63"/>
      <c r="X27" s="52">
        <v>5.398E-2</v>
      </c>
      <c r="Y27" s="63"/>
      <c r="Z27" s="52"/>
      <c r="AA27" s="63"/>
      <c r="AB27" s="52"/>
      <c r="AC27" s="63"/>
      <c r="AD27" s="52"/>
      <c r="AE27" s="63"/>
      <c r="AF27" s="52"/>
    </row>
    <row r="28" spans="7:32" s="42" customFormat="1">
      <c r="G28" s="46" t="s">
        <v>218</v>
      </c>
      <c r="H28" s="57" t="s">
        <v>246</v>
      </c>
      <c r="J28" s="56">
        <v>19.62560113</v>
      </c>
      <c r="L28" s="52">
        <v>20805.87</v>
      </c>
      <c r="M28" s="63"/>
      <c r="N28" s="52">
        <v>310838.59184896701</v>
      </c>
      <c r="O28" s="63"/>
      <c r="P28" s="52">
        <v>3.2004837799768503E-2</v>
      </c>
      <c r="Q28" s="63"/>
      <c r="R28" s="52">
        <v>88595324256.849609</v>
      </c>
      <c r="S28" s="63"/>
      <c r="T28" s="52">
        <v>102.17007</v>
      </c>
      <c r="U28" s="63"/>
      <c r="V28" s="52">
        <v>5.2038000000000001E-2</v>
      </c>
      <c r="W28" s="63"/>
      <c r="X28" s="52">
        <v>0.56537999999999999</v>
      </c>
      <c r="Y28" s="63"/>
      <c r="Z28" s="52"/>
      <c r="AA28" s="63"/>
      <c r="AB28" s="52"/>
      <c r="AC28" s="63"/>
      <c r="AD28" s="52"/>
      <c r="AE28" s="63"/>
      <c r="AF28" s="52"/>
    </row>
    <row r="29" spans="7:32" s="42" customFormat="1">
      <c r="G29" s="48" t="s">
        <v>219</v>
      </c>
      <c r="H29" s="57" t="s">
        <v>247</v>
      </c>
      <c r="J29" s="56">
        <v>0.117467181</v>
      </c>
      <c r="L29" s="52">
        <v>97.845399999999998</v>
      </c>
      <c r="M29" s="63"/>
      <c r="N29" s="52">
        <v>3800.0829022288499</v>
      </c>
      <c r="O29" s="63"/>
      <c r="P29" s="52">
        <v>5.2142439999999999E-7</v>
      </c>
      <c r="Q29" s="63"/>
      <c r="R29" s="52">
        <v>21309439.832495611</v>
      </c>
      <c r="S29" s="63"/>
      <c r="T29" s="52">
        <v>0</v>
      </c>
      <c r="U29" s="63"/>
      <c r="V29" s="52"/>
      <c r="W29" s="63"/>
      <c r="X29" s="52">
        <v>0</v>
      </c>
      <c r="Y29" s="63"/>
      <c r="Z29" s="52"/>
      <c r="AA29" s="63"/>
      <c r="AB29" s="52"/>
      <c r="AC29" s="63"/>
      <c r="AD29" s="52"/>
      <c r="AE29" s="63"/>
      <c r="AF29" s="52"/>
    </row>
    <row r="30" spans="7:32" s="42" customFormat="1">
      <c r="G30" s="46" t="s">
        <v>220</v>
      </c>
      <c r="H30" s="57" t="s">
        <v>248</v>
      </c>
      <c r="J30" s="56">
        <v>8.5120220999999996E-2</v>
      </c>
      <c r="L30" s="52">
        <v>468.02769999999998</v>
      </c>
      <c r="M30" s="63"/>
      <c r="N30" s="52">
        <v>1743.49531903242</v>
      </c>
      <c r="O30" s="63"/>
      <c r="P30" s="52">
        <v>0</v>
      </c>
      <c r="Q30" s="63"/>
      <c r="R30" s="52">
        <v>0</v>
      </c>
      <c r="S30" s="63"/>
      <c r="T30" s="52">
        <v>0</v>
      </c>
      <c r="U30" s="63"/>
      <c r="V30" s="52"/>
      <c r="W30" s="63"/>
      <c r="X30" s="52">
        <v>0</v>
      </c>
      <c r="Y30" s="63"/>
      <c r="Z30" s="52"/>
      <c r="AA30" s="63"/>
      <c r="AB30" s="52"/>
      <c r="AC30" s="63"/>
      <c r="AD30" s="52"/>
      <c r="AE30" s="63"/>
      <c r="AF30" s="52"/>
    </row>
    <row r="31" spans="7:32" s="42" customFormat="1">
      <c r="G31" s="48" t="s">
        <v>221</v>
      </c>
      <c r="H31" s="57" t="s">
        <v>249</v>
      </c>
      <c r="J31" s="56">
        <v>0.72638104800000003</v>
      </c>
      <c r="L31" s="52">
        <v>1107.193</v>
      </c>
      <c r="M31" s="63"/>
      <c r="N31" s="52">
        <v>4572.8545608137902</v>
      </c>
      <c r="O31" s="63"/>
      <c r="P31" s="52">
        <v>0</v>
      </c>
      <c r="Q31" s="63"/>
      <c r="R31" s="52">
        <v>0</v>
      </c>
      <c r="S31" s="63"/>
      <c r="T31" s="52">
        <v>0</v>
      </c>
      <c r="U31" s="63"/>
      <c r="V31" s="52"/>
      <c r="W31" s="63"/>
      <c r="X31" s="52">
        <v>0</v>
      </c>
      <c r="Y31" s="63"/>
      <c r="Z31" s="52"/>
      <c r="AA31" s="63"/>
      <c r="AB31" s="52"/>
      <c r="AC31" s="63"/>
      <c r="AD31" s="52"/>
      <c r="AE31" s="63"/>
      <c r="AF31" s="52"/>
    </row>
    <row r="32" spans="7:32" s="42" customFormat="1">
      <c r="G32" s="46" t="s">
        <v>222</v>
      </c>
      <c r="H32" s="57" t="s">
        <v>250</v>
      </c>
      <c r="J32" s="56">
        <v>3.5464546999999999E-2</v>
      </c>
      <c r="L32" s="52">
        <v>38.528289999999998</v>
      </c>
      <c r="M32" s="63"/>
      <c r="N32" s="52">
        <v>162.106030471906</v>
      </c>
      <c r="O32" s="63"/>
      <c r="P32" s="52">
        <v>0</v>
      </c>
      <c r="Q32" s="63"/>
      <c r="R32" s="52">
        <v>0</v>
      </c>
      <c r="S32" s="63"/>
      <c r="T32" s="52">
        <v>0</v>
      </c>
      <c r="U32" s="63"/>
      <c r="V32" s="52"/>
      <c r="W32" s="63"/>
      <c r="X32" s="52">
        <v>6.0999999999999997E-4</v>
      </c>
      <c r="Y32" s="63"/>
      <c r="Z32" s="52"/>
      <c r="AA32" s="63"/>
      <c r="AB32" s="52"/>
      <c r="AC32" s="63"/>
      <c r="AD32" s="52"/>
      <c r="AE32" s="63"/>
      <c r="AF32" s="52"/>
    </row>
    <row r="33" spans="7:32" s="42" customFormat="1">
      <c r="G33" s="48"/>
    </row>
    <row r="34" spans="7:32" s="42" customFormat="1">
      <c r="G34" s="46"/>
    </row>
    <row r="35" spans="7:32" s="42" customFormat="1"/>
    <row r="36" spans="7:32" s="42" customFormat="1">
      <c r="G36" s="83">
        <v>0.9</v>
      </c>
    </row>
    <row r="37" spans="7:32" s="42" customFormat="1">
      <c r="G37" s="44"/>
      <c r="H37" s="57"/>
      <c r="J37" s="55" t="str">
        <f t="shared" ref="J37:J38" si="0">J13</f>
        <v>Trash bin</v>
      </c>
      <c r="K37" s="42">
        <f t="shared" ref="K37:AF37" si="1">K13</f>
        <v>0</v>
      </c>
      <c r="L37" s="42" t="str">
        <f t="shared" si="1"/>
        <v>Car</v>
      </c>
      <c r="M37" s="63">
        <f t="shared" si="1"/>
        <v>0</v>
      </c>
      <c r="N37" s="42" t="str">
        <f t="shared" si="1"/>
        <v>House</v>
      </c>
      <c r="O37" s="63">
        <f t="shared" si="1"/>
        <v>0</v>
      </c>
      <c r="P37" s="42" t="str">
        <f t="shared" si="1"/>
        <v>.</v>
      </c>
      <c r="Q37" s="63">
        <f t="shared" si="1"/>
        <v>0</v>
      </c>
      <c r="R37" s="42" t="str">
        <f t="shared" si="1"/>
        <v>Entire yearly</v>
      </c>
      <c r="S37" s="63">
        <f t="shared" si="1"/>
        <v>0</v>
      </c>
      <c r="T37" s="42" t="str">
        <f t="shared" si="1"/>
        <v>1 kg Lead</v>
      </c>
      <c r="U37" s="63">
        <f t="shared" si="1"/>
        <v>0</v>
      </c>
      <c r="V37" s="42" t="str">
        <f t="shared" si="1"/>
        <v>1 kg</v>
      </c>
      <c r="W37" s="63">
        <f t="shared" si="1"/>
        <v>0</v>
      </c>
      <c r="X37" s="42" t="str">
        <f t="shared" si="1"/>
        <v>1 kg</v>
      </c>
      <c r="Y37" s="63">
        <f t="shared" si="1"/>
        <v>0</v>
      </c>
      <c r="Z37" s="42">
        <f t="shared" si="1"/>
        <v>0</v>
      </c>
      <c r="AA37" s="63">
        <f t="shared" si="1"/>
        <v>0</v>
      </c>
      <c r="AB37" s="42">
        <f t="shared" si="1"/>
        <v>0</v>
      </c>
      <c r="AC37" s="63">
        <f t="shared" si="1"/>
        <v>0</v>
      </c>
      <c r="AD37" s="42">
        <f t="shared" si="1"/>
        <v>0</v>
      </c>
      <c r="AE37" s="63">
        <f t="shared" si="1"/>
        <v>0</v>
      </c>
      <c r="AF37" s="42">
        <f t="shared" si="1"/>
        <v>0</v>
      </c>
    </row>
    <row r="38" spans="7:32" s="42" customFormat="1" ht="33.6">
      <c r="G38" s="59" t="s">
        <v>204</v>
      </c>
      <c r="H38" s="60" t="s">
        <v>224</v>
      </c>
      <c r="I38" s="61" t="s">
        <v>223</v>
      </c>
      <c r="J38" s="62" t="str">
        <f t="shared" si="0"/>
        <v>Arson Trash Bin</v>
      </c>
      <c r="K38" s="61" t="str">
        <f t="shared" ref="K38:AF38" si="2">K14</f>
        <v>Crime:</v>
      </c>
      <c r="L38" s="58" t="str">
        <f t="shared" si="2"/>
        <v>Arson Car</v>
      </c>
      <c r="M38" s="64" t="str">
        <f t="shared" si="2"/>
        <v>Crime:</v>
      </c>
      <c r="N38" s="58" t="str">
        <f t="shared" si="2"/>
        <v>Arson House</v>
      </c>
      <c r="O38" s="64" t="str">
        <f t="shared" si="2"/>
        <v>Crime:</v>
      </c>
      <c r="P38" s="58" t="str">
        <f t="shared" si="2"/>
        <v>Littering of cigarette butts</v>
      </c>
      <c r="Q38" s="64" t="str">
        <f t="shared" si="2"/>
        <v>Crime:</v>
      </c>
      <c r="R38" s="58" t="str">
        <f t="shared" si="2"/>
        <v>Waste crimes</v>
      </c>
      <c r="S38" s="64" t="str">
        <f t="shared" si="2"/>
        <v>Crime:</v>
      </c>
      <c r="T38" s="58" t="str">
        <f t="shared" si="2"/>
        <v>Substances of very high concern (SVHC)</v>
      </c>
      <c r="U38" s="64" t="str">
        <f t="shared" si="2"/>
        <v>Crime:</v>
      </c>
      <c r="V38" s="58" t="str">
        <f t="shared" si="2"/>
        <v>Fluorinated greenhouse gases</v>
      </c>
      <c r="W38" s="64" t="str">
        <f t="shared" si="2"/>
        <v>Crime:</v>
      </c>
      <c r="X38" s="58" t="str">
        <f t="shared" si="2"/>
        <v>Trash Burning (For Merel)</v>
      </c>
      <c r="Y38" s="64" t="str">
        <f t="shared" si="2"/>
        <v>Crime:</v>
      </c>
      <c r="Z38" s="58" t="str">
        <f t="shared" si="2"/>
        <v>NEW CRIME</v>
      </c>
      <c r="AA38" s="64" t="str">
        <f t="shared" si="2"/>
        <v>Crime:</v>
      </c>
      <c r="AB38" s="58" t="str">
        <f t="shared" si="2"/>
        <v>NEW CRIME</v>
      </c>
      <c r="AC38" s="64" t="str">
        <f t="shared" si="2"/>
        <v>Crime:</v>
      </c>
      <c r="AD38" s="58" t="str">
        <f t="shared" si="2"/>
        <v>NEW CRIME</v>
      </c>
      <c r="AE38" s="64" t="str">
        <f t="shared" si="2"/>
        <v>Crime:</v>
      </c>
      <c r="AF38" s="58" t="str">
        <f t="shared" si="2"/>
        <v>NEW CRIME</v>
      </c>
    </row>
    <row r="39" spans="7:32" s="42" customFormat="1">
      <c r="G39" s="48" t="s">
        <v>205</v>
      </c>
      <c r="H39" s="57" t="s">
        <v>238</v>
      </c>
      <c r="J39" s="56">
        <v>33.104810000000001</v>
      </c>
      <c r="L39" s="52">
        <v>1607.0889999999999</v>
      </c>
      <c r="M39" s="63"/>
      <c r="N39" s="52">
        <v>7150</v>
      </c>
      <c r="O39" s="63"/>
      <c r="P39" s="52">
        <v>2.6014480000000002E-5</v>
      </c>
      <c r="Q39" s="63"/>
      <c r="R39" s="52">
        <v>7412484114.8408203</v>
      </c>
      <c r="S39" s="63"/>
      <c r="T39" s="52">
        <v>0</v>
      </c>
      <c r="U39" s="63"/>
      <c r="V39" s="52">
        <v>2125.1260000000002</v>
      </c>
      <c r="W39" s="63"/>
      <c r="X39" s="52">
        <v>0.67808000000000002</v>
      </c>
      <c r="Y39" s="63"/>
      <c r="Z39" s="52"/>
      <c r="AA39" s="63"/>
      <c r="AB39" s="52"/>
      <c r="AC39" s="63"/>
      <c r="AD39" s="52"/>
      <c r="AE39" s="63"/>
      <c r="AF39" s="52"/>
    </row>
    <row r="40" spans="7:32" s="42" customFormat="1">
      <c r="G40" s="46" t="s">
        <v>206</v>
      </c>
      <c r="H40" s="57" t="s">
        <v>239</v>
      </c>
      <c r="J40" s="56">
        <v>1.8681800000000001E-5</v>
      </c>
      <c r="L40" s="52">
        <v>8.6600000000000002E-4</v>
      </c>
      <c r="M40" s="63"/>
      <c r="N40" s="52">
        <v>9.1900000000000003E-3</v>
      </c>
      <c r="O40" s="63"/>
      <c r="P40" s="52">
        <v>0</v>
      </c>
      <c r="Q40" s="63"/>
      <c r="R40" s="52">
        <v>0</v>
      </c>
      <c r="S40" s="63"/>
      <c r="T40" s="52">
        <v>0</v>
      </c>
      <c r="U40" s="63"/>
      <c r="V40" s="52"/>
      <c r="W40" s="63"/>
      <c r="X40" s="52">
        <v>1.28E-6</v>
      </c>
      <c r="Y40" s="63"/>
      <c r="Z40" s="52"/>
      <c r="AA40" s="63"/>
      <c r="AB40" s="52"/>
      <c r="AC40" s="63"/>
      <c r="AD40" s="52"/>
      <c r="AE40" s="63"/>
      <c r="AF40" s="52"/>
    </row>
    <row r="41" spans="7:32" s="42" customFormat="1">
      <c r="G41" s="48" t="s">
        <v>207</v>
      </c>
      <c r="H41" s="57" t="s">
        <v>240</v>
      </c>
      <c r="J41" s="56">
        <v>0.11788</v>
      </c>
      <c r="L41" s="52">
        <v>45.80939</v>
      </c>
      <c r="M41" s="63"/>
      <c r="N41" s="52">
        <v>169</v>
      </c>
      <c r="O41" s="63"/>
      <c r="P41" s="52">
        <v>0</v>
      </c>
      <c r="Q41" s="63"/>
      <c r="R41" s="52">
        <v>0</v>
      </c>
      <c r="S41" s="63"/>
      <c r="T41" s="52">
        <v>0</v>
      </c>
      <c r="U41" s="63"/>
      <c r="V41" s="52"/>
      <c r="W41" s="63"/>
      <c r="X41" s="52">
        <v>0</v>
      </c>
      <c r="Y41" s="63"/>
      <c r="Z41" s="52"/>
      <c r="AA41" s="63"/>
      <c r="AB41" s="52"/>
      <c r="AC41" s="63"/>
      <c r="AD41" s="52"/>
      <c r="AE41" s="63"/>
      <c r="AF41" s="52"/>
    </row>
    <row r="42" spans="7:32" s="42" customFormat="1">
      <c r="G42" s="46" t="s">
        <v>208</v>
      </c>
      <c r="H42" s="57" t="s">
        <v>241</v>
      </c>
      <c r="J42" s="56">
        <v>5.0549999999999998E-2</v>
      </c>
      <c r="L42" s="52">
        <v>6.4396839999999997</v>
      </c>
      <c r="M42" s="63"/>
      <c r="N42" s="52">
        <v>38</v>
      </c>
      <c r="O42" s="63"/>
      <c r="P42" s="52">
        <v>1.6745400000000001E-11</v>
      </c>
      <c r="Q42" s="63"/>
      <c r="R42" s="52">
        <v>0</v>
      </c>
      <c r="S42" s="63"/>
      <c r="T42" s="52">
        <v>0</v>
      </c>
      <c r="U42" s="63"/>
      <c r="V42" s="52"/>
      <c r="W42" s="63"/>
      <c r="X42" s="52">
        <v>4.9300000000000004E-3</v>
      </c>
      <c r="Y42" s="63"/>
      <c r="Z42" s="52"/>
      <c r="AA42" s="63"/>
      <c r="AB42" s="52"/>
      <c r="AC42" s="63"/>
      <c r="AD42" s="52"/>
      <c r="AE42" s="63"/>
      <c r="AF42" s="52"/>
    </row>
    <row r="43" spans="7:32" s="42" customFormat="1">
      <c r="G43" s="48" t="s">
        <v>209</v>
      </c>
      <c r="H43" s="57" t="s">
        <v>241</v>
      </c>
      <c r="J43" s="56">
        <v>5.2240000000000002E-2</v>
      </c>
      <c r="L43" s="52">
        <v>6.702604</v>
      </c>
      <c r="M43" s="63"/>
      <c r="N43" s="52">
        <v>39.799999999999997</v>
      </c>
      <c r="O43" s="63"/>
      <c r="P43" s="52">
        <v>1.6745400000000001E-11</v>
      </c>
      <c r="Q43" s="63"/>
      <c r="R43" s="52">
        <v>0</v>
      </c>
      <c r="S43" s="63"/>
      <c r="T43" s="52">
        <v>0</v>
      </c>
      <c r="U43" s="63"/>
      <c r="V43" s="52"/>
      <c r="W43" s="63"/>
      <c r="X43" s="52">
        <v>5.1200000000000004E-3</v>
      </c>
      <c r="Y43" s="63"/>
      <c r="Z43" s="52"/>
      <c r="AA43" s="63"/>
      <c r="AB43" s="52"/>
      <c r="AC43" s="63"/>
      <c r="AD43" s="52"/>
      <c r="AE43" s="63"/>
      <c r="AF43" s="52"/>
    </row>
    <row r="44" spans="7:32" s="42" customFormat="1">
      <c r="G44" s="46" t="s">
        <v>210</v>
      </c>
      <c r="H44" s="57" t="s">
        <v>242</v>
      </c>
      <c r="J44" s="56">
        <v>3.1850000000000003E-2</v>
      </c>
      <c r="L44" s="52">
        <v>4.3398089999999998</v>
      </c>
      <c r="M44" s="63"/>
      <c r="N44" s="52">
        <v>57.118000000000002</v>
      </c>
      <c r="O44" s="63"/>
      <c r="P44" s="52">
        <v>1.08190794E-10</v>
      </c>
      <c r="Q44" s="63"/>
      <c r="R44" s="52">
        <v>0</v>
      </c>
      <c r="S44" s="63"/>
      <c r="T44" s="52">
        <v>0</v>
      </c>
      <c r="U44" s="63"/>
      <c r="V44" s="52"/>
      <c r="W44" s="63"/>
      <c r="X44" s="52">
        <v>3.8899999999999998E-3</v>
      </c>
      <c r="Y44" s="63"/>
      <c r="Z44" s="52"/>
      <c r="AA44" s="63"/>
      <c r="AB44" s="52"/>
      <c r="AC44" s="63"/>
      <c r="AD44" s="52"/>
      <c r="AE44" s="63"/>
      <c r="AF44" s="52"/>
    </row>
    <row r="45" spans="7:32" s="42" customFormat="1">
      <c r="G45" s="48" t="s">
        <v>211</v>
      </c>
      <c r="H45" s="57" t="s">
        <v>243</v>
      </c>
      <c r="J45" s="56">
        <v>2.154E-2</v>
      </c>
      <c r="L45" s="52">
        <v>5.8720990000000004</v>
      </c>
      <c r="M45" s="63"/>
      <c r="N45" s="52">
        <v>64.8</v>
      </c>
      <c r="O45" s="63"/>
      <c r="P45" s="52">
        <v>3.7274834400000001E-10</v>
      </c>
      <c r="Q45" s="63"/>
      <c r="R45" s="52">
        <v>0</v>
      </c>
      <c r="S45" s="63"/>
      <c r="T45" s="52">
        <v>0</v>
      </c>
      <c r="U45" s="63"/>
      <c r="V45" s="52"/>
      <c r="W45" s="63"/>
      <c r="X45" s="52">
        <v>2.1099999999999999E-3</v>
      </c>
      <c r="Y45" s="63"/>
      <c r="Z45" s="52"/>
      <c r="AA45" s="63"/>
      <c r="AB45" s="52"/>
      <c r="AC45" s="63"/>
      <c r="AD45" s="52"/>
      <c r="AE45" s="63"/>
      <c r="AF45" s="52"/>
    </row>
    <row r="46" spans="7:32" s="42" customFormat="1">
      <c r="G46" s="46" t="s">
        <v>212</v>
      </c>
      <c r="H46" s="57" t="s">
        <v>244</v>
      </c>
      <c r="J46" s="56">
        <v>7.1000000000000002E-4</v>
      </c>
      <c r="L46" s="52">
        <v>0.83757800000000004</v>
      </c>
      <c r="M46" s="63"/>
      <c r="N46" s="52">
        <v>5.8</v>
      </c>
      <c r="O46" s="63"/>
      <c r="P46" s="52">
        <v>0</v>
      </c>
      <c r="Q46" s="63"/>
      <c r="R46" s="52">
        <v>556607.30902544502</v>
      </c>
      <c r="S46" s="63"/>
      <c r="T46" s="52">
        <v>0</v>
      </c>
      <c r="U46" s="63"/>
      <c r="V46" s="52"/>
      <c r="W46" s="63"/>
      <c r="X46" s="52">
        <v>8.8800000000000004E-5</v>
      </c>
      <c r="Y46" s="63"/>
      <c r="Z46" s="52"/>
      <c r="AA46" s="63"/>
      <c r="AB46" s="52"/>
      <c r="AC46" s="63"/>
      <c r="AD46" s="52"/>
      <c r="AE46" s="63"/>
      <c r="AF46" s="52"/>
    </row>
    <row r="47" spans="7:32" s="42" customFormat="1">
      <c r="G47" s="48" t="s">
        <v>213</v>
      </c>
      <c r="H47" s="57" t="s">
        <v>245</v>
      </c>
      <c r="J47" s="56">
        <v>1.6000000000000001E-4</v>
      </c>
      <c r="L47" s="52">
        <v>0.35143999999999997</v>
      </c>
      <c r="M47" s="63"/>
      <c r="N47" s="52">
        <v>0.18</v>
      </c>
      <c r="O47" s="63"/>
      <c r="P47" s="52">
        <v>3.59527560566E-7</v>
      </c>
      <c r="Q47" s="63"/>
      <c r="R47" s="52">
        <v>8416743.2569331285</v>
      </c>
      <c r="S47" s="63"/>
      <c r="T47" s="52">
        <v>0</v>
      </c>
      <c r="U47" s="63"/>
      <c r="V47" s="52"/>
      <c r="W47" s="63"/>
      <c r="X47" s="52">
        <v>0</v>
      </c>
      <c r="Y47" s="63"/>
      <c r="Z47" s="52"/>
      <c r="AA47" s="63"/>
      <c r="AB47" s="52"/>
      <c r="AC47" s="63"/>
      <c r="AD47" s="52"/>
      <c r="AE47" s="63"/>
      <c r="AF47" s="52"/>
    </row>
    <row r="48" spans="7:32" s="42" customFormat="1">
      <c r="G48" s="46" t="s">
        <v>214</v>
      </c>
      <c r="H48" s="57" t="s">
        <v>246</v>
      </c>
      <c r="J48" s="56">
        <v>312.32934</v>
      </c>
      <c r="L48" s="52">
        <v>11821.64</v>
      </c>
      <c r="M48" s="63"/>
      <c r="N48" s="52">
        <v>398682</v>
      </c>
      <c r="O48" s="63"/>
      <c r="P48" s="52">
        <v>1.47816195581703E-7</v>
      </c>
      <c r="Q48" s="63"/>
      <c r="R48" s="52">
        <v>0</v>
      </c>
      <c r="S48" s="63"/>
      <c r="T48" s="52">
        <v>0.216</v>
      </c>
      <c r="U48" s="63"/>
      <c r="V48" s="52"/>
      <c r="W48" s="63"/>
      <c r="X48" s="52">
        <v>3.18</v>
      </c>
      <c r="Y48" s="63"/>
      <c r="Z48" s="52"/>
      <c r="AA48" s="63"/>
      <c r="AB48" s="52"/>
      <c r="AC48" s="63"/>
      <c r="AD48" s="52"/>
      <c r="AE48" s="63"/>
      <c r="AF48" s="52"/>
    </row>
    <row r="49" spans="7:32" s="42" customFormat="1">
      <c r="G49" s="48" t="s">
        <v>215</v>
      </c>
      <c r="H49" s="57" t="s">
        <v>246</v>
      </c>
      <c r="J49" s="56">
        <v>0.68320000000000003</v>
      </c>
      <c r="L49" s="52">
        <v>2700.5529999999999</v>
      </c>
      <c r="M49" s="63"/>
      <c r="N49" s="52">
        <v>4269</v>
      </c>
      <c r="O49" s="63"/>
      <c r="P49" s="52">
        <v>5.9225155303139099E-5</v>
      </c>
      <c r="Q49" s="63"/>
      <c r="R49" s="52">
        <v>3551199188.71065</v>
      </c>
      <c r="S49" s="63"/>
      <c r="T49" s="52">
        <v>7.5100000000000002E-3</v>
      </c>
      <c r="U49" s="63"/>
      <c r="V49" s="52"/>
      <c r="W49" s="63"/>
      <c r="X49" s="52">
        <v>1.2359999999999999E-2</v>
      </c>
      <c r="Y49" s="63"/>
      <c r="Z49" s="52"/>
      <c r="AA49" s="63"/>
      <c r="AB49" s="52"/>
      <c r="AC49" s="63"/>
      <c r="AD49" s="52"/>
      <c r="AE49" s="63"/>
      <c r="AF49" s="52"/>
    </row>
    <row r="50" spans="7:32" s="42" customFormat="1">
      <c r="G50" s="46" t="s">
        <v>216</v>
      </c>
      <c r="H50" s="57" t="s">
        <v>246</v>
      </c>
      <c r="J50" s="56">
        <v>1.01844</v>
      </c>
      <c r="L50" s="52">
        <v>3268.0920000000001</v>
      </c>
      <c r="M50" s="63"/>
      <c r="N50" s="52">
        <v>5482</v>
      </c>
      <c r="O50" s="63"/>
      <c r="P50" s="52">
        <v>8.0456193023955601E-5</v>
      </c>
      <c r="Q50" s="63"/>
      <c r="R50" s="52">
        <v>4716942405.8698196</v>
      </c>
      <c r="S50" s="63"/>
      <c r="T50" s="52">
        <v>4.0400000000000002E-3</v>
      </c>
      <c r="U50" s="63"/>
      <c r="V50" s="52"/>
      <c r="W50" s="63"/>
      <c r="X50" s="52">
        <v>1.443E-2</v>
      </c>
      <c r="Y50" s="63"/>
      <c r="Z50" s="52"/>
      <c r="AA50" s="63"/>
      <c r="AB50" s="52"/>
      <c r="AC50" s="63"/>
      <c r="AD50" s="52"/>
      <c r="AE50" s="63"/>
      <c r="AF50" s="52"/>
    </row>
    <row r="51" spans="7:32" s="42" customFormat="1">
      <c r="G51" s="48" t="s">
        <v>217</v>
      </c>
      <c r="H51" s="57" t="s">
        <v>246</v>
      </c>
      <c r="J51" s="56">
        <v>0.75832999999999995</v>
      </c>
      <c r="L51" s="52">
        <v>712.04229999999995</v>
      </c>
      <c r="M51" s="63"/>
      <c r="N51" s="52">
        <v>1704</v>
      </c>
      <c r="O51" s="63"/>
      <c r="P51" s="52">
        <v>1.2100156423248E-4</v>
      </c>
      <c r="Q51" s="63"/>
      <c r="R51" s="52">
        <v>95432016.35439001</v>
      </c>
      <c r="S51" s="63"/>
      <c r="T51" s="52">
        <v>8.4839999999999999E-2</v>
      </c>
      <c r="U51" s="63"/>
      <c r="V51" s="52">
        <v>4.2588000000000001E-2</v>
      </c>
      <c r="W51" s="63"/>
      <c r="X51" s="52">
        <v>5.398E-2</v>
      </c>
      <c r="Y51" s="63"/>
      <c r="Z51" s="52"/>
      <c r="AA51" s="63"/>
      <c r="AB51" s="52"/>
      <c r="AC51" s="63"/>
      <c r="AD51" s="52"/>
      <c r="AE51" s="63"/>
      <c r="AF51" s="52"/>
    </row>
    <row r="52" spans="7:32" s="42" customFormat="1">
      <c r="G52" s="46" t="s">
        <v>218</v>
      </c>
      <c r="H52" s="57" t="s">
        <v>246</v>
      </c>
      <c r="J52" s="56">
        <v>13.74272</v>
      </c>
      <c r="L52" s="52">
        <v>11681.75</v>
      </c>
      <c r="M52" s="63"/>
      <c r="N52" s="52">
        <v>63184</v>
      </c>
      <c r="O52" s="63"/>
      <c r="P52" s="52">
        <v>3.2004837799768503E-2</v>
      </c>
      <c r="Q52" s="63"/>
      <c r="R52" s="52">
        <v>88595324256.849609</v>
      </c>
      <c r="S52" s="63"/>
      <c r="T52" s="52">
        <v>102.17007</v>
      </c>
      <c r="U52" s="63"/>
      <c r="V52" s="52">
        <v>5.2038000000000001E-2</v>
      </c>
      <c r="W52" s="63"/>
      <c r="X52" s="52">
        <v>0.56537999999999999</v>
      </c>
      <c r="Y52" s="63"/>
      <c r="Z52" s="52"/>
      <c r="AA52" s="63"/>
      <c r="AB52" s="52"/>
      <c r="AC52" s="63"/>
      <c r="AD52" s="52"/>
      <c r="AE52" s="63"/>
      <c r="AF52" s="52"/>
    </row>
    <row r="53" spans="7:32" s="42" customFormat="1">
      <c r="G53" s="48" t="s">
        <v>219</v>
      </c>
      <c r="H53" s="57" t="s">
        <v>247</v>
      </c>
      <c r="J53" s="56">
        <v>2.4240000000000001E-2</v>
      </c>
      <c r="L53" s="52">
        <v>19.646609999999999</v>
      </c>
      <c r="M53" s="63"/>
      <c r="N53" s="52">
        <v>783</v>
      </c>
      <c r="O53" s="63"/>
      <c r="P53" s="52">
        <v>5.2142439999999999E-7</v>
      </c>
      <c r="Q53" s="63"/>
      <c r="R53" s="52">
        <v>21309439.832495611</v>
      </c>
      <c r="S53" s="63"/>
      <c r="T53" s="52">
        <v>0</v>
      </c>
      <c r="U53" s="63"/>
      <c r="V53" s="52"/>
      <c r="W53" s="63"/>
      <c r="X53" s="52">
        <v>0</v>
      </c>
      <c r="Y53" s="63"/>
      <c r="Z53" s="52"/>
      <c r="AA53" s="63"/>
      <c r="AB53" s="52"/>
      <c r="AC53" s="63"/>
      <c r="AD53" s="52"/>
      <c r="AE53" s="63"/>
      <c r="AF53" s="52"/>
    </row>
    <row r="54" spans="7:32" s="42" customFormat="1">
      <c r="G54" s="46" t="s">
        <v>220</v>
      </c>
      <c r="H54" s="57" t="s">
        <v>248</v>
      </c>
      <c r="J54" s="56">
        <v>1.8110000000000001E-2</v>
      </c>
      <c r="L54" s="52">
        <v>93.880260000000007</v>
      </c>
      <c r="M54" s="63"/>
      <c r="N54" s="52">
        <v>358.9</v>
      </c>
      <c r="O54" s="63"/>
      <c r="P54" s="52">
        <v>0</v>
      </c>
      <c r="Q54" s="63"/>
      <c r="R54" s="52">
        <v>0</v>
      </c>
      <c r="S54" s="63"/>
      <c r="T54" s="52">
        <v>0</v>
      </c>
      <c r="U54" s="63"/>
      <c r="V54" s="52"/>
      <c r="W54" s="63"/>
      <c r="X54" s="52">
        <v>0</v>
      </c>
      <c r="Y54" s="63"/>
      <c r="Z54" s="52"/>
      <c r="AA54" s="63"/>
      <c r="AB54" s="52"/>
      <c r="AC54" s="63"/>
      <c r="AD54" s="52"/>
      <c r="AE54" s="63"/>
      <c r="AF54" s="52"/>
    </row>
    <row r="55" spans="7:32" s="42" customFormat="1">
      <c r="G55" s="48" t="s">
        <v>221</v>
      </c>
      <c r="H55" s="57" t="s">
        <v>249</v>
      </c>
      <c r="J55" s="56">
        <v>0.15126000000000001</v>
      </c>
      <c r="L55" s="52">
        <v>235.9538</v>
      </c>
      <c r="M55" s="63"/>
      <c r="N55" s="52">
        <v>1111</v>
      </c>
      <c r="O55" s="63"/>
      <c r="P55" s="52">
        <v>0</v>
      </c>
      <c r="Q55" s="63"/>
      <c r="R55" s="52">
        <v>0</v>
      </c>
      <c r="S55" s="63"/>
      <c r="T55" s="52">
        <v>0</v>
      </c>
      <c r="U55" s="63"/>
      <c r="V55" s="52"/>
      <c r="W55" s="63"/>
      <c r="X55" s="52">
        <v>0</v>
      </c>
      <c r="Y55" s="63"/>
      <c r="Z55" s="52"/>
      <c r="AA55" s="63"/>
      <c r="AB55" s="52"/>
      <c r="AC55" s="63"/>
      <c r="AD55" s="52"/>
      <c r="AE55" s="63"/>
      <c r="AF55" s="52"/>
    </row>
    <row r="56" spans="7:32" s="42" customFormat="1">
      <c r="G56" s="46" t="s">
        <v>222</v>
      </c>
      <c r="H56" s="57" t="s">
        <v>250</v>
      </c>
      <c r="J56" s="56">
        <v>1.7829999999999999E-2</v>
      </c>
      <c r="L56" s="52">
        <v>9.4540369999999996</v>
      </c>
      <c r="M56" s="63"/>
      <c r="N56" s="52">
        <v>36.700000000000003</v>
      </c>
      <c r="O56" s="63"/>
      <c r="P56" s="52">
        <v>0</v>
      </c>
      <c r="Q56" s="63"/>
      <c r="R56" s="52">
        <v>0</v>
      </c>
      <c r="S56" s="63"/>
      <c r="T56" s="52">
        <v>0</v>
      </c>
      <c r="U56" s="63"/>
      <c r="V56" s="52"/>
      <c r="W56" s="63"/>
      <c r="X56" s="52">
        <v>6.0999999999999997E-4</v>
      </c>
      <c r="Y56" s="63"/>
      <c r="Z56" s="52"/>
      <c r="AA56" s="63"/>
      <c r="AB56" s="52"/>
      <c r="AC56" s="63"/>
      <c r="AD56" s="52"/>
      <c r="AE56" s="63"/>
      <c r="AF56" s="52"/>
    </row>
    <row r="57" spans="7:32" s="42" customFormat="1">
      <c r="G57" s="48"/>
    </row>
    <row r="58" spans="7:32" s="42" customFormat="1">
      <c r="G58" s="46"/>
    </row>
    <row r="59" spans="7:32" s="42" customFormat="1"/>
    <row r="60" spans="7:32" s="42" customFormat="1"/>
    <row r="61" spans="7:32" s="42" customFormat="1"/>
    <row r="62" spans="7:32" s="42" customFormat="1"/>
    <row r="63" spans="7:32" s="42" customFormat="1"/>
    <row r="64" spans="7:32" s="42" customFormat="1"/>
    <row r="65" s="42" customFormat="1"/>
    <row r="66" s="42" customFormat="1"/>
    <row r="67" s="42" customFormat="1"/>
    <row r="68" s="42" customFormat="1"/>
    <row r="69" s="42" customFormat="1"/>
    <row r="70" s="42" customFormat="1"/>
    <row r="71" s="42" customFormat="1"/>
    <row r="72" s="42" customFormat="1"/>
    <row r="73" s="42" customFormat="1"/>
    <row r="74" s="42" customFormat="1"/>
    <row r="75" s="42" customFormat="1"/>
    <row r="76" s="42" customFormat="1"/>
    <row r="77" s="42" customFormat="1"/>
    <row r="78" s="42" customFormat="1"/>
    <row r="79" s="42" customFormat="1"/>
    <row r="80" s="42" customFormat="1"/>
    <row r="81" s="42" customFormat="1"/>
    <row r="82" s="42" customFormat="1"/>
    <row r="83" s="42" customFormat="1"/>
    <row r="84" s="42" customFormat="1"/>
    <row r="85" s="42" customFormat="1"/>
    <row r="86" s="42" customFormat="1"/>
    <row r="87" s="42" customFormat="1"/>
    <row r="88" s="42" customFormat="1"/>
    <row r="89" s="42" customFormat="1"/>
    <row r="90" s="42" customFormat="1"/>
    <row r="91" s="42" customFormat="1"/>
    <row r="92" s="42" customFormat="1"/>
    <row r="93" s="42" customFormat="1"/>
    <row r="94" s="42" customFormat="1"/>
    <row r="95" s="42" customFormat="1"/>
    <row r="96" s="42" customFormat="1"/>
    <row r="97" s="42" customFormat="1"/>
    <row r="98" s="42" customFormat="1"/>
    <row r="99" s="42" customFormat="1"/>
    <row r="100" s="42" customFormat="1"/>
    <row r="101" s="42" customFormat="1"/>
    <row r="102" s="42" customFormat="1"/>
    <row r="103" s="42" customFormat="1"/>
    <row r="104" s="42" customFormat="1"/>
    <row r="105" s="42" customFormat="1"/>
    <row r="106" s="42" customFormat="1"/>
    <row r="107" s="42" customFormat="1"/>
    <row r="108" s="42" customFormat="1"/>
    <row r="109" s="42" customFormat="1"/>
    <row r="110" s="42" customFormat="1"/>
    <row r="111" s="42" customFormat="1"/>
    <row r="112" s="42" customFormat="1"/>
    <row r="113" s="42" customFormat="1"/>
    <row r="114" s="42" customFormat="1"/>
    <row r="115" s="42" customFormat="1"/>
    <row r="116" s="42" customFormat="1"/>
    <row r="117" s="42" customFormat="1"/>
    <row r="118" s="42" customFormat="1"/>
    <row r="119" s="42" customFormat="1"/>
    <row r="120" s="42" customFormat="1"/>
    <row r="121" s="42" customFormat="1"/>
    <row r="122" s="42" customFormat="1"/>
    <row r="123" s="42" customFormat="1"/>
    <row r="124" s="42" customFormat="1"/>
    <row r="125" s="42" customFormat="1"/>
    <row r="126" s="42" customFormat="1"/>
    <row r="127" s="42" customFormat="1"/>
    <row r="128" s="42" customFormat="1"/>
    <row r="129" s="42" customFormat="1"/>
    <row r="130" s="42" customFormat="1"/>
    <row r="131" s="42" customFormat="1"/>
    <row r="132" s="42" customFormat="1"/>
    <row r="133" s="42" customFormat="1"/>
    <row r="134" s="42" customFormat="1"/>
    <row r="135" s="42" customFormat="1"/>
    <row r="136" s="42" customFormat="1"/>
    <row r="137" s="42" customFormat="1"/>
    <row r="138" s="42" customFormat="1"/>
    <row r="139" s="42" customFormat="1"/>
    <row r="140" s="42" customFormat="1"/>
    <row r="141" s="42" customFormat="1"/>
    <row r="142" s="42" customFormat="1"/>
    <row r="143" s="42" customFormat="1"/>
    <row r="144" s="42" customFormat="1"/>
    <row r="145" s="42" customFormat="1"/>
    <row r="146" s="42" customFormat="1"/>
    <row r="147" s="42" customFormat="1"/>
    <row r="148" s="42" customFormat="1"/>
    <row r="149" s="42" customFormat="1"/>
    <row r="150" s="42" customFormat="1"/>
    <row r="151" s="42" customFormat="1"/>
    <row r="152" s="42" customFormat="1"/>
    <row r="153" s="42" customFormat="1"/>
    <row r="154" s="42" customFormat="1"/>
    <row r="155" s="42" customFormat="1"/>
    <row r="156" s="42" customFormat="1"/>
    <row r="157" s="42" customFormat="1"/>
    <row r="158" s="42" customFormat="1"/>
    <row r="159" s="42" customFormat="1"/>
    <row r="160" s="42" customFormat="1"/>
    <row r="161" s="42" customFormat="1"/>
    <row r="162" s="42" customFormat="1"/>
    <row r="163" s="42" customFormat="1"/>
    <row r="164" s="42" customFormat="1"/>
    <row r="165" s="42" customFormat="1"/>
    <row r="166" s="42" customFormat="1"/>
    <row r="167" s="42" customFormat="1"/>
    <row r="168" s="42" customFormat="1"/>
    <row r="169" s="42" customFormat="1"/>
    <row r="170" s="42" customFormat="1"/>
    <row r="171" s="42" customFormat="1"/>
    <row r="172" s="42" customFormat="1"/>
    <row r="173" s="42" customFormat="1"/>
    <row r="174" s="42" customFormat="1"/>
    <row r="175" s="42" customFormat="1"/>
    <row r="176" s="42" customFormat="1"/>
    <row r="177" s="42" customFormat="1"/>
    <row r="178" s="42" customFormat="1"/>
    <row r="179" s="42" customFormat="1"/>
    <row r="180" s="42" customFormat="1"/>
    <row r="181" s="42" customFormat="1"/>
    <row r="182" s="42" customFormat="1"/>
    <row r="183" s="42" customFormat="1"/>
    <row r="184" s="42" customFormat="1"/>
    <row r="185" s="42" customFormat="1"/>
    <row r="186" s="42" customFormat="1"/>
    <row r="187" s="42" customFormat="1"/>
    <row r="188" s="42" customFormat="1"/>
    <row r="189" s="42" customFormat="1"/>
    <row r="190" s="42" customFormat="1"/>
    <row r="191" s="42" customFormat="1"/>
    <row r="192" s="42" customFormat="1"/>
    <row r="193" s="42" customFormat="1"/>
    <row r="194" s="42" customFormat="1"/>
    <row r="195" s="42" customFormat="1"/>
    <row r="196" s="42" customFormat="1"/>
    <row r="197" s="42" customFormat="1"/>
    <row r="198" s="42" customFormat="1"/>
    <row r="199" s="42" customFormat="1"/>
    <row r="200" s="42" customFormat="1"/>
    <row r="201" s="42" customFormat="1"/>
    <row r="202" s="42" customFormat="1"/>
    <row r="203" s="42" customFormat="1"/>
    <row r="204" s="42" customFormat="1"/>
    <row r="205" s="42" customFormat="1"/>
    <row r="206" s="42" customFormat="1"/>
    <row r="207" s="42" customFormat="1"/>
    <row r="208" s="42" customFormat="1"/>
    <row r="209" s="42" customFormat="1"/>
    <row r="210" s="42" customFormat="1"/>
    <row r="211" s="42" customFormat="1"/>
    <row r="212" s="42" customFormat="1"/>
    <row r="213" s="42" customFormat="1"/>
    <row r="214" s="42" customFormat="1"/>
    <row r="215" s="42" customFormat="1"/>
    <row r="216" s="42" customFormat="1"/>
    <row r="217" s="42" customFormat="1"/>
    <row r="218" s="42" customFormat="1"/>
    <row r="219" s="42" customFormat="1"/>
    <row r="220" s="42" customFormat="1"/>
    <row r="221" s="42" customFormat="1"/>
    <row r="222" s="42" customFormat="1"/>
    <row r="223" s="42" customFormat="1"/>
    <row r="224" s="42" customFormat="1"/>
    <row r="225" s="42" customFormat="1"/>
    <row r="226" s="42" customFormat="1"/>
    <row r="227" s="42" customFormat="1"/>
    <row r="228" s="42" customFormat="1"/>
    <row r="229" s="42" customFormat="1"/>
    <row r="230" s="42" customFormat="1"/>
    <row r="231" s="42" customFormat="1"/>
    <row r="232" s="42" customFormat="1"/>
    <row r="233" s="42" customFormat="1"/>
    <row r="234" s="42" customFormat="1"/>
    <row r="235" s="42" customFormat="1"/>
    <row r="236" s="42" customFormat="1"/>
    <row r="237" s="42" customFormat="1"/>
    <row r="238" s="42" customFormat="1"/>
    <row r="239" s="42" customFormat="1"/>
    <row r="240" s="42" customFormat="1"/>
    <row r="241" s="42" customFormat="1"/>
    <row r="242" s="42" customFormat="1"/>
    <row r="243" s="42" customFormat="1"/>
    <row r="244" s="42" customFormat="1"/>
    <row r="245" s="42" customFormat="1"/>
    <row r="246" s="42" customFormat="1"/>
    <row r="247" s="42" customFormat="1"/>
    <row r="248" s="42" customFormat="1"/>
    <row r="249" s="42" customFormat="1"/>
    <row r="250" s="42" customFormat="1"/>
    <row r="251" s="42" customFormat="1"/>
    <row r="252" s="42" customFormat="1"/>
    <row r="253" s="42" customFormat="1"/>
    <row r="254" s="42" customFormat="1"/>
    <row r="255" s="42" customFormat="1"/>
    <row r="256" s="42" customFormat="1"/>
    <row r="257" s="42" customFormat="1"/>
    <row r="258" s="42" customFormat="1"/>
    <row r="259" s="42" customFormat="1"/>
    <row r="260" s="42" customFormat="1"/>
    <row r="261" s="42" customFormat="1"/>
    <row r="262" s="42" customFormat="1"/>
    <row r="263" s="42" customFormat="1"/>
    <row r="264" s="42" customFormat="1"/>
    <row r="265" s="42" customFormat="1"/>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2474-F89A-4DFE-A2A3-A0547BCDEE29}">
  <dimension ref="G1:I265"/>
  <sheetViews>
    <sheetView zoomScale="51" zoomScaleNormal="70" workbookViewId="0"/>
  </sheetViews>
  <sheetFormatPr defaultRowHeight="16.8"/>
  <cols>
    <col min="1" max="6" width="8.88671875" style="28"/>
    <col min="7" max="7" width="46.77734375" style="28" customWidth="1"/>
    <col min="8" max="8" width="19.6640625" style="28" customWidth="1"/>
    <col min="9" max="9" width="20.44140625" style="28" customWidth="1"/>
    <col min="10" max="10" width="15.21875" style="28" customWidth="1"/>
    <col min="11" max="16384" width="8.88671875" style="28"/>
  </cols>
  <sheetData>
    <row r="1" spans="7:9" s="27" customFormat="1"/>
    <row r="2" spans="7:9" s="27" customFormat="1"/>
    <row r="3" spans="7:9" s="27" customFormat="1"/>
    <row r="4" spans="7:9" s="27" customFormat="1"/>
    <row r="5" spans="7:9" s="26" customFormat="1"/>
    <row r="6" spans="7:9" s="26" customFormat="1"/>
    <row r="7" spans="7:9" s="26" customFormat="1"/>
    <row r="8" spans="7:9" s="26" customFormat="1"/>
    <row r="9" spans="7:9" s="26" customFormat="1"/>
    <row r="10" spans="7:9" s="26" customFormat="1"/>
    <row r="11" spans="7:9" s="26" customFormat="1" ht="17.399999999999999" thickBot="1"/>
    <row r="12" spans="7:9" s="26" customFormat="1" ht="17.399999999999999">
      <c r="G12" s="65" t="s">
        <v>252</v>
      </c>
      <c r="H12" s="66" t="s">
        <v>253</v>
      </c>
      <c r="I12" s="67" t="s">
        <v>224</v>
      </c>
    </row>
    <row r="13" spans="7:9" s="26" customFormat="1">
      <c r="G13" s="68" t="s">
        <v>205</v>
      </c>
      <c r="H13" s="53">
        <v>0.13</v>
      </c>
      <c r="I13" s="69" t="s">
        <v>225</v>
      </c>
    </row>
    <row r="14" spans="7:9" s="26" customFormat="1">
      <c r="G14" s="70" t="s">
        <v>206</v>
      </c>
      <c r="H14" s="53">
        <v>29.1</v>
      </c>
      <c r="I14" s="71" t="s">
        <v>226</v>
      </c>
    </row>
    <row r="15" spans="7:9" s="26" customFormat="1">
      <c r="G15" s="68" t="s">
        <v>207</v>
      </c>
      <c r="H15" s="53">
        <v>4.2999999999999997E-2</v>
      </c>
      <c r="I15" s="69" t="s">
        <v>227</v>
      </c>
    </row>
    <row r="16" spans="7:9" s="26" customFormat="1">
      <c r="G16" s="70" t="s">
        <v>208</v>
      </c>
      <c r="H16" s="53">
        <v>1.7</v>
      </c>
      <c r="I16" s="71" t="s">
        <v>228</v>
      </c>
    </row>
    <row r="17" spans="7:9" s="26" customFormat="1">
      <c r="G17" s="68" t="s">
        <v>209</v>
      </c>
      <c r="H17" s="53">
        <v>4.2999999999999997E-2</v>
      </c>
      <c r="I17" s="69" t="s">
        <v>228</v>
      </c>
    </row>
    <row r="18" spans="7:9" s="26" customFormat="1">
      <c r="G18" s="70" t="s">
        <v>210</v>
      </c>
      <c r="H18" s="53">
        <v>168</v>
      </c>
      <c r="I18" s="71" t="s">
        <v>229</v>
      </c>
    </row>
    <row r="19" spans="7:9" s="26" customFormat="1">
      <c r="G19" s="68" t="s">
        <v>211</v>
      </c>
      <c r="H19" s="53">
        <v>6.46</v>
      </c>
      <c r="I19" s="69" t="s">
        <v>230</v>
      </c>
    </row>
    <row r="20" spans="7:9" s="26" customFormat="1">
      <c r="G20" s="70" t="s">
        <v>212</v>
      </c>
      <c r="H20" s="53">
        <v>5.53</v>
      </c>
      <c r="I20" s="71" t="s">
        <v>231</v>
      </c>
    </row>
    <row r="21" spans="7:9" s="26" customFormat="1">
      <c r="G21" s="68" t="s">
        <v>213</v>
      </c>
      <c r="H21" s="53">
        <v>14.25</v>
      </c>
      <c r="I21" s="69" t="s">
        <v>232</v>
      </c>
    </row>
    <row r="22" spans="7:9" s="26" customFormat="1">
      <c r="G22" s="70" t="s">
        <v>214</v>
      </c>
      <c r="H22" s="53">
        <v>9.5E-4</v>
      </c>
      <c r="I22" s="71" t="s">
        <v>233</v>
      </c>
    </row>
    <row r="23" spans="7:9" s="26" customFormat="1">
      <c r="G23" s="68" t="s">
        <v>215</v>
      </c>
      <c r="H23" s="53">
        <v>3.09E-2</v>
      </c>
      <c r="I23" s="69" t="s">
        <v>233</v>
      </c>
    </row>
    <row r="24" spans="7:9" s="26" customFormat="1">
      <c r="G24" s="70" t="s">
        <v>216</v>
      </c>
      <c r="H24" s="53">
        <v>4.7000000000000002E-3</v>
      </c>
      <c r="I24" s="71" t="s">
        <v>233</v>
      </c>
    </row>
    <row r="25" spans="7:9" s="26" customFormat="1">
      <c r="G25" s="68" t="s">
        <v>217</v>
      </c>
      <c r="H25" s="53">
        <v>5.25</v>
      </c>
      <c r="I25" s="69" t="s">
        <v>233</v>
      </c>
    </row>
    <row r="26" spans="7:9" s="26" customFormat="1">
      <c r="G26" s="70" t="s">
        <v>218</v>
      </c>
      <c r="H26" s="53">
        <v>9.7000000000000003E-2</v>
      </c>
      <c r="I26" s="71" t="s">
        <v>233</v>
      </c>
    </row>
    <row r="27" spans="7:9" s="26" customFormat="1">
      <c r="G27" s="68" t="s">
        <v>219</v>
      </c>
      <c r="H27" s="53">
        <v>1.46E-2</v>
      </c>
      <c r="I27" s="69" t="s">
        <v>234</v>
      </c>
    </row>
    <row r="28" spans="7:9" s="26" customFormat="1">
      <c r="G28" s="70" t="s">
        <v>220</v>
      </c>
      <c r="H28" s="53">
        <v>1.4E-2</v>
      </c>
      <c r="I28" s="71" t="s">
        <v>235</v>
      </c>
    </row>
    <row r="29" spans="7:9" s="26" customFormat="1">
      <c r="G29" s="68" t="s">
        <v>221</v>
      </c>
      <c r="H29" s="53">
        <v>2.8000000000000001E-2</v>
      </c>
      <c r="I29" s="69" t="s">
        <v>236</v>
      </c>
    </row>
    <row r="30" spans="7:9" s="26" customFormat="1">
      <c r="G30" s="70" t="s">
        <v>222</v>
      </c>
      <c r="H30" s="53">
        <v>1.37E-2</v>
      </c>
      <c r="I30" s="71" t="s">
        <v>237</v>
      </c>
    </row>
    <row r="31" spans="7:9" s="26" customFormat="1">
      <c r="G31" s="68" t="s">
        <v>251</v>
      </c>
      <c r="H31" s="53">
        <v>9.32</v>
      </c>
      <c r="I31" s="69" t="s">
        <v>228</v>
      </c>
    </row>
    <row r="32" spans="7:9" s="26" customFormat="1">
      <c r="G32" s="70"/>
      <c r="H32" s="37"/>
      <c r="I32" s="71"/>
    </row>
    <row r="33" spans="7:9" s="26" customFormat="1">
      <c r="G33" s="68"/>
      <c r="H33" s="38"/>
      <c r="I33" s="69"/>
    </row>
    <row r="34" spans="7:9" s="26" customFormat="1" ht="17.399999999999999" thickBot="1">
      <c r="G34" s="72"/>
      <c r="H34" s="73"/>
      <c r="I34" s="74"/>
    </row>
    <row r="35" spans="7:9" s="26" customFormat="1"/>
    <row r="36" spans="7:9" s="26" customFormat="1"/>
    <row r="37" spans="7:9" s="26" customFormat="1"/>
    <row r="38" spans="7:9" s="26" customFormat="1"/>
    <row r="39" spans="7:9" s="26" customFormat="1"/>
    <row r="40" spans="7:9" s="26" customFormat="1"/>
    <row r="41" spans="7:9" s="26" customFormat="1"/>
    <row r="42" spans="7:9" s="26" customFormat="1"/>
    <row r="43" spans="7:9" s="26" customFormat="1"/>
    <row r="44" spans="7:9" s="26" customFormat="1"/>
    <row r="45" spans="7:9" s="26" customFormat="1"/>
    <row r="46" spans="7:9" s="26" customFormat="1"/>
    <row r="47" spans="7:9" s="26" customFormat="1"/>
    <row r="48" spans="7:9"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26" customFormat="1"/>
    <row r="178" s="26" customFormat="1"/>
    <row r="179" s="26" customFormat="1"/>
    <row r="180" s="26" customFormat="1"/>
    <row r="181" s="26" customFormat="1"/>
    <row r="182" s="26" customFormat="1"/>
    <row r="183" s="26" customFormat="1"/>
    <row r="184" s="26" customFormat="1"/>
    <row r="185" s="26" customFormat="1"/>
    <row r="186" s="26" customFormat="1"/>
    <row r="187" s="26" customFormat="1"/>
    <row r="188" s="26" customFormat="1"/>
    <row r="189" s="26" customFormat="1"/>
    <row r="190" s="26" customFormat="1"/>
    <row r="191" s="26" customFormat="1"/>
    <row r="192" s="26" customFormat="1"/>
    <row r="193" s="26" customFormat="1"/>
    <row r="194" s="26" customFormat="1"/>
    <row r="195" s="26" customFormat="1"/>
    <row r="196" s="26" customFormat="1"/>
    <row r="197" s="26" customFormat="1"/>
    <row r="198" s="26" customFormat="1"/>
    <row r="199" s="26" customFormat="1"/>
    <row r="200" s="26" customFormat="1"/>
    <row r="201" s="26" customFormat="1"/>
    <row r="202" s="26" customFormat="1"/>
    <row r="203" s="26" customFormat="1"/>
    <row r="204" s="26" customFormat="1"/>
    <row r="205" s="26" customFormat="1"/>
    <row r="206" s="26" customFormat="1"/>
    <row r="207" s="26" customFormat="1"/>
    <row r="208" s="26" customFormat="1"/>
    <row r="209" s="26" customFormat="1"/>
    <row r="210" s="26" customFormat="1"/>
    <row r="211" s="26" customFormat="1"/>
    <row r="212" s="26" customFormat="1"/>
    <row r="213" s="26" customFormat="1"/>
    <row r="214" s="26" customFormat="1"/>
    <row r="215" s="26" customFormat="1"/>
    <row r="216" s="26" customFormat="1"/>
    <row r="217" s="26" customFormat="1"/>
    <row r="218" s="26" customFormat="1"/>
    <row r="219" s="26" customFormat="1"/>
    <row r="220" s="26" customFormat="1"/>
    <row r="221" s="26" customFormat="1"/>
    <row r="222" s="26" customFormat="1"/>
    <row r="223" s="26" customFormat="1"/>
    <row r="224" s="26" customFormat="1"/>
    <row r="225" s="26" customFormat="1"/>
    <row r="226" s="26" customFormat="1"/>
    <row r="227" s="26" customFormat="1"/>
    <row r="228" s="26" customFormat="1"/>
    <row r="229" s="26" customFormat="1"/>
    <row r="230" s="26" customFormat="1"/>
    <row r="231" s="26" customFormat="1"/>
    <row r="232" s="26" customFormat="1"/>
    <row r="233" s="26" customFormat="1"/>
    <row r="234" s="26" customFormat="1"/>
    <row r="235" s="26" customFormat="1"/>
    <row r="236" s="26" customFormat="1"/>
    <row r="237" s="26" customFormat="1"/>
    <row r="238" s="26" customFormat="1"/>
    <row r="239" s="26" customFormat="1"/>
    <row r="240" s="26" customFormat="1"/>
    <row r="241" s="26" customFormat="1"/>
    <row r="242" s="26" customFormat="1"/>
    <row r="243" s="26" customFormat="1"/>
    <row r="244" s="26" customFormat="1"/>
    <row r="245" s="26" customFormat="1"/>
    <row r="246" s="26" customFormat="1"/>
    <row r="247" s="26" customFormat="1"/>
    <row r="248" s="26" customFormat="1"/>
    <row r="249" s="26" customFormat="1"/>
    <row r="250" s="26" customFormat="1"/>
    <row r="251" s="26" customFormat="1"/>
    <row r="252" s="26" customFormat="1"/>
    <row r="253" s="26" customFormat="1"/>
    <row r="254" s="26" customFormat="1"/>
    <row r="255" s="26" customFormat="1"/>
    <row r="256" s="26" customFormat="1"/>
    <row r="257" s="26" customFormat="1"/>
    <row r="258" s="26" customFormat="1"/>
    <row r="259" s="26" customFormat="1"/>
    <row r="260" s="26" customFormat="1"/>
    <row r="261" s="26" customFormat="1"/>
    <row r="262" s="26" customFormat="1"/>
    <row r="263" s="26" customFormat="1"/>
    <row r="264" s="26" customFormat="1"/>
    <row r="265" s="26" customFormat="1"/>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FCF59-07DF-4FA7-A7C0-83870A706817}">
  <dimension ref="A1:A265"/>
  <sheetViews>
    <sheetView zoomScale="47" zoomScaleNormal="70" workbookViewId="0">
      <selection activeCell="J42" sqref="J42"/>
    </sheetView>
  </sheetViews>
  <sheetFormatPr defaultRowHeight="16.8"/>
  <cols>
    <col min="1" max="6" width="8.88671875" style="28"/>
    <col min="7" max="7" width="19.5546875" style="28" customWidth="1"/>
    <col min="8" max="8" width="17" style="28" customWidth="1"/>
    <col min="9" max="9" width="17.5546875" style="28" customWidth="1"/>
    <col min="10" max="10" width="15.21875" style="28" customWidth="1"/>
    <col min="11" max="11" width="8.88671875" style="28"/>
    <col min="12" max="12" width="8.88671875" style="28" customWidth="1"/>
    <col min="13" max="16384" width="8.88671875" style="28"/>
  </cols>
  <sheetData>
    <row r="1" s="27" customFormat="1"/>
    <row r="2" s="27" customFormat="1"/>
    <row r="3" s="27" customFormat="1"/>
    <row r="4" s="27" customFormat="1"/>
    <row r="5" s="27" customFormat="1"/>
    <row r="6" s="27" customFormat="1"/>
    <row r="7" s="27" customFormat="1"/>
    <row r="8" s="27" customFormat="1"/>
    <row r="9" s="27" customFormat="1"/>
    <row r="10" s="27" customFormat="1"/>
    <row r="11" s="27" customFormat="1"/>
    <row r="12" s="27" customFormat="1"/>
    <row r="13" s="27" customFormat="1"/>
    <row r="14" s="27" customFormat="1"/>
    <row r="15" s="27" customFormat="1"/>
    <row r="16" s="27" customFormat="1"/>
    <row r="17" s="27" customFormat="1"/>
    <row r="18" s="27" customFormat="1"/>
    <row r="19" s="27" customFormat="1"/>
    <row r="20" s="27" customFormat="1"/>
    <row r="21" s="27" customFormat="1"/>
    <row r="22" s="27" customFormat="1"/>
    <row r="23" s="27" customFormat="1"/>
    <row r="24" s="27" customFormat="1"/>
    <row r="25" s="27" customFormat="1"/>
    <row r="26" s="27" customFormat="1"/>
    <row r="27" s="27" customFormat="1"/>
    <row r="28" s="27" customFormat="1"/>
    <row r="29" s="27" customFormat="1"/>
    <row r="30" s="27" customFormat="1"/>
    <row r="31" s="27" customFormat="1"/>
    <row r="32" s="27"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26" customFormat="1"/>
    <row r="178" s="26" customFormat="1"/>
    <row r="179" s="26" customFormat="1"/>
    <row r="180" s="26" customFormat="1"/>
    <row r="181" s="26" customFormat="1"/>
    <row r="182" s="26" customFormat="1"/>
    <row r="183" s="26" customFormat="1"/>
    <row r="184" s="26" customFormat="1"/>
    <row r="185" s="26" customFormat="1"/>
    <row r="186" s="26" customFormat="1"/>
    <row r="187" s="26" customFormat="1"/>
    <row r="188" s="26" customFormat="1"/>
    <row r="189" s="26" customFormat="1"/>
    <row r="190" s="26" customFormat="1"/>
    <row r="191" s="26" customFormat="1"/>
    <row r="192" s="26" customFormat="1"/>
    <row r="193" s="26" customFormat="1"/>
    <row r="194" s="26" customFormat="1"/>
    <row r="195" s="26" customFormat="1"/>
    <row r="196" s="26" customFormat="1"/>
    <row r="197" s="26" customFormat="1"/>
    <row r="198" s="26" customFormat="1"/>
    <row r="199" s="26" customFormat="1"/>
    <row r="200" s="26" customFormat="1"/>
    <row r="201" s="26" customFormat="1"/>
    <row r="202" s="26" customFormat="1"/>
    <row r="203" s="26" customFormat="1"/>
    <row r="204" s="26" customFormat="1"/>
    <row r="205" s="26" customFormat="1"/>
    <row r="206" s="26" customFormat="1"/>
    <row r="207" s="26" customFormat="1"/>
    <row r="208" s="26" customFormat="1"/>
    <row r="209" s="26" customFormat="1"/>
    <row r="210" s="26" customFormat="1"/>
    <row r="211" s="26" customFormat="1"/>
    <row r="212" s="26" customFormat="1"/>
    <row r="213" s="26" customFormat="1"/>
    <row r="214" s="26" customFormat="1"/>
    <row r="215" s="26" customFormat="1"/>
    <row r="216" s="26" customFormat="1"/>
    <row r="217" s="26" customFormat="1"/>
    <row r="218" s="26" customFormat="1"/>
    <row r="219" s="26" customFormat="1"/>
    <row r="220" s="26" customFormat="1"/>
    <row r="221" s="26" customFormat="1"/>
    <row r="222" s="26" customFormat="1"/>
    <row r="223" s="26" customFormat="1"/>
    <row r="224" s="26" customFormat="1"/>
    <row r="225" s="26" customFormat="1"/>
    <row r="226" s="26" customFormat="1"/>
    <row r="227" s="26" customFormat="1"/>
    <row r="228" s="26" customFormat="1"/>
    <row r="229" s="26" customFormat="1"/>
    <row r="230" s="26" customFormat="1"/>
    <row r="231" s="26" customFormat="1"/>
    <row r="232" s="26" customFormat="1"/>
    <row r="233" s="26" customFormat="1"/>
    <row r="234" s="26" customFormat="1"/>
    <row r="235" s="26" customFormat="1"/>
    <row r="236" s="26" customFormat="1"/>
    <row r="237" s="26" customFormat="1"/>
    <row r="238" s="26" customFormat="1"/>
    <row r="239" s="26" customFormat="1"/>
    <row r="240" s="26" customFormat="1"/>
    <row r="241" s="26" customFormat="1"/>
    <row r="242" s="26" customFormat="1"/>
    <row r="243" s="26" customFormat="1"/>
    <row r="244" s="26" customFormat="1"/>
    <row r="245" s="26" customFormat="1"/>
    <row r="246" s="26" customFormat="1"/>
    <row r="247" s="26" customFormat="1"/>
    <row r="248" s="26" customFormat="1"/>
    <row r="249" s="26" customFormat="1"/>
    <row r="250" s="26" customFormat="1"/>
    <row r="251" s="26" customFormat="1"/>
    <row r="252" s="26" customFormat="1"/>
    <row r="253" s="26" customFormat="1"/>
    <row r="254" s="26" customFormat="1"/>
    <row r="255" s="26" customFormat="1"/>
    <row r="256" s="26" customFormat="1"/>
    <row r="257" s="26" customFormat="1"/>
    <row r="258" s="26" customFormat="1"/>
    <row r="259" s="26" customFormat="1"/>
    <row r="260" s="26" customFormat="1"/>
    <row r="261" s="26" customFormat="1"/>
    <row r="262" s="26" customFormat="1"/>
    <row r="263" s="26" customFormat="1"/>
    <row r="264" s="26" customFormat="1"/>
    <row r="265" s="26" customFormat="1"/>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9A6DD-71DB-4736-B1A7-968FADBABCC8}">
  <dimension ref="G1:AJ333"/>
  <sheetViews>
    <sheetView zoomScale="40" zoomScaleNormal="55" workbookViewId="0">
      <selection activeCell="X86" sqref="X86"/>
    </sheetView>
  </sheetViews>
  <sheetFormatPr defaultRowHeight="16.8"/>
  <cols>
    <col min="1" max="6" width="8.88671875" style="28"/>
    <col min="7" max="7" width="40" style="28" bestFit="1" customWidth="1"/>
    <col min="8" max="8" width="17.77734375" style="28" bestFit="1" customWidth="1"/>
    <col min="9" max="9" width="11.88671875" style="28" customWidth="1"/>
    <col min="10" max="10" width="18.109375" style="28" customWidth="1"/>
    <col min="11" max="11" width="21.6640625" style="28" bestFit="1" customWidth="1"/>
    <col min="12" max="12" width="18.44140625" style="28" customWidth="1"/>
    <col min="13" max="13" width="11.88671875" style="28" customWidth="1"/>
    <col min="14" max="14" width="19.88671875" style="28" customWidth="1"/>
    <col min="15" max="15" width="25.21875" style="28" bestFit="1" customWidth="1"/>
    <col min="16" max="16" width="22.5546875" style="28" customWidth="1"/>
    <col min="17" max="17" width="8.44140625" style="28" bestFit="1" customWidth="1"/>
    <col min="18" max="18" width="24.5546875" style="28" customWidth="1"/>
    <col min="19" max="19" width="8.44140625" style="28" bestFit="1" customWidth="1"/>
    <col min="20" max="27" width="30.109375" style="28" bestFit="1" customWidth="1"/>
    <col min="28" max="28" width="14.88671875" style="28" bestFit="1" customWidth="1"/>
    <col min="29" max="29" width="22.5546875" style="28" bestFit="1" customWidth="1"/>
    <col min="30" max="30" width="21.21875" style="28" bestFit="1" customWidth="1"/>
    <col min="31" max="31" width="42.5546875" style="28" bestFit="1" customWidth="1"/>
    <col min="32" max="32" width="38.21875" style="28" bestFit="1" customWidth="1"/>
    <col min="33" max="33" width="37.6640625" style="28" bestFit="1" customWidth="1"/>
    <col min="34" max="34" width="42.5546875" style="28" bestFit="1" customWidth="1"/>
    <col min="35" max="36" width="38.21875" style="28" bestFit="1" customWidth="1"/>
    <col min="37" max="16384" width="8.88671875" style="28"/>
  </cols>
  <sheetData>
    <row r="1" spans="7:32" s="27" customFormat="1"/>
    <row r="2" spans="7:32" s="27" customFormat="1"/>
    <row r="3" spans="7:32" s="27" customFormat="1"/>
    <row r="4" spans="7:32" s="27" customFormat="1"/>
    <row r="5" spans="7:32" s="26" customFormat="1"/>
    <row r="6" spans="7:32" s="26" customFormat="1"/>
    <row r="7" spans="7:32" s="26" customFormat="1"/>
    <row r="8" spans="7:32" s="26" customFormat="1"/>
    <row r="9" spans="7:32" s="26" customFormat="1"/>
    <row r="10" spans="7:32" s="26" customFormat="1"/>
    <row r="11" spans="7:32" s="26" customFormat="1"/>
    <row r="12" spans="7:32" s="26" customFormat="1">
      <c r="G12" s="84">
        <v>0.5</v>
      </c>
    </row>
    <row r="13" spans="7:32" s="26" customFormat="1">
      <c r="G13" s="36"/>
      <c r="H13" s="34"/>
      <c r="J13" s="31" t="str">
        <f>'3.Selected Crimes'!H14</f>
        <v>Trash bin</v>
      </c>
      <c r="L13" s="26" t="str">
        <f>'3.Selected Crimes'!H25</f>
        <v>Car</v>
      </c>
      <c r="M13" s="30"/>
      <c r="N13" s="26" t="str">
        <f>'3.Selected Crimes'!H36</f>
        <v>House</v>
      </c>
      <c r="O13" s="30"/>
      <c r="P13" s="26" t="str">
        <f>'3.Selected Crimes'!H47</f>
        <v>.</v>
      </c>
      <c r="Q13" s="30"/>
      <c r="R13" s="26" t="str">
        <f>'3.Selected Crimes'!K14</f>
        <v>Entire yearly</v>
      </c>
      <c r="S13" s="30"/>
      <c r="T13" s="26" t="str">
        <f>'3.Selected Crimes'!K25</f>
        <v>1 kg Lead</v>
      </c>
      <c r="U13" s="30"/>
      <c r="V13" s="26" t="str">
        <f>'3.Selected Crimes'!K36</f>
        <v>1 kg</v>
      </c>
      <c r="W13" s="30"/>
      <c r="X13" s="26" t="str">
        <f>'3.Selected Crimes'!K47</f>
        <v>1 kg</v>
      </c>
      <c r="Y13" s="30"/>
      <c r="Z13" s="26">
        <f>'3.Selected Crimes'!N14</f>
        <v>0</v>
      </c>
      <c r="AA13" s="30"/>
      <c r="AB13" s="26">
        <f>'3.Selected Crimes'!N25</f>
        <v>0</v>
      </c>
      <c r="AC13" s="30"/>
      <c r="AD13" s="26">
        <f>'3.Selected Crimes'!N36</f>
        <v>0</v>
      </c>
      <c r="AE13" s="30"/>
      <c r="AF13" s="26">
        <f>'3.Selected Crimes'!N47</f>
        <v>0</v>
      </c>
    </row>
    <row r="14" spans="7:32" s="26" customFormat="1">
      <c r="G14" s="75" t="s">
        <v>204</v>
      </c>
      <c r="H14" s="76" t="s">
        <v>224</v>
      </c>
      <c r="I14" s="77" t="s">
        <v>223</v>
      </c>
      <c r="J14" s="33" t="str">
        <f>'3.Selected Crimes'!$H$13</f>
        <v>Arson Trash Bin</v>
      </c>
      <c r="K14" s="77" t="s">
        <v>223</v>
      </c>
      <c r="L14" s="32" t="str">
        <f>'3.Selected Crimes'!H24</f>
        <v>Arson Car</v>
      </c>
      <c r="M14" s="78" t="s">
        <v>223</v>
      </c>
      <c r="N14" s="32" t="str">
        <f>'3.Selected Crimes'!H35</f>
        <v>Arson House</v>
      </c>
      <c r="O14" s="78" t="s">
        <v>223</v>
      </c>
      <c r="P14" s="32" t="str">
        <f>'3.Selected Crimes'!$H$46</f>
        <v>Littering of cigarette butts</v>
      </c>
      <c r="Q14" s="78" t="s">
        <v>223</v>
      </c>
      <c r="R14" s="32" t="str">
        <f>'3.Selected Crimes'!$K$13</f>
        <v>Waste crimes</v>
      </c>
      <c r="S14" s="78" t="s">
        <v>223</v>
      </c>
      <c r="T14" s="32" t="str">
        <f>'3.Selected Crimes'!K24</f>
        <v>Substances of very high concern (SVHC)</v>
      </c>
      <c r="U14" s="78" t="s">
        <v>223</v>
      </c>
      <c r="V14" s="32" t="str">
        <f>'3.Selected Crimes'!K35</f>
        <v>Fluorinated greenhouse gases</v>
      </c>
      <c r="W14" s="78" t="s">
        <v>223</v>
      </c>
      <c r="X14" s="32" t="str">
        <f>'3.Selected Crimes'!$K$46</f>
        <v>Trash Burning (For Merel)</v>
      </c>
      <c r="Y14" s="78" t="s">
        <v>223</v>
      </c>
      <c r="Z14" s="32" t="str">
        <f>'3.Selected Crimes'!$N$13</f>
        <v>NEW CRIME</v>
      </c>
      <c r="AA14" s="78" t="s">
        <v>223</v>
      </c>
      <c r="AB14" s="32" t="str">
        <f>'3.Selected Crimes'!N24</f>
        <v>NEW CRIME</v>
      </c>
      <c r="AC14" s="78" t="s">
        <v>223</v>
      </c>
      <c r="AD14" s="32" t="str">
        <f>'3.Selected Crimes'!N35</f>
        <v>NEW CRIME</v>
      </c>
      <c r="AE14" s="78" t="s">
        <v>223</v>
      </c>
      <c r="AF14" s="32" t="str">
        <f>'3.Selected Crimes'!$N$46</f>
        <v>NEW CRIME</v>
      </c>
    </row>
    <row r="15" spans="7:32" s="26" customFormat="1">
      <c r="G15" s="40" t="s">
        <v>205</v>
      </c>
      <c r="H15" s="34" t="s">
        <v>254</v>
      </c>
      <c r="J15" s="86">
        <f>'5.Economic Prices'!H13*'4.Environmental Impact'!J15</f>
        <v>4.6514193466</v>
      </c>
      <c r="K15" s="79"/>
      <c r="L15" s="86">
        <f>'5.Economic Prices'!H13*'4.Environmental Impact'!L15</f>
        <v>623.41305</v>
      </c>
      <c r="M15" s="80"/>
      <c r="N15" s="86">
        <f>'5.Economic Prices'!H13*'4.Environmental Impact'!N15</f>
        <v>2991.7981908873244</v>
      </c>
      <c r="O15" s="80"/>
      <c r="P15" s="86">
        <f>'5.Economic Prices'!H13*'4.Environmental Impact'!P15</f>
        <v>3.3818824000000003E-6</v>
      </c>
      <c r="Q15" s="80"/>
      <c r="R15" s="86">
        <f>'5.Economic Prices'!H13*'4.Environmental Impact'!R15</f>
        <v>963622934.92930663</v>
      </c>
      <c r="S15" s="80"/>
      <c r="T15" s="86">
        <f>'5.Economic Prices'!H13*'4.Environmental Impact'!T15</f>
        <v>0</v>
      </c>
      <c r="U15" s="80"/>
      <c r="V15" s="86">
        <f>'5.Economic Prices'!H13*'4.Environmental Impact'!V15</f>
        <v>276.26638000000003</v>
      </c>
      <c r="W15" s="80"/>
      <c r="X15" s="86">
        <f>'5.Economic Prices'!H13*'4.Environmental Impact'!X15</f>
        <v>8.8150400000000004E-2</v>
      </c>
      <c r="Y15" s="80"/>
      <c r="Z15" s="86">
        <f>'5.Economic Prices'!H13*'4.Environmental Impact'!Z15</f>
        <v>0</v>
      </c>
      <c r="AA15" s="80"/>
      <c r="AB15" s="86">
        <f>'5.Economic Prices'!H13*'4.Environmental Impact'!AB15</f>
        <v>0</v>
      </c>
      <c r="AC15" s="80"/>
      <c r="AD15" s="86">
        <f>'5.Economic Prices'!H13*'4.Environmental Impact'!AD15</f>
        <v>0</v>
      </c>
      <c r="AE15" s="80"/>
      <c r="AF15" s="86">
        <f>'5.Economic Prices'!H13*'4.Environmental Impact'!AF15</f>
        <v>0</v>
      </c>
    </row>
    <row r="16" spans="7:32" s="26" customFormat="1">
      <c r="G16" s="39" t="s">
        <v>206</v>
      </c>
      <c r="H16" s="34" t="s">
        <v>254</v>
      </c>
      <c r="J16" s="86">
        <f>'5.Economic Prices'!H14*'4.Environmental Impact'!J16</f>
        <v>5.7235335000000007E-4</v>
      </c>
      <c r="K16" s="79"/>
      <c r="L16" s="86">
        <f>'5.Economic Prices'!H14*'4.Environmental Impact'!L16</f>
        <v>6.1983000000000003E-2</v>
      </c>
      <c r="M16" s="80"/>
      <c r="N16" s="86">
        <f>'5.Economic Prices'!H14*'4.Environmental Impact'!N16</f>
        <v>0.44119533920550996</v>
      </c>
      <c r="O16" s="80"/>
      <c r="P16" s="86">
        <f>'5.Economic Prices'!H14*'4.Environmental Impact'!P16</f>
        <v>0</v>
      </c>
      <c r="Q16" s="80"/>
      <c r="R16" s="86">
        <f>'5.Economic Prices'!H14*'4.Environmental Impact'!R16</f>
        <v>0</v>
      </c>
      <c r="S16" s="80"/>
      <c r="T16" s="86">
        <f>'5.Economic Prices'!H14*'4.Environmental Impact'!T16</f>
        <v>0</v>
      </c>
      <c r="U16" s="80"/>
      <c r="V16" s="86">
        <f>'5.Economic Prices'!H14*'4.Environmental Impact'!V16</f>
        <v>0</v>
      </c>
      <c r="W16" s="80"/>
      <c r="X16" s="86">
        <f>'5.Economic Prices'!H14*'4.Environmental Impact'!X16</f>
        <v>3.7248E-5</v>
      </c>
      <c r="Y16" s="80"/>
      <c r="Z16" s="86">
        <f>'5.Economic Prices'!H14*'4.Environmental Impact'!Z16</f>
        <v>0</v>
      </c>
      <c r="AA16" s="80"/>
      <c r="AB16" s="86">
        <f>'5.Economic Prices'!H14*'4.Environmental Impact'!AB16</f>
        <v>0</v>
      </c>
      <c r="AC16" s="80"/>
      <c r="AD16" s="86">
        <f>'5.Economic Prices'!H14*'4.Environmental Impact'!AD16</f>
        <v>0</v>
      </c>
      <c r="AE16" s="80"/>
      <c r="AF16" s="86">
        <f>'5.Economic Prices'!H14*'4.Environmental Impact'!AF16</f>
        <v>0</v>
      </c>
    </row>
    <row r="17" spans="7:32" s="26" customFormat="1">
      <c r="G17" s="40" t="s">
        <v>207</v>
      </c>
      <c r="H17" s="34" t="s">
        <v>254</v>
      </c>
      <c r="J17" s="86">
        <f>'5.Economic Prices'!H15*'4.Environmental Impact'!J17</f>
        <v>2.5223337362999997E-2</v>
      </c>
      <c r="K17" s="79"/>
      <c r="L17" s="86">
        <f>'5.Economic Prices'!H15*'4.Environmental Impact'!L17</f>
        <v>9.8080505999999996</v>
      </c>
      <c r="M17" s="80"/>
      <c r="N17" s="86">
        <f>'5.Economic Prices'!H15*'4.Environmental Impact'!N17</f>
        <v>32.403699887454671</v>
      </c>
      <c r="O17" s="80"/>
      <c r="P17" s="86">
        <f>'5.Economic Prices'!H15*'4.Environmental Impact'!P17</f>
        <v>0</v>
      </c>
      <c r="Q17" s="80"/>
      <c r="R17" s="86">
        <f>'5.Economic Prices'!H15*'4.Environmental Impact'!R17</f>
        <v>0</v>
      </c>
      <c r="S17" s="80"/>
      <c r="T17" s="86">
        <f>'5.Economic Prices'!H15*'4.Environmental Impact'!T17</f>
        <v>0</v>
      </c>
      <c r="U17" s="80"/>
      <c r="V17" s="86">
        <f>'5.Economic Prices'!H15*'4.Environmental Impact'!V17</f>
        <v>0</v>
      </c>
      <c r="W17" s="80"/>
      <c r="X17" s="86">
        <f>'5.Economic Prices'!H15*'4.Environmental Impact'!X17</f>
        <v>0</v>
      </c>
      <c r="Y17" s="80"/>
      <c r="Z17" s="86">
        <f>'5.Economic Prices'!H15*'4.Environmental Impact'!Z17</f>
        <v>0</v>
      </c>
      <c r="AA17" s="80"/>
      <c r="AB17" s="86">
        <f>'5.Economic Prices'!H15*'4.Environmental Impact'!AB17</f>
        <v>0</v>
      </c>
      <c r="AC17" s="80"/>
      <c r="AD17" s="86">
        <f>'5.Economic Prices'!H15*'4.Environmental Impact'!AD17</f>
        <v>0</v>
      </c>
      <c r="AE17" s="80"/>
      <c r="AF17" s="86">
        <f>'5.Economic Prices'!H15*'4.Environmental Impact'!AF17</f>
        <v>0</v>
      </c>
    </row>
    <row r="18" spans="7:32" s="26" customFormat="1">
      <c r="G18" s="39" t="s">
        <v>208</v>
      </c>
      <c r="H18" s="34" t="s">
        <v>254</v>
      </c>
      <c r="J18" s="86">
        <f>'5.Economic Prices'!H16*'4.Environmental Impact'!J18</f>
        <v>9.4381103199999997E-2</v>
      </c>
      <c r="K18" s="79"/>
      <c r="L18" s="86">
        <f>'5.Economic Prices'!H16*'4.Environmental Impact'!L18</f>
        <v>26.857517999999999</v>
      </c>
      <c r="M18" s="80"/>
      <c r="N18" s="86">
        <f>'5.Economic Prices'!H16*'4.Environmental Impact'!N18</f>
        <v>172.9588422221039</v>
      </c>
      <c r="O18" s="80"/>
      <c r="P18" s="86">
        <f>'5.Economic Prices'!H16*'4.Environmental Impact'!P18</f>
        <v>2.846718E-11</v>
      </c>
      <c r="Q18" s="80"/>
      <c r="R18" s="86">
        <f>'5.Economic Prices'!H16*'4.Environmental Impact'!R18</f>
        <v>0</v>
      </c>
      <c r="S18" s="80"/>
      <c r="T18" s="86">
        <f>'5.Economic Prices'!H16*'4.Environmental Impact'!T18</f>
        <v>0</v>
      </c>
      <c r="U18" s="80"/>
      <c r="V18" s="86">
        <f>'5.Economic Prices'!H16*'4.Environmental Impact'!V18</f>
        <v>0</v>
      </c>
      <c r="W18" s="80"/>
      <c r="X18" s="86">
        <f>'5.Economic Prices'!H16*'4.Environmental Impact'!X18</f>
        <v>8.3809999999999996E-3</v>
      </c>
      <c r="Y18" s="80"/>
      <c r="Z18" s="86">
        <f>'5.Economic Prices'!H16*'4.Environmental Impact'!Z18</f>
        <v>0</v>
      </c>
      <c r="AA18" s="80"/>
      <c r="AB18" s="86">
        <f>'5.Economic Prices'!H16*'4.Environmental Impact'!AB18</f>
        <v>0</v>
      </c>
      <c r="AC18" s="80"/>
      <c r="AD18" s="86">
        <f>'5.Economic Prices'!H16*'4.Environmental Impact'!AD18</f>
        <v>0</v>
      </c>
      <c r="AE18" s="80"/>
      <c r="AF18" s="86">
        <f>'5.Economic Prices'!H16*'4.Environmental Impact'!AF18</f>
        <v>0</v>
      </c>
    </row>
    <row r="19" spans="7:32" s="26" customFormat="1">
      <c r="G19" s="40" t="s">
        <v>209</v>
      </c>
      <c r="H19" s="34" t="s">
        <v>254</v>
      </c>
      <c r="J19" s="86">
        <f>'5.Economic Prices'!H17*'4.Environmental Impact'!J19</f>
        <v>2.518068562E-3</v>
      </c>
      <c r="K19" s="79"/>
      <c r="L19" s="86">
        <f>'5.Economic Prices'!H17*'4.Environmental Impact'!L19</f>
        <v>0.71987847999999999</v>
      </c>
      <c r="M19" s="80"/>
      <c r="N19" s="86">
        <f>'5.Economic Prices'!H17*'4.Environmental Impact'!N19</f>
        <v>4.5283802305434815</v>
      </c>
      <c r="O19" s="80"/>
      <c r="P19" s="86">
        <f>'5.Economic Prices'!H17*'4.Environmental Impact'!P19</f>
        <v>7.200522E-13</v>
      </c>
      <c r="Q19" s="80"/>
      <c r="R19" s="86">
        <f>'5.Economic Prices'!H17*'4.Environmental Impact'!R19</f>
        <v>0</v>
      </c>
      <c r="S19" s="80"/>
      <c r="T19" s="86">
        <f>'5.Economic Prices'!H17*'4.Environmental Impact'!T19</f>
        <v>0</v>
      </c>
      <c r="U19" s="80"/>
      <c r="V19" s="86">
        <f>'5.Economic Prices'!H17*'4.Environmental Impact'!V19</f>
        <v>0</v>
      </c>
      <c r="W19" s="80"/>
      <c r="X19" s="86">
        <f>'5.Economic Prices'!H17*'4.Environmental Impact'!X19</f>
        <v>2.2016000000000001E-4</v>
      </c>
      <c r="Y19" s="80"/>
      <c r="Z19" s="86">
        <f>'5.Economic Prices'!H17*'4.Environmental Impact'!Z19</f>
        <v>0</v>
      </c>
      <c r="AA19" s="80"/>
      <c r="AB19" s="86">
        <f>'5.Economic Prices'!H17*'4.Environmental Impact'!AB19</f>
        <v>0</v>
      </c>
      <c r="AC19" s="80"/>
      <c r="AD19" s="86">
        <f>'5.Economic Prices'!H17*'4.Environmental Impact'!AD19</f>
        <v>0</v>
      </c>
      <c r="AE19" s="80"/>
      <c r="AF19" s="86">
        <f>'5.Economic Prices'!H17*'4.Environmental Impact'!AF19</f>
        <v>0</v>
      </c>
    </row>
    <row r="20" spans="7:32" s="26" customFormat="1">
      <c r="G20" s="39" t="s">
        <v>210</v>
      </c>
      <c r="H20" s="34" t="s">
        <v>254</v>
      </c>
      <c r="J20" s="86">
        <f>'5.Economic Prices'!H18*'4.Environmental Impact'!J20</f>
        <v>5.789239008</v>
      </c>
      <c r="K20" s="79"/>
      <c r="L20" s="86">
        <f>'5.Economic Prices'!H18*'4.Environmental Impact'!L20</f>
        <v>1949.4652800000001</v>
      </c>
      <c r="M20" s="80"/>
      <c r="N20" s="86">
        <f>'5.Economic Prices'!H18*'4.Environmental Impact'!N20</f>
        <v>22666.423443815256</v>
      </c>
      <c r="O20" s="80"/>
      <c r="P20" s="86">
        <f>'5.Economic Prices'!H18*'4.Environmental Impact'!P20</f>
        <v>1.8176053391999999E-8</v>
      </c>
      <c r="Q20" s="80"/>
      <c r="R20" s="86">
        <f>'5.Economic Prices'!H18*'4.Environmental Impact'!R20</f>
        <v>0</v>
      </c>
      <c r="S20" s="80"/>
      <c r="T20" s="86">
        <f>'5.Economic Prices'!H18*'4.Environmental Impact'!T20</f>
        <v>0</v>
      </c>
      <c r="U20" s="80"/>
      <c r="V20" s="86">
        <f>'5.Economic Prices'!H18*'4.Environmental Impact'!V20</f>
        <v>0</v>
      </c>
      <c r="W20" s="80"/>
      <c r="X20" s="86">
        <f>'5.Economic Prices'!H18*'4.Environmental Impact'!X20</f>
        <v>0.65351999999999999</v>
      </c>
      <c r="Y20" s="80"/>
      <c r="Z20" s="86">
        <f>'5.Economic Prices'!H18*'4.Environmental Impact'!Z20</f>
        <v>0</v>
      </c>
      <c r="AA20" s="80"/>
      <c r="AB20" s="86">
        <f>'5.Economic Prices'!H18*'4.Environmental Impact'!AB20</f>
        <v>0</v>
      </c>
      <c r="AC20" s="80"/>
      <c r="AD20" s="86">
        <f>'5.Economic Prices'!H18*'4.Environmental Impact'!AD20</f>
        <v>0</v>
      </c>
      <c r="AE20" s="80"/>
      <c r="AF20" s="86">
        <f>'5.Economic Prices'!H18*'4.Environmental Impact'!AF20</f>
        <v>0</v>
      </c>
    </row>
    <row r="21" spans="7:32" s="26" customFormat="1">
      <c r="G21" s="40" t="s">
        <v>211</v>
      </c>
      <c r="H21" s="34" t="s">
        <v>254</v>
      </c>
      <c r="J21" s="86">
        <f>'5.Economic Prices'!H19*'4.Environmental Impact'!J21</f>
        <v>0.17638170819999999</v>
      </c>
      <c r="K21" s="79"/>
      <c r="L21" s="86">
        <f>'5.Economic Prices'!H19*'4.Environmental Impact'!L21</f>
        <v>137.6131164</v>
      </c>
      <c r="M21" s="80"/>
      <c r="N21" s="86">
        <f>'5.Economic Prices'!H19*'4.Environmental Impact'!N21</f>
        <v>1869.6582184355088</v>
      </c>
      <c r="O21" s="80"/>
      <c r="P21" s="86">
        <f>'5.Economic Prices'!H19*'4.Environmental Impact'!P21</f>
        <v>2.40795430224E-9</v>
      </c>
      <c r="Q21" s="80"/>
      <c r="R21" s="86">
        <f>'5.Economic Prices'!H19*'4.Environmental Impact'!R21</f>
        <v>0</v>
      </c>
      <c r="S21" s="80"/>
      <c r="T21" s="86">
        <f>'5.Economic Prices'!H19*'4.Environmental Impact'!T21</f>
        <v>0</v>
      </c>
      <c r="U21" s="80"/>
      <c r="V21" s="86">
        <f>'5.Economic Prices'!H19*'4.Environmental Impact'!V21</f>
        <v>0</v>
      </c>
      <c r="W21" s="80"/>
      <c r="X21" s="86">
        <f>'5.Economic Prices'!H19*'4.Environmental Impact'!X21</f>
        <v>1.36306E-2</v>
      </c>
      <c r="Y21" s="80"/>
      <c r="Z21" s="86">
        <f>'5.Economic Prices'!H19*'4.Environmental Impact'!Z21</f>
        <v>0</v>
      </c>
      <c r="AA21" s="80"/>
      <c r="AB21" s="86">
        <f>'5.Economic Prices'!H19*'4.Environmental Impact'!AB21</f>
        <v>0</v>
      </c>
      <c r="AC21" s="80"/>
      <c r="AD21" s="86">
        <f>'5.Economic Prices'!H19*'4.Environmental Impact'!AD21</f>
        <v>0</v>
      </c>
      <c r="AE21" s="80"/>
      <c r="AF21" s="86">
        <f>'5.Economic Prices'!H19*'4.Environmental Impact'!AF21</f>
        <v>0</v>
      </c>
    </row>
    <row r="22" spans="7:32" s="26" customFormat="1">
      <c r="G22" s="39" t="s">
        <v>212</v>
      </c>
      <c r="H22" s="34" t="s">
        <v>254</v>
      </c>
      <c r="J22" s="86">
        <f>'5.Economic Prices'!H20*'4.Environmental Impact'!J22</f>
        <v>8.9598166E-3</v>
      </c>
      <c r="K22" s="79"/>
      <c r="L22" s="86">
        <f>'5.Economic Prices'!H20*'4.Environmental Impact'!L22</f>
        <v>13.83294661</v>
      </c>
      <c r="M22" s="80"/>
      <c r="N22" s="86">
        <f>'5.Economic Prices'!H20*'4.Environmental Impact'!N22</f>
        <v>156.84259643489341</v>
      </c>
      <c r="O22" s="80"/>
      <c r="P22" s="86">
        <f>'5.Economic Prices'!H20*'4.Environmental Impact'!P22</f>
        <v>0</v>
      </c>
      <c r="Q22" s="80"/>
      <c r="R22" s="86">
        <f>'5.Economic Prices'!H20*'4.Environmental Impact'!R22</f>
        <v>3078038.4189107111</v>
      </c>
      <c r="S22" s="80"/>
      <c r="T22" s="86">
        <f>'5.Economic Prices'!H20*'4.Environmental Impact'!T22</f>
        <v>0</v>
      </c>
      <c r="U22" s="80"/>
      <c r="V22" s="86">
        <f>'5.Economic Prices'!H20*'4.Environmental Impact'!V22</f>
        <v>0</v>
      </c>
      <c r="W22" s="80"/>
      <c r="X22" s="86">
        <f>'5.Economic Prices'!H20*'4.Environmental Impact'!X22</f>
        <v>4.9106400000000004E-4</v>
      </c>
      <c r="Y22" s="80"/>
      <c r="Z22" s="86">
        <f>'5.Economic Prices'!H20*'4.Environmental Impact'!Z22</f>
        <v>0</v>
      </c>
      <c r="AA22" s="80"/>
      <c r="AB22" s="86">
        <f>'5.Economic Prices'!H20*'4.Environmental Impact'!AB22</f>
        <v>0</v>
      </c>
      <c r="AC22" s="80"/>
      <c r="AD22" s="86">
        <f>'5.Economic Prices'!H20*'4.Environmental Impact'!AD22</f>
        <v>0</v>
      </c>
      <c r="AE22" s="80"/>
      <c r="AF22" s="86">
        <f>'5.Economic Prices'!H20*'4.Environmental Impact'!AF22</f>
        <v>0</v>
      </c>
    </row>
    <row r="23" spans="7:32" s="26" customFormat="1">
      <c r="G23" s="40" t="s">
        <v>213</v>
      </c>
      <c r="H23" s="34" t="s">
        <v>254</v>
      </c>
      <c r="J23" s="86">
        <f>'5.Economic Prices'!H21*'4.Environmental Impact'!J23</f>
        <v>1.06652985E-2</v>
      </c>
      <c r="K23" s="79"/>
      <c r="L23" s="86">
        <f>'5.Economic Prices'!H21*'4.Environmental Impact'!L23</f>
        <v>7.0134224999999999</v>
      </c>
      <c r="M23" s="80"/>
      <c r="N23" s="86">
        <f>'5.Economic Prices'!H21*'4.Environmental Impact'!N23</f>
        <v>11.776285281163334</v>
      </c>
      <c r="O23" s="80"/>
      <c r="P23" s="86">
        <f>'5.Economic Prices'!H21*'4.Environmental Impact'!P23</f>
        <v>5.1232677380654996E-6</v>
      </c>
      <c r="Q23" s="80"/>
      <c r="R23" s="86">
        <f>'5.Economic Prices'!H21*'4.Environmental Impact'!R23</f>
        <v>119938591.41129708</v>
      </c>
      <c r="S23" s="80"/>
      <c r="T23" s="86">
        <f>'5.Economic Prices'!H21*'4.Environmental Impact'!T23</f>
        <v>0</v>
      </c>
      <c r="U23" s="80"/>
      <c r="V23" s="86">
        <f>'5.Economic Prices'!H21*'4.Environmental Impact'!V23</f>
        <v>0</v>
      </c>
      <c r="W23" s="80"/>
      <c r="X23" s="86">
        <f>'5.Economic Prices'!H21*'4.Environmental Impact'!X23</f>
        <v>0</v>
      </c>
      <c r="Y23" s="80"/>
      <c r="Z23" s="86">
        <f>'5.Economic Prices'!H21*'4.Environmental Impact'!Z23</f>
        <v>0</v>
      </c>
      <c r="AA23" s="80"/>
      <c r="AB23" s="86">
        <f>'5.Economic Prices'!H21*'4.Environmental Impact'!AB23</f>
        <v>0</v>
      </c>
      <c r="AC23" s="80"/>
      <c r="AD23" s="86">
        <f>'5.Economic Prices'!H21*'4.Environmental Impact'!AD23</f>
        <v>0</v>
      </c>
      <c r="AE23" s="80"/>
      <c r="AF23" s="86">
        <f>'5.Economic Prices'!H21*'4.Environmental Impact'!AF23</f>
        <v>0</v>
      </c>
    </row>
    <row r="24" spans="7:32" s="26" customFormat="1">
      <c r="G24" s="39" t="s">
        <v>214</v>
      </c>
      <c r="H24" s="34" t="s">
        <v>254</v>
      </c>
      <c r="J24" s="86">
        <f>'5.Economic Prices'!H22*'4.Environmental Impact'!J24</f>
        <v>0.31459009602499999</v>
      </c>
      <c r="K24" s="79"/>
      <c r="L24" s="86">
        <f>'5.Economic Prices'!H22*'4.Environmental Impact'!L24</f>
        <v>37.264434000000001</v>
      </c>
      <c r="M24" s="80"/>
      <c r="N24" s="86">
        <f>'5.Economic Prices'!H22*'4.Environmental Impact'!N24</f>
        <v>1828.7256257943775</v>
      </c>
      <c r="O24" s="80"/>
      <c r="P24" s="86">
        <f>'5.Economic Prices'!H22*'4.Environmental Impact'!P24</f>
        <v>1.4042538580261784E-10</v>
      </c>
      <c r="Q24" s="80"/>
      <c r="R24" s="86">
        <f>'5.Economic Prices'!H22*'4.Environmental Impact'!R24</f>
        <v>0</v>
      </c>
      <c r="S24" s="80"/>
      <c r="T24" s="86">
        <f>'5.Economic Prices'!H22*'4.Environmental Impact'!T24</f>
        <v>2.052E-4</v>
      </c>
      <c r="U24" s="80"/>
      <c r="V24" s="86">
        <f>'5.Economic Prices'!H22*'4.Environmental Impact'!V24</f>
        <v>0</v>
      </c>
      <c r="W24" s="80"/>
      <c r="X24" s="86">
        <f>'5.Economic Prices'!H22*'4.Environmental Impact'!X24</f>
        <v>3.0210000000000002E-3</v>
      </c>
      <c r="Y24" s="80"/>
      <c r="Z24" s="86">
        <f>'5.Economic Prices'!H22*'4.Environmental Impact'!Z24</f>
        <v>0</v>
      </c>
      <c r="AA24" s="80"/>
      <c r="AB24" s="86">
        <f>'5.Economic Prices'!H22*'4.Environmental Impact'!AB24</f>
        <v>0</v>
      </c>
      <c r="AC24" s="80"/>
      <c r="AD24" s="86">
        <f>'5.Economic Prices'!H22*'4.Environmental Impact'!AD24</f>
        <v>0</v>
      </c>
      <c r="AE24" s="80"/>
      <c r="AF24" s="86">
        <f>'5.Economic Prices'!H22*'4.Environmental Impact'!AF24</f>
        <v>0</v>
      </c>
    </row>
    <row r="25" spans="7:32" s="26" customFormat="1">
      <c r="G25" s="40" t="s">
        <v>215</v>
      </c>
      <c r="H25" s="34" t="s">
        <v>254</v>
      </c>
      <c r="J25" s="86">
        <f>'5.Economic Prices'!H23*'4.Environmental Impact'!J25</f>
        <v>3.0969781037400002E-2</v>
      </c>
      <c r="K25" s="79"/>
      <c r="L25" s="86">
        <f>'5.Economic Prices'!H23*'4.Environmental Impact'!L25</f>
        <v>106.2284526</v>
      </c>
      <c r="M25" s="80"/>
      <c r="N25" s="86">
        <f>'5.Economic Prices'!H23*'4.Environmental Impact'!N25</f>
        <v>649.26244019953094</v>
      </c>
      <c r="O25" s="80"/>
      <c r="P25" s="86">
        <f>'5.Economic Prices'!H23*'4.Environmental Impact'!P25</f>
        <v>1.8300572988669981E-6</v>
      </c>
      <c r="Q25" s="80"/>
      <c r="R25" s="86">
        <f>'5.Economic Prices'!H23*'4.Environmental Impact'!R25</f>
        <v>109732054.93115908</v>
      </c>
      <c r="S25" s="80"/>
      <c r="T25" s="86">
        <f>'5.Economic Prices'!H23*'4.Environmental Impact'!T25</f>
        <v>2.3205900000000001E-4</v>
      </c>
      <c r="U25" s="80"/>
      <c r="V25" s="86">
        <f>'5.Economic Prices'!H23*'4.Environmental Impact'!V25</f>
        <v>0</v>
      </c>
      <c r="W25" s="80"/>
      <c r="X25" s="86">
        <f>'5.Economic Prices'!H23*'4.Environmental Impact'!X25</f>
        <v>3.8192400000000001E-4</v>
      </c>
      <c r="Y25" s="80"/>
      <c r="Z25" s="86">
        <f>'5.Economic Prices'!H23*'4.Environmental Impact'!Z25</f>
        <v>0</v>
      </c>
      <c r="AA25" s="80"/>
      <c r="AB25" s="86">
        <f>'5.Economic Prices'!H23*'4.Environmental Impact'!AB25</f>
        <v>0</v>
      </c>
      <c r="AC25" s="80"/>
      <c r="AD25" s="86">
        <f>'5.Economic Prices'!H23*'4.Environmental Impact'!AD25</f>
        <v>0</v>
      </c>
      <c r="AE25" s="80"/>
      <c r="AF25" s="86">
        <f>'5.Economic Prices'!H23*'4.Environmental Impact'!AF25</f>
        <v>0</v>
      </c>
    </row>
    <row r="26" spans="7:32" s="26" customFormat="1">
      <c r="G26" s="39" t="s">
        <v>216</v>
      </c>
      <c r="H26" s="34" t="s">
        <v>254</v>
      </c>
      <c r="J26" s="86">
        <f>'5.Economic Prices'!H24*'4.Environmental Impact'!J26</f>
        <v>6.7833441604999998E-3</v>
      </c>
      <c r="K26" s="79"/>
      <c r="L26" s="86">
        <f>'5.Economic Prices'!H24*'4.Environmental Impact'!L26</f>
        <v>16.157725800000001</v>
      </c>
      <c r="M26" s="80"/>
      <c r="N26" s="86">
        <f>'5.Economic Prices'!H24*'4.Environmental Impact'!N26</f>
        <v>126.57919102610076</v>
      </c>
      <c r="O26" s="80"/>
      <c r="P26" s="86">
        <f>'5.Economic Prices'!H24*'4.Environmental Impact'!P26</f>
        <v>3.7814410721259134E-7</v>
      </c>
      <c r="Q26" s="80"/>
      <c r="R26" s="86">
        <f>'5.Economic Prices'!H24*'4.Environmental Impact'!R26</f>
        <v>22169629.307588153</v>
      </c>
      <c r="S26" s="80"/>
      <c r="T26" s="86">
        <f>'5.Economic Prices'!H24*'4.Environmental Impact'!T26</f>
        <v>1.8988000000000002E-5</v>
      </c>
      <c r="U26" s="80"/>
      <c r="V26" s="86">
        <f>'5.Economic Prices'!H24*'4.Environmental Impact'!V26</f>
        <v>0</v>
      </c>
      <c r="W26" s="80"/>
      <c r="X26" s="86">
        <f>'5.Economic Prices'!H24*'4.Environmental Impact'!X26</f>
        <v>6.7821E-5</v>
      </c>
      <c r="Y26" s="80"/>
      <c r="Z26" s="86">
        <f>'5.Economic Prices'!H24*'4.Environmental Impact'!Z26</f>
        <v>0</v>
      </c>
      <c r="AA26" s="80"/>
      <c r="AB26" s="86">
        <f>'5.Economic Prices'!H24*'4.Environmental Impact'!AB26</f>
        <v>0</v>
      </c>
      <c r="AC26" s="80"/>
      <c r="AD26" s="86">
        <f>'5.Economic Prices'!H24*'4.Environmental Impact'!AD26</f>
        <v>0</v>
      </c>
      <c r="AE26" s="80"/>
      <c r="AF26" s="86">
        <f>'5.Economic Prices'!H24*'4.Environmental Impact'!AF26</f>
        <v>0</v>
      </c>
    </row>
    <row r="27" spans="7:32" s="26" customFormat="1">
      <c r="G27" s="40" t="s">
        <v>217</v>
      </c>
      <c r="H27" s="34" t="s">
        <v>254</v>
      </c>
      <c r="J27" s="86">
        <f>'5.Economic Prices'!H25*'4.Environmental Impact'!J27</f>
        <v>5.5943976637499997</v>
      </c>
      <c r="K27" s="79"/>
      <c r="L27" s="86">
        <f>'5.Economic Prices'!H25*'4.Environmental Impact'!L27</f>
        <v>10264.15425</v>
      </c>
      <c r="M27" s="80"/>
      <c r="N27" s="86">
        <f>'5.Economic Prices'!H25*'4.Environmental Impact'!N27</f>
        <v>29410.102187607437</v>
      </c>
      <c r="O27" s="80"/>
      <c r="P27" s="86">
        <f>'5.Economic Prices'!H25*'4.Environmental Impact'!P27</f>
        <v>6.3525821222052E-4</v>
      </c>
      <c r="Q27" s="80"/>
      <c r="R27" s="86">
        <f>'5.Economic Prices'!H25*'4.Environmental Impact'!R27</f>
        <v>501018085.86054754</v>
      </c>
      <c r="S27" s="80"/>
      <c r="T27" s="86">
        <f>'5.Economic Prices'!H25*'4.Environmental Impact'!T27</f>
        <v>0.44540999999999997</v>
      </c>
      <c r="U27" s="80"/>
      <c r="V27" s="86">
        <f>'5.Economic Prices'!H25*'4.Environmental Impact'!V27</f>
        <v>0.22358700000000001</v>
      </c>
      <c r="W27" s="80"/>
      <c r="X27" s="86">
        <f>'5.Economic Prices'!H25*'4.Environmental Impact'!X27</f>
        <v>0.28339500000000001</v>
      </c>
      <c r="Y27" s="80"/>
      <c r="Z27" s="86">
        <f>'5.Economic Prices'!H25*'4.Environmental Impact'!Z27</f>
        <v>0</v>
      </c>
      <c r="AA27" s="80"/>
      <c r="AB27" s="86">
        <f>'5.Economic Prices'!H25*'4.Environmental Impact'!AB27</f>
        <v>0</v>
      </c>
      <c r="AC27" s="80"/>
      <c r="AD27" s="86">
        <f>'5.Economic Prices'!H25*'4.Environmental Impact'!AD27</f>
        <v>0</v>
      </c>
      <c r="AE27" s="80"/>
      <c r="AF27" s="86">
        <f>'5.Economic Prices'!H25*'4.Environmental Impact'!AF27</f>
        <v>0</v>
      </c>
    </row>
    <row r="28" spans="7:32" s="26" customFormat="1">
      <c r="G28" s="39" t="s">
        <v>218</v>
      </c>
      <c r="H28" s="34" t="s">
        <v>254</v>
      </c>
      <c r="J28" s="86">
        <f>'5.Economic Prices'!H26*'4.Environmental Impact'!J28</f>
        <v>1.9036833096100001</v>
      </c>
      <c r="K28" s="79"/>
      <c r="L28" s="86">
        <f>'5.Economic Prices'!H26*'4.Environmental Impact'!L28</f>
        <v>2018.16939</v>
      </c>
      <c r="M28" s="80"/>
      <c r="N28" s="86">
        <f>'5.Economic Prices'!H26*'4.Environmental Impact'!N28</f>
        <v>30151.3434093498</v>
      </c>
      <c r="O28" s="80"/>
      <c r="P28" s="86">
        <f>'5.Economic Prices'!H26*'4.Environmental Impact'!P28</f>
        <v>3.1044692665775447E-3</v>
      </c>
      <c r="Q28" s="80"/>
      <c r="R28" s="86">
        <f>'5.Economic Prices'!H26*'4.Environmental Impact'!R28</f>
        <v>8593746452.9144115</v>
      </c>
      <c r="S28" s="80"/>
      <c r="T28" s="86">
        <f>'5.Economic Prices'!H26*'4.Environmental Impact'!T28</f>
        <v>9.9104967899999998</v>
      </c>
      <c r="U28" s="80"/>
      <c r="V28" s="86">
        <f>'5.Economic Prices'!H26*'4.Environmental Impact'!V28</f>
        <v>5.047686E-3</v>
      </c>
      <c r="W28" s="80"/>
      <c r="X28" s="86">
        <f>'5.Economic Prices'!H26*'4.Environmental Impact'!X28</f>
        <v>5.4841859999999999E-2</v>
      </c>
      <c r="Y28" s="80"/>
      <c r="Z28" s="86">
        <f>'5.Economic Prices'!H26*'4.Environmental Impact'!Z28</f>
        <v>0</v>
      </c>
      <c r="AA28" s="80"/>
      <c r="AB28" s="86">
        <f>'5.Economic Prices'!H26*'4.Environmental Impact'!AB28</f>
        <v>0</v>
      </c>
      <c r="AC28" s="80"/>
      <c r="AD28" s="86">
        <f>'5.Economic Prices'!H26*'4.Environmental Impact'!AD28</f>
        <v>0</v>
      </c>
      <c r="AE28" s="80"/>
      <c r="AF28" s="86">
        <f>'5.Economic Prices'!H26*'4.Environmental Impact'!AF28</f>
        <v>0</v>
      </c>
    </row>
    <row r="29" spans="7:32" s="26" customFormat="1">
      <c r="G29" s="40" t="s">
        <v>219</v>
      </c>
      <c r="H29" s="34" t="s">
        <v>254</v>
      </c>
      <c r="J29" s="86">
        <f>'5.Economic Prices'!H27*'4.Environmental Impact'!J29</f>
        <v>1.7150208426E-3</v>
      </c>
      <c r="K29" s="79"/>
      <c r="L29" s="86">
        <f>'5.Economic Prices'!H27*'4.Environmental Impact'!L29</f>
        <v>1.42854284</v>
      </c>
      <c r="M29" s="80"/>
      <c r="N29" s="86">
        <f>'5.Economic Prices'!H27*'4.Environmental Impact'!N29</f>
        <v>55.481210372541206</v>
      </c>
      <c r="O29" s="80"/>
      <c r="P29" s="86">
        <f>'5.Economic Prices'!H27*'4.Environmental Impact'!P29</f>
        <v>7.6127962400000006E-9</v>
      </c>
      <c r="Q29" s="80"/>
      <c r="R29" s="86">
        <f>'5.Economic Prices'!H27*'4.Environmental Impact'!R29</f>
        <v>311117.82155443594</v>
      </c>
      <c r="S29" s="80"/>
      <c r="T29" s="86">
        <f>'5.Economic Prices'!H27*'4.Environmental Impact'!T29</f>
        <v>0</v>
      </c>
      <c r="U29" s="80"/>
      <c r="V29" s="86">
        <f>'5.Economic Prices'!H27*'4.Environmental Impact'!V29</f>
        <v>0</v>
      </c>
      <c r="W29" s="80"/>
      <c r="X29" s="86">
        <f>'5.Economic Prices'!H27*'4.Environmental Impact'!X29</f>
        <v>0</v>
      </c>
      <c r="Y29" s="80"/>
      <c r="Z29" s="86">
        <f>'5.Economic Prices'!H27*'4.Environmental Impact'!Z29</f>
        <v>0</v>
      </c>
      <c r="AA29" s="80"/>
      <c r="AB29" s="86">
        <f>'5.Economic Prices'!H27*'4.Environmental Impact'!AB29</f>
        <v>0</v>
      </c>
      <c r="AC29" s="80"/>
      <c r="AD29" s="86">
        <f>'5.Economic Prices'!H27*'4.Environmental Impact'!AD29</f>
        <v>0</v>
      </c>
      <c r="AE29" s="80"/>
      <c r="AF29" s="86">
        <f>'5.Economic Prices'!H27*'4.Environmental Impact'!AF29</f>
        <v>0</v>
      </c>
    </row>
    <row r="30" spans="7:32" s="26" customFormat="1">
      <c r="G30" s="39" t="s">
        <v>220</v>
      </c>
      <c r="H30" s="34" t="s">
        <v>254</v>
      </c>
      <c r="J30" s="86">
        <f>'5.Economic Prices'!H28*'4.Environmental Impact'!J30</f>
        <v>1.1916830939999999E-3</v>
      </c>
      <c r="K30" s="79"/>
      <c r="L30" s="86">
        <f>'5.Economic Prices'!H28*'4.Environmental Impact'!L30</f>
        <v>6.5523878</v>
      </c>
      <c r="M30" s="80"/>
      <c r="N30" s="86">
        <f>'5.Economic Prices'!H28*'4.Environmental Impact'!N30</f>
        <v>24.408934466453879</v>
      </c>
      <c r="O30" s="80"/>
      <c r="P30" s="86">
        <f>'5.Economic Prices'!H28*'4.Environmental Impact'!P30</f>
        <v>0</v>
      </c>
      <c r="Q30" s="80"/>
      <c r="R30" s="86">
        <f>'5.Economic Prices'!H28*'4.Environmental Impact'!R30</f>
        <v>0</v>
      </c>
      <c r="S30" s="80"/>
      <c r="T30" s="86">
        <f>'5.Economic Prices'!H28*'4.Environmental Impact'!T30</f>
        <v>0</v>
      </c>
      <c r="U30" s="80"/>
      <c r="V30" s="86">
        <f>'5.Economic Prices'!H28*'4.Environmental Impact'!V30</f>
        <v>0</v>
      </c>
      <c r="W30" s="80"/>
      <c r="X30" s="86">
        <f>'5.Economic Prices'!H28*'4.Environmental Impact'!X30</f>
        <v>0</v>
      </c>
      <c r="Y30" s="80"/>
      <c r="Z30" s="86">
        <f>'5.Economic Prices'!H28*'4.Environmental Impact'!Z30</f>
        <v>0</v>
      </c>
      <c r="AA30" s="80"/>
      <c r="AB30" s="86">
        <f>'5.Economic Prices'!H28*'4.Environmental Impact'!AB30</f>
        <v>0</v>
      </c>
      <c r="AC30" s="80"/>
      <c r="AD30" s="86">
        <f>'5.Economic Prices'!H28*'4.Environmental Impact'!AD30</f>
        <v>0</v>
      </c>
      <c r="AE30" s="80"/>
      <c r="AF30" s="86">
        <f>'5.Economic Prices'!H28*'4.Environmental Impact'!AF30</f>
        <v>0</v>
      </c>
    </row>
    <row r="31" spans="7:32" s="26" customFormat="1">
      <c r="G31" s="40" t="s">
        <v>221</v>
      </c>
      <c r="H31" s="34" t="s">
        <v>254</v>
      </c>
      <c r="J31" s="86">
        <f>'5.Economic Prices'!H29*'4.Environmental Impact'!J31</f>
        <v>2.0338669344000002E-2</v>
      </c>
      <c r="K31" s="79"/>
      <c r="L31" s="86">
        <f>'5.Economic Prices'!H29*'4.Environmental Impact'!L31</f>
        <v>31.001404000000001</v>
      </c>
      <c r="M31" s="80"/>
      <c r="N31" s="86">
        <f>'5.Economic Prices'!H29*'4.Environmental Impact'!N31</f>
        <v>128.03992770278612</v>
      </c>
      <c r="O31" s="80"/>
      <c r="P31" s="86">
        <f>'5.Economic Prices'!H29*'4.Environmental Impact'!P31</f>
        <v>0</v>
      </c>
      <c r="Q31" s="80"/>
      <c r="R31" s="86">
        <f>'5.Economic Prices'!H29*'4.Environmental Impact'!R31</f>
        <v>0</v>
      </c>
      <c r="S31" s="80"/>
      <c r="T31" s="86">
        <f>'5.Economic Prices'!H29*'4.Environmental Impact'!T31</f>
        <v>0</v>
      </c>
      <c r="U31" s="80"/>
      <c r="V31" s="86">
        <f>'5.Economic Prices'!H29*'4.Environmental Impact'!V31</f>
        <v>0</v>
      </c>
      <c r="W31" s="80"/>
      <c r="X31" s="86">
        <f>'5.Economic Prices'!H29*'4.Environmental Impact'!X31</f>
        <v>0</v>
      </c>
      <c r="Y31" s="80"/>
      <c r="Z31" s="86">
        <f>'5.Economic Prices'!H29*'4.Environmental Impact'!Z31</f>
        <v>0</v>
      </c>
      <c r="AA31" s="80"/>
      <c r="AB31" s="86">
        <f>'5.Economic Prices'!H29*'4.Environmental Impact'!AB31</f>
        <v>0</v>
      </c>
      <c r="AC31" s="80"/>
      <c r="AD31" s="86">
        <f>'5.Economic Prices'!H29*'4.Environmental Impact'!AD31</f>
        <v>0</v>
      </c>
      <c r="AE31" s="80"/>
      <c r="AF31" s="86">
        <f>'5.Economic Prices'!H29*'4.Environmental Impact'!AF31</f>
        <v>0</v>
      </c>
    </row>
    <row r="32" spans="7:32" s="26" customFormat="1">
      <c r="G32" s="39" t="s">
        <v>222</v>
      </c>
      <c r="H32" s="34" t="s">
        <v>254</v>
      </c>
      <c r="J32" s="86">
        <f>'5.Economic Prices'!H30*'4.Environmental Impact'!J32</f>
        <v>4.8586429390000001E-4</v>
      </c>
      <c r="K32" s="79"/>
      <c r="L32" s="86">
        <f>'5.Economic Prices'!H30*'4.Environmental Impact'!L32</f>
        <v>0.527837573</v>
      </c>
      <c r="M32" s="80"/>
      <c r="N32" s="86">
        <f>'5.Economic Prices'!H30*'4.Environmental Impact'!N32</f>
        <v>2.2208526174651122</v>
      </c>
      <c r="O32" s="80"/>
      <c r="P32" s="86">
        <f>'5.Economic Prices'!H30*'4.Environmental Impact'!P32</f>
        <v>0</v>
      </c>
      <c r="Q32" s="80"/>
      <c r="R32" s="86">
        <f>'5.Economic Prices'!H30*'4.Environmental Impact'!R32</f>
        <v>0</v>
      </c>
      <c r="S32" s="80"/>
      <c r="T32" s="86">
        <f>'5.Economic Prices'!H30*'4.Environmental Impact'!T32</f>
        <v>0</v>
      </c>
      <c r="U32" s="80"/>
      <c r="V32" s="86">
        <f>'5.Economic Prices'!H30*'4.Environmental Impact'!V32</f>
        <v>0</v>
      </c>
      <c r="W32" s="80"/>
      <c r="X32" s="86">
        <f>'5.Economic Prices'!H30*'4.Environmental Impact'!X32</f>
        <v>8.3569999999999998E-6</v>
      </c>
      <c r="Y32" s="80"/>
      <c r="Z32" s="86">
        <f>'5.Economic Prices'!H30*'4.Environmental Impact'!Z32</f>
        <v>0</v>
      </c>
      <c r="AA32" s="80"/>
      <c r="AB32" s="86">
        <f>'5.Economic Prices'!H30*'4.Environmental Impact'!AB32</f>
        <v>0</v>
      </c>
      <c r="AC32" s="80"/>
      <c r="AD32" s="86">
        <f>'5.Economic Prices'!H30*'4.Environmental Impact'!AD32</f>
        <v>0</v>
      </c>
      <c r="AE32" s="80"/>
      <c r="AF32" s="86">
        <f>'5.Economic Prices'!H30*'4.Environmental Impact'!AF32</f>
        <v>0</v>
      </c>
    </row>
    <row r="33" spans="7:32" s="26" customFormat="1">
      <c r="G33" s="40"/>
      <c r="J33" s="79"/>
      <c r="K33" s="79"/>
      <c r="L33" s="79"/>
      <c r="M33" s="79"/>
      <c r="N33" s="79"/>
      <c r="O33" s="79"/>
      <c r="P33" s="79"/>
      <c r="Q33" s="79"/>
      <c r="R33" s="79"/>
      <c r="S33" s="79"/>
      <c r="T33" s="79"/>
      <c r="U33" s="79"/>
      <c r="V33" s="79"/>
      <c r="W33" s="79"/>
      <c r="X33" s="79"/>
      <c r="Y33" s="79"/>
      <c r="Z33" s="79"/>
      <c r="AA33" s="79"/>
      <c r="AB33" s="79"/>
      <c r="AC33" s="79"/>
      <c r="AD33" s="79"/>
      <c r="AE33" s="79"/>
      <c r="AF33" s="79"/>
    </row>
    <row r="34" spans="7:32" s="26" customFormat="1">
      <c r="G34" s="39"/>
      <c r="J34" s="79"/>
      <c r="K34" s="79"/>
      <c r="L34" s="79"/>
      <c r="M34" s="79"/>
      <c r="N34" s="79"/>
      <c r="O34" s="79"/>
      <c r="P34" s="79"/>
      <c r="Q34" s="79"/>
      <c r="R34" s="79"/>
      <c r="S34" s="79"/>
      <c r="T34" s="79"/>
      <c r="U34" s="79"/>
      <c r="V34" s="79"/>
      <c r="W34" s="79"/>
      <c r="X34" s="79"/>
      <c r="Y34" s="79"/>
      <c r="Z34" s="79"/>
      <c r="AA34" s="79"/>
      <c r="AB34" s="79"/>
      <c r="AC34" s="79"/>
      <c r="AD34" s="79"/>
      <c r="AE34" s="79"/>
      <c r="AF34" s="79"/>
    </row>
    <row r="35" spans="7:32" s="26" customFormat="1">
      <c r="J35" s="79"/>
      <c r="K35" s="79"/>
      <c r="L35" s="79"/>
      <c r="M35" s="79"/>
      <c r="N35" s="79"/>
      <c r="O35" s="79"/>
      <c r="P35" s="79"/>
      <c r="Q35" s="79"/>
      <c r="R35" s="79"/>
      <c r="S35" s="79"/>
      <c r="T35" s="79"/>
      <c r="U35" s="79"/>
      <c r="V35" s="79"/>
      <c r="W35" s="79"/>
      <c r="X35" s="79"/>
      <c r="Y35" s="79"/>
      <c r="Z35" s="79"/>
      <c r="AA35" s="79"/>
      <c r="AB35" s="79"/>
      <c r="AC35" s="79"/>
      <c r="AD35" s="79"/>
      <c r="AE35" s="79"/>
      <c r="AF35" s="79"/>
    </row>
    <row r="36" spans="7:32" s="26" customFormat="1">
      <c r="G36" s="54" t="s">
        <v>255</v>
      </c>
      <c r="H36" s="35" t="s">
        <v>254</v>
      </c>
      <c r="I36" s="54"/>
      <c r="J36" s="81">
        <f>SUM(J15:J32)</f>
        <v>18.633515472532395</v>
      </c>
      <c r="K36" s="81"/>
      <c r="L36" s="81">
        <f>SUM(L15:L32)</f>
        <v>15250.269670202999</v>
      </c>
      <c r="M36" s="81"/>
      <c r="N36" s="81">
        <f>SUM(N15:N32)</f>
        <v>90282.99463166995</v>
      </c>
      <c r="O36" s="81"/>
      <c r="P36" s="82">
        <f>SUM(P15:P32)</f>
        <v>3.7504691967587623E-3</v>
      </c>
      <c r="Q36" s="81"/>
      <c r="R36" s="81">
        <f>SUM(R15:R32)</f>
        <v>10313616905.594774</v>
      </c>
      <c r="S36" s="81"/>
      <c r="T36" s="81">
        <f>SUM(T15:T32)</f>
        <v>10.356363036999999</v>
      </c>
      <c r="U36" s="81"/>
      <c r="V36" s="81">
        <f>SUM(V15:V32)</f>
        <v>276.49501468600005</v>
      </c>
      <c r="W36" s="81"/>
      <c r="X36" s="81">
        <f>SUM(X15:X32)</f>
        <v>1.1061464340000002</v>
      </c>
      <c r="Y36" s="81"/>
      <c r="Z36" s="81">
        <f>SUM(Z15:Z32)</f>
        <v>0</v>
      </c>
      <c r="AA36" s="81"/>
      <c r="AB36" s="81">
        <f>SUM(AB15:AB32)</f>
        <v>0</v>
      </c>
      <c r="AC36" s="81"/>
      <c r="AD36" s="81">
        <f>SUM(AD15:AD32)</f>
        <v>0</v>
      </c>
      <c r="AE36" s="81"/>
      <c r="AF36" s="81">
        <f>SUM(AF15:AF32)</f>
        <v>0</v>
      </c>
    </row>
    <row r="37" spans="7:32" s="29" customFormat="1">
      <c r="J37" s="89"/>
      <c r="K37" s="89"/>
      <c r="L37" s="89"/>
      <c r="M37" s="89"/>
      <c r="N37" s="89"/>
      <c r="O37" s="89"/>
      <c r="P37" s="90"/>
      <c r="Q37" s="89"/>
      <c r="R37" s="89"/>
      <c r="S37" s="89"/>
      <c r="T37" s="89"/>
      <c r="U37" s="89"/>
      <c r="V37" s="89"/>
      <c r="W37" s="89"/>
      <c r="X37" s="89"/>
      <c r="Y37" s="89"/>
      <c r="Z37" s="89"/>
      <c r="AA37" s="89"/>
      <c r="AB37" s="89"/>
      <c r="AC37" s="89"/>
      <c r="AD37" s="89"/>
      <c r="AE37" s="89"/>
      <c r="AF37" s="89"/>
    </row>
    <row r="38" spans="7:32" s="26" customFormat="1">
      <c r="G38" s="84">
        <v>0.9</v>
      </c>
    </row>
    <row r="39" spans="7:32" s="26" customFormat="1">
      <c r="G39" s="36"/>
      <c r="H39" s="34"/>
      <c r="I39" s="26">
        <f t="shared" ref="I39:AF39" si="0">I13</f>
        <v>0</v>
      </c>
      <c r="J39" s="31" t="str">
        <f t="shared" si="0"/>
        <v>Trash bin</v>
      </c>
      <c r="K39" s="26">
        <f t="shared" si="0"/>
        <v>0</v>
      </c>
      <c r="L39" s="26" t="str">
        <f t="shared" si="0"/>
        <v>Car</v>
      </c>
      <c r="M39" s="30">
        <f t="shared" si="0"/>
        <v>0</v>
      </c>
      <c r="N39" s="26" t="str">
        <f t="shared" si="0"/>
        <v>House</v>
      </c>
      <c r="O39" s="30">
        <f t="shared" si="0"/>
        <v>0</v>
      </c>
      <c r="P39" s="26" t="str">
        <f t="shared" si="0"/>
        <v>.</v>
      </c>
      <c r="Q39" s="30">
        <f t="shared" si="0"/>
        <v>0</v>
      </c>
      <c r="R39" s="26" t="str">
        <f t="shared" si="0"/>
        <v>Entire yearly</v>
      </c>
      <c r="S39" s="30">
        <f t="shared" si="0"/>
        <v>0</v>
      </c>
      <c r="T39" s="26" t="str">
        <f t="shared" si="0"/>
        <v>1 kg Lead</v>
      </c>
      <c r="U39" s="30">
        <f t="shared" si="0"/>
        <v>0</v>
      </c>
      <c r="V39" s="26" t="str">
        <f t="shared" si="0"/>
        <v>1 kg</v>
      </c>
      <c r="W39" s="30">
        <f t="shared" si="0"/>
        <v>0</v>
      </c>
      <c r="X39" s="26" t="str">
        <f t="shared" si="0"/>
        <v>1 kg</v>
      </c>
      <c r="Y39" s="30">
        <f t="shared" si="0"/>
        <v>0</v>
      </c>
      <c r="Z39" s="26">
        <f t="shared" si="0"/>
        <v>0</v>
      </c>
      <c r="AA39" s="30">
        <f t="shared" si="0"/>
        <v>0</v>
      </c>
      <c r="AB39" s="26">
        <f t="shared" si="0"/>
        <v>0</v>
      </c>
      <c r="AC39" s="30">
        <f t="shared" si="0"/>
        <v>0</v>
      </c>
      <c r="AD39" s="26">
        <f t="shared" si="0"/>
        <v>0</v>
      </c>
      <c r="AE39" s="30">
        <f t="shared" si="0"/>
        <v>0</v>
      </c>
      <c r="AF39" s="26">
        <f t="shared" si="0"/>
        <v>0</v>
      </c>
    </row>
    <row r="40" spans="7:32" s="26" customFormat="1">
      <c r="G40" s="75" t="s">
        <v>204</v>
      </c>
      <c r="H40" s="76" t="s">
        <v>224</v>
      </c>
      <c r="I40" s="77" t="str">
        <f t="shared" ref="I40:AF40" si="1">I14</f>
        <v>Crime:</v>
      </c>
      <c r="J40" s="33" t="str">
        <f t="shared" si="1"/>
        <v>Arson Trash Bin</v>
      </c>
      <c r="K40" s="77" t="str">
        <f t="shared" si="1"/>
        <v>Crime:</v>
      </c>
      <c r="L40" s="32" t="str">
        <f t="shared" si="1"/>
        <v>Arson Car</v>
      </c>
      <c r="M40" s="78" t="str">
        <f t="shared" si="1"/>
        <v>Crime:</v>
      </c>
      <c r="N40" s="32" t="str">
        <f t="shared" si="1"/>
        <v>Arson House</v>
      </c>
      <c r="O40" s="78" t="str">
        <f t="shared" si="1"/>
        <v>Crime:</v>
      </c>
      <c r="P40" s="32" t="str">
        <f t="shared" si="1"/>
        <v>Littering of cigarette butts</v>
      </c>
      <c r="Q40" s="78" t="str">
        <f t="shared" si="1"/>
        <v>Crime:</v>
      </c>
      <c r="R40" s="32" t="str">
        <f t="shared" si="1"/>
        <v>Waste crimes</v>
      </c>
      <c r="S40" s="78" t="str">
        <f t="shared" si="1"/>
        <v>Crime:</v>
      </c>
      <c r="T40" s="32" t="str">
        <f t="shared" si="1"/>
        <v>Substances of very high concern (SVHC)</v>
      </c>
      <c r="U40" s="78" t="str">
        <f t="shared" si="1"/>
        <v>Crime:</v>
      </c>
      <c r="V40" s="32" t="str">
        <f t="shared" si="1"/>
        <v>Fluorinated greenhouse gases</v>
      </c>
      <c r="W40" s="78" t="str">
        <f t="shared" si="1"/>
        <v>Crime:</v>
      </c>
      <c r="X40" s="32" t="str">
        <f t="shared" si="1"/>
        <v>Trash Burning (For Merel)</v>
      </c>
      <c r="Y40" s="78" t="str">
        <f t="shared" si="1"/>
        <v>Crime:</v>
      </c>
      <c r="Z40" s="32" t="str">
        <f t="shared" si="1"/>
        <v>NEW CRIME</v>
      </c>
      <c r="AA40" s="78" t="str">
        <f t="shared" si="1"/>
        <v>Crime:</v>
      </c>
      <c r="AB40" s="32" t="str">
        <f t="shared" si="1"/>
        <v>NEW CRIME</v>
      </c>
      <c r="AC40" s="78" t="str">
        <f t="shared" si="1"/>
        <v>Crime:</v>
      </c>
      <c r="AD40" s="32" t="str">
        <f t="shared" si="1"/>
        <v>NEW CRIME</v>
      </c>
      <c r="AE40" s="78" t="str">
        <f t="shared" si="1"/>
        <v>Crime:</v>
      </c>
      <c r="AF40" s="32" t="str">
        <f t="shared" si="1"/>
        <v>NEW CRIME</v>
      </c>
    </row>
    <row r="41" spans="7:32" s="26" customFormat="1">
      <c r="G41" s="40" t="s">
        <v>205</v>
      </c>
      <c r="H41" s="34" t="s">
        <v>254</v>
      </c>
      <c r="J41" s="86">
        <f>'5.Economic Prices'!H13*'4.Environmental Impact'!J39</f>
        <v>4.3036253000000002</v>
      </c>
      <c r="K41" s="79"/>
      <c r="L41" s="86">
        <f>'5.Economic Prices'!H13*'4.Environmental Impact'!L39</f>
        <v>208.92157</v>
      </c>
      <c r="M41" s="80"/>
      <c r="N41" s="86">
        <f>'5.Economic Prices'!H13*'4.Environmental Impact'!N39</f>
        <v>929.5</v>
      </c>
      <c r="O41" s="80"/>
      <c r="P41" s="86">
        <f>'5.Economic Prices'!H13*'4.Environmental Impact'!P39</f>
        <v>3.3818824000000003E-6</v>
      </c>
      <c r="Q41" s="80"/>
      <c r="R41" s="86">
        <f>'5.Economic Prices'!H13*'4.Environmental Impact'!R39</f>
        <v>963622934.92930663</v>
      </c>
      <c r="S41" s="80"/>
      <c r="T41" s="86">
        <f>'5.Economic Prices'!H13*'4.Environmental Impact'!T39</f>
        <v>0</v>
      </c>
      <c r="U41" s="80"/>
      <c r="V41" s="86">
        <f>'5.Economic Prices'!H13*'4.Environmental Impact'!V39</f>
        <v>276.26638000000003</v>
      </c>
      <c r="W41" s="80"/>
      <c r="X41" s="86">
        <f>'5.Economic Prices'!H13*'4.Environmental Impact'!X39</f>
        <v>8.8150400000000004E-2</v>
      </c>
      <c r="Y41" s="80"/>
      <c r="Z41" s="86">
        <f>'5.Economic Prices'!H13*'4.Environmental Impact'!Z39</f>
        <v>0</v>
      </c>
      <c r="AA41" s="80"/>
      <c r="AB41" s="86">
        <f>'5.Economic Prices'!H13*'4.Environmental Impact'!AB39</f>
        <v>0</v>
      </c>
      <c r="AC41" s="80"/>
      <c r="AD41" s="86">
        <f>'5.Economic Prices'!H13*'4.Environmental Impact'!AD39</f>
        <v>0</v>
      </c>
      <c r="AE41" s="80"/>
      <c r="AF41" s="86">
        <f>'5.Economic Prices'!H13*'4.Environmental Impact'!AF39</f>
        <v>0</v>
      </c>
    </row>
    <row r="42" spans="7:32" s="26" customFormat="1">
      <c r="G42" s="39" t="s">
        <v>206</v>
      </c>
      <c r="H42" s="34" t="s">
        <v>254</v>
      </c>
      <c r="J42" s="86">
        <f>'5.Economic Prices'!H14*'4.Environmental Impact'!J40</f>
        <v>5.4364038000000007E-4</v>
      </c>
      <c r="K42" s="79"/>
      <c r="L42" s="86">
        <f>'5.Economic Prices'!H14*'4.Environmental Impact'!L40</f>
        <v>2.52006E-2</v>
      </c>
      <c r="M42" s="80"/>
      <c r="N42" s="86">
        <f>'5.Economic Prices'!H14*'4.Environmental Impact'!N40</f>
        <v>0.26742900000000003</v>
      </c>
      <c r="O42" s="80"/>
      <c r="P42" s="86">
        <f>'5.Economic Prices'!H14*'4.Environmental Impact'!P40</f>
        <v>0</v>
      </c>
      <c r="Q42" s="80"/>
      <c r="R42" s="86">
        <f>'5.Economic Prices'!H14*'4.Environmental Impact'!R40</f>
        <v>0</v>
      </c>
      <c r="S42" s="80"/>
      <c r="T42" s="86">
        <f>'5.Economic Prices'!H14*'4.Environmental Impact'!T40</f>
        <v>0</v>
      </c>
      <c r="U42" s="80"/>
      <c r="V42" s="86">
        <f>'5.Economic Prices'!H14*'4.Environmental Impact'!V40</f>
        <v>0</v>
      </c>
      <c r="W42" s="80"/>
      <c r="X42" s="86">
        <f>'5.Economic Prices'!H14*'4.Environmental Impact'!X40</f>
        <v>3.7248E-5</v>
      </c>
      <c r="Y42" s="80"/>
      <c r="Z42" s="86">
        <f>'5.Economic Prices'!H14*'4.Environmental Impact'!Z40</f>
        <v>0</v>
      </c>
      <c r="AA42" s="80"/>
      <c r="AB42" s="86">
        <f>'5.Economic Prices'!H14*'4.Environmental Impact'!AB40</f>
        <v>0</v>
      </c>
      <c r="AC42" s="80"/>
      <c r="AD42" s="86">
        <f>'5.Economic Prices'!H14*'4.Environmental Impact'!AD40</f>
        <v>0</v>
      </c>
      <c r="AE42" s="80"/>
      <c r="AF42" s="86">
        <f>'5.Economic Prices'!H14*'4.Environmental Impact'!AF40</f>
        <v>0</v>
      </c>
    </row>
    <row r="43" spans="7:32" s="26" customFormat="1">
      <c r="G43" s="40" t="s">
        <v>207</v>
      </c>
      <c r="H43" s="34" t="s">
        <v>254</v>
      </c>
      <c r="J43" s="86">
        <f>'5.Economic Prices'!H15*'4.Environmental Impact'!J41</f>
        <v>5.0688399999999998E-3</v>
      </c>
      <c r="K43" s="79"/>
      <c r="L43" s="86">
        <f>'5.Economic Prices'!H15*'4.Environmental Impact'!L41</f>
        <v>1.96980377</v>
      </c>
      <c r="M43" s="80"/>
      <c r="N43" s="86">
        <f>'5.Economic Prices'!H15*'4.Environmental Impact'!N41</f>
        <v>7.2669999999999995</v>
      </c>
      <c r="O43" s="80"/>
      <c r="P43" s="86">
        <f>'5.Economic Prices'!H15*'4.Environmental Impact'!P41</f>
        <v>0</v>
      </c>
      <c r="Q43" s="80"/>
      <c r="R43" s="86">
        <f>'5.Economic Prices'!H15*'4.Environmental Impact'!R41</f>
        <v>0</v>
      </c>
      <c r="S43" s="80"/>
      <c r="T43" s="86">
        <f>'5.Economic Prices'!H15*'4.Environmental Impact'!T41</f>
        <v>0</v>
      </c>
      <c r="U43" s="80"/>
      <c r="V43" s="86">
        <f>'5.Economic Prices'!H15*'4.Environmental Impact'!V41</f>
        <v>0</v>
      </c>
      <c r="W43" s="80"/>
      <c r="X43" s="86">
        <f>'5.Economic Prices'!H15*'4.Environmental Impact'!X41</f>
        <v>0</v>
      </c>
      <c r="Y43" s="80"/>
      <c r="Z43" s="86">
        <f>'5.Economic Prices'!H15*'4.Environmental Impact'!Z41</f>
        <v>0</v>
      </c>
      <c r="AA43" s="80"/>
      <c r="AB43" s="86">
        <f>'5.Economic Prices'!H15*'4.Environmental Impact'!AB41</f>
        <v>0</v>
      </c>
      <c r="AC43" s="80"/>
      <c r="AD43" s="86">
        <f>'5.Economic Prices'!H15*'4.Environmental Impact'!AD41</f>
        <v>0</v>
      </c>
      <c r="AE43" s="80"/>
      <c r="AF43" s="86">
        <f>'5.Economic Prices'!H15*'4.Environmental Impact'!AF41</f>
        <v>0</v>
      </c>
    </row>
    <row r="44" spans="7:32" s="26" customFormat="1">
      <c r="G44" s="39" t="s">
        <v>208</v>
      </c>
      <c r="H44" s="34" t="s">
        <v>254</v>
      </c>
      <c r="J44" s="86">
        <f>'5.Economic Prices'!H16*'4.Environmental Impact'!J42</f>
        <v>8.5934999999999997E-2</v>
      </c>
      <c r="K44" s="79"/>
      <c r="L44" s="86">
        <f>'5.Economic Prices'!H16*'4.Environmental Impact'!L42</f>
        <v>10.947462799999998</v>
      </c>
      <c r="M44" s="80"/>
      <c r="N44" s="86">
        <f>'5.Economic Prices'!H16*'4.Environmental Impact'!N42</f>
        <v>64.599999999999994</v>
      </c>
      <c r="O44" s="80"/>
      <c r="P44" s="86">
        <f>'5.Economic Prices'!H16*'4.Environmental Impact'!P42</f>
        <v>2.846718E-11</v>
      </c>
      <c r="Q44" s="80"/>
      <c r="R44" s="86">
        <f>'5.Economic Prices'!H16*'4.Environmental Impact'!R42</f>
        <v>0</v>
      </c>
      <c r="S44" s="80"/>
      <c r="T44" s="86">
        <f>'5.Economic Prices'!H16*'4.Environmental Impact'!T42</f>
        <v>0</v>
      </c>
      <c r="U44" s="80"/>
      <c r="V44" s="86">
        <f>'5.Economic Prices'!H16*'4.Environmental Impact'!V42</f>
        <v>0</v>
      </c>
      <c r="W44" s="80"/>
      <c r="X44" s="86">
        <f>'5.Economic Prices'!H16*'4.Environmental Impact'!X42</f>
        <v>8.3809999999999996E-3</v>
      </c>
      <c r="Y44" s="80"/>
      <c r="Z44" s="86">
        <f>'5.Economic Prices'!H16*'4.Environmental Impact'!Z42</f>
        <v>0</v>
      </c>
      <c r="AA44" s="80"/>
      <c r="AB44" s="86">
        <f>'5.Economic Prices'!H16*'4.Environmental Impact'!AB42</f>
        <v>0</v>
      </c>
      <c r="AC44" s="80"/>
      <c r="AD44" s="86">
        <f>'5.Economic Prices'!H16*'4.Environmental Impact'!AD42</f>
        <v>0</v>
      </c>
      <c r="AE44" s="80"/>
      <c r="AF44" s="86">
        <f>'5.Economic Prices'!H16*'4.Environmental Impact'!AF42</f>
        <v>0</v>
      </c>
    </row>
    <row r="45" spans="7:32" s="26" customFormat="1">
      <c r="G45" s="40" t="s">
        <v>209</v>
      </c>
      <c r="H45" s="34" t="s">
        <v>254</v>
      </c>
      <c r="J45" s="86">
        <f>'5.Economic Prices'!H17*'4.Environmental Impact'!J43</f>
        <v>2.24632E-3</v>
      </c>
      <c r="K45" s="79"/>
      <c r="L45" s="86">
        <f>'5.Economic Prices'!H17*'4.Environmental Impact'!L43</f>
        <v>0.28821197199999998</v>
      </c>
      <c r="M45" s="80"/>
      <c r="N45" s="86">
        <f>'5.Economic Prices'!H17*'4.Environmental Impact'!N43</f>
        <v>1.7113999999999998</v>
      </c>
      <c r="O45" s="80"/>
      <c r="P45" s="86">
        <f>'5.Economic Prices'!H17*'4.Environmental Impact'!P43</f>
        <v>7.200522E-13</v>
      </c>
      <c r="Q45" s="80"/>
      <c r="R45" s="86">
        <f>'5.Economic Prices'!H17*'4.Environmental Impact'!R43</f>
        <v>0</v>
      </c>
      <c r="S45" s="80"/>
      <c r="T45" s="86">
        <f>'5.Economic Prices'!H17*'4.Environmental Impact'!T43</f>
        <v>0</v>
      </c>
      <c r="U45" s="80"/>
      <c r="V45" s="86">
        <f>'5.Economic Prices'!H17*'4.Environmental Impact'!V43</f>
        <v>0</v>
      </c>
      <c r="W45" s="80"/>
      <c r="X45" s="86">
        <f>'5.Economic Prices'!H17*'4.Environmental Impact'!X43</f>
        <v>2.2016000000000001E-4</v>
      </c>
      <c r="Y45" s="80"/>
      <c r="Z45" s="86">
        <f>'5.Economic Prices'!H17*'4.Environmental Impact'!Z43</f>
        <v>0</v>
      </c>
      <c r="AA45" s="80"/>
      <c r="AB45" s="86">
        <f>'5.Economic Prices'!H17*'4.Environmental Impact'!AB43</f>
        <v>0</v>
      </c>
      <c r="AC45" s="80"/>
      <c r="AD45" s="86">
        <f>'5.Economic Prices'!H17*'4.Environmental Impact'!AD43</f>
        <v>0</v>
      </c>
      <c r="AE45" s="80"/>
      <c r="AF45" s="86">
        <f>'5.Economic Prices'!H17*'4.Environmental Impact'!AF43</f>
        <v>0</v>
      </c>
    </row>
    <row r="46" spans="7:32" s="26" customFormat="1">
      <c r="G46" s="39" t="s">
        <v>210</v>
      </c>
      <c r="H46" s="34" t="s">
        <v>254</v>
      </c>
      <c r="J46" s="86">
        <f>'5.Economic Prices'!H18*'4.Environmental Impact'!J44</f>
        <v>5.3508000000000004</v>
      </c>
      <c r="K46" s="79"/>
      <c r="L46" s="86">
        <f>'5.Economic Prices'!H18*'4.Environmental Impact'!L44</f>
        <v>729.08791199999996</v>
      </c>
      <c r="M46" s="80"/>
      <c r="N46" s="86">
        <f>'5.Economic Prices'!H18*'4.Environmental Impact'!N44</f>
        <v>9595.8240000000005</v>
      </c>
      <c r="O46" s="80"/>
      <c r="P46" s="86">
        <f>'5.Economic Prices'!H18*'4.Environmental Impact'!P44</f>
        <v>1.8176053391999999E-8</v>
      </c>
      <c r="Q46" s="80"/>
      <c r="R46" s="86">
        <f>'5.Economic Prices'!H18*'4.Environmental Impact'!R44</f>
        <v>0</v>
      </c>
      <c r="S46" s="80"/>
      <c r="T46" s="86">
        <f>'5.Economic Prices'!H18*'4.Environmental Impact'!T44</f>
        <v>0</v>
      </c>
      <c r="U46" s="80"/>
      <c r="V46" s="86">
        <f>'5.Economic Prices'!H18*'4.Environmental Impact'!V44</f>
        <v>0</v>
      </c>
      <c r="W46" s="80"/>
      <c r="X46" s="86">
        <f>'5.Economic Prices'!H18*'4.Environmental Impact'!X44</f>
        <v>0.65351999999999999</v>
      </c>
      <c r="Y46" s="80"/>
      <c r="Z46" s="86">
        <f>'5.Economic Prices'!H18*'4.Environmental Impact'!Z44</f>
        <v>0</v>
      </c>
      <c r="AA46" s="80"/>
      <c r="AB46" s="86">
        <f>'5.Economic Prices'!H18*'4.Environmental Impact'!AB44</f>
        <v>0</v>
      </c>
      <c r="AC46" s="80"/>
      <c r="AD46" s="86">
        <f>'5.Economic Prices'!H18*'4.Environmental Impact'!AD44</f>
        <v>0</v>
      </c>
      <c r="AE46" s="80"/>
      <c r="AF46" s="86">
        <f>'5.Economic Prices'!H18*'4.Environmental Impact'!AF44</f>
        <v>0</v>
      </c>
    </row>
    <row r="47" spans="7:32" s="26" customFormat="1">
      <c r="G47" s="40" t="s">
        <v>211</v>
      </c>
      <c r="H47" s="34" t="s">
        <v>254</v>
      </c>
      <c r="J47" s="86">
        <f>'5.Economic Prices'!H19*'4.Environmental Impact'!J45</f>
        <v>0.13914840000000001</v>
      </c>
      <c r="K47" s="79"/>
      <c r="L47" s="86">
        <f>'5.Economic Prices'!H19*'4.Environmental Impact'!L45</f>
        <v>37.933759540000004</v>
      </c>
      <c r="M47" s="80"/>
      <c r="N47" s="86">
        <f>'5.Economic Prices'!H19*'4.Environmental Impact'!N45</f>
        <v>418.608</v>
      </c>
      <c r="O47" s="80"/>
      <c r="P47" s="86">
        <f>'5.Economic Prices'!H19*'4.Environmental Impact'!P45</f>
        <v>2.40795430224E-9</v>
      </c>
      <c r="Q47" s="80"/>
      <c r="R47" s="86">
        <f>'5.Economic Prices'!H19*'4.Environmental Impact'!R45</f>
        <v>0</v>
      </c>
      <c r="S47" s="80"/>
      <c r="T47" s="86">
        <f>'5.Economic Prices'!H19*'4.Environmental Impact'!T45</f>
        <v>0</v>
      </c>
      <c r="U47" s="80"/>
      <c r="V47" s="86">
        <f>'5.Economic Prices'!H19*'4.Environmental Impact'!V45</f>
        <v>0</v>
      </c>
      <c r="W47" s="80"/>
      <c r="X47" s="86">
        <f>'5.Economic Prices'!H19*'4.Environmental Impact'!X45</f>
        <v>1.36306E-2</v>
      </c>
      <c r="Y47" s="80"/>
      <c r="Z47" s="86">
        <f>'5.Economic Prices'!H19*'4.Environmental Impact'!Z45</f>
        <v>0</v>
      </c>
      <c r="AA47" s="80"/>
      <c r="AB47" s="86">
        <f>'5.Economic Prices'!H19*'4.Environmental Impact'!AB45</f>
        <v>0</v>
      </c>
      <c r="AC47" s="80"/>
      <c r="AD47" s="86">
        <f>'5.Economic Prices'!H19*'4.Environmental Impact'!AD45</f>
        <v>0</v>
      </c>
      <c r="AE47" s="80"/>
      <c r="AF47" s="86">
        <f>'5.Economic Prices'!H19*'4.Environmental Impact'!AF45</f>
        <v>0</v>
      </c>
    </row>
    <row r="48" spans="7:32" s="26" customFormat="1">
      <c r="G48" s="39" t="s">
        <v>212</v>
      </c>
      <c r="H48" s="34" t="s">
        <v>254</v>
      </c>
      <c r="J48" s="86">
        <f>'5.Economic Prices'!H20*'4.Environmental Impact'!J46</f>
        <v>3.9263000000000006E-3</v>
      </c>
      <c r="K48" s="79"/>
      <c r="L48" s="86">
        <f>'5.Economic Prices'!H20*'4.Environmental Impact'!L46</f>
        <v>4.6318063400000007</v>
      </c>
      <c r="M48" s="80"/>
      <c r="N48" s="86">
        <f>'5.Economic Prices'!H20*'4.Environmental Impact'!N46</f>
        <v>32.073999999999998</v>
      </c>
      <c r="O48" s="80"/>
      <c r="P48" s="86">
        <f>'5.Economic Prices'!H20*'4.Environmental Impact'!P46</f>
        <v>0</v>
      </c>
      <c r="Q48" s="80"/>
      <c r="R48" s="86">
        <f>'5.Economic Prices'!H20*'4.Environmental Impact'!R46</f>
        <v>3078038.4189107111</v>
      </c>
      <c r="S48" s="80"/>
      <c r="T48" s="86">
        <f>'5.Economic Prices'!H20*'4.Environmental Impact'!T46</f>
        <v>0</v>
      </c>
      <c r="U48" s="80"/>
      <c r="V48" s="86">
        <f>'5.Economic Prices'!H20*'4.Environmental Impact'!V46</f>
        <v>0</v>
      </c>
      <c r="W48" s="80"/>
      <c r="X48" s="86">
        <f>'5.Economic Prices'!H20*'4.Environmental Impact'!X46</f>
        <v>4.9106400000000004E-4</v>
      </c>
      <c r="Y48" s="80"/>
      <c r="Z48" s="86">
        <f>'5.Economic Prices'!H20*'4.Environmental Impact'!Z46</f>
        <v>0</v>
      </c>
      <c r="AA48" s="80"/>
      <c r="AB48" s="86">
        <f>'5.Economic Prices'!H20*'4.Environmental Impact'!AB46</f>
        <v>0</v>
      </c>
      <c r="AC48" s="80"/>
      <c r="AD48" s="86">
        <f>'5.Economic Prices'!H20*'4.Environmental Impact'!AD46</f>
        <v>0</v>
      </c>
      <c r="AE48" s="80"/>
      <c r="AF48" s="86">
        <f>'5.Economic Prices'!H20*'4.Environmental Impact'!AF46</f>
        <v>0</v>
      </c>
    </row>
    <row r="49" spans="7:32" s="26" customFormat="1">
      <c r="G49" s="40" t="s">
        <v>213</v>
      </c>
      <c r="H49" s="34" t="s">
        <v>254</v>
      </c>
      <c r="J49" s="86">
        <f>'5.Economic Prices'!H21*'4.Environmental Impact'!J47</f>
        <v>2.2800000000000003E-3</v>
      </c>
      <c r="K49" s="79"/>
      <c r="L49" s="86">
        <f>'5.Economic Prices'!H21*'4.Environmental Impact'!L47</f>
        <v>5.0080199999999992</v>
      </c>
      <c r="M49" s="80"/>
      <c r="N49" s="86">
        <f>'5.Economic Prices'!H21*'4.Environmental Impact'!N47</f>
        <v>2.5649999999999999</v>
      </c>
      <c r="O49" s="80"/>
      <c r="P49" s="86">
        <f>'5.Economic Prices'!H21*'4.Environmental Impact'!P47</f>
        <v>5.1232677380654996E-6</v>
      </c>
      <c r="Q49" s="80"/>
      <c r="R49" s="86">
        <f>'5.Economic Prices'!H21*'4.Environmental Impact'!R47</f>
        <v>119938591.41129708</v>
      </c>
      <c r="S49" s="80"/>
      <c r="T49" s="86">
        <f>'5.Economic Prices'!H21*'4.Environmental Impact'!T47</f>
        <v>0</v>
      </c>
      <c r="U49" s="80"/>
      <c r="V49" s="86">
        <f>'5.Economic Prices'!H21*'4.Environmental Impact'!V47</f>
        <v>0</v>
      </c>
      <c r="W49" s="80"/>
      <c r="X49" s="86">
        <f>'5.Economic Prices'!H21*'4.Environmental Impact'!X47</f>
        <v>0</v>
      </c>
      <c r="Y49" s="80"/>
      <c r="Z49" s="86">
        <f>'5.Economic Prices'!H21*'4.Environmental Impact'!Z47</f>
        <v>0</v>
      </c>
      <c r="AA49" s="80"/>
      <c r="AB49" s="86">
        <f>'5.Economic Prices'!H21*'4.Environmental Impact'!AB47</f>
        <v>0</v>
      </c>
      <c r="AC49" s="80"/>
      <c r="AD49" s="86">
        <f>'5.Economic Prices'!H21*'4.Environmental Impact'!AD47</f>
        <v>0</v>
      </c>
      <c r="AE49" s="80"/>
      <c r="AF49" s="86">
        <f>'5.Economic Prices'!H21*'4.Environmental Impact'!AF47</f>
        <v>0</v>
      </c>
    </row>
    <row r="50" spans="7:32" s="26" customFormat="1">
      <c r="G50" s="39" t="s">
        <v>214</v>
      </c>
      <c r="H50" s="34" t="s">
        <v>254</v>
      </c>
      <c r="J50" s="86">
        <f>'5.Economic Prices'!H22*'4.Environmental Impact'!J48</f>
        <v>0.29671287299999999</v>
      </c>
      <c r="K50" s="79"/>
      <c r="L50" s="86">
        <f>'5.Economic Prices'!H22*'4.Environmental Impact'!L48</f>
        <v>11.230558</v>
      </c>
      <c r="M50" s="80"/>
      <c r="N50" s="86">
        <f>'5.Economic Prices'!H22*'4.Environmental Impact'!N48</f>
        <v>378.74790000000002</v>
      </c>
      <c r="O50" s="80"/>
      <c r="P50" s="86">
        <f>'5.Economic Prices'!H22*'4.Environmental Impact'!P48</f>
        <v>1.4042538580261784E-10</v>
      </c>
      <c r="Q50" s="80"/>
      <c r="R50" s="86">
        <f>'5.Economic Prices'!H22*'4.Environmental Impact'!R48</f>
        <v>0</v>
      </c>
      <c r="S50" s="80"/>
      <c r="T50" s="86">
        <f>'5.Economic Prices'!H22*'4.Environmental Impact'!T48</f>
        <v>2.052E-4</v>
      </c>
      <c r="U50" s="80"/>
      <c r="V50" s="86">
        <f>'5.Economic Prices'!H22*'4.Environmental Impact'!V48</f>
        <v>0</v>
      </c>
      <c r="W50" s="80"/>
      <c r="X50" s="86">
        <f>'5.Economic Prices'!H22*'4.Environmental Impact'!X48</f>
        <v>3.0210000000000002E-3</v>
      </c>
      <c r="Y50" s="80"/>
      <c r="Z50" s="86">
        <f>'5.Economic Prices'!H22*'4.Environmental Impact'!Z48</f>
        <v>0</v>
      </c>
      <c r="AA50" s="80"/>
      <c r="AB50" s="86">
        <f>'5.Economic Prices'!H22*'4.Environmental Impact'!AB48</f>
        <v>0</v>
      </c>
      <c r="AC50" s="80"/>
      <c r="AD50" s="86">
        <f>'5.Economic Prices'!H22*'4.Environmental Impact'!AD48</f>
        <v>0</v>
      </c>
      <c r="AE50" s="80"/>
      <c r="AF50" s="86">
        <f>'5.Economic Prices'!H22*'4.Environmental Impact'!AF48</f>
        <v>0</v>
      </c>
    </row>
    <row r="51" spans="7:32" s="26" customFormat="1">
      <c r="G51" s="40" t="s">
        <v>215</v>
      </c>
      <c r="H51" s="34" t="s">
        <v>254</v>
      </c>
      <c r="J51" s="86">
        <f>'5.Economic Prices'!H23*'4.Environmental Impact'!J49</f>
        <v>2.1110880000000002E-2</v>
      </c>
      <c r="K51" s="79"/>
      <c r="L51" s="86">
        <f>'5.Economic Prices'!H23*'4.Environmental Impact'!L49</f>
        <v>83.447087699999997</v>
      </c>
      <c r="M51" s="80"/>
      <c r="N51" s="86">
        <f>'5.Economic Prices'!H23*'4.Environmental Impact'!N49</f>
        <v>131.91210000000001</v>
      </c>
      <c r="O51" s="80"/>
      <c r="P51" s="86">
        <f>'5.Economic Prices'!H23*'4.Environmental Impact'!P49</f>
        <v>1.8300572988669981E-6</v>
      </c>
      <c r="Q51" s="80"/>
      <c r="R51" s="86">
        <f>'5.Economic Prices'!H23*'4.Environmental Impact'!R49</f>
        <v>109732054.93115908</v>
      </c>
      <c r="S51" s="80"/>
      <c r="T51" s="86">
        <f>'5.Economic Prices'!H23*'4.Environmental Impact'!T49</f>
        <v>2.3205900000000001E-4</v>
      </c>
      <c r="U51" s="80"/>
      <c r="V51" s="86">
        <f>'5.Economic Prices'!H23*'4.Environmental Impact'!V49</f>
        <v>0</v>
      </c>
      <c r="W51" s="80"/>
      <c r="X51" s="86">
        <f>'5.Economic Prices'!H23*'4.Environmental Impact'!X49</f>
        <v>3.8192400000000001E-4</v>
      </c>
      <c r="Y51" s="80"/>
      <c r="Z51" s="86">
        <f>'5.Economic Prices'!H23*'4.Environmental Impact'!Z49</f>
        <v>0</v>
      </c>
      <c r="AA51" s="80"/>
      <c r="AB51" s="86">
        <f>'5.Economic Prices'!H23*'4.Environmental Impact'!AB49</f>
        <v>0</v>
      </c>
      <c r="AC51" s="80"/>
      <c r="AD51" s="86">
        <f>'5.Economic Prices'!H23*'4.Environmental Impact'!AD49</f>
        <v>0</v>
      </c>
      <c r="AE51" s="80"/>
      <c r="AF51" s="86">
        <f>'5.Economic Prices'!H23*'4.Environmental Impact'!AF49</f>
        <v>0</v>
      </c>
    </row>
    <row r="52" spans="7:32" s="26" customFormat="1">
      <c r="G52" s="39" t="s">
        <v>216</v>
      </c>
      <c r="H52" s="34" t="s">
        <v>254</v>
      </c>
      <c r="J52" s="86">
        <f>'5.Economic Prices'!H24*'4.Environmental Impact'!J50</f>
        <v>4.786668E-3</v>
      </c>
      <c r="K52" s="79"/>
      <c r="L52" s="86">
        <f>'5.Economic Prices'!H24*'4.Environmental Impact'!L50</f>
        <v>15.360032400000001</v>
      </c>
      <c r="M52" s="80"/>
      <c r="N52" s="86">
        <f>'5.Economic Prices'!H24*'4.Environmental Impact'!N50</f>
        <v>25.7654</v>
      </c>
      <c r="O52" s="80"/>
      <c r="P52" s="86">
        <f>'5.Economic Prices'!H24*'4.Environmental Impact'!P50</f>
        <v>3.7814410721259134E-7</v>
      </c>
      <c r="Q52" s="80"/>
      <c r="R52" s="86">
        <f>'5.Economic Prices'!H24*'4.Environmental Impact'!R50</f>
        <v>22169629.307588153</v>
      </c>
      <c r="S52" s="80"/>
      <c r="T52" s="86">
        <f>'5.Economic Prices'!H24*'4.Environmental Impact'!T50</f>
        <v>1.8988000000000002E-5</v>
      </c>
      <c r="U52" s="80"/>
      <c r="V52" s="86">
        <f>'5.Economic Prices'!H24*'4.Environmental Impact'!V50</f>
        <v>0</v>
      </c>
      <c r="W52" s="80"/>
      <c r="X52" s="86">
        <f>'5.Economic Prices'!H24*'4.Environmental Impact'!X50</f>
        <v>6.7821E-5</v>
      </c>
      <c r="Y52" s="80"/>
      <c r="Z52" s="86">
        <f>'5.Economic Prices'!H24*'4.Environmental Impact'!Z50</f>
        <v>0</v>
      </c>
      <c r="AA52" s="80"/>
      <c r="AB52" s="86">
        <f>'5.Economic Prices'!H24*'4.Environmental Impact'!AB50</f>
        <v>0</v>
      </c>
      <c r="AC52" s="80"/>
      <c r="AD52" s="86">
        <f>'5.Economic Prices'!H24*'4.Environmental Impact'!AD50</f>
        <v>0</v>
      </c>
      <c r="AE52" s="80"/>
      <c r="AF52" s="86">
        <f>'5.Economic Prices'!H24*'4.Environmental Impact'!AF50</f>
        <v>0</v>
      </c>
    </row>
    <row r="53" spans="7:32" s="26" customFormat="1">
      <c r="G53" s="40" t="s">
        <v>217</v>
      </c>
      <c r="H53" s="34" t="s">
        <v>254</v>
      </c>
      <c r="J53" s="86">
        <f>'5.Economic Prices'!H25*'4.Environmental Impact'!J51</f>
        <v>3.9812325</v>
      </c>
      <c r="K53" s="79"/>
      <c r="L53" s="86">
        <f>'5.Economic Prices'!H25*'4.Environmental Impact'!L51</f>
        <v>3738.2220749999997</v>
      </c>
      <c r="M53" s="80"/>
      <c r="N53" s="86">
        <f>'5.Economic Prices'!H25*'4.Environmental Impact'!N51</f>
        <v>8946</v>
      </c>
      <c r="O53" s="80"/>
      <c r="P53" s="86">
        <f>'5.Economic Prices'!H25*'4.Environmental Impact'!P51</f>
        <v>6.3525821222052E-4</v>
      </c>
      <c r="Q53" s="80"/>
      <c r="R53" s="86">
        <f>'5.Economic Prices'!H25*'4.Environmental Impact'!R51</f>
        <v>501018085.86054754</v>
      </c>
      <c r="S53" s="80"/>
      <c r="T53" s="86">
        <f>'5.Economic Prices'!H25*'4.Environmental Impact'!T51</f>
        <v>0.44540999999999997</v>
      </c>
      <c r="U53" s="80"/>
      <c r="V53" s="86">
        <f>'5.Economic Prices'!H25*'4.Environmental Impact'!V51</f>
        <v>0.22358700000000001</v>
      </c>
      <c r="W53" s="80"/>
      <c r="X53" s="86">
        <f>'5.Economic Prices'!H25*'4.Environmental Impact'!X51</f>
        <v>0.28339500000000001</v>
      </c>
      <c r="Y53" s="80"/>
      <c r="Z53" s="86">
        <f>'5.Economic Prices'!H25*'4.Environmental Impact'!Z51</f>
        <v>0</v>
      </c>
      <c r="AA53" s="80"/>
      <c r="AB53" s="86">
        <f>'5.Economic Prices'!H25*'4.Environmental Impact'!AB51</f>
        <v>0</v>
      </c>
      <c r="AC53" s="80"/>
      <c r="AD53" s="86">
        <f>'5.Economic Prices'!H25*'4.Environmental Impact'!AD51</f>
        <v>0</v>
      </c>
      <c r="AE53" s="80"/>
      <c r="AF53" s="86">
        <f>'5.Economic Prices'!H25*'4.Environmental Impact'!AF51</f>
        <v>0</v>
      </c>
    </row>
    <row r="54" spans="7:32" s="26" customFormat="1">
      <c r="G54" s="39" t="s">
        <v>218</v>
      </c>
      <c r="H54" s="34" t="s">
        <v>254</v>
      </c>
      <c r="J54" s="86">
        <f>'5.Economic Prices'!H26*'4.Environmental Impact'!J52</f>
        <v>1.33304384</v>
      </c>
      <c r="K54" s="79"/>
      <c r="L54" s="86">
        <f>'5.Economic Prices'!H26*'4.Environmental Impact'!L52</f>
        <v>1133.1297500000001</v>
      </c>
      <c r="M54" s="80"/>
      <c r="N54" s="86">
        <f>'5.Economic Prices'!H26*'4.Environmental Impact'!N52</f>
        <v>6128.848</v>
      </c>
      <c r="O54" s="80"/>
      <c r="P54" s="86">
        <f>'5.Economic Prices'!H26*'4.Environmental Impact'!P52</f>
        <v>3.1044692665775447E-3</v>
      </c>
      <c r="Q54" s="80"/>
      <c r="R54" s="86">
        <f>'5.Economic Prices'!H26*'4.Environmental Impact'!R52</f>
        <v>8593746452.9144115</v>
      </c>
      <c r="S54" s="80"/>
      <c r="T54" s="86">
        <f>'5.Economic Prices'!H26*'4.Environmental Impact'!T52</f>
        <v>9.9104967899999998</v>
      </c>
      <c r="U54" s="80"/>
      <c r="V54" s="86">
        <f>'5.Economic Prices'!H26*'4.Environmental Impact'!V52</f>
        <v>5.047686E-3</v>
      </c>
      <c r="W54" s="80"/>
      <c r="X54" s="86">
        <f>'5.Economic Prices'!H26*'4.Environmental Impact'!X52</f>
        <v>5.4841859999999999E-2</v>
      </c>
      <c r="Y54" s="80"/>
      <c r="Z54" s="86">
        <f>'5.Economic Prices'!H26*'4.Environmental Impact'!Z52</f>
        <v>0</v>
      </c>
      <c r="AA54" s="80"/>
      <c r="AB54" s="86">
        <f>'5.Economic Prices'!H26*'4.Environmental Impact'!AB52</f>
        <v>0</v>
      </c>
      <c r="AC54" s="80"/>
      <c r="AD54" s="86">
        <f>'5.Economic Prices'!H26*'4.Environmental Impact'!AD52</f>
        <v>0</v>
      </c>
      <c r="AE54" s="80"/>
      <c r="AF54" s="86">
        <f>'5.Economic Prices'!H26*'4.Environmental Impact'!AF52</f>
        <v>0</v>
      </c>
    </row>
    <row r="55" spans="7:32" s="26" customFormat="1">
      <c r="G55" s="40" t="s">
        <v>219</v>
      </c>
      <c r="H55" s="34" t="s">
        <v>254</v>
      </c>
      <c r="J55" s="86">
        <f>'5.Economic Prices'!H27*'4.Environmental Impact'!J53</f>
        <v>3.5390400000000005E-4</v>
      </c>
      <c r="K55" s="79"/>
      <c r="L55" s="86">
        <f>'5.Economic Prices'!H27*'4.Environmental Impact'!L53</f>
        <v>0.286840506</v>
      </c>
      <c r="M55" s="80"/>
      <c r="N55" s="86">
        <f>'5.Economic Prices'!H27*'4.Environmental Impact'!N53</f>
        <v>11.431800000000001</v>
      </c>
      <c r="O55" s="80"/>
      <c r="P55" s="86">
        <f>'5.Economic Prices'!H27*'4.Environmental Impact'!P53</f>
        <v>7.6127962400000006E-9</v>
      </c>
      <c r="Q55" s="80"/>
      <c r="R55" s="86">
        <f>'5.Economic Prices'!H27*'4.Environmental Impact'!R53</f>
        <v>311117.82155443594</v>
      </c>
      <c r="S55" s="80"/>
      <c r="T55" s="86">
        <f>'5.Economic Prices'!H27*'4.Environmental Impact'!T53</f>
        <v>0</v>
      </c>
      <c r="U55" s="80"/>
      <c r="V55" s="86">
        <f>'5.Economic Prices'!H27*'4.Environmental Impact'!V53</f>
        <v>0</v>
      </c>
      <c r="W55" s="80"/>
      <c r="X55" s="86">
        <f>'5.Economic Prices'!H27*'4.Environmental Impact'!X53</f>
        <v>0</v>
      </c>
      <c r="Y55" s="80"/>
      <c r="Z55" s="86">
        <f>'5.Economic Prices'!H27*'4.Environmental Impact'!Z53</f>
        <v>0</v>
      </c>
      <c r="AA55" s="80"/>
      <c r="AB55" s="86">
        <f>'5.Economic Prices'!H27*'4.Environmental Impact'!AB53</f>
        <v>0</v>
      </c>
      <c r="AC55" s="80"/>
      <c r="AD55" s="86">
        <f>'5.Economic Prices'!H27*'4.Environmental Impact'!AD53</f>
        <v>0</v>
      </c>
      <c r="AE55" s="80"/>
      <c r="AF55" s="86">
        <f>'5.Economic Prices'!H27*'4.Environmental Impact'!AF53</f>
        <v>0</v>
      </c>
    </row>
    <row r="56" spans="7:32" s="26" customFormat="1">
      <c r="G56" s="39" t="s">
        <v>220</v>
      </c>
      <c r="H56" s="34" t="s">
        <v>254</v>
      </c>
      <c r="J56" s="86">
        <f>'5.Economic Prices'!H28*'4.Environmental Impact'!J54</f>
        <v>2.5354000000000002E-4</v>
      </c>
      <c r="K56" s="79"/>
      <c r="L56" s="86">
        <f>'5.Economic Prices'!H28*'4.Environmental Impact'!L54</f>
        <v>1.31432364</v>
      </c>
      <c r="M56" s="80"/>
      <c r="N56" s="86">
        <f>'5.Economic Prices'!H28*'4.Environmental Impact'!N54</f>
        <v>5.0245999999999995</v>
      </c>
      <c r="O56" s="80"/>
      <c r="P56" s="86">
        <f>'5.Economic Prices'!H28*'4.Environmental Impact'!P54</f>
        <v>0</v>
      </c>
      <c r="Q56" s="80"/>
      <c r="R56" s="86">
        <f>'5.Economic Prices'!H28*'4.Environmental Impact'!R54</f>
        <v>0</v>
      </c>
      <c r="S56" s="80"/>
      <c r="T56" s="86">
        <f>'5.Economic Prices'!H28*'4.Environmental Impact'!T54</f>
        <v>0</v>
      </c>
      <c r="U56" s="80"/>
      <c r="V56" s="86">
        <f>'5.Economic Prices'!H28*'4.Environmental Impact'!V54</f>
        <v>0</v>
      </c>
      <c r="W56" s="80"/>
      <c r="X56" s="86">
        <f>'5.Economic Prices'!H28*'4.Environmental Impact'!X54</f>
        <v>0</v>
      </c>
      <c r="Y56" s="80"/>
      <c r="Z56" s="86">
        <f>'5.Economic Prices'!H28*'4.Environmental Impact'!Z54</f>
        <v>0</v>
      </c>
      <c r="AA56" s="80"/>
      <c r="AB56" s="86">
        <f>'5.Economic Prices'!H28*'4.Environmental Impact'!AB54</f>
        <v>0</v>
      </c>
      <c r="AC56" s="80"/>
      <c r="AD56" s="86">
        <f>'5.Economic Prices'!H28*'4.Environmental Impact'!AD54</f>
        <v>0</v>
      </c>
      <c r="AE56" s="80"/>
      <c r="AF56" s="86">
        <f>'5.Economic Prices'!H28*'4.Environmental Impact'!AF54</f>
        <v>0</v>
      </c>
    </row>
    <row r="57" spans="7:32" s="26" customFormat="1">
      <c r="G57" s="40" t="s">
        <v>221</v>
      </c>
      <c r="H57" s="34" t="s">
        <v>254</v>
      </c>
      <c r="J57" s="86">
        <f>'5.Economic Prices'!H29*'4.Environmental Impact'!J55</f>
        <v>4.2352800000000001E-3</v>
      </c>
      <c r="K57" s="79"/>
      <c r="L57" s="86">
        <f>'5.Economic Prices'!H29*'4.Environmental Impact'!L55</f>
        <v>6.6067064000000002</v>
      </c>
      <c r="M57" s="80"/>
      <c r="N57" s="86">
        <f>'5.Economic Prices'!H29*'4.Environmental Impact'!N55</f>
        <v>31.108000000000001</v>
      </c>
      <c r="O57" s="80"/>
      <c r="P57" s="86">
        <f>'5.Economic Prices'!H29*'4.Environmental Impact'!P55</f>
        <v>0</v>
      </c>
      <c r="Q57" s="80"/>
      <c r="R57" s="86">
        <f>'5.Economic Prices'!H29*'4.Environmental Impact'!R55</f>
        <v>0</v>
      </c>
      <c r="S57" s="80"/>
      <c r="T57" s="86">
        <f>'5.Economic Prices'!H29*'4.Environmental Impact'!T55</f>
        <v>0</v>
      </c>
      <c r="U57" s="80"/>
      <c r="V57" s="86">
        <f>'5.Economic Prices'!H29*'4.Environmental Impact'!V55</f>
        <v>0</v>
      </c>
      <c r="W57" s="80"/>
      <c r="X57" s="86">
        <f>'5.Economic Prices'!H29*'4.Environmental Impact'!X55</f>
        <v>0</v>
      </c>
      <c r="Y57" s="80"/>
      <c r="Z57" s="86">
        <f>'5.Economic Prices'!H29*'4.Environmental Impact'!Z55</f>
        <v>0</v>
      </c>
      <c r="AA57" s="80"/>
      <c r="AB57" s="86">
        <f>'5.Economic Prices'!H29*'4.Environmental Impact'!AB55</f>
        <v>0</v>
      </c>
      <c r="AC57" s="80"/>
      <c r="AD57" s="86">
        <f>'5.Economic Prices'!H29*'4.Environmental Impact'!AD55</f>
        <v>0</v>
      </c>
      <c r="AE57" s="80"/>
      <c r="AF57" s="86">
        <f>'5.Economic Prices'!H29*'4.Environmental Impact'!AF55</f>
        <v>0</v>
      </c>
    </row>
    <row r="58" spans="7:32" s="26" customFormat="1">
      <c r="G58" s="39" t="s">
        <v>222</v>
      </c>
      <c r="H58" s="34" t="s">
        <v>254</v>
      </c>
      <c r="J58" s="86">
        <f>'5.Economic Prices'!H30*'4.Environmental Impact'!J56</f>
        <v>2.4427100000000001E-4</v>
      </c>
      <c r="K58" s="79"/>
      <c r="L58" s="86">
        <f>'5.Economic Prices'!H30*'4.Environmental Impact'!L56</f>
        <v>0.12952030689999999</v>
      </c>
      <c r="M58" s="80"/>
      <c r="N58" s="86">
        <f>'5.Economic Prices'!H30*'4.Environmental Impact'!N56</f>
        <v>0.50279000000000007</v>
      </c>
      <c r="O58" s="80"/>
      <c r="P58" s="86">
        <f>'5.Economic Prices'!H30*'4.Environmental Impact'!P56</f>
        <v>0</v>
      </c>
      <c r="Q58" s="80"/>
      <c r="R58" s="86">
        <f>'5.Economic Prices'!H30*'4.Environmental Impact'!R56</f>
        <v>0</v>
      </c>
      <c r="S58" s="80"/>
      <c r="T58" s="86">
        <f>'5.Economic Prices'!H30*'4.Environmental Impact'!T56</f>
        <v>0</v>
      </c>
      <c r="U58" s="80"/>
      <c r="V58" s="86">
        <f>'5.Economic Prices'!H30*'4.Environmental Impact'!V56</f>
        <v>0</v>
      </c>
      <c r="W58" s="80"/>
      <c r="X58" s="86">
        <f>'5.Economic Prices'!H30*'4.Environmental Impact'!X56</f>
        <v>8.3569999999999998E-6</v>
      </c>
      <c r="Y58" s="80"/>
      <c r="Z58" s="86">
        <f>'5.Economic Prices'!H30*'4.Environmental Impact'!Z56</f>
        <v>0</v>
      </c>
      <c r="AA58" s="80"/>
      <c r="AB58" s="86">
        <f>'5.Economic Prices'!H30*'4.Environmental Impact'!AB56</f>
        <v>0</v>
      </c>
      <c r="AC58" s="80"/>
      <c r="AD58" s="86">
        <f>'5.Economic Prices'!H30*'4.Environmental Impact'!AD56</f>
        <v>0</v>
      </c>
      <c r="AE58" s="80"/>
      <c r="AF58" s="86">
        <f>'5.Economic Prices'!H30*'4.Environmental Impact'!AF56</f>
        <v>0</v>
      </c>
    </row>
    <row r="59" spans="7:32" s="26" customFormat="1">
      <c r="G59" s="40"/>
      <c r="J59" s="79"/>
      <c r="K59" s="79"/>
      <c r="L59" s="79"/>
      <c r="M59" s="79"/>
      <c r="N59" s="79"/>
      <c r="O59" s="79"/>
      <c r="P59" s="79"/>
      <c r="Q59" s="79"/>
      <c r="R59" s="79"/>
      <c r="S59" s="79"/>
      <c r="T59" s="79"/>
      <c r="U59" s="79"/>
      <c r="V59" s="79"/>
      <c r="W59" s="79"/>
      <c r="X59" s="79"/>
      <c r="Y59" s="79"/>
      <c r="Z59" s="79"/>
      <c r="AA59" s="79"/>
      <c r="AB59" s="79"/>
      <c r="AC59" s="79"/>
      <c r="AD59" s="79"/>
      <c r="AE59" s="79"/>
      <c r="AF59" s="79"/>
    </row>
    <row r="60" spans="7:32" s="26" customFormat="1">
      <c r="G60" s="39"/>
      <c r="J60" s="79"/>
      <c r="K60" s="79"/>
      <c r="L60" s="79"/>
      <c r="M60" s="79"/>
      <c r="N60" s="79"/>
      <c r="O60" s="79"/>
      <c r="P60" s="79"/>
      <c r="Q60" s="79"/>
      <c r="R60" s="79"/>
      <c r="S60" s="79"/>
      <c r="T60" s="79"/>
      <c r="U60" s="79"/>
      <c r="V60" s="79"/>
      <c r="W60" s="79"/>
      <c r="X60" s="79"/>
      <c r="Y60" s="79"/>
      <c r="Z60" s="79"/>
      <c r="AA60" s="79"/>
      <c r="AB60" s="79"/>
      <c r="AC60" s="79"/>
      <c r="AD60" s="79"/>
      <c r="AE60" s="79"/>
      <c r="AF60" s="79"/>
    </row>
    <row r="61" spans="7:32" s="26" customFormat="1">
      <c r="G61" s="54" t="s">
        <v>255</v>
      </c>
      <c r="H61" s="35" t="s">
        <v>254</v>
      </c>
      <c r="I61" s="54"/>
      <c r="J61" s="81">
        <f>SUM(J41:J58)</f>
        <v>15.535547556380001</v>
      </c>
      <c r="K61" s="81"/>
      <c r="L61" s="81">
        <f>SUM(L41:L58)</f>
        <v>5988.5406409749003</v>
      </c>
      <c r="M61" s="81"/>
      <c r="N61" s="81">
        <f>SUM(N41:N58)</f>
        <v>26711.757418999998</v>
      </c>
      <c r="O61" s="81"/>
      <c r="P61" s="82">
        <f>SUM(P41:P58)</f>
        <v>3.7504691967587623E-3</v>
      </c>
      <c r="Q61" s="81"/>
      <c r="R61" s="81">
        <f>SUM(R41:R58)</f>
        <v>10313616905.594774</v>
      </c>
      <c r="S61" s="81"/>
      <c r="T61" s="81">
        <f>SUM(T41:T58)</f>
        <v>10.356363036999999</v>
      </c>
      <c r="U61" s="81"/>
      <c r="V61" s="81">
        <f>SUM(V41:V58)</f>
        <v>276.49501468600005</v>
      </c>
      <c r="W61" s="81"/>
      <c r="X61" s="81">
        <f>SUM(X41:X58)</f>
        <v>1.1061464340000002</v>
      </c>
      <c r="Y61" s="81"/>
      <c r="Z61" s="81">
        <f>SUM(Z41:Z58)</f>
        <v>0</v>
      </c>
      <c r="AA61" s="81"/>
      <c r="AB61" s="81">
        <f>SUM(AB41:AB58)</f>
        <v>0</v>
      </c>
      <c r="AC61" s="81"/>
      <c r="AD61" s="81">
        <f>SUM(AD41:AD58)</f>
        <v>0</v>
      </c>
      <c r="AE61" s="81"/>
      <c r="AF61" s="81">
        <f>SUM(AF41:AF58)</f>
        <v>0</v>
      </c>
    </row>
    <row r="62" spans="7:32" s="26" customFormat="1"/>
    <row r="63" spans="7:32" s="26" customFormat="1"/>
    <row r="64" spans="7:32" s="29" customFormat="1">
      <c r="G64" s="87" t="s">
        <v>256</v>
      </c>
    </row>
    <row r="65" spans="7:32" s="26" customFormat="1">
      <c r="G65" s="40" t="s">
        <v>205</v>
      </c>
      <c r="J65" s="85">
        <f>J41-((J15-J41)/4)</f>
        <v>4.21667678835</v>
      </c>
      <c r="L65" s="85">
        <f t="shared" ref="L65:L82" si="2">L41-((L15-L41)/4)</f>
        <v>105.2987</v>
      </c>
      <c r="N65" s="85">
        <f t="shared" ref="N65:N82" si="3">N41-((N15-N41)/4)</f>
        <v>413.9254522781689</v>
      </c>
      <c r="P65" s="85">
        <f t="shared" ref="P65:P82" si="4">P41-((P15-P41)/4)</f>
        <v>3.3818824000000003E-6</v>
      </c>
      <c r="R65" s="85">
        <f t="shared" ref="R65:R82" si="5">R41-((R15-R41)/4)</f>
        <v>963622934.92930663</v>
      </c>
      <c r="T65" s="85">
        <f t="shared" ref="T65:T82" si="6">T41-((T15-T41)/4)</f>
        <v>0</v>
      </c>
      <c r="V65" s="85">
        <f t="shared" ref="V65:V82" si="7">V41-((V15-V41)/4)</f>
        <v>276.26638000000003</v>
      </c>
      <c r="X65" s="85">
        <f t="shared" ref="X65:X82" si="8">X41-((X15-X41)/4)</f>
        <v>8.8150400000000004E-2</v>
      </c>
      <c r="Z65" s="85">
        <f t="shared" ref="Z65:Z82" si="9">Z41-((Z15-Z41)/4)</f>
        <v>0</v>
      </c>
      <c r="AB65" s="85">
        <f t="shared" ref="AB65:AB82" si="10">AB41-((AB15-AB41)/4)</f>
        <v>0</v>
      </c>
      <c r="AD65" s="85">
        <f t="shared" ref="AD65:AD82" si="11">AD41-((AD15-AD41)/4)</f>
        <v>0</v>
      </c>
      <c r="AF65" s="85">
        <f t="shared" ref="AF65:AF82" si="12">AF41-((AF15-AF41)/4)</f>
        <v>0</v>
      </c>
    </row>
    <row r="66" spans="7:32" s="26" customFormat="1">
      <c r="G66" s="39" t="s">
        <v>206</v>
      </c>
      <c r="J66" s="85">
        <f t="shared" ref="J66:J82" si="13">J42-((J16-J42)/4)</f>
        <v>5.3646213750000002E-4</v>
      </c>
      <c r="L66" s="85">
        <f t="shared" si="2"/>
        <v>1.6004999999999998E-2</v>
      </c>
      <c r="N66" s="85">
        <f t="shared" si="3"/>
        <v>0.22398741519862253</v>
      </c>
      <c r="P66" s="85">
        <f t="shared" si="4"/>
        <v>0</v>
      </c>
      <c r="R66" s="85">
        <f t="shared" si="5"/>
        <v>0</v>
      </c>
      <c r="T66" s="85">
        <f t="shared" si="6"/>
        <v>0</v>
      </c>
      <c r="V66" s="85">
        <f t="shared" si="7"/>
        <v>0</v>
      </c>
      <c r="X66" s="85">
        <f t="shared" si="8"/>
        <v>3.7248E-5</v>
      </c>
      <c r="Z66" s="85">
        <f t="shared" si="9"/>
        <v>0</v>
      </c>
      <c r="AB66" s="85">
        <f t="shared" si="10"/>
        <v>0</v>
      </c>
      <c r="AD66" s="85">
        <f t="shared" si="11"/>
        <v>0</v>
      </c>
      <c r="AF66" s="85">
        <f t="shared" si="12"/>
        <v>0</v>
      </c>
    </row>
    <row r="67" spans="7:32" s="26" customFormat="1">
      <c r="G67" s="40" t="s">
        <v>207</v>
      </c>
      <c r="J67" s="85">
        <f t="shared" si="13"/>
        <v>3.0215659250000179E-5</v>
      </c>
      <c r="L67" s="85">
        <f t="shared" si="2"/>
        <v>1.0242062500000149E-2</v>
      </c>
      <c r="N67" s="85">
        <f t="shared" si="3"/>
        <v>0.98282502813633155</v>
      </c>
      <c r="P67" s="85">
        <f t="shared" si="4"/>
        <v>0</v>
      </c>
      <c r="R67" s="85">
        <f t="shared" si="5"/>
        <v>0</v>
      </c>
      <c r="T67" s="85">
        <f t="shared" si="6"/>
        <v>0</v>
      </c>
      <c r="V67" s="85">
        <f t="shared" si="7"/>
        <v>0</v>
      </c>
      <c r="X67" s="85">
        <f t="shared" si="8"/>
        <v>0</v>
      </c>
      <c r="Z67" s="85">
        <f t="shared" si="9"/>
        <v>0</v>
      </c>
      <c r="AB67" s="85">
        <f t="shared" si="10"/>
        <v>0</v>
      </c>
      <c r="AD67" s="85">
        <f t="shared" si="11"/>
        <v>0</v>
      </c>
      <c r="AF67" s="85">
        <f t="shared" si="12"/>
        <v>0</v>
      </c>
    </row>
    <row r="68" spans="7:32" s="26" customFormat="1">
      <c r="G68" s="39" t="s">
        <v>208</v>
      </c>
      <c r="J68" s="85">
        <f t="shared" si="13"/>
        <v>8.3823474199999998E-2</v>
      </c>
      <c r="L68" s="85">
        <f t="shared" si="2"/>
        <v>6.969948999999998</v>
      </c>
      <c r="N68" s="85">
        <f t="shared" si="3"/>
        <v>37.510289444474019</v>
      </c>
      <c r="P68" s="85">
        <f t="shared" si="4"/>
        <v>2.846718E-11</v>
      </c>
      <c r="R68" s="85">
        <f t="shared" si="5"/>
        <v>0</v>
      </c>
      <c r="T68" s="85">
        <f t="shared" si="6"/>
        <v>0</v>
      </c>
      <c r="V68" s="85">
        <f t="shared" si="7"/>
        <v>0</v>
      </c>
      <c r="X68" s="85">
        <f t="shared" si="8"/>
        <v>8.3809999999999996E-3</v>
      </c>
      <c r="Z68" s="85">
        <f t="shared" si="9"/>
        <v>0</v>
      </c>
      <c r="AB68" s="85">
        <f t="shared" si="10"/>
        <v>0</v>
      </c>
      <c r="AD68" s="85">
        <f t="shared" si="11"/>
        <v>0</v>
      </c>
      <c r="AF68" s="85">
        <f t="shared" si="12"/>
        <v>0</v>
      </c>
    </row>
    <row r="69" spans="7:32" s="26" customFormat="1">
      <c r="G69" s="40" t="s">
        <v>209</v>
      </c>
      <c r="J69" s="85">
        <f t="shared" si="13"/>
        <v>2.1783828595000002E-3</v>
      </c>
      <c r="L69" s="85">
        <f t="shared" si="2"/>
        <v>0.180295345</v>
      </c>
      <c r="N69" s="85">
        <f t="shared" si="3"/>
        <v>1.0071549423641293</v>
      </c>
      <c r="P69" s="85">
        <f t="shared" si="4"/>
        <v>7.200522E-13</v>
      </c>
      <c r="R69" s="85">
        <f t="shared" si="5"/>
        <v>0</v>
      </c>
      <c r="T69" s="85">
        <f t="shared" si="6"/>
        <v>0</v>
      </c>
      <c r="V69" s="85">
        <f t="shared" si="7"/>
        <v>0</v>
      </c>
      <c r="X69" s="85">
        <f t="shared" si="8"/>
        <v>2.2016000000000001E-4</v>
      </c>
      <c r="Z69" s="85">
        <f t="shared" si="9"/>
        <v>0</v>
      </c>
      <c r="AB69" s="85">
        <f t="shared" si="10"/>
        <v>0</v>
      </c>
      <c r="AD69" s="85">
        <f t="shared" si="11"/>
        <v>0</v>
      </c>
      <c r="AF69" s="85">
        <f t="shared" si="12"/>
        <v>0</v>
      </c>
    </row>
    <row r="70" spans="7:32" s="26" customFormat="1">
      <c r="G70" s="39" t="s">
        <v>210</v>
      </c>
      <c r="J70" s="85">
        <f t="shared" si="13"/>
        <v>5.2411902480000006</v>
      </c>
      <c r="L70" s="85">
        <f t="shared" si="2"/>
        <v>423.99356999999992</v>
      </c>
      <c r="N70" s="85">
        <f t="shared" si="3"/>
        <v>6328.1741390461866</v>
      </c>
      <c r="P70" s="85">
        <f t="shared" si="4"/>
        <v>1.8176053391999999E-8</v>
      </c>
      <c r="R70" s="85">
        <f t="shared" si="5"/>
        <v>0</v>
      </c>
      <c r="T70" s="85">
        <f t="shared" si="6"/>
        <v>0</v>
      </c>
      <c r="V70" s="85">
        <f t="shared" si="7"/>
        <v>0</v>
      </c>
      <c r="X70" s="85">
        <f t="shared" si="8"/>
        <v>0.65351999999999999</v>
      </c>
      <c r="Z70" s="85">
        <f t="shared" si="9"/>
        <v>0</v>
      </c>
      <c r="AB70" s="85">
        <f t="shared" si="10"/>
        <v>0</v>
      </c>
      <c r="AD70" s="85">
        <f t="shared" si="11"/>
        <v>0</v>
      </c>
      <c r="AF70" s="85">
        <f t="shared" si="12"/>
        <v>0</v>
      </c>
    </row>
    <row r="71" spans="7:32" s="26" customFormat="1">
      <c r="G71" s="40" t="s">
        <v>211</v>
      </c>
      <c r="J71" s="85">
        <f t="shared" si="13"/>
        <v>0.12984007295</v>
      </c>
      <c r="L71" s="85">
        <f t="shared" si="2"/>
        <v>13.013920325000008</v>
      </c>
      <c r="N71" s="85">
        <f t="shared" si="3"/>
        <v>55.84544539112278</v>
      </c>
      <c r="P71" s="85">
        <f t="shared" si="4"/>
        <v>2.40795430224E-9</v>
      </c>
      <c r="R71" s="85">
        <f t="shared" si="5"/>
        <v>0</v>
      </c>
      <c r="T71" s="85">
        <f t="shared" si="6"/>
        <v>0</v>
      </c>
      <c r="V71" s="85">
        <f t="shared" si="7"/>
        <v>0</v>
      </c>
      <c r="X71" s="85">
        <f t="shared" si="8"/>
        <v>1.36306E-2</v>
      </c>
      <c r="Z71" s="85">
        <f t="shared" si="9"/>
        <v>0</v>
      </c>
      <c r="AB71" s="85">
        <f t="shared" si="10"/>
        <v>0</v>
      </c>
      <c r="AD71" s="85">
        <f t="shared" si="11"/>
        <v>0</v>
      </c>
      <c r="AF71" s="85">
        <f t="shared" si="12"/>
        <v>0</v>
      </c>
    </row>
    <row r="72" spans="7:32" s="26" customFormat="1">
      <c r="G72" s="39" t="s">
        <v>212</v>
      </c>
      <c r="J72" s="85">
        <f t="shared" si="13"/>
        <v>2.6679208500000008E-3</v>
      </c>
      <c r="L72" s="85">
        <f t="shared" si="2"/>
        <v>2.3315212725000007</v>
      </c>
      <c r="N72" s="85">
        <f t="shared" si="3"/>
        <v>0.8818508912766454</v>
      </c>
      <c r="P72" s="85">
        <f t="shared" si="4"/>
        <v>0</v>
      </c>
      <c r="R72" s="85">
        <f t="shared" si="5"/>
        <v>3078038.4189107111</v>
      </c>
      <c r="T72" s="85">
        <f t="shared" si="6"/>
        <v>0</v>
      </c>
      <c r="V72" s="85">
        <f t="shared" si="7"/>
        <v>0</v>
      </c>
      <c r="X72" s="85">
        <f t="shared" si="8"/>
        <v>4.9106400000000004E-4</v>
      </c>
      <c r="Z72" s="85">
        <f t="shared" si="9"/>
        <v>0</v>
      </c>
      <c r="AB72" s="85">
        <f t="shared" si="10"/>
        <v>0</v>
      </c>
      <c r="AD72" s="85">
        <f t="shared" si="11"/>
        <v>0</v>
      </c>
      <c r="AF72" s="85">
        <f t="shared" si="12"/>
        <v>0</v>
      </c>
    </row>
    <row r="73" spans="7:32" s="26" customFormat="1">
      <c r="G73" s="40" t="s">
        <v>213</v>
      </c>
      <c r="J73" s="85">
        <f t="shared" si="13"/>
        <v>1.8367537500000057E-4</v>
      </c>
      <c r="L73" s="85">
        <f t="shared" si="2"/>
        <v>4.5066693749999995</v>
      </c>
      <c r="N73" s="85">
        <f t="shared" si="3"/>
        <v>0.26217867970916631</v>
      </c>
      <c r="P73" s="85">
        <f t="shared" si="4"/>
        <v>5.1232677380654996E-6</v>
      </c>
      <c r="R73" s="85">
        <f t="shared" si="5"/>
        <v>119938591.41129708</v>
      </c>
      <c r="T73" s="85">
        <f t="shared" si="6"/>
        <v>0</v>
      </c>
      <c r="V73" s="85">
        <f t="shared" si="7"/>
        <v>0</v>
      </c>
      <c r="X73" s="85">
        <f t="shared" si="8"/>
        <v>0</v>
      </c>
      <c r="Z73" s="85">
        <f t="shared" si="9"/>
        <v>0</v>
      </c>
      <c r="AB73" s="85">
        <f t="shared" si="10"/>
        <v>0</v>
      </c>
      <c r="AD73" s="85">
        <f t="shared" si="11"/>
        <v>0</v>
      </c>
      <c r="AF73" s="85">
        <f t="shared" si="12"/>
        <v>0</v>
      </c>
    </row>
    <row r="74" spans="7:32" s="26" customFormat="1">
      <c r="G74" s="39" t="s">
        <v>214</v>
      </c>
      <c r="J74" s="85">
        <f t="shared" si="13"/>
        <v>0.29224356724375</v>
      </c>
      <c r="L74" s="85">
        <f t="shared" si="2"/>
        <v>4.7220890000000004</v>
      </c>
      <c r="N74" s="85">
        <f t="shared" si="3"/>
        <v>16.25346855140566</v>
      </c>
      <c r="P74" s="85">
        <f t="shared" si="4"/>
        <v>1.4042538580261784E-10</v>
      </c>
      <c r="R74" s="85">
        <f t="shared" si="5"/>
        <v>0</v>
      </c>
      <c r="T74" s="85">
        <f t="shared" si="6"/>
        <v>2.052E-4</v>
      </c>
      <c r="V74" s="85">
        <f t="shared" si="7"/>
        <v>0</v>
      </c>
      <c r="X74" s="85">
        <f t="shared" si="8"/>
        <v>3.0210000000000002E-3</v>
      </c>
      <c r="Z74" s="85">
        <f t="shared" si="9"/>
        <v>0</v>
      </c>
      <c r="AB74" s="85">
        <f t="shared" si="10"/>
        <v>0</v>
      </c>
      <c r="AD74" s="85">
        <f t="shared" si="11"/>
        <v>0</v>
      </c>
      <c r="AF74" s="85">
        <f t="shared" si="12"/>
        <v>0</v>
      </c>
    </row>
    <row r="75" spans="7:32" s="26" customFormat="1">
      <c r="G75" s="40" t="s">
        <v>215</v>
      </c>
      <c r="J75" s="85">
        <f t="shared" si="13"/>
        <v>1.8646154740650001E-2</v>
      </c>
      <c r="L75" s="85">
        <f t="shared" si="2"/>
        <v>77.751746475000004</v>
      </c>
      <c r="N75" s="85">
        <f t="shared" si="3"/>
        <v>2.5745149501172762</v>
      </c>
      <c r="P75" s="85">
        <f t="shared" si="4"/>
        <v>1.8300572988669981E-6</v>
      </c>
      <c r="R75" s="85">
        <f t="shared" si="5"/>
        <v>109732054.93115908</v>
      </c>
      <c r="T75" s="85">
        <f t="shared" si="6"/>
        <v>2.3205900000000001E-4</v>
      </c>
      <c r="V75" s="85">
        <f t="shared" si="7"/>
        <v>0</v>
      </c>
      <c r="X75" s="85">
        <f t="shared" si="8"/>
        <v>3.8192400000000001E-4</v>
      </c>
      <c r="Z75" s="85">
        <f t="shared" si="9"/>
        <v>0</v>
      </c>
      <c r="AB75" s="85">
        <f t="shared" si="10"/>
        <v>0</v>
      </c>
      <c r="AD75" s="85">
        <f t="shared" si="11"/>
        <v>0</v>
      </c>
      <c r="AF75" s="85">
        <f t="shared" si="12"/>
        <v>0</v>
      </c>
    </row>
    <row r="76" spans="7:32" s="26" customFormat="1">
      <c r="G76" s="39" t="s">
        <v>216</v>
      </c>
      <c r="J76" s="85">
        <f t="shared" si="13"/>
        <v>4.2874989598749996E-3</v>
      </c>
      <c r="L76" s="85">
        <f t="shared" si="2"/>
        <v>15.160609050000001</v>
      </c>
      <c r="N76" s="85">
        <f t="shared" si="3"/>
        <v>0.56195224347480988</v>
      </c>
      <c r="P76" s="85">
        <f t="shared" si="4"/>
        <v>3.7814410721259134E-7</v>
      </c>
      <c r="R76" s="85">
        <f t="shared" si="5"/>
        <v>22169629.307588153</v>
      </c>
      <c r="T76" s="85">
        <f t="shared" si="6"/>
        <v>1.8988000000000002E-5</v>
      </c>
      <c r="V76" s="85">
        <f t="shared" si="7"/>
        <v>0</v>
      </c>
      <c r="X76" s="85">
        <f t="shared" si="8"/>
        <v>6.7821E-5</v>
      </c>
      <c r="Z76" s="85">
        <f t="shared" si="9"/>
        <v>0</v>
      </c>
      <c r="AB76" s="85">
        <f t="shared" si="10"/>
        <v>0</v>
      </c>
      <c r="AD76" s="85">
        <f t="shared" si="11"/>
        <v>0</v>
      </c>
      <c r="AF76" s="85">
        <f t="shared" si="12"/>
        <v>0</v>
      </c>
    </row>
    <row r="77" spans="7:32" s="26" customFormat="1">
      <c r="G77" s="40" t="s">
        <v>217</v>
      </c>
      <c r="J77" s="85">
        <f t="shared" si="13"/>
        <v>3.5779412090624998</v>
      </c>
      <c r="L77" s="85">
        <f t="shared" si="2"/>
        <v>2106.7390312499997</v>
      </c>
      <c r="N77" s="85">
        <f t="shared" si="3"/>
        <v>3829.9744530981407</v>
      </c>
      <c r="P77" s="85">
        <f t="shared" si="4"/>
        <v>6.3525821222052E-4</v>
      </c>
      <c r="R77" s="85">
        <f t="shared" si="5"/>
        <v>501018085.86054754</v>
      </c>
      <c r="T77" s="85">
        <f t="shared" si="6"/>
        <v>0.44540999999999997</v>
      </c>
      <c r="V77" s="85">
        <f t="shared" si="7"/>
        <v>0.22358700000000001</v>
      </c>
      <c r="X77" s="85">
        <f t="shared" si="8"/>
        <v>0.28339500000000001</v>
      </c>
      <c r="Z77" s="85">
        <f t="shared" si="9"/>
        <v>0</v>
      </c>
      <c r="AB77" s="85">
        <f t="shared" si="10"/>
        <v>0</v>
      </c>
      <c r="AD77" s="85">
        <f t="shared" si="11"/>
        <v>0</v>
      </c>
      <c r="AF77" s="85">
        <f t="shared" si="12"/>
        <v>0</v>
      </c>
    </row>
    <row r="78" spans="7:32" s="26" customFormat="1">
      <c r="G78" s="39" t="s">
        <v>218</v>
      </c>
      <c r="J78" s="85">
        <f t="shared" si="13"/>
        <v>1.1903839725975001</v>
      </c>
      <c r="L78" s="85">
        <f t="shared" si="2"/>
        <v>911.86984000000007</v>
      </c>
      <c r="N78" s="85">
        <f t="shared" si="3"/>
        <v>123.22414766254951</v>
      </c>
      <c r="P78" s="85">
        <f t="shared" si="4"/>
        <v>3.1044692665775447E-3</v>
      </c>
      <c r="R78" s="85">
        <f t="shared" si="5"/>
        <v>8593746452.9144115</v>
      </c>
      <c r="T78" s="85">
        <f t="shared" si="6"/>
        <v>9.9104967899999998</v>
      </c>
      <c r="V78" s="85">
        <f t="shared" si="7"/>
        <v>5.047686E-3</v>
      </c>
      <c r="X78" s="85">
        <f t="shared" si="8"/>
        <v>5.4841859999999999E-2</v>
      </c>
      <c r="Z78" s="85">
        <f t="shared" si="9"/>
        <v>0</v>
      </c>
      <c r="AB78" s="85">
        <f t="shared" si="10"/>
        <v>0</v>
      </c>
      <c r="AD78" s="85">
        <f t="shared" si="11"/>
        <v>0</v>
      </c>
      <c r="AF78" s="85">
        <f t="shared" si="12"/>
        <v>0</v>
      </c>
    </row>
    <row r="79" spans="7:32" s="26" customFormat="1">
      <c r="G79" s="40" t="s">
        <v>219</v>
      </c>
      <c r="J79" s="85">
        <f t="shared" si="13"/>
        <v>1.3624789350000026E-5</v>
      </c>
      <c r="L79" s="85">
        <f t="shared" si="2"/>
        <v>1.414922499999971E-3</v>
      </c>
      <c r="N79" s="85">
        <f t="shared" si="3"/>
        <v>0.41944740686470006</v>
      </c>
      <c r="P79" s="85">
        <f t="shared" si="4"/>
        <v>7.6127962400000006E-9</v>
      </c>
      <c r="R79" s="85">
        <f t="shared" si="5"/>
        <v>311117.82155443594</v>
      </c>
      <c r="T79" s="85">
        <f t="shared" si="6"/>
        <v>0</v>
      </c>
      <c r="V79" s="85">
        <f t="shared" si="7"/>
        <v>0</v>
      </c>
      <c r="X79" s="85">
        <f t="shared" si="8"/>
        <v>0</v>
      </c>
      <c r="Z79" s="85">
        <f t="shared" si="9"/>
        <v>0</v>
      </c>
      <c r="AB79" s="85">
        <f t="shared" si="10"/>
        <v>0</v>
      </c>
      <c r="AD79" s="85">
        <f t="shared" si="11"/>
        <v>0</v>
      </c>
      <c r="AF79" s="85">
        <f t="shared" si="12"/>
        <v>0</v>
      </c>
    </row>
    <row r="80" spans="7:32" s="26" customFormat="1">
      <c r="G80" s="39" t="s">
        <v>220</v>
      </c>
      <c r="J80" s="85">
        <f t="shared" si="13"/>
        <v>1.9004226500000053E-5</v>
      </c>
      <c r="L80" s="85">
        <f t="shared" si="2"/>
        <v>4.8075999999999119E-3</v>
      </c>
      <c r="N80" s="85">
        <f t="shared" si="3"/>
        <v>0.17851638338652975</v>
      </c>
      <c r="P80" s="85">
        <f t="shared" si="4"/>
        <v>0</v>
      </c>
      <c r="R80" s="85">
        <f t="shared" si="5"/>
        <v>0</v>
      </c>
      <c r="T80" s="85">
        <f t="shared" si="6"/>
        <v>0</v>
      </c>
      <c r="V80" s="85">
        <f t="shared" si="7"/>
        <v>0</v>
      </c>
      <c r="X80" s="85">
        <f t="shared" si="8"/>
        <v>0</v>
      </c>
      <c r="Z80" s="85">
        <f t="shared" si="9"/>
        <v>0</v>
      </c>
      <c r="AB80" s="85">
        <f t="shared" si="10"/>
        <v>0</v>
      </c>
      <c r="AD80" s="85">
        <f t="shared" si="11"/>
        <v>0</v>
      </c>
      <c r="AF80" s="85">
        <f t="shared" si="12"/>
        <v>0</v>
      </c>
    </row>
    <row r="81" spans="7:32" s="26" customFormat="1">
      <c r="G81" s="40" t="s">
        <v>221</v>
      </c>
      <c r="J81" s="85">
        <f t="shared" si="13"/>
        <v>2.094326639999998E-4</v>
      </c>
      <c r="L81" s="85">
        <f t="shared" si="2"/>
        <v>0.50803200000000004</v>
      </c>
      <c r="N81" s="85">
        <f t="shared" si="3"/>
        <v>6.8750180743034726</v>
      </c>
      <c r="P81" s="85">
        <f t="shared" si="4"/>
        <v>0</v>
      </c>
      <c r="R81" s="85">
        <f t="shared" si="5"/>
        <v>0</v>
      </c>
      <c r="T81" s="85">
        <f t="shared" si="6"/>
        <v>0</v>
      </c>
      <c r="V81" s="85">
        <f t="shared" si="7"/>
        <v>0</v>
      </c>
      <c r="X81" s="85">
        <f t="shared" si="8"/>
        <v>0</v>
      </c>
      <c r="Z81" s="85">
        <f t="shared" si="9"/>
        <v>0</v>
      </c>
      <c r="AB81" s="85">
        <f t="shared" si="10"/>
        <v>0</v>
      </c>
      <c r="AD81" s="85">
        <f t="shared" si="11"/>
        <v>0</v>
      </c>
      <c r="AF81" s="85">
        <f t="shared" si="12"/>
        <v>0</v>
      </c>
    </row>
    <row r="82" spans="7:32" s="26" customFormat="1">
      <c r="G82" s="39" t="s">
        <v>222</v>
      </c>
      <c r="J82" s="85">
        <f t="shared" si="13"/>
        <v>1.8387267652499999E-4</v>
      </c>
      <c r="L82" s="85">
        <f t="shared" si="2"/>
        <v>2.994099037499999E-2</v>
      </c>
      <c r="N82" s="85">
        <f t="shared" si="3"/>
        <v>7.3274345633722038E-2</v>
      </c>
      <c r="P82" s="85">
        <f t="shared" si="4"/>
        <v>0</v>
      </c>
      <c r="R82" s="85">
        <f t="shared" si="5"/>
        <v>0</v>
      </c>
      <c r="T82" s="85">
        <f t="shared" si="6"/>
        <v>0</v>
      </c>
      <c r="V82" s="85">
        <f t="shared" si="7"/>
        <v>0</v>
      </c>
      <c r="X82" s="85">
        <f t="shared" si="8"/>
        <v>8.3569999999999998E-6</v>
      </c>
      <c r="Z82" s="85">
        <f t="shared" si="9"/>
        <v>0</v>
      </c>
      <c r="AB82" s="85">
        <f t="shared" si="10"/>
        <v>0</v>
      </c>
      <c r="AD82" s="85">
        <f t="shared" si="11"/>
        <v>0</v>
      </c>
      <c r="AF82" s="85">
        <f t="shared" si="12"/>
        <v>0</v>
      </c>
    </row>
    <row r="83" spans="7:32" s="26" customFormat="1"/>
    <row r="84" spans="7:32" s="26" customFormat="1"/>
    <row r="85" spans="7:32" s="29" customFormat="1">
      <c r="G85" s="87" t="s">
        <v>257</v>
      </c>
    </row>
    <row r="86" spans="7:32" s="26" customFormat="1">
      <c r="G86" s="40" t="s">
        <v>205</v>
      </c>
      <c r="J86" s="85">
        <f t="shared" ref="J86:J103" si="14">(J15-J41)/40</f>
        <v>8.6948511649999945E-3</v>
      </c>
      <c r="L86" s="85">
        <f t="shared" ref="L86:L103" si="15">(L15-L41)/40</f>
        <v>10.362287</v>
      </c>
      <c r="N86" s="85">
        <f>(N15-N41)/40</f>
        <v>51.557454772183107</v>
      </c>
      <c r="P86" s="85">
        <f>(P15-P41)/40</f>
        <v>0</v>
      </c>
      <c r="R86" s="85">
        <f>(R15-R41)/40</f>
        <v>0</v>
      </c>
      <c r="T86" s="85">
        <f>(T15-T41)/40</f>
        <v>0</v>
      </c>
      <c r="V86" s="85">
        <f>(V15-V41)/40</f>
        <v>0</v>
      </c>
      <c r="X86" s="85">
        <f>(X15-X41)/40</f>
        <v>0</v>
      </c>
      <c r="Z86" s="85">
        <f>(Z15-Z41)/40</f>
        <v>0</v>
      </c>
      <c r="AB86" s="85">
        <f>(AB15-AB41)/40</f>
        <v>0</v>
      </c>
      <c r="AD86" s="85">
        <f>(AD15-AD41)/40</f>
        <v>0</v>
      </c>
      <c r="AF86" s="85">
        <f>(AF15-AF41)/40</f>
        <v>0</v>
      </c>
    </row>
    <row r="87" spans="7:32" s="26" customFormat="1">
      <c r="G87" s="39" t="s">
        <v>206</v>
      </c>
      <c r="J87" s="85">
        <f t="shared" si="14"/>
        <v>7.178242499999998E-7</v>
      </c>
      <c r="L87" s="85">
        <f t="shared" si="15"/>
        <v>9.1956000000000015E-4</v>
      </c>
      <c r="N87" s="85">
        <f t="shared" ref="N87" si="16">(N16-N42)/40</f>
        <v>4.344158480137748E-3</v>
      </c>
      <c r="P87" s="85">
        <f t="shared" ref="P87" si="17">(P16-P42)/40</f>
        <v>0</v>
      </c>
      <c r="R87" s="85">
        <f t="shared" ref="R87" si="18">(R16-R42)/40</f>
        <v>0</v>
      </c>
      <c r="T87" s="85">
        <f t="shared" ref="T87" si="19">(T16-T42)/40</f>
        <v>0</v>
      </c>
      <c r="V87" s="85">
        <f t="shared" ref="V87" si="20">(V16-V42)/40</f>
        <v>0</v>
      </c>
      <c r="X87" s="85">
        <f t="shared" ref="X87" si="21">(X16-X42)/40</f>
        <v>0</v>
      </c>
      <c r="Z87" s="85">
        <f t="shared" ref="Z87" si="22">(Z16-Z42)/40</f>
        <v>0</v>
      </c>
      <c r="AB87" s="85">
        <f t="shared" ref="AB87" si="23">(AB16-AB42)/40</f>
        <v>0</v>
      </c>
      <c r="AD87" s="85">
        <f t="shared" ref="AD87" si="24">(AD16-AD42)/40</f>
        <v>0</v>
      </c>
      <c r="AF87" s="85">
        <f t="shared" ref="AF87" si="25">(AF16-AF42)/40</f>
        <v>0</v>
      </c>
    </row>
    <row r="88" spans="7:32" s="26" customFormat="1">
      <c r="G88" s="40" t="s">
        <v>207</v>
      </c>
      <c r="J88" s="85">
        <f t="shared" si="14"/>
        <v>5.0386243407500001E-4</v>
      </c>
      <c r="L88" s="85">
        <f t="shared" si="15"/>
        <v>0.19595617074999999</v>
      </c>
      <c r="N88" s="85">
        <f t="shared" ref="N88" si="26">(N17-N43)/40</f>
        <v>0.62841749718636675</v>
      </c>
      <c r="P88" s="85">
        <f t="shared" ref="P88" si="27">(P17-P43)/40</f>
        <v>0</v>
      </c>
      <c r="R88" s="85">
        <f t="shared" ref="R88" si="28">(R17-R43)/40</f>
        <v>0</v>
      </c>
      <c r="T88" s="85">
        <f t="shared" ref="T88" si="29">(T17-T43)/40</f>
        <v>0</v>
      </c>
      <c r="V88" s="85">
        <f t="shared" ref="V88" si="30">(V17-V43)/40</f>
        <v>0</v>
      </c>
      <c r="X88" s="85">
        <f t="shared" ref="X88" si="31">(X17-X43)/40</f>
        <v>0</v>
      </c>
      <c r="Z88" s="85">
        <f t="shared" ref="Z88" si="32">(Z17-Z43)/40</f>
        <v>0</v>
      </c>
      <c r="AB88" s="85">
        <f t="shared" ref="AB88" si="33">(AB17-AB43)/40</f>
        <v>0</v>
      </c>
      <c r="AD88" s="85">
        <f t="shared" ref="AD88" si="34">(AD17-AD43)/40</f>
        <v>0</v>
      </c>
      <c r="AF88" s="85">
        <f t="shared" ref="AF88" si="35">(AF17-AF43)/40</f>
        <v>0</v>
      </c>
    </row>
    <row r="89" spans="7:32" s="26" customFormat="1">
      <c r="G89" s="39" t="s">
        <v>208</v>
      </c>
      <c r="J89" s="85">
        <f t="shared" si="14"/>
        <v>2.1115257999999997E-4</v>
      </c>
      <c r="L89" s="85">
        <f t="shared" si="15"/>
        <v>0.39775137999999999</v>
      </c>
      <c r="N89" s="85">
        <f t="shared" ref="N89" si="36">(N18-N44)/40</f>
        <v>2.7089710555525977</v>
      </c>
      <c r="P89" s="85">
        <f t="shared" ref="P89" si="37">(P18-P44)/40</f>
        <v>0</v>
      </c>
      <c r="R89" s="85">
        <f t="shared" ref="R89" si="38">(R18-R44)/40</f>
        <v>0</v>
      </c>
      <c r="T89" s="85">
        <f t="shared" ref="T89" si="39">(T18-T44)/40</f>
        <v>0</v>
      </c>
      <c r="V89" s="85">
        <f t="shared" ref="V89" si="40">(V18-V44)/40</f>
        <v>0</v>
      </c>
      <c r="X89" s="85">
        <f t="shared" ref="X89" si="41">(X18-X44)/40</f>
        <v>0</v>
      </c>
      <c r="Z89" s="85">
        <f t="shared" ref="Z89" si="42">(Z18-Z44)/40</f>
        <v>0</v>
      </c>
      <c r="AB89" s="85">
        <f t="shared" ref="AB89" si="43">(AB18-AB44)/40</f>
        <v>0</v>
      </c>
      <c r="AD89" s="85">
        <f t="shared" ref="AD89" si="44">(AD18-AD44)/40</f>
        <v>0</v>
      </c>
      <c r="AF89" s="85">
        <f t="shared" ref="AF89" si="45">(AF18-AF44)/40</f>
        <v>0</v>
      </c>
    </row>
    <row r="90" spans="7:32" s="26" customFormat="1">
      <c r="G90" s="40" t="s">
        <v>209</v>
      </c>
      <c r="J90" s="85">
        <f t="shared" si="14"/>
        <v>6.7937140499999989E-6</v>
      </c>
      <c r="L90" s="85">
        <f t="shared" si="15"/>
        <v>1.0791662699999999E-2</v>
      </c>
      <c r="N90" s="85">
        <f t="shared" ref="N90" si="46">(N19-N45)/40</f>
        <v>7.0424505763587039E-2</v>
      </c>
      <c r="P90" s="85">
        <f t="shared" ref="P90" si="47">(P19-P45)/40</f>
        <v>0</v>
      </c>
      <c r="R90" s="85">
        <f t="shared" ref="R90" si="48">(R19-R45)/40</f>
        <v>0</v>
      </c>
      <c r="T90" s="85">
        <f t="shared" ref="T90" si="49">(T19-T45)/40</f>
        <v>0</v>
      </c>
      <c r="V90" s="85">
        <f t="shared" ref="V90" si="50">(V19-V45)/40</f>
        <v>0</v>
      </c>
      <c r="X90" s="85">
        <f t="shared" ref="X90" si="51">(X19-X45)/40</f>
        <v>0</v>
      </c>
      <c r="Z90" s="85">
        <f t="shared" ref="Z90" si="52">(Z19-Z45)/40</f>
        <v>0</v>
      </c>
      <c r="AB90" s="85">
        <f t="shared" ref="AB90" si="53">(AB19-AB45)/40</f>
        <v>0</v>
      </c>
      <c r="AD90" s="85">
        <f t="shared" ref="AD90" si="54">(AD19-AD45)/40</f>
        <v>0</v>
      </c>
      <c r="AF90" s="85">
        <f t="shared" ref="AF90" si="55">(AF19-AF45)/40</f>
        <v>0</v>
      </c>
    </row>
    <row r="91" spans="7:32" s="26" customFormat="1">
      <c r="G91" s="39" t="s">
        <v>210</v>
      </c>
      <c r="J91" s="85">
        <f t="shared" si="14"/>
        <v>1.096097519999999E-2</v>
      </c>
      <c r="L91" s="85">
        <f t="shared" si="15"/>
        <v>30.509434200000005</v>
      </c>
      <c r="N91" s="85">
        <f t="shared" ref="N91" si="56">(N20-N46)/40</f>
        <v>326.7649860953814</v>
      </c>
      <c r="P91" s="85">
        <f t="shared" ref="P91" si="57">(P20-P46)/40</f>
        <v>0</v>
      </c>
      <c r="R91" s="85">
        <f t="shared" ref="R91" si="58">(R20-R46)/40</f>
        <v>0</v>
      </c>
      <c r="T91" s="85">
        <f t="shared" ref="T91" si="59">(T20-T46)/40</f>
        <v>0</v>
      </c>
      <c r="V91" s="85">
        <f t="shared" ref="V91" si="60">(V20-V46)/40</f>
        <v>0</v>
      </c>
      <c r="X91" s="85">
        <f t="shared" ref="X91" si="61">(X20-X46)/40</f>
        <v>0</v>
      </c>
      <c r="Z91" s="85">
        <f t="shared" ref="Z91" si="62">(Z20-Z46)/40</f>
        <v>0</v>
      </c>
      <c r="AB91" s="85">
        <f t="shared" ref="AB91" si="63">(AB20-AB46)/40</f>
        <v>0</v>
      </c>
      <c r="AD91" s="85">
        <f t="shared" ref="AD91" si="64">(AD20-AD46)/40</f>
        <v>0</v>
      </c>
      <c r="AF91" s="85">
        <f t="shared" ref="AF91" si="65">(AF20-AF46)/40</f>
        <v>0</v>
      </c>
    </row>
    <row r="92" spans="7:32" s="26" customFormat="1">
      <c r="G92" s="40" t="s">
        <v>211</v>
      </c>
      <c r="J92" s="85">
        <f t="shared" si="14"/>
        <v>9.308327049999995E-4</v>
      </c>
      <c r="L92" s="85">
        <f t="shared" si="15"/>
        <v>2.4919839214999997</v>
      </c>
      <c r="N92" s="85">
        <f t="shared" ref="N92" si="66">(N21-N47)/40</f>
        <v>36.276255460887725</v>
      </c>
      <c r="P92" s="85">
        <f t="shared" ref="P92" si="67">(P21-P47)/40</f>
        <v>0</v>
      </c>
      <c r="R92" s="85">
        <f t="shared" ref="R92" si="68">(R21-R47)/40</f>
        <v>0</v>
      </c>
      <c r="T92" s="85">
        <f t="shared" ref="T92" si="69">(T21-T47)/40</f>
        <v>0</v>
      </c>
      <c r="V92" s="85">
        <f t="shared" ref="V92" si="70">(V21-V47)/40</f>
        <v>0</v>
      </c>
      <c r="X92" s="85">
        <f t="shared" ref="X92" si="71">(X21-X47)/40</f>
        <v>0</v>
      </c>
      <c r="Z92" s="85">
        <f t="shared" ref="Z92" si="72">(Z21-Z47)/40</f>
        <v>0</v>
      </c>
      <c r="AB92" s="85">
        <f t="shared" ref="AB92" si="73">(AB21-AB47)/40</f>
        <v>0</v>
      </c>
      <c r="AD92" s="85">
        <f t="shared" ref="AD92" si="74">(AD21-AD47)/40</f>
        <v>0</v>
      </c>
      <c r="AF92" s="85">
        <f t="shared" ref="AF92" si="75">(AF21-AF47)/40</f>
        <v>0</v>
      </c>
    </row>
    <row r="93" spans="7:32" s="26" customFormat="1">
      <c r="G93" s="39" t="s">
        <v>212</v>
      </c>
      <c r="J93" s="85">
        <f t="shared" si="14"/>
        <v>1.2583791499999998E-4</v>
      </c>
      <c r="L93" s="85">
        <f t="shared" si="15"/>
        <v>0.23002850675</v>
      </c>
      <c r="N93" s="85">
        <f t="shared" ref="N93" si="76">(N22-N48)/40</f>
        <v>3.1192149108723353</v>
      </c>
      <c r="P93" s="85">
        <f t="shared" ref="P93" si="77">(P22-P48)/40</f>
        <v>0</v>
      </c>
      <c r="R93" s="85">
        <f t="shared" ref="R93" si="78">(R22-R48)/40</f>
        <v>0</v>
      </c>
      <c r="T93" s="85">
        <f t="shared" ref="T93" si="79">(T22-T48)/40</f>
        <v>0</v>
      </c>
      <c r="V93" s="85">
        <f t="shared" ref="V93" si="80">(V22-V48)/40</f>
        <v>0</v>
      </c>
      <c r="X93" s="85">
        <f t="shared" ref="X93" si="81">(X22-X48)/40</f>
        <v>0</v>
      </c>
      <c r="Z93" s="85">
        <f t="shared" ref="Z93" si="82">(Z22-Z48)/40</f>
        <v>0</v>
      </c>
      <c r="AB93" s="85">
        <f t="shared" ref="AB93" si="83">(AB22-AB48)/40</f>
        <v>0</v>
      </c>
      <c r="AD93" s="85">
        <f t="shared" ref="AD93" si="84">(AD22-AD48)/40</f>
        <v>0</v>
      </c>
      <c r="AF93" s="85">
        <f t="shared" ref="AF93" si="85">(AF22-AF48)/40</f>
        <v>0</v>
      </c>
    </row>
    <row r="94" spans="7:32" s="26" customFormat="1">
      <c r="G94" s="40" t="s">
        <v>213</v>
      </c>
      <c r="J94" s="85">
        <f t="shared" si="14"/>
        <v>2.0963246249999998E-4</v>
      </c>
      <c r="L94" s="85">
        <f t="shared" si="15"/>
        <v>5.0135062500000015E-2</v>
      </c>
      <c r="N94" s="85">
        <f t="shared" ref="N94" si="86">(N23-N49)/40</f>
        <v>0.23028213202908338</v>
      </c>
      <c r="P94" s="85">
        <f t="shared" ref="P94" si="87">(P23-P49)/40</f>
        <v>0</v>
      </c>
      <c r="R94" s="85">
        <f t="shared" ref="R94" si="88">(R23-R49)/40</f>
        <v>0</v>
      </c>
      <c r="T94" s="85">
        <f t="shared" ref="T94" si="89">(T23-T49)/40</f>
        <v>0</v>
      </c>
      <c r="V94" s="85">
        <f t="shared" ref="V94" si="90">(V23-V49)/40</f>
        <v>0</v>
      </c>
      <c r="X94" s="85">
        <f t="shared" ref="X94" si="91">(X23-X49)/40</f>
        <v>0</v>
      </c>
      <c r="Z94" s="85">
        <f t="shared" ref="Z94" si="92">(Z23-Z49)/40</f>
        <v>0</v>
      </c>
      <c r="AB94" s="85">
        <f t="shared" ref="AB94" si="93">(AB23-AB49)/40</f>
        <v>0</v>
      </c>
      <c r="AD94" s="85">
        <f t="shared" ref="AD94" si="94">(AD23-AD49)/40</f>
        <v>0</v>
      </c>
      <c r="AF94" s="85">
        <f t="shared" ref="AF94" si="95">(AF23-AF49)/40</f>
        <v>0</v>
      </c>
    </row>
    <row r="95" spans="7:32" s="26" customFormat="1">
      <c r="G95" s="39" t="s">
        <v>214</v>
      </c>
      <c r="J95" s="85">
        <f t="shared" si="14"/>
        <v>4.4693057562499998E-4</v>
      </c>
      <c r="L95" s="85">
        <f t="shared" si="15"/>
        <v>0.65084690000000001</v>
      </c>
      <c r="N95" s="85">
        <f t="shared" ref="N95" si="96">(N24-N50)/40</f>
        <v>36.249443144859434</v>
      </c>
      <c r="P95" s="85">
        <f t="shared" ref="P95" si="97">(P24-P50)/40</f>
        <v>0</v>
      </c>
      <c r="R95" s="85">
        <f t="shared" ref="R95" si="98">(R24-R50)/40</f>
        <v>0</v>
      </c>
      <c r="T95" s="85">
        <f t="shared" ref="T95" si="99">(T24-T50)/40</f>
        <v>0</v>
      </c>
      <c r="V95" s="85">
        <f t="shared" ref="V95" si="100">(V24-V50)/40</f>
        <v>0</v>
      </c>
      <c r="X95" s="85">
        <f t="shared" ref="X95" si="101">(X24-X50)/40</f>
        <v>0</v>
      </c>
      <c r="Z95" s="85">
        <f t="shared" ref="Z95" si="102">(Z24-Z50)/40</f>
        <v>0</v>
      </c>
      <c r="AB95" s="85">
        <f t="shared" ref="AB95" si="103">(AB24-AB50)/40</f>
        <v>0</v>
      </c>
      <c r="AD95" s="85">
        <f t="shared" ref="AD95" si="104">(AD24-AD50)/40</f>
        <v>0</v>
      </c>
      <c r="AF95" s="85">
        <f t="shared" ref="AF95" si="105">(AF24-AF50)/40</f>
        <v>0</v>
      </c>
    </row>
    <row r="96" spans="7:32" s="26" customFormat="1">
      <c r="G96" s="40" t="s">
        <v>215</v>
      </c>
      <c r="J96" s="85">
        <f t="shared" si="14"/>
        <v>2.46472525935E-4</v>
      </c>
      <c r="L96" s="85">
        <f t="shared" si="15"/>
        <v>0.56953412250000002</v>
      </c>
      <c r="N96" s="85">
        <f t="shared" ref="N96" si="106">(N25-N51)/40</f>
        <v>12.933758504988273</v>
      </c>
      <c r="P96" s="85">
        <f t="shared" ref="P96" si="107">(P25-P51)/40</f>
        <v>0</v>
      </c>
      <c r="R96" s="85">
        <f t="shared" ref="R96" si="108">(R25-R51)/40</f>
        <v>0</v>
      </c>
      <c r="T96" s="85">
        <f t="shared" ref="T96" si="109">(T25-T51)/40</f>
        <v>0</v>
      </c>
      <c r="V96" s="85">
        <f t="shared" ref="V96" si="110">(V25-V51)/40</f>
        <v>0</v>
      </c>
      <c r="X96" s="85">
        <f t="shared" ref="X96" si="111">(X25-X51)/40</f>
        <v>0</v>
      </c>
      <c r="Z96" s="85">
        <f t="shared" ref="Z96" si="112">(Z25-Z51)/40</f>
        <v>0</v>
      </c>
      <c r="AB96" s="85">
        <f t="shared" ref="AB96" si="113">(AB25-AB51)/40</f>
        <v>0</v>
      </c>
      <c r="AD96" s="85">
        <f t="shared" ref="AD96" si="114">(AD25-AD51)/40</f>
        <v>0</v>
      </c>
      <c r="AF96" s="85">
        <f t="shared" ref="AF96" si="115">(AF25-AF51)/40</f>
        <v>0</v>
      </c>
    </row>
    <row r="97" spans="7:32" s="26" customFormat="1">
      <c r="G97" s="39" t="s">
        <v>216</v>
      </c>
      <c r="J97" s="85">
        <f t="shared" si="14"/>
        <v>4.9916904012499991E-5</v>
      </c>
      <c r="L97" s="85">
        <f t="shared" si="15"/>
        <v>1.9942334999999999E-2</v>
      </c>
      <c r="N97" s="85">
        <f t="shared" ref="N97" si="116">(N26-N52)/40</f>
        <v>2.5203447756525188</v>
      </c>
      <c r="P97" s="85">
        <f t="shared" ref="P97" si="117">(P26-P52)/40</f>
        <v>0</v>
      </c>
      <c r="R97" s="85">
        <f t="shared" ref="R97" si="118">(R26-R52)/40</f>
        <v>0</v>
      </c>
      <c r="T97" s="85">
        <f t="shared" ref="T97" si="119">(T26-T52)/40</f>
        <v>0</v>
      </c>
      <c r="V97" s="85">
        <f t="shared" ref="V97" si="120">(V26-V52)/40</f>
        <v>0</v>
      </c>
      <c r="X97" s="85">
        <f t="shared" ref="X97" si="121">(X26-X52)/40</f>
        <v>0</v>
      </c>
      <c r="Z97" s="85">
        <f t="shared" ref="Z97" si="122">(Z26-Z52)/40</f>
        <v>0</v>
      </c>
      <c r="AB97" s="85">
        <f t="shared" ref="AB97" si="123">(AB26-AB52)/40</f>
        <v>0</v>
      </c>
      <c r="AD97" s="85">
        <f t="shared" ref="AD97" si="124">(AD26-AD52)/40</f>
        <v>0</v>
      </c>
      <c r="AF97" s="85">
        <f t="shared" ref="AF97" si="125">(AF26-AF52)/40</f>
        <v>0</v>
      </c>
    </row>
    <row r="98" spans="7:32" s="26" customFormat="1">
      <c r="G98" s="40" t="s">
        <v>217</v>
      </c>
      <c r="J98" s="85">
        <f t="shared" si="14"/>
        <v>4.0329129093749992E-2</v>
      </c>
      <c r="L98" s="85">
        <f t="shared" si="15"/>
        <v>163.14830437500001</v>
      </c>
      <c r="N98" s="85">
        <f t="shared" ref="N98" si="126">(N27-N53)/40</f>
        <v>511.60255469018591</v>
      </c>
      <c r="P98" s="85">
        <f t="shared" ref="P98" si="127">(P27-P53)/40</f>
        <v>0</v>
      </c>
      <c r="R98" s="85">
        <f t="shared" ref="R98" si="128">(R27-R53)/40</f>
        <v>0</v>
      </c>
      <c r="T98" s="85">
        <f t="shared" ref="T98" si="129">(T27-T53)/40</f>
        <v>0</v>
      </c>
      <c r="V98" s="85">
        <f t="shared" ref="V98" si="130">(V27-V53)/40</f>
        <v>0</v>
      </c>
      <c r="X98" s="85">
        <f t="shared" ref="X98" si="131">(X27-X53)/40</f>
        <v>0</v>
      </c>
      <c r="Z98" s="85">
        <f t="shared" ref="Z98" si="132">(Z27-Z53)/40</f>
        <v>0</v>
      </c>
      <c r="AB98" s="85">
        <f t="shared" ref="AB98" si="133">(AB27-AB53)/40</f>
        <v>0</v>
      </c>
      <c r="AD98" s="85">
        <f t="shared" ref="AD98" si="134">(AD27-AD53)/40</f>
        <v>0</v>
      </c>
      <c r="AF98" s="85">
        <f t="shared" ref="AF98" si="135">(AF27-AF53)/40</f>
        <v>0</v>
      </c>
    </row>
    <row r="99" spans="7:32" s="26" customFormat="1">
      <c r="G99" s="39" t="s">
        <v>218</v>
      </c>
      <c r="J99" s="85">
        <f t="shared" si="14"/>
        <v>1.4265986740250003E-2</v>
      </c>
      <c r="L99" s="85">
        <f t="shared" si="15"/>
        <v>22.125990999999999</v>
      </c>
      <c r="N99" s="85">
        <f t="shared" ref="N99" si="136">(N28-N54)/40</f>
        <v>600.56238523374509</v>
      </c>
      <c r="P99" s="85">
        <f t="shared" ref="P99" si="137">(P28-P54)/40</f>
        <v>0</v>
      </c>
      <c r="R99" s="85">
        <f t="shared" ref="R99" si="138">(R28-R54)/40</f>
        <v>0</v>
      </c>
      <c r="T99" s="85">
        <f t="shared" ref="T99" si="139">(T28-T54)/40</f>
        <v>0</v>
      </c>
      <c r="V99" s="85">
        <f t="shared" ref="V99" si="140">(V28-V54)/40</f>
        <v>0</v>
      </c>
      <c r="X99" s="85">
        <f t="shared" ref="X99" si="141">(X28-X54)/40</f>
        <v>0</v>
      </c>
      <c r="Z99" s="85">
        <f t="shared" ref="Z99" si="142">(Z28-Z54)/40</f>
        <v>0</v>
      </c>
      <c r="AB99" s="85">
        <f t="shared" ref="AB99" si="143">(AB28-AB54)/40</f>
        <v>0</v>
      </c>
      <c r="AD99" s="85">
        <f t="shared" ref="AD99" si="144">(AD28-AD54)/40</f>
        <v>0</v>
      </c>
      <c r="AF99" s="85">
        <f t="shared" ref="AF99" si="145">(AF28-AF54)/40</f>
        <v>0</v>
      </c>
    </row>
    <row r="100" spans="7:32" s="26" customFormat="1">
      <c r="G100" s="40" t="s">
        <v>219</v>
      </c>
      <c r="J100" s="85">
        <f t="shared" si="14"/>
        <v>3.4027921065000005E-5</v>
      </c>
      <c r="L100" s="85">
        <f t="shared" si="15"/>
        <v>2.8542558350000004E-2</v>
      </c>
      <c r="N100" s="85">
        <f t="shared" ref="N100" si="146">(N29-N55)/40</f>
        <v>1.1012352593135302</v>
      </c>
      <c r="P100" s="85">
        <f t="shared" ref="P100" si="147">(P29-P55)/40</f>
        <v>0</v>
      </c>
      <c r="R100" s="85">
        <f t="shared" ref="R100" si="148">(R29-R55)/40</f>
        <v>0</v>
      </c>
      <c r="T100" s="85">
        <f t="shared" ref="T100" si="149">(T29-T55)/40</f>
        <v>0</v>
      </c>
      <c r="V100" s="85">
        <f t="shared" ref="V100" si="150">(V29-V55)/40</f>
        <v>0</v>
      </c>
      <c r="X100" s="85">
        <f t="shared" ref="X100" si="151">(X29-X55)/40</f>
        <v>0</v>
      </c>
      <c r="Z100" s="85">
        <f t="shared" ref="Z100" si="152">(Z29-Z55)/40</f>
        <v>0</v>
      </c>
      <c r="AB100" s="85">
        <f t="shared" ref="AB100" si="153">(AB29-AB55)/40</f>
        <v>0</v>
      </c>
      <c r="AD100" s="85">
        <f t="shared" ref="AD100" si="154">(AD29-AD55)/40</f>
        <v>0</v>
      </c>
      <c r="AF100" s="85">
        <f t="shared" ref="AF100" si="155">(AF29-AF55)/40</f>
        <v>0</v>
      </c>
    </row>
    <row r="101" spans="7:32" s="26" customFormat="1">
      <c r="G101" s="39" t="s">
        <v>220</v>
      </c>
      <c r="J101" s="85">
        <f t="shared" si="14"/>
        <v>2.3453577349999996E-5</v>
      </c>
      <c r="L101" s="85">
        <f t="shared" si="15"/>
        <v>0.130951604</v>
      </c>
      <c r="N101" s="85">
        <f t="shared" ref="N101" si="156">(N30-N56)/40</f>
        <v>0.48460836166134696</v>
      </c>
      <c r="P101" s="85">
        <f t="shared" ref="P101" si="157">(P30-P56)/40</f>
        <v>0</v>
      </c>
      <c r="R101" s="85">
        <f t="shared" ref="R101" si="158">(R30-R56)/40</f>
        <v>0</v>
      </c>
      <c r="T101" s="85">
        <f t="shared" ref="T101" si="159">(T30-T56)/40</f>
        <v>0</v>
      </c>
      <c r="V101" s="85">
        <f t="shared" ref="V101" si="160">(V30-V56)/40</f>
        <v>0</v>
      </c>
      <c r="X101" s="85">
        <f t="shared" ref="X101" si="161">(X30-X56)/40</f>
        <v>0</v>
      </c>
      <c r="Z101" s="85">
        <f t="shared" ref="Z101" si="162">(Z30-Z56)/40</f>
        <v>0</v>
      </c>
      <c r="AB101" s="85">
        <f t="shared" ref="AB101" si="163">(AB30-AB56)/40</f>
        <v>0</v>
      </c>
      <c r="AD101" s="85">
        <f t="shared" ref="AD101" si="164">(AD30-AD56)/40</f>
        <v>0</v>
      </c>
      <c r="AF101" s="85">
        <f t="shared" ref="AF101" si="165">(AF30-AF56)/40</f>
        <v>0</v>
      </c>
    </row>
    <row r="102" spans="7:32" s="26" customFormat="1">
      <c r="G102" s="40" t="s">
        <v>221</v>
      </c>
      <c r="J102" s="85">
        <f t="shared" si="14"/>
        <v>4.0258473360000002E-4</v>
      </c>
      <c r="L102" s="85">
        <f t="shared" si="15"/>
        <v>0.60986744000000004</v>
      </c>
      <c r="N102" s="85">
        <f t="shared" ref="N102" si="166">(N31-N57)/40</f>
        <v>2.4232981925696526</v>
      </c>
      <c r="P102" s="85">
        <f t="shared" ref="P102" si="167">(P31-P57)/40</f>
        <v>0</v>
      </c>
      <c r="R102" s="85">
        <f t="shared" ref="R102" si="168">(R31-R57)/40</f>
        <v>0</v>
      </c>
      <c r="T102" s="85">
        <f t="shared" ref="T102" si="169">(T31-T57)/40</f>
        <v>0</v>
      </c>
      <c r="V102" s="85">
        <f t="shared" ref="V102" si="170">(V31-V57)/40</f>
        <v>0</v>
      </c>
      <c r="X102" s="85">
        <f t="shared" ref="X102" si="171">(X31-X57)/40</f>
        <v>0</v>
      </c>
      <c r="Z102" s="85">
        <f t="shared" ref="Z102" si="172">(Z31-Z57)/40</f>
        <v>0</v>
      </c>
      <c r="AB102" s="85">
        <f t="shared" ref="AB102" si="173">(AB31-AB57)/40</f>
        <v>0</v>
      </c>
      <c r="AD102" s="85">
        <f t="shared" ref="AD102" si="174">(AD31-AD57)/40</f>
        <v>0</v>
      </c>
      <c r="AF102" s="85">
        <f t="shared" ref="AF102" si="175">(AF31-AF57)/40</f>
        <v>0</v>
      </c>
    </row>
    <row r="103" spans="7:32" s="26" customFormat="1">
      <c r="G103" s="39" t="s">
        <v>222</v>
      </c>
      <c r="J103" s="85">
        <f t="shared" si="14"/>
        <v>6.0398323475E-6</v>
      </c>
      <c r="L103" s="85">
        <f t="shared" si="15"/>
        <v>9.9579316524999999E-3</v>
      </c>
      <c r="N103" s="85">
        <f t="shared" ref="N103" si="176">(N32-N58)/40</f>
        <v>4.29515654366278E-2</v>
      </c>
      <c r="P103" s="85">
        <f t="shared" ref="P103" si="177">(P32-P58)/40</f>
        <v>0</v>
      </c>
      <c r="R103" s="85">
        <f t="shared" ref="R103" si="178">(R32-R58)/40</f>
        <v>0</v>
      </c>
      <c r="T103" s="85">
        <f t="shared" ref="T103" si="179">(T32-T58)/40</f>
        <v>0</v>
      </c>
      <c r="V103" s="85">
        <f t="shared" ref="V103" si="180">(V32-V58)/40</f>
        <v>0</v>
      </c>
      <c r="X103" s="85">
        <f t="shared" ref="X103" si="181">(X32-X58)/40</f>
        <v>0</v>
      </c>
      <c r="Z103" s="85">
        <f t="shared" ref="Z103" si="182">(Z32-Z58)/40</f>
        <v>0</v>
      </c>
      <c r="AB103" s="85">
        <f t="shared" ref="AB103" si="183">(AB32-AB58)/40</f>
        <v>0</v>
      </c>
      <c r="AD103" s="85">
        <f t="shared" ref="AD103" si="184">(AD32-AD58)/40</f>
        <v>0</v>
      </c>
      <c r="AF103" s="85">
        <f t="shared" ref="AF103" si="185">(AF32-AF58)/40</f>
        <v>0</v>
      </c>
    </row>
    <row r="104" spans="7:32" s="26" customFormat="1"/>
    <row r="105" spans="7:32" s="26" customFormat="1"/>
    <row r="106" spans="7:32" s="29" customFormat="1">
      <c r="G106" s="87" t="s">
        <v>258</v>
      </c>
      <c r="J106" s="29">
        <f>'1.Dashboard'!L21</f>
        <v>50</v>
      </c>
      <c r="L106" s="29">
        <f>'1.Dashboard'!L27</f>
        <v>50</v>
      </c>
      <c r="N106" s="29">
        <f>'1.Dashboard'!L33</f>
        <v>50</v>
      </c>
      <c r="P106" s="29">
        <f>'1.Dashboard'!L39</f>
        <v>0</v>
      </c>
      <c r="R106" s="29">
        <f>'1.Dashboard'!L45</f>
        <v>0</v>
      </c>
      <c r="T106" s="29">
        <f>'1.Dashboard'!L51</f>
        <v>0</v>
      </c>
      <c r="V106" s="29">
        <f>'1.Dashboard'!L57</f>
        <v>0</v>
      </c>
      <c r="X106" s="29">
        <f>'1.Dashboard'!L63</f>
        <v>0</v>
      </c>
      <c r="Z106" s="29">
        <f>'1.Dashboard'!L69</f>
        <v>0</v>
      </c>
      <c r="AB106" s="29">
        <f>'1.Dashboard'!L75</f>
        <v>0</v>
      </c>
      <c r="AD106" s="29">
        <f>'1.Dashboard'!L81</f>
        <v>0</v>
      </c>
      <c r="AF106" s="29">
        <f>'1.Dashboard'!L87</f>
        <v>0</v>
      </c>
    </row>
    <row r="107" spans="7:32" s="26" customFormat="1"/>
    <row r="108" spans="7:32" s="29" customFormat="1">
      <c r="G108" s="87" t="s">
        <v>293</v>
      </c>
    </row>
    <row r="109" spans="7:32" s="26" customFormat="1">
      <c r="G109" s="40" t="s">
        <v>205</v>
      </c>
      <c r="J109" s="85">
        <f>(100-$J$106)*J86+J65</f>
        <v>4.6514193466</v>
      </c>
      <c r="L109" s="85">
        <f>(100-$L$106)*L86+L65</f>
        <v>623.41305000000011</v>
      </c>
      <c r="N109" s="85">
        <f>(100-$N$106)*N86+N65</f>
        <v>2991.7981908873244</v>
      </c>
      <c r="P109" s="85">
        <f>(100-$P$106)*P86+P65</f>
        <v>3.3818824000000003E-6</v>
      </c>
      <c r="R109" s="85">
        <f>(100-$R$106)*R86+R65</f>
        <v>963622934.92930663</v>
      </c>
      <c r="T109" s="85">
        <f>(100-$T$106)*T86+T65</f>
        <v>0</v>
      </c>
      <c r="V109" s="85">
        <f>(100-$V$106)*V86+V65</f>
        <v>276.26638000000003</v>
      </c>
      <c r="X109" s="85">
        <f>(100-$X$106)*X86+X65</f>
        <v>8.8150400000000004E-2</v>
      </c>
      <c r="Z109" s="85">
        <f>(100-$Z$106)*Z86+Z65</f>
        <v>0</v>
      </c>
      <c r="AB109" s="85">
        <f>(100-$AB$106)*AB86+AB65</f>
        <v>0</v>
      </c>
      <c r="AD109" s="85">
        <f>(100-$AD$106)*AD86+AD65</f>
        <v>0</v>
      </c>
      <c r="AF109" s="85">
        <f>(100-$AF$106)*AF86+AF65</f>
        <v>0</v>
      </c>
    </row>
    <row r="110" spans="7:32" s="26" customFormat="1">
      <c r="G110" s="39" t="s">
        <v>206</v>
      </c>
      <c r="J110" s="85">
        <f t="shared" ref="J110:J126" si="186">(100-$J$106)*J87+J66</f>
        <v>5.7235334999999996E-4</v>
      </c>
      <c r="L110" s="85">
        <f t="shared" ref="L110:L126" si="187">(100-$L$106)*L87+L66</f>
        <v>6.1983000000000003E-2</v>
      </c>
      <c r="N110" s="85">
        <f t="shared" ref="N110:N126" si="188">(100-$N$106)*N87+N66</f>
        <v>0.44119533920550991</v>
      </c>
      <c r="P110" s="85">
        <f t="shared" ref="P110:P126" si="189">(100-$P$106)*P87+P66</f>
        <v>0</v>
      </c>
      <c r="R110" s="85">
        <f t="shared" ref="R110:R126" si="190">(100-$R$106)*R87+R66</f>
        <v>0</v>
      </c>
      <c r="T110" s="85">
        <f t="shared" ref="T110:T126" si="191">(100-$T$106)*T87+T66</f>
        <v>0</v>
      </c>
      <c r="V110" s="85">
        <f t="shared" ref="V110:V126" si="192">(100-$V$106)*V87+V66</f>
        <v>0</v>
      </c>
      <c r="X110" s="85">
        <f t="shared" ref="X110:X126" si="193">(100-$X$106)*X87+X66</f>
        <v>3.7248E-5</v>
      </c>
      <c r="Z110" s="85">
        <f t="shared" ref="Z110:Z126" si="194">(100-$Z$106)*Z87+Z66</f>
        <v>0</v>
      </c>
      <c r="AB110" s="85">
        <f t="shared" ref="AB110:AB126" si="195">(100-$AB$106)*AB87+AB66</f>
        <v>0</v>
      </c>
      <c r="AD110" s="85">
        <f t="shared" ref="AD110:AD126" si="196">(100-$AD$106)*AD87+AD66</f>
        <v>0</v>
      </c>
      <c r="AF110" s="85">
        <f t="shared" ref="AF110:AF126" si="197">(100-$AF$106)*AF87+AF66</f>
        <v>0</v>
      </c>
    </row>
    <row r="111" spans="7:32" s="26" customFormat="1">
      <c r="G111" s="40" t="s">
        <v>207</v>
      </c>
      <c r="J111" s="85">
        <f t="shared" si="186"/>
        <v>2.5223337363000004E-2</v>
      </c>
      <c r="L111" s="85">
        <f t="shared" si="187"/>
        <v>9.8080505999999996</v>
      </c>
      <c r="N111" s="85">
        <f t="shared" si="188"/>
        <v>32.403699887454671</v>
      </c>
      <c r="P111" s="85">
        <f t="shared" si="189"/>
        <v>0</v>
      </c>
      <c r="R111" s="85">
        <f t="shared" si="190"/>
        <v>0</v>
      </c>
      <c r="T111" s="85">
        <f t="shared" si="191"/>
        <v>0</v>
      </c>
      <c r="V111" s="85">
        <f t="shared" si="192"/>
        <v>0</v>
      </c>
      <c r="X111" s="85">
        <f t="shared" si="193"/>
        <v>0</v>
      </c>
      <c r="Z111" s="85">
        <f t="shared" si="194"/>
        <v>0</v>
      </c>
      <c r="AB111" s="85">
        <f t="shared" si="195"/>
        <v>0</v>
      </c>
      <c r="AD111" s="85">
        <f t="shared" si="196"/>
        <v>0</v>
      </c>
      <c r="AF111" s="85">
        <f t="shared" si="197"/>
        <v>0</v>
      </c>
    </row>
    <row r="112" spans="7:32" s="26" customFormat="1">
      <c r="G112" s="39" t="s">
        <v>208</v>
      </c>
      <c r="J112" s="85">
        <f t="shared" si="186"/>
        <v>9.4381103199999997E-2</v>
      </c>
      <c r="L112" s="85">
        <f t="shared" si="187"/>
        <v>26.857517999999999</v>
      </c>
      <c r="N112" s="85">
        <f t="shared" si="188"/>
        <v>172.9588422221039</v>
      </c>
      <c r="P112" s="85">
        <f t="shared" si="189"/>
        <v>2.846718E-11</v>
      </c>
      <c r="R112" s="85">
        <f t="shared" si="190"/>
        <v>0</v>
      </c>
      <c r="T112" s="85">
        <f t="shared" si="191"/>
        <v>0</v>
      </c>
      <c r="V112" s="85">
        <f t="shared" si="192"/>
        <v>0</v>
      </c>
      <c r="X112" s="85">
        <f t="shared" si="193"/>
        <v>8.3809999999999996E-3</v>
      </c>
      <c r="Z112" s="85">
        <f t="shared" si="194"/>
        <v>0</v>
      </c>
      <c r="AB112" s="85">
        <f t="shared" si="195"/>
        <v>0</v>
      </c>
      <c r="AD112" s="85">
        <f t="shared" si="196"/>
        <v>0</v>
      </c>
      <c r="AF112" s="85">
        <f t="shared" si="197"/>
        <v>0</v>
      </c>
    </row>
    <row r="113" spans="7:32" s="26" customFormat="1">
      <c r="G113" s="40" t="s">
        <v>209</v>
      </c>
      <c r="J113" s="85">
        <f t="shared" si="186"/>
        <v>2.5180685620000004E-3</v>
      </c>
      <c r="L113" s="85">
        <f t="shared" si="187"/>
        <v>0.71987847999999999</v>
      </c>
      <c r="N113" s="85">
        <f t="shared" si="188"/>
        <v>4.5283802305434815</v>
      </c>
      <c r="P113" s="85">
        <f t="shared" si="189"/>
        <v>7.200522E-13</v>
      </c>
      <c r="R113" s="85">
        <f t="shared" si="190"/>
        <v>0</v>
      </c>
      <c r="T113" s="85">
        <f t="shared" si="191"/>
        <v>0</v>
      </c>
      <c r="V113" s="85">
        <f t="shared" si="192"/>
        <v>0</v>
      </c>
      <c r="X113" s="85">
        <f t="shared" si="193"/>
        <v>2.2016000000000001E-4</v>
      </c>
      <c r="Z113" s="85">
        <f t="shared" si="194"/>
        <v>0</v>
      </c>
      <c r="AB113" s="85">
        <f t="shared" si="195"/>
        <v>0</v>
      </c>
      <c r="AD113" s="85">
        <f t="shared" si="196"/>
        <v>0</v>
      </c>
      <c r="AF113" s="85">
        <f t="shared" si="197"/>
        <v>0</v>
      </c>
    </row>
    <row r="114" spans="7:32" s="26" customFormat="1">
      <c r="G114" s="39" t="s">
        <v>210</v>
      </c>
      <c r="J114" s="85">
        <f t="shared" si="186"/>
        <v>5.789239008</v>
      </c>
      <c r="L114" s="85">
        <f t="shared" si="187"/>
        <v>1949.4652800000001</v>
      </c>
      <c r="N114" s="85">
        <f t="shared" si="188"/>
        <v>22666.423443815256</v>
      </c>
      <c r="P114" s="85">
        <f t="shared" si="189"/>
        <v>1.8176053391999999E-8</v>
      </c>
      <c r="R114" s="85">
        <f t="shared" si="190"/>
        <v>0</v>
      </c>
      <c r="T114" s="85">
        <f t="shared" si="191"/>
        <v>0</v>
      </c>
      <c r="V114" s="85">
        <f t="shared" si="192"/>
        <v>0</v>
      </c>
      <c r="X114" s="85">
        <f t="shared" si="193"/>
        <v>0.65351999999999999</v>
      </c>
      <c r="Z114" s="85">
        <f t="shared" si="194"/>
        <v>0</v>
      </c>
      <c r="AB114" s="85">
        <f t="shared" si="195"/>
        <v>0</v>
      </c>
      <c r="AD114" s="85">
        <f t="shared" si="196"/>
        <v>0</v>
      </c>
      <c r="AF114" s="85">
        <f t="shared" si="197"/>
        <v>0</v>
      </c>
    </row>
    <row r="115" spans="7:32" s="26" customFormat="1">
      <c r="G115" s="40" t="s">
        <v>211</v>
      </c>
      <c r="J115" s="85">
        <f t="shared" si="186"/>
        <v>0.17638170819999999</v>
      </c>
      <c r="L115" s="85">
        <f t="shared" si="187"/>
        <v>137.6131164</v>
      </c>
      <c r="N115" s="85">
        <f t="shared" si="188"/>
        <v>1869.6582184355088</v>
      </c>
      <c r="P115" s="85">
        <f t="shared" si="189"/>
        <v>2.40795430224E-9</v>
      </c>
      <c r="R115" s="85">
        <f t="shared" si="190"/>
        <v>0</v>
      </c>
      <c r="T115" s="85">
        <f t="shared" si="191"/>
        <v>0</v>
      </c>
      <c r="V115" s="85">
        <f t="shared" si="192"/>
        <v>0</v>
      </c>
      <c r="X115" s="85">
        <f t="shared" si="193"/>
        <v>1.36306E-2</v>
      </c>
      <c r="Z115" s="85">
        <f t="shared" si="194"/>
        <v>0</v>
      </c>
      <c r="AB115" s="85">
        <f t="shared" si="195"/>
        <v>0</v>
      </c>
      <c r="AD115" s="85">
        <f t="shared" si="196"/>
        <v>0</v>
      </c>
      <c r="AF115" s="85">
        <f t="shared" si="197"/>
        <v>0</v>
      </c>
    </row>
    <row r="116" spans="7:32" s="26" customFormat="1">
      <c r="G116" s="39" t="s">
        <v>212</v>
      </c>
      <c r="J116" s="85">
        <f t="shared" si="186"/>
        <v>8.9598166E-3</v>
      </c>
      <c r="L116" s="85">
        <f t="shared" si="187"/>
        <v>13.83294661</v>
      </c>
      <c r="N116" s="85">
        <f t="shared" si="188"/>
        <v>156.84259643489341</v>
      </c>
      <c r="P116" s="85">
        <f t="shared" si="189"/>
        <v>0</v>
      </c>
      <c r="R116" s="85">
        <f t="shared" si="190"/>
        <v>3078038.4189107111</v>
      </c>
      <c r="T116" s="85">
        <f t="shared" si="191"/>
        <v>0</v>
      </c>
      <c r="V116" s="85">
        <f t="shared" si="192"/>
        <v>0</v>
      </c>
      <c r="X116" s="85">
        <f t="shared" si="193"/>
        <v>4.9106400000000004E-4</v>
      </c>
      <c r="Z116" s="85">
        <f t="shared" si="194"/>
        <v>0</v>
      </c>
      <c r="AB116" s="85">
        <f t="shared" si="195"/>
        <v>0</v>
      </c>
      <c r="AD116" s="85">
        <f t="shared" si="196"/>
        <v>0</v>
      </c>
      <c r="AF116" s="85">
        <f t="shared" si="197"/>
        <v>0</v>
      </c>
    </row>
    <row r="117" spans="7:32" s="26" customFormat="1">
      <c r="G117" s="40" t="s">
        <v>213</v>
      </c>
      <c r="J117" s="85">
        <f t="shared" si="186"/>
        <v>1.06652985E-2</v>
      </c>
      <c r="L117" s="85">
        <f t="shared" si="187"/>
        <v>7.0134225000000008</v>
      </c>
      <c r="N117" s="85">
        <f t="shared" si="188"/>
        <v>11.776285281163334</v>
      </c>
      <c r="P117" s="85">
        <f t="shared" si="189"/>
        <v>5.1232677380654996E-6</v>
      </c>
      <c r="R117" s="85">
        <f t="shared" si="190"/>
        <v>119938591.41129708</v>
      </c>
      <c r="T117" s="85">
        <f t="shared" si="191"/>
        <v>0</v>
      </c>
      <c r="V117" s="85">
        <f t="shared" si="192"/>
        <v>0</v>
      </c>
      <c r="X117" s="85">
        <f t="shared" si="193"/>
        <v>0</v>
      </c>
      <c r="Z117" s="85">
        <f t="shared" si="194"/>
        <v>0</v>
      </c>
      <c r="AB117" s="85">
        <f t="shared" si="195"/>
        <v>0</v>
      </c>
      <c r="AD117" s="85">
        <f t="shared" si="196"/>
        <v>0</v>
      </c>
      <c r="AF117" s="85">
        <f t="shared" si="197"/>
        <v>0</v>
      </c>
    </row>
    <row r="118" spans="7:32" s="26" customFormat="1">
      <c r="G118" s="39" t="s">
        <v>214</v>
      </c>
      <c r="J118" s="85">
        <f t="shared" si="186"/>
        <v>0.31459009602499999</v>
      </c>
      <c r="L118" s="85">
        <f t="shared" si="187"/>
        <v>37.264433999999994</v>
      </c>
      <c r="N118" s="85">
        <f t="shared" si="188"/>
        <v>1828.7256257943773</v>
      </c>
      <c r="P118" s="85">
        <f t="shared" si="189"/>
        <v>1.4042538580261784E-10</v>
      </c>
      <c r="R118" s="85">
        <f t="shared" si="190"/>
        <v>0</v>
      </c>
      <c r="T118" s="85">
        <f t="shared" si="191"/>
        <v>2.052E-4</v>
      </c>
      <c r="V118" s="85">
        <f t="shared" si="192"/>
        <v>0</v>
      </c>
      <c r="X118" s="85">
        <f t="shared" si="193"/>
        <v>3.0210000000000002E-3</v>
      </c>
      <c r="Z118" s="85">
        <f t="shared" si="194"/>
        <v>0</v>
      </c>
      <c r="AB118" s="85">
        <f t="shared" si="195"/>
        <v>0</v>
      </c>
      <c r="AD118" s="85">
        <f t="shared" si="196"/>
        <v>0</v>
      </c>
      <c r="AF118" s="85">
        <f t="shared" si="197"/>
        <v>0</v>
      </c>
    </row>
    <row r="119" spans="7:32" s="26" customFormat="1">
      <c r="G119" s="40" t="s">
        <v>215</v>
      </c>
      <c r="J119" s="85">
        <f t="shared" si="186"/>
        <v>3.0969781037400002E-2</v>
      </c>
      <c r="L119" s="85">
        <f t="shared" si="187"/>
        <v>106.2284526</v>
      </c>
      <c r="N119" s="85">
        <f t="shared" si="188"/>
        <v>649.26244019953094</v>
      </c>
      <c r="P119" s="85">
        <f t="shared" si="189"/>
        <v>1.8300572988669981E-6</v>
      </c>
      <c r="R119" s="85">
        <f t="shared" si="190"/>
        <v>109732054.93115908</v>
      </c>
      <c r="T119" s="85">
        <f t="shared" si="191"/>
        <v>2.3205900000000001E-4</v>
      </c>
      <c r="V119" s="85">
        <f t="shared" si="192"/>
        <v>0</v>
      </c>
      <c r="X119" s="85">
        <f t="shared" si="193"/>
        <v>3.8192400000000001E-4</v>
      </c>
      <c r="Z119" s="85">
        <f t="shared" si="194"/>
        <v>0</v>
      </c>
      <c r="AB119" s="85">
        <f t="shared" si="195"/>
        <v>0</v>
      </c>
      <c r="AD119" s="85">
        <f t="shared" si="196"/>
        <v>0</v>
      </c>
      <c r="AF119" s="85">
        <f t="shared" si="197"/>
        <v>0</v>
      </c>
    </row>
    <row r="120" spans="7:32" s="26" customFormat="1">
      <c r="G120" s="39" t="s">
        <v>216</v>
      </c>
      <c r="J120" s="85">
        <f t="shared" si="186"/>
        <v>6.7833441604999989E-3</v>
      </c>
      <c r="L120" s="85">
        <f t="shared" si="187"/>
        <v>16.157725800000001</v>
      </c>
      <c r="N120" s="85">
        <f t="shared" si="188"/>
        <v>126.57919102610074</v>
      </c>
      <c r="P120" s="85">
        <f t="shared" si="189"/>
        <v>3.7814410721259134E-7</v>
      </c>
      <c r="R120" s="85">
        <f t="shared" si="190"/>
        <v>22169629.307588153</v>
      </c>
      <c r="T120" s="85">
        <f t="shared" si="191"/>
        <v>1.8988000000000002E-5</v>
      </c>
      <c r="V120" s="85">
        <f t="shared" si="192"/>
        <v>0</v>
      </c>
      <c r="X120" s="85">
        <f t="shared" si="193"/>
        <v>6.7821E-5</v>
      </c>
      <c r="Z120" s="85">
        <f t="shared" si="194"/>
        <v>0</v>
      </c>
      <c r="AB120" s="85">
        <f t="shared" si="195"/>
        <v>0</v>
      </c>
      <c r="AD120" s="85">
        <f t="shared" si="196"/>
        <v>0</v>
      </c>
      <c r="AF120" s="85">
        <f t="shared" si="197"/>
        <v>0</v>
      </c>
    </row>
    <row r="121" spans="7:32" s="26" customFormat="1">
      <c r="G121" s="40" t="s">
        <v>217</v>
      </c>
      <c r="J121" s="85">
        <f t="shared" si="186"/>
        <v>5.5943976637499997</v>
      </c>
      <c r="L121" s="85">
        <f t="shared" si="187"/>
        <v>10264.15425</v>
      </c>
      <c r="N121" s="85">
        <f t="shared" si="188"/>
        <v>29410.102187607437</v>
      </c>
      <c r="P121" s="85">
        <f t="shared" si="189"/>
        <v>6.3525821222052E-4</v>
      </c>
      <c r="R121" s="85">
        <f t="shared" si="190"/>
        <v>501018085.86054754</v>
      </c>
      <c r="T121" s="85">
        <f t="shared" si="191"/>
        <v>0.44540999999999997</v>
      </c>
      <c r="V121" s="85">
        <f t="shared" si="192"/>
        <v>0.22358700000000001</v>
      </c>
      <c r="X121" s="85">
        <f t="shared" si="193"/>
        <v>0.28339500000000001</v>
      </c>
      <c r="Z121" s="85">
        <f t="shared" si="194"/>
        <v>0</v>
      </c>
      <c r="AB121" s="85">
        <f t="shared" si="195"/>
        <v>0</v>
      </c>
      <c r="AD121" s="85">
        <f t="shared" si="196"/>
        <v>0</v>
      </c>
      <c r="AF121" s="85">
        <f t="shared" si="197"/>
        <v>0</v>
      </c>
    </row>
    <row r="122" spans="7:32" s="26" customFormat="1">
      <c r="G122" s="39" t="s">
        <v>218</v>
      </c>
      <c r="J122" s="85">
        <f t="shared" si="186"/>
        <v>1.9036833096100003</v>
      </c>
      <c r="L122" s="85">
        <f t="shared" si="187"/>
        <v>2018.16939</v>
      </c>
      <c r="N122" s="85">
        <f t="shared" si="188"/>
        <v>30151.343409349804</v>
      </c>
      <c r="P122" s="85">
        <f t="shared" si="189"/>
        <v>3.1044692665775447E-3</v>
      </c>
      <c r="R122" s="85">
        <f t="shared" si="190"/>
        <v>8593746452.9144115</v>
      </c>
      <c r="T122" s="85">
        <f t="shared" si="191"/>
        <v>9.9104967899999998</v>
      </c>
      <c r="V122" s="85">
        <f t="shared" si="192"/>
        <v>5.047686E-3</v>
      </c>
      <c r="X122" s="85">
        <f t="shared" si="193"/>
        <v>5.4841859999999999E-2</v>
      </c>
      <c r="Z122" s="85">
        <f t="shared" si="194"/>
        <v>0</v>
      </c>
      <c r="AB122" s="85">
        <f t="shared" si="195"/>
        <v>0</v>
      </c>
      <c r="AD122" s="85">
        <f t="shared" si="196"/>
        <v>0</v>
      </c>
      <c r="AF122" s="85">
        <f t="shared" si="197"/>
        <v>0</v>
      </c>
    </row>
    <row r="123" spans="7:32" s="26" customFormat="1">
      <c r="G123" s="40" t="s">
        <v>219</v>
      </c>
      <c r="J123" s="85">
        <f t="shared" si="186"/>
        <v>1.7150208426000004E-3</v>
      </c>
      <c r="L123" s="85">
        <f t="shared" si="187"/>
        <v>1.4285428400000002</v>
      </c>
      <c r="N123" s="85">
        <f t="shared" si="188"/>
        <v>55.481210372541206</v>
      </c>
      <c r="P123" s="85">
        <f t="shared" si="189"/>
        <v>7.6127962400000006E-9</v>
      </c>
      <c r="R123" s="85">
        <f t="shared" si="190"/>
        <v>311117.82155443594</v>
      </c>
      <c r="T123" s="85">
        <f t="shared" si="191"/>
        <v>0</v>
      </c>
      <c r="V123" s="85">
        <f t="shared" si="192"/>
        <v>0</v>
      </c>
      <c r="X123" s="85">
        <f t="shared" si="193"/>
        <v>0</v>
      </c>
      <c r="Z123" s="85">
        <f t="shared" si="194"/>
        <v>0</v>
      </c>
      <c r="AB123" s="85">
        <f t="shared" si="195"/>
        <v>0</v>
      </c>
      <c r="AD123" s="85">
        <f t="shared" si="196"/>
        <v>0</v>
      </c>
      <c r="AF123" s="85">
        <f t="shared" si="197"/>
        <v>0</v>
      </c>
    </row>
    <row r="124" spans="7:32" s="26" customFormat="1">
      <c r="G124" s="39" t="s">
        <v>220</v>
      </c>
      <c r="J124" s="85">
        <f t="shared" si="186"/>
        <v>1.1916830939999999E-3</v>
      </c>
      <c r="L124" s="85">
        <f t="shared" si="187"/>
        <v>6.5523878</v>
      </c>
      <c r="N124" s="85">
        <f t="shared" si="188"/>
        <v>24.408934466453879</v>
      </c>
      <c r="P124" s="85">
        <f t="shared" si="189"/>
        <v>0</v>
      </c>
      <c r="R124" s="85">
        <f t="shared" si="190"/>
        <v>0</v>
      </c>
      <c r="T124" s="85">
        <f t="shared" si="191"/>
        <v>0</v>
      </c>
      <c r="V124" s="85">
        <f t="shared" si="192"/>
        <v>0</v>
      </c>
      <c r="X124" s="85">
        <f t="shared" si="193"/>
        <v>0</v>
      </c>
      <c r="Z124" s="85">
        <f t="shared" si="194"/>
        <v>0</v>
      </c>
      <c r="AB124" s="85">
        <f t="shared" si="195"/>
        <v>0</v>
      </c>
      <c r="AD124" s="85">
        <f t="shared" si="196"/>
        <v>0</v>
      </c>
      <c r="AF124" s="85">
        <f t="shared" si="197"/>
        <v>0</v>
      </c>
    </row>
    <row r="125" spans="7:32" s="26" customFormat="1">
      <c r="G125" s="40" t="s">
        <v>221</v>
      </c>
      <c r="J125" s="85">
        <f t="shared" si="186"/>
        <v>2.0338669344000002E-2</v>
      </c>
      <c r="L125" s="85">
        <f t="shared" si="187"/>
        <v>31.001404000000001</v>
      </c>
      <c r="N125" s="85">
        <f t="shared" si="188"/>
        <v>128.03992770278612</v>
      </c>
      <c r="P125" s="85">
        <f t="shared" si="189"/>
        <v>0</v>
      </c>
      <c r="R125" s="85">
        <f t="shared" si="190"/>
        <v>0</v>
      </c>
      <c r="T125" s="85">
        <f t="shared" si="191"/>
        <v>0</v>
      </c>
      <c r="V125" s="85">
        <f t="shared" si="192"/>
        <v>0</v>
      </c>
      <c r="X125" s="85">
        <f t="shared" si="193"/>
        <v>0</v>
      </c>
      <c r="Z125" s="85">
        <f t="shared" si="194"/>
        <v>0</v>
      </c>
      <c r="AB125" s="85">
        <f t="shared" si="195"/>
        <v>0</v>
      </c>
      <c r="AD125" s="85">
        <f t="shared" si="196"/>
        <v>0</v>
      </c>
      <c r="AF125" s="85">
        <f t="shared" si="197"/>
        <v>0</v>
      </c>
    </row>
    <row r="126" spans="7:32" s="26" customFormat="1">
      <c r="G126" s="39" t="s">
        <v>222</v>
      </c>
      <c r="J126" s="85">
        <f t="shared" si="186"/>
        <v>4.8586429390000001E-4</v>
      </c>
      <c r="L126" s="85">
        <f t="shared" si="187"/>
        <v>0.527837573</v>
      </c>
      <c r="N126" s="85">
        <f t="shared" si="188"/>
        <v>2.2208526174651122</v>
      </c>
      <c r="P126" s="85">
        <f t="shared" si="189"/>
        <v>0</v>
      </c>
      <c r="R126" s="85">
        <f t="shared" si="190"/>
        <v>0</v>
      </c>
      <c r="T126" s="85">
        <f t="shared" si="191"/>
        <v>0</v>
      </c>
      <c r="V126" s="85">
        <f t="shared" si="192"/>
        <v>0</v>
      </c>
      <c r="X126" s="85">
        <f t="shared" si="193"/>
        <v>8.3569999999999998E-6</v>
      </c>
      <c r="Z126" s="85">
        <f t="shared" si="194"/>
        <v>0</v>
      </c>
      <c r="AB126" s="85">
        <f t="shared" si="195"/>
        <v>0</v>
      </c>
      <c r="AD126" s="85">
        <f t="shared" si="196"/>
        <v>0</v>
      </c>
      <c r="AF126" s="85">
        <f t="shared" si="197"/>
        <v>0</v>
      </c>
    </row>
    <row r="127" spans="7:32" s="26" customFormat="1"/>
    <row r="128" spans="7:32" s="26" customFormat="1"/>
    <row r="129" spans="7:32" s="29" customFormat="1">
      <c r="G129" s="87" t="s">
        <v>264</v>
      </c>
      <c r="J129" s="88">
        <f>SUM(J109:J126)</f>
        <v>18.633515472532395</v>
      </c>
      <c r="L129" s="88">
        <f>SUM(L109:L126)</f>
        <v>15250.269670202999</v>
      </c>
      <c r="N129" s="88">
        <f>SUM(N109:N126)</f>
        <v>90282.994631669964</v>
      </c>
      <c r="P129" s="88">
        <f>SUM(P109:P126)</f>
        <v>3.7504691967587623E-3</v>
      </c>
      <c r="R129" s="88">
        <f>SUM(R109:R126)</f>
        <v>10313616905.594774</v>
      </c>
      <c r="T129" s="88">
        <f>SUM(T109:T126)</f>
        <v>10.356363036999999</v>
      </c>
      <c r="V129" s="88">
        <f>SUM(V109:V126)</f>
        <v>276.49501468600005</v>
      </c>
      <c r="X129" s="88">
        <f>SUM(X109:X126)</f>
        <v>1.1061464340000002</v>
      </c>
      <c r="Z129" s="88">
        <f>SUM(Z109:Z126)</f>
        <v>0</v>
      </c>
      <c r="AB129" s="88">
        <f>SUM(AB109:AB126)</f>
        <v>0</v>
      </c>
      <c r="AD129" s="88">
        <f>SUM(AD109:AD126)</f>
        <v>0</v>
      </c>
      <c r="AF129" s="88">
        <f>SUM(AF109:AF126)</f>
        <v>0</v>
      </c>
    </row>
    <row r="130" spans="7:32" s="26" customFormat="1"/>
    <row r="131" spans="7:32" s="26" customFormat="1"/>
    <row r="132" spans="7:32" s="29" customFormat="1">
      <c r="G132" s="87" t="s">
        <v>265</v>
      </c>
    </row>
    <row r="133" spans="7:32" s="26" customFormat="1">
      <c r="G133" s="54" t="s">
        <v>266</v>
      </c>
      <c r="H133" s="26">
        <f>IF('1.Dashboard'!H9=TRUE,1,0)</f>
        <v>1</v>
      </c>
      <c r="J133" s="85">
        <f>SUM(J134:J135)*H133*J166</f>
        <v>0.31630511686759999</v>
      </c>
      <c r="K133" s="85"/>
      <c r="L133" s="85">
        <f>SUM(L134:L135)*H133*$L$166</f>
        <v>38.692976839999993</v>
      </c>
      <c r="M133" s="85"/>
      <c r="N133" s="85">
        <f>SUM(N134:N135)*H133*$N$166</f>
        <v>1884.2068361669185</v>
      </c>
      <c r="O133" s="85"/>
      <c r="P133" s="85">
        <f>SUM(P134:P135)*H133*$P$166</f>
        <v>1.8607731901926283</v>
      </c>
      <c r="Q133" s="85"/>
      <c r="R133" s="85">
        <f>SUM(R134:R135)*H133*$R$166</f>
        <v>311117.82155443594</v>
      </c>
      <c r="S133" s="85"/>
      <c r="T133" s="85">
        <f>SUM(T134:T135)*H133*$T$166</f>
        <v>6.1559999999999997</v>
      </c>
      <c r="U133" s="85"/>
      <c r="V133" s="85">
        <f>SUM(V134:V135)*H133*$V$166</f>
        <v>0</v>
      </c>
      <c r="W133" s="85"/>
      <c r="X133" s="85">
        <f>SUM(X134:X135)*H133*$X$166</f>
        <v>3.0210000000000002E-3</v>
      </c>
      <c r="Y133" s="85"/>
      <c r="Z133" s="85">
        <f>SUM(Z134:Z135)*H133*$Z$166</f>
        <v>0</v>
      </c>
      <c r="AA133" s="85"/>
      <c r="AB133" s="85">
        <f>SUM(AB134:AB135)*H133*$AB$166</f>
        <v>0</v>
      </c>
      <c r="AC133" s="85"/>
      <c r="AD133" s="85">
        <f>SUM(AD134:AD135)*H133*$AD$166</f>
        <v>0</v>
      </c>
      <c r="AE133" s="85"/>
      <c r="AF133" s="85">
        <f>SUM(AF134:AF135)*H133*$AF$166</f>
        <v>0</v>
      </c>
    </row>
    <row r="134" spans="7:32" s="26" customFormat="1">
      <c r="G134" s="26" t="s">
        <v>214</v>
      </c>
      <c r="J134" s="85">
        <f>J118</f>
        <v>0.31459009602499999</v>
      </c>
      <c r="L134" s="85">
        <f>L118</f>
        <v>37.264433999999994</v>
      </c>
      <c r="N134" s="85">
        <f>N118</f>
        <v>1828.7256257943773</v>
      </c>
      <c r="P134" s="85">
        <f>P118</f>
        <v>1.4042538580261784E-10</v>
      </c>
      <c r="R134" s="85">
        <f>R118</f>
        <v>0</v>
      </c>
      <c r="T134" s="85">
        <f>T118</f>
        <v>2.052E-4</v>
      </c>
      <c r="V134" s="85">
        <f>V118</f>
        <v>0</v>
      </c>
      <c r="X134" s="85">
        <f>X118</f>
        <v>3.0210000000000002E-3</v>
      </c>
      <c r="Z134" s="85">
        <f>Z118</f>
        <v>0</v>
      </c>
      <c r="AB134" s="85">
        <f>AB118</f>
        <v>0</v>
      </c>
      <c r="AD134" s="85">
        <f>AD118</f>
        <v>0</v>
      </c>
      <c r="AF134" s="85">
        <f>AF118</f>
        <v>0</v>
      </c>
    </row>
    <row r="135" spans="7:32" s="26" customFormat="1">
      <c r="G135" s="26" t="s">
        <v>219</v>
      </c>
      <c r="J135" s="85">
        <f>J123</f>
        <v>1.7150208426000004E-3</v>
      </c>
      <c r="L135" s="85">
        <f>L123</f>
        <v>1.4285428400000002</v>
      </c>
      <c r="N135" s="85">
        <f>N123</f>
        <v>55.481210372541206</v>
      </c>
      <c r="P135" s="85">
        <f>P123</f>
        <v>7.6127962400000006E-9</v>
      </c>
      <c r="R135" s="85">
        <f>R123</f>
        <v>311117.82155443594</v>
      </c>
      <c r="T135" s="85">
        <f>T123</f>
        <v>0</v>
      </c>
      <c r="V135" s="85">
        <f>V123</f>
        <v>0</v>
      </c>
      <c r="X135" s="85">
        <f>X123</f>
        <v>0</v>
      </c>
      <c r="Z135" s="85">
        <f>Z123</f>
        <v>0</v>
      </c>
      <c r="AB135" s="85">
        <f>AB123</f>
        <v>0</v>
      </c>
      <c r="AD135" s="85">
        <f>AD123</f>
        <v>0</v>
      </c>
      <c r="AF135" s="85">
        <f>AF123</f>
        <v>0</v>
      </c>
    </row>
    <row r="136" spans="7:32" s="26" customFormat="1"/>
    <row r="137" spans="7:32" s="26" customFormat="1">
      <c r="G137" s="54" t="s">
        <v>267</v>
      </c>
      <c r="H137" s="26">
        <f>IF('1.Dashboard'!H10=TRUE,1,0)</f>
        <v>1</v>
      </c>
      <c r="J137" s="85">
        <f>SUM(J138:J139)*H137*J166</f>
        <v>3.77531251979E-2</v>
      </c>
      <c r="K137" s="85"/>
      <c r="L137" s="85">
        <f>SUM(L138:L139)*H137*$L$166</f>
        <v>122.38617840000001</v>
      </c>
      <c r="M137" s="85"/>
      <c r="N137" s="85">
        <f>SUM(N138:N139)*H137*$N$166</f>
        <v>775.84163122563166</v>
      </c>
      <c r="O137" s="85"/>
      <c r="P137" s="85">
        <f>SUM(P138:P139)*H137*$P$166</f>
        <v>529.96833745910146</v>
      </c>
      <c r="Q137" s="85"/>
      <c r="R137" s="85">
        <f>SUM(R138:R139)*H137*$R$166</f>
        <v>131901684.23874724</v>
      </c>
      <c r="S137" s="85"/>
      <c r="T137" s="85">
        <f>SUM(T138:T139)*H137*$T$166</f>
        <v>7.5314100000000002</v>
      </c>
      <c r="U137" s="85"/>
      <c r="V137" s="85">
        <f>SUM(V138:V139)*H137*$V$166</f>
        <v>0</v>
      </c>
      <c r="W137" s="85"/>
      <c r="X137" s="85">
        <f>SUM(X138:X139)*H137*$X$166</f>
        <v>4.4974499999999998E-4</v>
      </c>
      <c r="Y137" s="85"/>
      <c r="Z137" s="85">
        <f>SUM(Z138:Z139)*H137*$Z$166</f>
        <v>0</v>
      </c>
      <c r="AA137" s="85"/>
      <c r="AB137" s="85">
        <f>SUM(AB138:AB139)*H137*$AB$166</f>
        <v>0</v>
      </c>
      <c r="AC137" s="85"/>
      <c r="AD137" s="85">
        <f>SUM(AD138:AD139)*H137*$AD$166</f>
        <v>0</v>
      </c>
      <c r="AE137" s="85"/>
      <c r="AF137" s="85">
        <f>SUM(AF138:AF139)*H137*$AF$166</f>
        <v>0</v>
      </c>
    </row>
    <row r="138" spans="7:32" s="26" customFormat="1">
      <c r="G138" s="26" t="s">
        <v>215</v>
      </c>
      <c r="J138" s="85">
        <f>J119</f>
        <v>3.0969781037400002E-2</v>
      </c>
      <c r="L138" s="85">
        <f>L119</f>
        <v>106.2284526</v>
      </c>
      <c r="N138" s="85">
        <f>N119</f>
        <v>649.26244019953094</v>
      </c>
      <c r="P138" s="85">
        <f>P119</f>
        <v>1.8300572988669981E-6</v>
      </c>
      <c r="R138" s="85">
        <f>R119</f>
        <v>109732054.93115908</v>
      </c>
      <c r="T138" s="85">
        <f>T119</f>
        <v>2.3205900000000001E-4</v>
      </c>
      <c r="V138" s="85">
        <f>V119</f>
        <v>0</v>
      </c>
      <c r="X138" s="85">
        <f>X119</f>
        <v>3.8192400000000001E-4</v>
      </c>
      <c r="Z138" s="85">
        <f>Z119</f>
        <v>0</v>
      </c>
      <c r="AB138" s="85">
        <f>AB119</f>
        <v>0</v>
      </c>
      <c r="AD138" s="85">
        <f>AD119</f>
        <v>0</v>
      </c>
      <c r="AF138" s="85">
        <f>AF119</f>
        <v>0</v>
      </c>
    </row>
    <row r="139" spans="7:32" s="26" customFormat="1">
      <c r="G139" s="26" t="s">
        <v>216</v>
      </c>
      <c r="J139" s="85">
        <f>J120</f>
        <v>6.7833441604999989E-3</v>
      </c>
      <c r="L139" s="85">
        <f>L120</f>
        <v>16.157725800000001</v>
      </c>
      <c r="N139" s="85">
        <f>N120</f>
        <v>126.57919102610074</v>
      </c>
      <c r="P139" s="85">
        <f>P120</f>
        <v>3.7814410721259134E-7</v>
      </c>
      <c r="R139" s="85">
        <f>R120</f>
        <v>22169629.307588153</v>
      </c>
      <c r="T139" s="85">
        <f>T120</f>
        <v>1.8988000000000002E-5</v>
      </c>
      <c r="V139" s="85">
        <f>V120</f>
        <v>0</v>
      </c>
      <c r="X139" s="85">
        <f>X120</f>
        <v>6.7821E-5</v>
      </c>
      <c r="Z139" s="85">
        <f>Z120</f>
        <v>0</v>
      </c>
      <c r="AB139" s="85">
        <f>AB120</f>
        <v>0</v>
      </c>
      <c r="AD139" s="85">
        <f>AD120</f>
        <v>0</v>
      </c>
      <c r="AF139" s="85">
        <f>AF120</f>
        <v>0</v>
      </c>
    </row>
    <row r="140" spans="7:32" s="26" customFormat="1"/>
    <row r="141" spans="7:32" s="26" customFormat="1">
      <c r="G141" s="54" t="s">
        <v>268</v>
      </c>
      <c r="H141" s="26">
        <f>IF('1.Dashboard'!H11=TRUE,1,0)</f>
        <v>1</v>
      </c>
      <c r="J141" s="85">
        <f>SUM(J142:J145)*H141*J166</f>
        <v>6.0625198879619999</v>
      </c>
      <c r="K141" s="85"/>
      <c r="L141" s="85">
        <f>SUM(L142:L145)*H141*$L$166</f>
        <v>2114.6557928800003</v>
      </c>
      <c r="M141" s="85"/>
      <c r="N141" s="85">
        <f>SUM(N142:N145)*H141*$N$166</f>
        <v>24713.568884703414</v>
      </c>
      <c r="O141" s="85"/>
      <c r="P141" s="85">
        <f>SUM(P142:P145)*H141*$P$166</f>
        <v>4.9471667823456</v>
      </c>
      <c r="Q141" s="85"/>
      <c r="R141" s="85">
        <f>SUM(R142:R145)*H141*$R$166</f>
        <v>0</v>
      </c>
      <c r="S141" s="85"/>
      <c r="T141" s="85">
        <f>SUM(T142:T145)*H141*$T$166</f>
        <v>0</v>
      </c>
      <c r="U141" s="85"/>
      <c r="V141" s="85">
        <f>SUM(V142:V145)*H141*$V$166</f>
        <v>0</v>
      </c>
      <c r="W141" s="85"/>
      <c r="X141" s="85">
        <f>SUM(X142:X145)*H141*$X$166</f>
        <v>0.67575176000000003</v>
      </c>
      <c r="Y141" s="85"/>
      <c r="Z141" s="85">
        <f>SUM(Z142:Z145)*H141*$Z$166</f>
        <v>0</v>
      </c>
      <c r="AA141" s="85"/>
      <c r="AB141" s="85">
        <f>SUM(AB142:AB145)*H141*$AB$166</f>
        <v>0</v>
      </c>
      <c r="AC141" s="85"/>
      <c r="AD141" s="85">
        <f>SUM(AD142:AD145)*H141*$AD$166</f>
        <v>0</v>
      </c>
      <c r="AE141" s="85"/>
      <c r="AF141" s="85">
        <f>SUM(AF142:AF145)*H141*$AF$166</f>
        <v>0</v>
      </c>
    </row>
    <row r="142" spans="7:32" s="26" customFormat="1">
      <c r="G142" s="26" t="s">
        <v>208</v>
      </c>
      <c r="J142" s="85">
        <f>J112</f>
        <v>9.4381103199999997E-2</v>
      </c>
      <c r="L142" s="85">
        <f>L112</f>
        <v>26.857517999999999</v>
      </c>
      <c r="N142" s="85">
        <f>N112</f>
        <v>172.9588422221039</v>
      </c>
      <c r="P142" s="85">
        <f>P112</f>
        <v>2.846718E-11</v>
      </c>
      <c r="R142" s="85">
        <f>R112</f>
        <v>0</v>
      </c>
      <c r="T142" s="85">
        <f>T112</f>
        <v>0</v>
      </c>
      <c r="V142" s="85">
        <f>V112</f>
        <v>0</v>
      </c>
      <c r="X142" s="85">
        <f>X112</f>
        <v>8.3809999999999996E-3</v>
      </c>
      <c r="Z142" s="85">
        <f>Z112</f>
        <v>0</v>
      </c>
      <c r="AB142" s="85">
        <f>AB112</f>
        <v>0</v>
      </c>
      <c r="AD142" s="85">
        <f>AD112</f>
        <v>0</v>
      </c>
      <c r="AF142" s="85">
        <f>AF112</f>
        <v>0</v>
      </c>
    </row>
    <row r="143" spans="7:32" s="26" customFormat="1">
      <c r="G143" s="26" t="s">
        <v>209</v>
      </c>
      <c r="J143" s="85">
        <f>J113</f>
        <v>2.5180685620000004E-3</v>
      </c>
      <c r="L143" s="85">
        <f>L113</f>
        <v>0.71987847999999999</v>
      </c>
      <c r="N143" s="85">
        <f>N113</f>
        <v>4.5283802305434815</v>
      </c>
      <c r="P143" s="85">
        <f>P113</f>
        <v>7.200522E-13</v>
      </c>
      <c r="R143" s="85">
        <f>R113</f>
        <v>0</v>
      </c>
      <c r="T143" s="85">
        <f>T113</f>
        <v>0</v>
      </c>
      <c r="V143" s="85">
        <f>V113</f>
        <v>0</v>
      </c>
      <c r="X143" s="85">
        <f>X113</f>
        <v>2.2016000000000001E-4</v>
      </c>
      <c r="Z143" s="85">
        <f>Z113</f>
        <v>0</v>
      </c>
      <c r="AB143" s="85">
        <f>AB113</f>
        <v>0</v>
      </c>
      <c r="AD143" s="85">
        <f>AD113</f>
        <v>0</v>
      </c>
      <c r="AF143" s="85">
        <f>AF113</f>
        <v>0</v>
      </c>
    </row>
    <row r="144" spans="7:32" s="26" customFormat="1">
      <c r="G144" s="26" t="s">
        <v>210</v>
      </c>
      <c r="J144" s="85">
        <f>J114</f>
        <v>5.789239008</v>
      </c>
      <c r="L144" s="85">
        <f>L114</f>
        <v>1949.4652800000001</v>
      </c>
      <c r="N144" s="85">
        <f>N114</f>
        <v>22666.423443815256</v>
      </c>
      <c r="P144" s="85">
        <f>P114</f>
        <v>1.8176053391999999E-8</v>
      </c>
      <c r="R144" s="85">
        <f>R114</f>
        <v>0</v>
      </c>
      <c r="T144" s="85">
        <f>T114</f>
        <v>0</v>
      </c>
      <c r="V144" s="85">
        <f>V114</f>
        <v>0</v>
      </c>
      <c r="X144" s="85">
        <f>X114</f>
        <v>0.65351999999999999</v>
      </c>
      <c r="Z144" s="85">
        <f>Z114</f>
        <v>0</v>
      </c>
      <c r="AB144" s="85">
        <f>AB114</f>
        <v>0</v>
      </c>
      <c r="AD144" s="85">
        <f>AD114</f>
        <v>0</v>
      </c>
      <c r="AF144" s="85">
        <f>AF114</f>
        <v>0</v>
      </c>
    </row>
    <row r="145" spans="7:32" s="26" customFormat="1">
      <c r="G145" s="26" t="s">
        <v>211</v>
      </c>
      <c r="J145" s="85">
        <f>J115</f>
        <v>0.17638170819999999</v>
      </c>
      <c r="L145" s="85">
        <f>L115</f>
        <v>137.6131164</v>
      </c>
      <c r="N145" s="85">
        <f>N115</f>
        <v>1869.6582184355088</v>
      </c>
      <c r="P145" s="85">
        <f>P115</f>
        <v>2.40795430224E-9</v>
      </c>
      <c r="R145" s="85">
        <f>R115</f>
        <v>0</v>
      </c>
      <c r="T145" s="85">
        <f>T115</f>
        <v>0</v>
      </c>
      <c r="V145" s="85">
        <f>V115</f>
        <v>0</v>
      </c>
      <c r="X145" s="85">
        <f>X115</f>
        <v>1.36306E-2</v>
      </c>
      <c r="Z145" s="85">
        <f>Z115</f>
        <v>0</v>
      </c>
      <c r="AB145" s="85">
        <f>AB115</f>
        <v>0</v>
      </c>
      <c r="AD145" s="85">
        <f>AD115</f>
        <v>0</v>
      </c>
      <c r="AF145" s="85">
        <f>AF115</f>
        <v>0</v>
      </c>
    </row>
    <row r="146" spans="7:32" s="26" customFormat="1"/>
    <row r="147" spans="7:32" s="26" customFormat="1">
      <c r="G147" s="54" t="s">
        <v>269</v>
      </c>
      <c r="H147" s="26">
        <f>IF('1.Dashboard'!H12=TRUE,1,0)</f>
        <v>1</v>
      </c>
      <c r="J147" s="85">
        <f>SUM(J148:J149)*H147*J166</f>
        <v>1.96251151E-2</v>
      </c>
      <c r="K147" s="85"/>
      <c r="L147" s="85">
        <f>SUM(L148:L149)*H147*$L$166</f>
        <v>20.846369110000001</v>
      </c>
      <c r="M147" s="85"/>
      <c r="N147" s="85">
        <f>SUM(N148:N149)*H147*$N$166</f>
        <v>168.61888171605673</v>
      </c>
      <c r="O147" s="85"/>
      <c r="P147" s="85">
        <f>SUM(P148:P149)*H147*$P$166</f>
        <v>1229.58425713572</v>
      </c>
      <c r="Q147" s="85"/>
      <c r="R147" s="85">
        <f>SUM(R148:R149)*H147*$R$166</f>
        <v>123016629.83020779</v>
      </c>
      <c r="S147" s="85"/>
      <c r="T147" s="85">
        <f>SUM(T148:T149)*H147*$T$166</f>
        <v>0</v>
      </c>
      <c r="U147" s="85"/>
      <c r="V147" s="85">
        <f>SUM(V148:V149)*H147*$V$166</f>
        <v>0</v>
      </c>
      <c r="W147" s="85"/>
      <c r="X147" s="85">
        <f>SUM(X148:X149)*H147*$X$166</f>
        <v>4.9106400000000004E-4</v>
      </c>
      <c r="Y147" s="85"/>
      <c r="Z147" s="85">
        <f>SUM(Z148:Z149)*H147*$Z$166</f>
        <v>0</v>
      </c>
      <c r="AA147" s="85"/>
      <c r="AB147" s="85">
        <f>SUM(AB148:AB149)*H147*$AB$166</f>
        <v>0</v>
      </c>
      <c r="AC147" s="85"/>
      <c r="AD147" s="85">
        <f>SUM(AD148:AD149)*H147*$AD$166</f>
        <v>0</v>
      </c>
      <c r="AE147" s="85"/>
      <c r="AF147" s="85">
        <f>SUM(AF148:AF149)*H147*$AF$166</f>
        <v>0</v>
      </c>
    </row>
    <row r="148" spans="7:32" s="26" customFormat="1">
      <c r="G148" s="26" t="s">
        <v>212</v>
      </c>
      <c r="J148" s="85">
        <f>J116</f>
        <v>8.9598166E-3</v>
      </c>
      <c r="L148" s="85">
        <f>L116</f>
        <v>13.83294661</v>
      </c>
      <c r="N148" s="85">
        <f>N116</f>
        <v>156.84259643489341</v>
      </c>
      <c r="P148" s="85">
        <f>P116</f>
        <v>0</v>
      </c>
      <c r="R148" s="85">
        <f>R116</f>
        <v>3078038.4189107111</v>
      </c>
      <c r="T148" s="85">
        <f>T116</f>
        <v>0</v>
      </c>
      <c r="V148" s="85">
        <f>V116</f>
        <v>0</v>
      </c>
      <c r="X148" s="85">
        <f>X116</f>
        <v>4.9106400000000004E-4</v>
      </c>
      <c r="Z148" s="85">
        <f>Z116</f>
        <v>0</v>
      </c>
      <c r="AB148" s="85">
        <f>AB116</f>
        <v>0</v>
      </c>
      <c r="AD148" s="85">
        <f>AD116</f>
        <v>0</v>
      </c>
      <c r="AF148" s="85">
        <f>AF116</f>
        <v>0</v>
      </c>
    </row>
    <row r="149" spans="7:32" s="26" customFormat="1">
      <c r="G149" s="26" t="s">
        <v>213</v>
      </c>
      <c r="J149" s="85">
        <f>J117</f>
        <v>1.06652985E-2</v>
      </c>
      <c r="L149" s="85">
        <f>L117</f>
        <v>7.0134225000000008</v>
      </c>
      <c r="N149" s="85">
        <f>N117</f>
        <v>11.776285281163334</v>
      </c>
      <c r="P149" s="85">
        <f>P117</f>
        <v>5.1232677380654996E-6</v>
      </c>
      <c r="R149" s="85">
        <f>R117</f>
        <v>119938591.41129708</v>
      </c>
      <c r="T149" s="85">
        <f>T117</f>
        <v>0</v>
      </c>
      <c r="V149" s="85">
        <f>V117</f>
        <v>0</v>
      </c>
      <c r="X149" s="85">
        <f>X117</f>
        <v>0</v>
      </c>
      <c r="Z149" s="85">
        <f>Z117</f>
        <v>0</v>
      </c>
      <c r="AB149" s="85">
        <f>AB117</f>
        <v>0</v>
      </c>
      <c r="AD149" s="85">
        <f>AD117</f>
        <v>0</v>
      </c>
      <c r="AF149" s="85">
        <f>AF117</f>
        <v>0</v>
      </c>
    </row>
    <row r="150" spans="7:32" s="26" customFormat="1"/>
    <row r="151" spans="7:32" s="26" customFormat="1">
      <c r="G151" s="54" t="s">
        <v>205</v>
      </c>
      <c r="H151" s="26">
        <f>IF('1.Dashboard'!H13=TRUE,1,0)</f>
        <v>1</v>
      </c>
      <c r="J151" s="85">
        <f>SUM(J152:J154)*H151*J166</f>
        <v>4.6772150373130001</v>
      </c>
      <c r="K151" s="85"/>
      <c r="L151" s="85">
        <f>SUM(L152:L154)*H151*$L$166</f>
        <v>633.28308360000017</v>
      </c>
      <c r="M151" s="85"/>
      <c r="N151" s="85">
        <f>SUM(N152:N154)*H151*$N$166</f>
        <v>3024.6430861139847</v>
      </c>
      <c r="O151" s="85"/>
      <c r="P151" s="85">
        <f>SUM(P152:P154)*H151*$P$166</f>
        <v>811.65177600000004</v>
      </c>
      <c r="Q151" s="85"/>
      <c r="R151" s="85">
        <f>SUM(R152:R154)*H151*$R$166</f>
        <v>963622934.92930663</v>
      </c>
      <c r="S151" s="85"/>
      <c r="T151" s="85">
        <f>SUM(T152:T154)*H151*$T$166</f>
        <v>0</v>
      </c>
      <c r="U151" s="85"/>
      <c r="V151" s="85">
        <f>SUM(V152:V154)*H151*$V$166</f>
        <v>2071997850.0000002</v>
      </c>
      <c r="W151" s="85"/>
      <c r="X151" s="85">
        <f>SUM(X152:X154)*H151*$X$166</f>
        <v>8.8187648000000007E-2</v>
      </c>
      <c r="Y151" s="85"/>
      <c r="Z151" s="85">
        <f>SUM(Z152:Z154)*H151*$Z$166</f>
        <v>0</v>
      </c>
      <c r="AA151" s="85"/>
      <c r="AB151" s="85">
        <f>SUM(AB152:AB154)*H151*$AB$166</f>
        <v>0</v>
      </c>
      <c r="AC151" s="85"/>
      <c r="AD151" s="85">
        <f>SUM(AD152:AD154)*H151*$AD$166</f>
        <v>0</v>
      </c>
      <c r="AE151" s="85"/>
      <c r="AF151" s="85">
        <f>SUM(AF152:AF154)*H151*$AF$166</f>
        <v>0</v>
      </c>
    </row>
    <row r="152" spans="7:32" s="26" customFormat="1">
      <c r="G152" s="26" t="s">
        <v>205</v>
      </c>
      <c r="J152" s="85">
        <f>J109</f>
        <v>4.6514193466</v>
      </c>
      <c r="L152" s="85">
        <f>L109</f>
        <v>623.41305000000011</v>
      </c>
      <c r="N152" s="85">
        <f>N109</f>
        <v>2991.7981908873244</v>
      </c>
      <c r="P152" s="85">
        <f>P109</f>
        <v>3.3818824000000003E-6</v>
      </c>
      <c r="R152" s="85">
        <f>R109</f>
        <v>963622934.92930663</v>
      </c>
      <c r="T152" s="85">
        <f>T109</f>
        <v>0</v>
      </c>
      <c r="V152" s="85">
        <f>V109</f>
        <v>276.26638000000003</v>
      </c>
      <c r="X152" s="85">
        <f>X109</f>
        <v>8.8150400000000004E-2</v>
      </c>
      <c r="Z152" s="85">
        <f>Z109</f>
        <v>0</v>
      </c>
      <c r="AB152" s="85">
        <f>AB109</f>
        <v>0</v>
      </c>
      <c r="AD152" s="85">
        <f>AD109</f>
        <v>0</v>
      </c>
      <c r="AF152" s="85">
        <f>AF109</f>
        <v>0</v>
      </c>
    </row>
    <row r="153" spans="7:32" s="26" customFormat="1">
      <c r="G153" s="26" t="s">
        <v>206</v>
      </c>
      <c r="J153" s="85">
        <f>J110</f>
        <v>5.7235334999999996E-4</v>
      </c>
      <c r="L153" s="85">
        <f>L110</f>
        <v>6.1983000000000003E-2</v>
      </c>
      <c r="N153" s="85">
        <f>N110</f>
        <v>0.44119533920550991</v>
      </c>
      <c r="P153" s="85">
        <f>P110</f>
        <v>0</v>
      </c>
      <c r="R153" s="85">
        <f>R110</f>
        <v>0</v>
      </c>
      <c r="T153" s="85">
        <f>T110</f>
        <v>0</v>
      </c>
      <c r="V153" s="85">
        <f>V110</f>
        <v>0</v>
      </c>
      <c r="X153" s="85">
        <f>X110</f>
        <v>3.7248E-5</v>
      </c>
      <c r="Z153" s="85">
        <f>Z110</f>
        <v>0</v>
      </c>
      <c r="AB153" s="85">
        <f>AB110</f>
        <v>0</v>
      </c>
      <c r="AD153" s="85">
        <f>AD110</f>
        <v>0</v>
      </c>
      <c r="AF153" s="85">
        <f>AF110</f>
        <v>0</v>
      </c>
    </row>
    <row r="154" spans="7:32" s="26" customFormat="1">
      <c r="G154" s="26" t="s">
        <v>207</v>
      </c>
      <c r="J154" s="85">
        <f>J111</f>
        <v>2.5223337363000004E-2</v>
      </c>
      <c r="L154" s="85">
        <f>L111</f>
        <v>9.8080505999999996</v>
      </c>
      <c r="N154" s="85">
        <f>N111</f>
        <v>32.403699887454671</v>
      </c>
      <c r="P154" s="85">
        <f>P111</f>
        <v>0</v>
      </c>
      <c r="R154" s="85">
        <f>R111</f>
        <v>0</v>
      </c>
      <c r="T154" s="85">
        <f>T111</f>
        <v>0</v>
      </c>
      <c r="V154" s="85">
        <f>V111</f>
        <v>0</v>
      </c>
      <c r="X154" s="85">
        <f>X111</f>
        <v>0</v>
      </c>
      <c r="Z154" s="85">
        <f>Z111</f>
        <v>0</v>
      </c>
      <c r="AB154" s="85">
        <f>AB111</f>
        <v>0</v>
      </c>
      <c r="AD154" s="85">
        <f>AD111</f>
        <v>0</v>
      </c>
      <c r="AF154" s="85">
        <f>AF111</f>
        <v>0</v>
      </c>
    </row>
    <row r="155" spans="7:32" s="26" customFormat="1"/>
    <row r="156" spans="7:32" s="26" customFormat="1">
      <c r="G156" s="54" t="s">
        <v>270</v>
      </c>
      <c r="H156" s="26">
        <f>IF('1.Dashboard'!H14=TRUE,1,0)</f>
        <v>1</v>
      </c>
      <c r="J156" s="85">
        <f>SUM(J157:J159)*H156*J166</f>
        <v>2.2016216731900004E-2</v>
      </c>
      <c r="K156" s="85"/>
      <c r="L156" s="85">
        <f>SUM(L157:L159)*H156*$L$166</f>
        <v>38.081629372999998</v>
      </c>
      <c r="M156" s="85"/>
      <c r="N156" s="85">
        <f>SUM(N157:N159)*H156*$N$166</f>
        <v>154.6697147867051</v>
      </c>
      <c r="O156" s="85"/>
      <c r="P156" s="85">
        <f>SUM(P157:P159)*H156*$P$166</f>
        <v>0</v>
      </c>
      <c r="Q156" s="85"/>
      <c r="R156" s="85">
        <f>SUM(R157:R159)*H156*$R$166</f>
        <v>0</v>
      </c>
      <c r="S156" s="85"/>
      <c r="T156" s="85">
        <f>SUM(T157:T159)*H156*$T$166</f>
        <v>0</v>
      </c>
      <c r="U156" s="85"/>
      <c r="V156" s="85">
        <f>SUM(V157:V159)*H156*$V$166</f>
        <v>0</v>
      </c>
      <c r="W156" s="85"/>
      <c r="X156" s="85">
        <f>SUM(X157:X159)*H156*$X$166</f>
        <v>8.3569999999999998E-6</v>
      </c>
      <c r="Y156" s="85"/>
      <c r="Z156" s="85">
        <f>SUM(Z157:Z159)*H156*$Z$166</f>
        <v>0</v>
      </c>
      <c r="AA156" s="85"/>
      <c r="AB156" s="85">
        <f>SUM(AB157:AB159)*H156*$AB$166</f>
        <v>0</v>
      </c>
      <c r="AC156" s="85"/>
      <c r="AD156" s="85">
        <f>SUM(AD157:AD159)*H156*$AD$166</f>
        <v>0</v>
      </c>
      <c r="AE156" s="85"/>
      <c r="AF156" s="85">
        <f>SUM(AF157:AF159)*H156*$AF$166</f>
        <v>0</v>
      </c>
    </row>
    <row r="157" spans="7:32" s="26" customFormat="1">
      <c r="G157" s="26" t="s">
        <v>220</v>
      </c>
      <c r="J157" s="85">
        <f>J124</f>
        <v>1.1916830939999999E-3</v>
      </c>
      <c r="L157" s="85">
        <f>L124</f>
        <v>6.5523878</v>
      </c>
      <c r="N157" s="85">
        <f>N124</f>
        <v>24.408934466453879</v>
      </c>
      <c r="P157" s="85">
        <f>P124</f>
        <v>0</v>
      </c>
      <c r="R157" s="85">
        <f>R124</f>
        <v>0</v>
      </c>
      <c r="T157" s="85">
        <f>T124</f>
        <v>0</v>
      </c>
      <c r="V157" s="85">
        <f>V124</f>
        <v>0</v>
      </c>
      <c r="X157" s="85">
        <f>X124</f>
        <v>0</v>
      </c>
      <c r="Z157" s="85">
        <f>Z124</f>
        <v>0</v>
      </c>
      <c r="AB157" s="85">
        <f>AB124</f>
        <v>0</v>
      </c>
      <c r="AD157" s="85">
        <f>AD124</f>
        <v>0</v>
      </c>
      <c r="AF157" s="85">
        <f>AF124</f>
        <v>0</v>
      </c>
    </row>
    <row r="158" spans="7:32" s="26" customFormat="1">
      <c r="G158" s="26" t="s">
        <v>221</v>
      </c>
      <c r="J158" s="85">
        <f>J125</f>
        <v>2.0338669344000002E-2</v>
      </c>
      <c r="L158" s="85">
        <f>L125</f>
        <v>31.001404000000001</v>
      </c>
      <c r="N158" s="85">
        <f>N125</f>
        <v>128.03992770278612</v>
      </c>
      <c r="P158" s="85">
        <f>P125</f>
        <v>0</v>
      </c>
      <c r="R158" s="85">
        <f>R125</f>
        <v>0</v>
      </c>
      <c r="T158" s="85">
        <f>T125</f>
        <v>0</v>
      </c>
      <c r="V158" s="85">
        <f>V125</f>
        <v>0</v>
      </c>
      <c r="X158" s="85">
        <f>X125</f>
        <v>0</v>
      </c>
      <c r="Z158" s="85">
        <f>Z125</f>
        <v>0</v>
      </c>
      <c r="AB158" s="85">
        <f>AB125</f>
        <v>0</v>
      </c>
      <c r="AD158" s="85">
        <f>AD125</f>
        <v>0</v>
      </c>
      <c r="AF158" s="85">
        <f>AF125</f>
        <v>0</v>
      </c>
    </row>
    <row r="159" spans="7:32" s="26" customFormat="1">
      <c r="G159" s="26" t="s">
        <v>222</v>
      </c>
      <c r="J159" s="85">
        <f>J126</f>
        <v>4.8586429390000001E-4</v>
      </c>
      <c r="L159" s="85">
        <f>L126</f>
        <v>0.527837573</v>
      </c>
      <c r="N159" s="85">
        <f>N126</f>
        <v>2.2208526174651122</v>
      </c>
      <c r="P159" s="85">
        <f>P126</f>
        <v>0</v>
      </c>
      <c r="R159" s="85">
        <f>R126</f>
        <v>0</v>
      </c>
      <c r="T159" s="85">
        <f>T126</f>
        <v>0</v>
      </c>
      <c r="V159" s="85">
        <f>V126</f>
        <v>0</v>
      </c>
      <c r="X159" s="85">
        <f>X126</f>
        <v>8.3569999999999998E-6</v>
      </c>
      <c r="Z159" s="85">
        <f>Z126</f>
        <v>0</v>
      </c>
      <c r="AB159" s="85">
        <f>AB126</f>
        <v>0</v>
      </c>
      <c r="AD159" s="85">
        <f>AD126</f>
        <v>0</v>
      </c>
      <c r="AF159" s="85">
        <f>AF126</f>
        <v>0</v>
      </c>
    </row>
    <row r="160" spans="7:32" s="26" customFormat="1"/>
    <row r="161" spans="7:32" s="26" customFormat="1">
      <c r="G161" s="54" t="s">
        <v>271</v>
      </c>
      <c r="H161" s="26">
        <f>IF('1.Dashboard'!H15=TRUE,1,0)</f>
        <v>1</v>
      </c>
      <c r="J161" s="85">
        <f>SUM(J162:J163)*H161*J166</f>
        <v>7.4980809733600005</v>
      </c>
      <c r="K161" s="85"/>
      <c r="L161" s="85">
        <f>SUM(L162:L163)*H161*$L$166</f>
        <v>12282.323639999999</v>
      </c>
      <c r="M161" s="85"/>
      <c r="N161" s="85">
        <f>SUM(N162:N163)*H161*$N$166</f>
        <v>59561.445596957245</v>
      </c>
      <c r="O161" s="85"/>
      <c r="P161" s="85">
        <f>SUM(P162:P163)*H161*$P$166</f>
        <v>897534.5949115355</v>
      </c>
      <c r="Q161" s="85"/>
      <c r="R161" s="85">
        <f>SUM(R162:R163)*H161*$R$166</f>
        <v>9094764538.7749596</v>
      </c>
      <c r="S161" s="85"/>
      <c r="T161" s="85">
        <f>SUM(T162:T163)*H161*$T$166</f>
        <v>310677.20370000001</v>
      </c>
      <c r="U161" s="85"/>
      <c r="V161" s="85">
        <f>SUM(V162:V163)*H161*$V$166</f>
        <v>1714760.145</v>
      </c>
      <c r="W161" s="85"/>
      <c r="X161" s="85">
        <f>SUM(X162:X163)*H161*$X$166</f>
        <v>0.33823686000000003</v>
      </c>
      <c r="Y161" s="85"/>
      <c r="Z161" s="85">
        <f>SUM(Z162:Z163)*H161*$Z$166</f>
        <v>0</v>
      </c>
      <c r="AA161" s="85"/>
      <c r="AB161" s="85">
        <f>SUM(AB162:AB163)*H161*$AB$166</f>
        <v>0</v>
      </c>
      <c r="AC161" s="85"/>
      <c r="AD161" s="85">
        <f>SUM(AD162:AD163)*H161*$AD$166</f>
        <v>0</v>
      </c>
      <c r="AE161" s="85"/>
      <c r="AF161" s="85">
        <f>SUM(AF162:AF163)*H161*$AF$166</f>
        <v>0</v>
      </c>
    </row>
    <row r="162" spans="7:32" s="26" customFormat="1">
      <c r="G162" s="26" t="s">
        <v>217</v>
      </c>
      <c r="J162" s="85">
        <f>J121</f>
        <v>5.5943976637499997</v>
      </c>
      <c r="L162" s="85">
        <f>L121</f>
        <v>10264.15425</v>
      </c>
      <c r="N162" s="85">
        <f>N121</f>
        <v>29410.102187607437</v>
      </c>
      <c r="P162" s="85">
        <f>P121</f>
        <v>6.3525821222052E-4</v>
      </c>
      <c r="R162" s="85">
        <f>R121</f>
        <v>501018085.86054754</v>
      </c>
      <c r="T162" s="85">
        <f>T121</f>
        <v>0.44540999999999997</v>
      </c>
      <c r="V162" s="85">
        <f>V121</f>
        <v>0.22358700000000001</v>
      </c>
      <c r="X162" s="85">
        <f>X121</f>
        <v>0.28339500000000001</v>
      </c>
      <c r="Z162" s="85">
        <f>Z121</f>
        <v>0</v>
      </c>
      <c r="AB162" s="85">
        <f>AB121</f>
        <v>0</v>
      </c>
      <c r="AD162" s="85">
        <f>AD121</f>
        <v>0</v>
      </c>
      <c r="AF162" s="85">
        <f>AF121</f>
        <v>0</v>
      </c>
    </row>
    <row r="163" spans="7:32" s="26" customFormat="1">
      <c r="G163" s="26" t="s">
        <v>218</v>
      </c>
      <c r="J163" s="85">
        <f>J122</f>
        <v>1.9036833096100003</v>
      </c>
      <c r="L163" s="85">
        <f>L122</f>
        <v>2018.16939</v>
      </c>
      <c r="N163" s="85">
        <f>N122</f>
        <v>30151.343409349804</v>
      </c>
      <c r="P163" s="85">
        <f>P122</f>
        <v>3.1044692665775447E-3</v>
      </c>
      <c r="R163" s="85">
        <f>R122</f>
        <v>8593746452.9144115</v>
      </c>
      <c r="T163" s="85">
        <f>T122</f>
        <v>9.9104967899999998</v>
      </c>
      <c r="V163" s="85">
        <f>V122</f>
        <v>5.047686E-3</v>
      </c>
      <c r="X163" s="85">
        <f>X122</f>
        <v>5.4841859999999999E-2</v>
      </c>
      <c r="Z163" s="85">
        <f>Z122</f>
        <v>0</v>
      </c>
      <c r="AB163" s="85">
        <f>AB122</f>
        <v>0</v>
      </c>
      <c r="AD163" s="85">
        <f>AD122</f>
        <v>0</v>
      </c>
      <c r="AF163" s="85">
        <f>AF122</f>
        <v>0</v>
      </c>
    </row>
    <row r="164" spans="7:32" s="29" customFormat="1"/>
    <row r="165" spans="7:32" s="26" customFormat="1"/>
    <row r="166" spans="7:32" s="26" customFormat="1">
      <c r="G166" s="96"/>
      <c r="H166" s="96" t="s">
        <v>286</v>
      </c>
      <c r="J166" s="26">
        <f>'1.Dashboard'!L20</f>
        <v>1</v>
      </c>
      <c r="L166" s="26">
        <f>'1.Dashboard'!L26</f>
        <v>1</v>
      </c>
      <c r="N166" s="26">
        <f>'1.Dashboard'!L32</f>
        <v>1</v>
      </c>
      <c r="P166" s="26">
        <f>'1.Dashboard'!L38</f>
        <v>240000000</v>
      </c>
      <c r="R166" s="26">
        <f>'1.Dashboard'!L44</f>
        <v>1</v>
      </c>
      <c r="T166" s="26">
        <f>'1.Dashboard'!L50</f>
        <v>30000</v>
      </c>
      <c r="V166" s="26">
        <f>'1.Dashboard'!L56</f>
        <v>7500000</v>
      </c>
      <c r="X166" s="26">
        <f>'1.Dashboard'!L62</f>
        <v>1</v>
      </c>
      <c r="Z166" s="26">
        <f>'1.Dashboard'!L68</f>
        <v>0</v>
      </c>
      <c r="AB166" s="26">
        <f>'1.Dashboard'!L74</f>
        <v>0</v>
      </c>
      <c r="AD166" s="26">
        <f>'1.Dashboard'!L80</f>
        <v>0</v>
      </c>
      <c r="AF166" s="26">
        <f>'1.Dashboard'!L86</f>
        <v>0</v>
      </c>
    </row>
    <row r="167" spans="7:32" s="26" customFormat="1">
      <c r="J167" s="85"/>
      <c r="K167" s="85"/>
      <c r="L167" s="85"/>
      <c r="M167" s="85"/>
      <c r="N167" s="85"/>
      <c r="O167" s="85"/>
      <c r="P167" s="85"/>
      <c r="Q167" s="85"/>
      <c r="R167" s="85"/>
      <c r="S167" s="85"/>
      <c r="T167" s="85"/>
      <c r="U167" s="85"/>
    </row>
    <row r="168" spans="7:32" s="26" customFormat="1">
      <c r="J168" s="85"/>
      <c r="K168" s="85"/>
      <c r="L168" s="85"/>
      <c r="M168" s="85"/>
      <c r="N168" s="85"/>
      <c r="O168" s="85"/>
      <c r="P168" s="85"/>
      <c r="Q168" s="85"/>
      <c r="R168" s="85"/>
      <c r="S168" s="85"/>
      <c r="T168" s="85"/>
      <c r="U168" s="85"/>
    </row>
    <row r="169" spans="7:32" s="26" customFormat="1">
      <c r="J169" s="85"/>
      <c r="K169" s="85"/>
      <c r="L169" s="85"/>
      <c r="M169" s="85"/>
      <c r="N169" s="85"/>
      <c r="O169" s="85"/>
      <c r="P169" s="85"/>
      <c r="Q169" s="85"/>
      <c r="R169" s="85"/>
      <c r="S169" s="85"/>
      <c r="T169" s="85"/>
      <c r="U169" s="85"/>
    </row>
    <row r="170" spans="7:32" s="26" customFormat="1">
      <c r="P170" s="85"/>
      <c r="Q170" s="85"/>
      <c r="R170" s="85"/>
      <c r="S170" s="85"/>
      <c r="T170" s="85"/>
      <c r="U170" s="85"/>
    </row>
    <row r="171" spans="7:32" s="26" customFormat="1">
      <c r="J171" s="85"/>
      <c r="K171" s="85"/>
      <c r="L171" s="85"/>
      <c r="M171" s="85"/>
      <c r="N171" s="85"/>
      <c r="O171" s="85"/>
      <c r="P171" s="85"/>
      <c r="Q171" s="85"/>
      <c r="R171" s="85"/>
      <c r="S171" s="85"/>
      <c r="T171" s="85"/>
      <c r="U171" s="85"/>
    </row>
    <row r="172" spans="7:32" s="26" customFormat="1">
      <c r="K172" s="85"/>
      <c r="L172" s="85"/>
      <c r="M172" s="85"/>
      <c r="N172" s="85"/>
      <c r="O172" s="85"/>
      <c r="P172" s="85"/>
      <c r="Q172" s="85"/>
      <c r="R172" s="85"/>
      <c r="S172" s="85"/>
      <c r="T172" s="85"/>
      <c r="U172" s="85"/>
    </row>
    <row r="173" spans="7:32" s="26" customFormat="1">
      <c r="G173" s="54" t="s">
        <v>274</v>
      </c>
      <c r="J173" s="85"/>
      <c r="K173" s="85"/>
      <c r="L173" s="85"/>
      <c r="M173" s="85"/>
      <c r="N173" s="85"/>
      <c r="O173" s="85"/>
      <c r="P173" s="85"/>
      <c r="Q173" s="85"/>
      <c r="R173" s="85"/>
      <c r="S173" s="85"/>
      <c r="T173" s="85"/>
      <c r="U173" s="85"/>
    </row>
    <row r="174" spans="7:32" s="26" customFormat="1">
      <c r="I174" s="26" t="s">
        <v>281</v>
      </c>
      <c r="J174" s="26" t="s">
        <v>266</v>
      </c>
      <c r="K174" s="26" t="s">
        <v>267</v>
      </c>
      <c r="L174" s="26" t="s">
        <v>268</v>
      </c>
      <c r="M174" s="26" t="s">
        <v>269</v>
      </c>
      <c r="N174" s="26" t="s">
        <v>282</v>
      </c>
      <c r="O174" s="26" t="s">
        <v>270</v>
      </c>
      <c r="P174" s="26" t="s">
        <v>271</v>
      </c>
    </row>
    <row r="175" spans="7:32" s="26" customFormat="1">
      <c r="H175" s="26" t="str">
        <f>J13</f>
        <v>Trash bin</v>
      </c>
      <c r="I175" s="26" t="str">
        <f>J14</f>
        <v>Arson Trash Bin</v>
      </c>
      <c r="J175" s="85">
        <f>J133</f>
        <v>0.31630511686759999</v>
      </c>
      <c r="K175" s="85">
        <f>J137</f>
        <v>3.77531251979E-2</v>
      </c>
      <c r="L175" s="85">
        <f>J141</f>
        <v>6.0625198879619999</v>
      </c>
      <c r="M175" s="85">
        <f>J147</f>
        <v>1.96251151E-2</v>
      </c>
      <c r="N175" s="85">
        <f>J151</f>
        <v>4.6772150373130001</v>
      </c>
      <c r="O175" s="85">
        <f>J156</f>
        <v>2.2016216731900004E-2</v>
      </c>
      <c r="P175" s="85">
        <f>J161</f>
        <v>7.4980809733600005</v>
      </c>
    </row>
    <row r="176" spans="7:32" s="26" customFormat="1">
      <c r="H176" s="26" t="str">
        <f>L13</f>
        <v>Car</v>
      </c>
      <c r="I176" s="26" t="str">
        <f>L14</f>
        <v>Arson Car</v>
      </c>
      <c r="J176" s="85">
        <f>L133</f>
        <v>38.692976839999993</v>
      </c>
      <c r="K176" s="85">
        <f>L137</f>
        <v>122.38617840000001</v>
      </c>
      <c r="L176" s="85">
        <f>L141</f>
        <v>2114.6557928800003</v>
      </c>
      <c r="M176" s="85">
        <f>L147</f>
        <v>20.846369110000001</v>
      </c>
      <c r="N176" s="85">
        <f>L151</f>
        <v>633.28308360000017</v>
      </c>
      <c r="O176" s="85">
        <f>L156</f>
        <v>38.081629372999998</v>
      </c>
      <c r="P176" s="85">
        <f>L161</f>
        <v>12282.323639999999</v>
      </c>
    </row>
    <row r="177" spans="8:36" s="26" customFormat="1">
      <c r="H177" s="26" t="str">
        <f>N13</f>
        <v>House</v>
      </c>
      <c r="I177" s="26" t="str">
        <f>N14</f>
        <v>Arson House</v>
      </c>
      <c r="J177" s="85">
        <f>N133</f>
        <v>1884.2068361669185</v>
      </c>
      <c r="K177" s="85">
        <f>N137</f>
        <v>775.84163122563166</v>
      </c>
      <c r="L177" s="85">
        <f>N141</f>
        <v>24713.568884703414</v>
      </c>
      <c r="M177" s="85">
        <f>N147</f>
        <v>168.61888171605673</v>
      </c>
      <c r="N177" s="85">
        <f>N151</f>
        <v>3024.6430861139847</v>
      </c>
      <c r="O177" s="85">
        <f>N156</f>
        <v>154.6697147867051</v>
      </c>
      <c r="P177" s="85">
        <f>N161</f>
        <v>59561.445596957245</v>
      </c>
      <c r="Q177" s="85"/>
    </row>
    <row r="178" spans="8:36" s="26" customFormat="1">
      <c r="H178" s="26" t="str">
        <f>P13</f>
        <v>.</v>
      </c>
      <c r="I178" s="26" t="str">
        <f>P14</f>
        <v>Littering of cigarette butts</v>
      </c>
      <c r="J178" s="85">
        <f>P133</f>
        <v>1.8607731901926283</v>
      </c>
      <c r="K178" s="85">
        <f>P137</f>
        <v>529.96833745910146</v>
      </c>
      <c r="L178" s="85">
        <f>P141</f>
        <v>4.9471667823456</v>
      </c>
      <c r="M178" s="85">
        <f>P147</f>
        <v>1229.58425713572</v>
      </c>
      <c r="N178" s="85">
        <f>P151</f>
        <v>811.65177600000004</v>
      </c>
      <c r="O178" s="85">
        <f>P156</f>
        <v>0</v>
      </c>
      <c r="P178" s="85">
        <f>P161</f>
        <v>897534.5949115355</v>
      </c>
      <c r="Q178" s="85"/>
    </row>
    <row r="179" spans="8:36" s="26" customFormat="1">
      <c r="H179" s="26" t="str">
        <f>R13</f>
        <v>Entire yearly</v>
      </c>
      <c r="I179" s="26" t="str">
        <f>R14</f>
        <v>Waste crimes</v>
      </c>
      <c r="J179" s="85">
        <f>R133</f>
        <v>311117.82155443594</v>
      </c>
      <c r="K179" s="85">
        <f>R137</f>
        <v>131901684.23874724</v>
      </c>
      <c r="L179" s="85">
        <f>R141</f>
        <v>0</v>
      </c>
      <c r="M179" s="85">
        <f>R147</f>
        <v>123016629.83020779</v>
      </c>
      <c r="N179" s="85">
        <f>R151</f>
        <v>963622934.92930663</v>
      </c>
      <c r="O179" s="85">
        <f>R156</f>
        <v>0</v>
      </c>
      <c r="P179" s="85">
        <f>R161</f>
        <v>9094764538.7749596</v>
      </c>
      <c r="Q179" s="85"/>
    </row>
    <row r="180" spans="8:36" s="26" customFormat="1">
      <c r="H180" s="26" t="str">
        <f>T13</f>
        <v>1 kg Lead</v>
      </c>
      <c r="I180" s="26" t="str">
        <f>T14</f>
        <v>Substances of very high concern (SVHC)</v>
      </c>
      <c r="J180" s="85">
        <f>T133</f>
        <v>6.1559999999999997</v>
      </c>
      <c r="K180" s="85">
        <f>T137</f>
        <v>7.5314100000000002</v>
      </c>
      <c r="L180" s="85">
        <f>T141</f>
        <v>0</v>
      </c>
      <c r="M180" s="85">
        <f>T147</f>
        <v>0</v>
      </c>
      <c r="N180" s="85">
        <f>T151</f>
        <v>0</v>
      </c>
      <c r="O180" s="85">
        <f>T156</f>
        <v>0</v>
      </c>
      <c r="P180" s="85">
        <f>T161</f>
        <v>310677.20370000001</v>
      </c>
      <c r="Q180" s="85"/>
    </row>
    <row r="181" spans="8:36" s="26" customFormat="1">
      <c r="H181" s="26" t="str">
        <f>V13</f>
        <v>1 kg</v>
      </c>
      <c r="I181" s="26" t="str">
        <f>V14</f>
        <v>Fluorinated greenhouse gases</v>
      </c>
      <c r="J181" s="85">
        <f>V133</f>
        <v>0</v>
      </c>
      <c r="K181" s="85">
        <f>V137</f>
        <v>0</v>
      </c>
      <c r="L181" s="85">
        <f>V141</f>
        <v>0</v>
      </c>
      <c r="M181" s="85">
        <f>V147</f>
        <v>0</v>
      </c>
      <c r="N181" s="85">
        <f>V151</f>
        <v>2071997850.0000002</v>
      </c>
      <c r="O181" s="85">
        <f>V156</f>
        <v>0</v>
      </c>
      <c r="P181" s="85">
        <f>V161</f>
        <v>1714760.145</v>
      </c>
      <c r="Q181" s="85"/>
    </row>
    <row r="182" spans="8:36" s="26" customFormat="1">
      <c r="H182" s="26" t="str">
        <f>X13</f>
        <v>1 kg</v>
      </c>
      <c r="I182" s="26" t="str">
        <f>X14</f>
        <v>Trash Burning (For Merel)</v>
      </c>
      <c r="J182" s="85">
        <f>X133</f>
        <v>3.0210000000000002E-3</v>
      </c>
      <c r="K182" s="85">
        <f>X137</f>
        <v>4.4974499999999998E-4</v>
      </c>
      <c r="L182" s="85">
        <f>X141</f>
        <v>0.67575176000000003</v>
      </c>
      <c r="M182" s="85">
        <f>X147</f>
        <v>4.9106400000000004E-4</v>
      </c>
      <c r="N182" s="85">
        <f>X151</f>
        <v>8.8187648000000007E-2</v>
      </c>
      <c r="O182" s="85">
        <f>X156</f>
        <v>8.3569999999999998E-6</v>
      </c>
      <c r="P182" s="85">
        <f>X161</f>
        <v>0.33823686000000003</v>
      </c>
      <c r="Q182" s="85"/>
    </row>
    <row r="183" spans="8:36" s="26" customFormat="1">
      <c r="H183" s="26">
        <f>Z13</f>
        <v>0</v>
      </c>
      <c r="I183" s="26" t="str">
        <f>Z14</f>
        <v>NEW CRIME</v>
      </c>
      <c r="J183" s="85">
        <f>Z133</f>
        <v>0</v>
      </c>
      <c r="K183" s="85">
        <f>Z137</f>
        <v>0</v>
      </c>
      <c r="L183" s="85">
        <f>Z141</f>
        <v>0</v>
      </c>
      <c r="M183" s="85">
        <f>Z147</f>
        <v>0</v>
      </c>
      <c r="N183" s="85">
        <f>Z151</f>
        <v>0</v>
      </c>
      <c r="O183" s="85">
        <f>Z156</f>
        <v>0</v>
      </c>
      <c r="P183" s="85">
        <f>Z161</f>
        <v>0</v>
      </c>
      <c r="Q183" s="85"/>
    </row>
    <row r="184" spans="8:36" s="26" customFormat="1">
      <c r="H184" s="26">
        <f>AB13</f>
        <v>0</v>
      </c>
      <c r="I184" s="26" t="str">
        <f>AB14</f>
        <v>NEW CRIME</v>
      </c>
      <c r="J184" s="85">
        <f>AB133</f>
        <v>0</v>
      </c>
      <c r="K184" s="85">
        <f>AB137</f>
        <v>0</v>
      </c>
      <c r="L184" s="85">
        <f>AB141</f>
        <v>0</v>
      </c>
      <c r="M184" s="85">
        <f>AB147</f>
        <v>0</v>
      </c>
      <c r="N184" s="85">
        <f>AB151</f>
        <v>0</v>
      </c>
      <c r="O184" s="85">
        <f>AB156</f>
        <v>0</v>
      </c>
      <c r="P184" s="85">
        <f>AB161</f>
        <v>0</v>
      </c>
      <c r="Q184" s="85"/>
      <c r="T184" s="2"/>
      <c r="U184" s="2"/>
    </row>
    <row r="185" spans="8:36" s="26" customFormat="1">
      <c r="H185" s="26">
        <f>AD13</f>
        <v>0</v>
      </c>
      <c r="I185" s="26" t="str">
        <f>AD14</f>
        <v>NEW CRIME</v>
      </c>
      <c r="J185" s="85">
        <f>AD133</f>
        <v>0</v>
      </c>
      <c r="K185" s="85">
        <f>AD137</f>
        <v>0</v>
      </c>
      <c r="L185" s="85">
        <f>AD141</f>
        <v>0</v>
      </c>
      <c r="M185" s="85">
        <f>AD147</f>
        <v>0</v>
      </c>
      <c r="N185" s="85">
        <f>AD151</f>
        <v>0</v>
      </c>
      <c r="O185" s="85">
        <f>AD156</f>
        <v>0</v>
      </c>
      <c r="P185" s="85">
        <f>AD161</f>
        <v>0</v>
      </c>
      <c r="Q185" s="85"/>
    </row>
    <row r="186" spans="8:36" s="26" customFormat="1">
      <c r="H186" s="26">
        <f>AF13</f>
        <v>0</v>
      </c>
      <c r="I186" s="26" t="str">
        <f>AF14</f>
        <v>NEW CRIME</v>
      </c>
      <c r="J186" s="85">
        <f>AF133</f>
        <v>0</v>
      </c>
      <c r="K186" s="85">
        <f>AF137</f>
        <v>0</v>
      </c>
      <c r="L186" s="85">
        <f>AF141</f>
        <v>0</v>
      </c>
      <c r="M186" s="85">
        <f>AF147</f>
        <v>0</v>
      </c>
      <c r="N186" s="85">
        <f>AF151</f>
        <v>0</v>
      </c>
      <c r="O186" s="85">
        <f>AF156</f>
        <v>0</v>
      </c>
      <c r="P186" s="85">
        <f>AF161</f>
        <v>0</v>
      </c>
      <c r="Q186" s="85"/>
      <c r="T186" s="2"/>
      <c r="U186" s="2"/>
      <c r="V186" s="2"/>
      <c r="W186" s="2"/>
      <c r="X186" s="2"/>
      <c r="Y186" s="2"/>
      <c r="Z186" s="2"/>
      <c r="AA186" s="2"/>
      <c r="AB186" s="2"/>
      <c r="AC186" s="2"/>
      <c r="AD186" s="2"/>
      <c r="AE186" s="2"/>
      <c r="AF186" s="2"/>
      <c r="AG186" s="2"/>
      <c r="AH186" s="2"/>
      <c r="AI186" s="2"/>
      <c r="AJ186" s="2"/>
    </row>
    <row r="187" spans="8:36" s="26" customFormat="1">
      <c r="K187" s="85"/>
      <c r="L187" s="85"/>
      <c r="M187" s="85"/>
      <c r="N187" s="85"/>
      <c r="O187" s="85"/>
      <c r="P187" s="85"/>
      <c r="Q187" s="85"/>
      <c r="T187" s="2"/>
      <c r="U187" s="2"/>
      <c r="V187" s="2"/>
      <c r="W187" s="2"/>
      <c r="X187" s="2"/>
      <c r="Y187" s="2"/>
      <c r="Z187" s="2"/>
      <c r="AA187" s="2"/>
      <c r="AB187" s="2"/>
      <c r="AC187" s="2"/>
      <c r="AD187" s="2"/>
      <c r="AE187" s="2"/>
      <c r="AF187" s="2"/>
      <c r="AG187" s="2"/>
      <c r="AH187" s="2"/>
      <c r="AI187" s="2"/>
      <c r="AJ187" s="2"/>
    </row>
    <row r="188" spans="8:36" s="26" customFormat="1">
      <c r="Q188" s="85"/>
      <c r="T188" s="2"/>
      <c r="U188" s="2"/>
      <c r="V188" s="2"/>
      <c r="W188" s="2"/>
      <c r="X188" s="2"/>
      <c r="Y188" s="2"/>
      <c r="Z188" s="2"/>
      <c r="AA188" s="2"/>
      <c r="AB188" s="2"/>
      <c r="AC188" s="2"/>
      <c r="AD188" s="2"/>
      <c r="AE188" s="2"/>
      <c r="AF188" s="2"/>
      <c r="AG188" s="2"/>
      <c r="AH188" s="2"/>
      <c r="AI188" s="2"/>
      <c r="AJ188" s="2"/>
    </row>
    <row r="189" spans="8:36" s="26" customFormat="1">
      <c r="T189" s="2"/>
      <c r="U189" s="2"/>
      <c r="V189" s="2"/>
      <c r="W189" s="2"/>
      <c r="X189" s="2"/>
      <c r="Y189" s="2"/>
      <c r="Z189" s="2"/>
      <c r="AA189" s="2"/>
      <c r="AB189" s="2"/>
      <c r="AC189" s="2"/>
      <c r="AD189" s="2"/>
      <c r="AE189" s="2"/>
      <c r="AF189" s="2"/>
      <c r="AG189" s="2"/>
      <c r="AH189" s="2"/>
      <c r="AI189" s="2"/>
      <c r="AJ189" s="2"/>
    </row>
    <row r="190" spans="8:36" s="26" customFormat="1">
      <c r="T190" s="2"/>
      <c r="U190" s="2"/>
      <c r="V190" s="2"/>
      <c r="W190" s="2"/>
      <c r="X190" s="2"/>
      <c r="Y190" s="2"/>
      <c r="Z190" s="2"/>
      <c r="AA190" s="2"/>
      <c r="AB190" s="2"/>
      <c r="AC190" s="2"/>
      <c r="AD190" s="2"/>
      <c r="AE190" s="2"/>
      <c r="AF190" s="2"/>
      <c r="AG190" s="2"/>
      <c r="AH190" s="2"/>
      <c r="AI190" s="2"/>
      <c r="AJ190" s="2"/>
    </row>
    <row r="191" spans="8:36" s="26" customFormat="1">
      <c r="T191" s="2"/>
      <c r="U191" s="2"/>
      <c r="V191" s="2"/>
      <c r="W191" s="2"/>
      <c r="X191" s="2"/>
      <c r="Y191" s="2"/>
      <c r="Z191" s="2"/>
      <c r="AA191" s="2"/>
      <c r="AB191" s="2"/>
      <c r="AC191" s="2"/>
      <c r="AD191" s="2"/>
      <c r="AE191" s="2"/>
      <c r="AF191" s="2"/>
      <c r="AG191" s="2"/>
      <c r="AH191" s="2"/>
      <c r="AI191" s="2"/>
      <c r="AJ191" s="2"/>
    </row>
    <row r="192" spans="8:36" s="29" customFormat="1">
      <c r="T192" s="97"/>
      <c r="U192" s="97"/>
      <c r="V192" s="97"/>
      <c r="W192" s="97"/>
      <c r="X192" s="97"/>
      <c r="Y192" s="97"/>
      <c r="Z192" s="97"/>
      <c r="AA192" s="97"/>
      <c r="AB192" s="97"/>
      <c r="AC192" s="97"/>
      <c r="AD192" s="97"/>
      <c r="AE192" s="97"/>
      <c r="AF192" s="97"/>
      <c r="AG192" s="97"/>
      <c r="AH192" s="97"/>
      <c r="AI192" s="97"/>
      <c r="AJ192" s="97"/>
    </row>
    <row r="193" spans="7:35" s="26" customFormat="1">
      <c r="G193" s="98" t="s">
        <v>290</v>
      </c>
      <c r="T193" s="2"/>
      <c r="U193" s="2"/>
      <c r="V193" s="2"/>
      <c r="W193" s="2"/>
      <c r="X193" s="2"/>
      <c r="Y193" s="2"/>
      <c r="Z193" s="2"/>
      <c r="AA193" s="2"/>
      <c r="AB193" s="2"/>
      <c r="AC193" s="2"/>
      <c r="AD193" s="2"/>
      <c r="AE193" s="2"/>
      <c r="AF193" s="2"/>
      <c r="AG193" s="2"/>
      <c r="AH193" s="2"/>
      <c r="AI193" s="2"/>
    </row>
    <row r="194" spans="7:35" s="26" customFormat="1">
      <c r="T194" s="2"/>
      <c r="U194" s="2"/>
      <c r="V194" s="2"/>
      <c r="W194" s="2"/>
      <c r="X194" s="2"/>
      <c r="Y194" s="2"/>
      <c r="Z194" s="2"/>
      <c r="AA194" s="2"/>
      <c r="AB194" s="2"/>
      <c r="AC194" s="2"/>
      <c r="AD194" s="2"/>
      <c r="AE194" s="2"/>
      <c r="AF194" s="2"/>
    </row>
    <row r="195" spans="7:35" s="26" customFormat="1">
      <c r="G195" s="83">
        <v>0.5</v>
      </c>
      <c r="T195" s="2"/>
      <c r="U195" s="2"/>
      <c r="V195" s="2"/>
      <c r="W195" s="2"/>
      <c r="X195" s="2"/>
      <c r="Y195" s="2"/>
      <c r="Z195" s="2"/>
      <c r="AA195" s="2"/>
      <c r="AB195" s="2"/>
    </row>
    <row r="196" spans="7:35" s="26" customFormat="1">
      <c r="G196" s="59" t="s">
        <v>204</v>
      </c>
      <c r="H196" s="60" t="s">
        <v>224</v>
      </c>
      <c r="J196" s="31" t="str">
        <f>'4.Environmental Impact'!J14</f>
        <v>Arson Trash Bin</v>
      </c>
      <c r="L196" s="31" t="str">
        <f>'4.Environmental Impact'!L14</f>
        <v>Arson Car</v>
      </c>
      <c r="N196" s="31" t="str">
        <f>'4.Environmental Impact'!N14</f>
        <v>Arson House</v>
      </c>
      <c r="P196" s="31" t="str">
        <f>'4.Environmental Impact'!P14</f>
        <v>Littering of cigarette butts</v>
      </c>
      <c r="R196" s="31" t="str">
        <f>'4.Environmental Impact'!R14</f>
        <v>Waste crimes</v>
      </c>
      <c r="T196" s="31" t="str">
        <f>'4.Environmental Impact'!T14</f>
        <v>Substances of very high concern (SVHC)</v>
      </c>
      <c r="U196" s="2"/>
      <c r="V196" s="31" t="str">
        <f>'4.Environmental Impact'!V14</f>
        <v>Fluorinated greenhouse gases</v>
      </c>
      <c r="W196" s="2"/>
      <c r="X196" s="31" t="str">
        <f>'4.Environmental Impact'!X14</f>
        <v>Trash Burning (For Merel)</v>
      </c>
      <c r="Z196" s="31" t="str">
        <f>'4.Environmental Impact'!Z14</f>
        <v>NEW CRIME</v>
      </c>
      <c r="AB196" s="31" t="str">
        <f>'4.Environmental Impact'!AB14</f>
        <v>NEW CRIME</v>
      </c>
      <c r="AD196" s="31" t="str">
        <f>'4.Environmental Impact'!AD14</f>
        <v>NEW CRIME</v>
      </c>
      <c r="AF196" s="31" t="str">
        <f>'4.Environmental Impact'!AF14</f>
        <v>NEW CRIME</v>
      </c>
    </row>
    <row r="197" spans="7:35" s="26" customFormat="1">
      <c r="G197" s="48" t="s">
        <v>205</v>
      </c>
      <c r="H197" s="57" t="s">
        <v>238</v>
      </c>
      <c r="J197" s="31">
        <f>'4.Environmental Impact'!J15</f>
        <v>35.780148820000001</v>
      </c>
      <c r="L197" s="31">
        <f>'4.Environmental Impact'!L15</f>
        <v>4795.4849999999997</v>
      </c>
      <c r="N197" s="31">
        <f>'4.Environmental Impact'!N15</f>
        <v>23013.832237594801</v>
      </c>
      <c r="P197" s="31">
        <f>'4.Environmental Impact'!P15</f>
        <v>2.6014480000000002E-5</v>
      </c>
      <c r="R197" s="31">
        <f>'4.Environmental Impact'!R15</f>
        <v>7412484114.8408203</v>
      </c>
      <c r="T197" s="31">
        <f>'4.Environmental Impact'!T15</f>
        <v>0</v>
      </c>
      <c r="U197" s="2"/>
      <c r="V197" s="31">
        <f>'4.Environmental Impact'!V15</f>
        <v>2125.1260000000002</v>
      </c>
      <c r="W197" s="2"/>
      <c r="X197" s="31">
        <f>'4.Environmental Impact'!X15</f>
        <v>0.67808000000000002</v>
      </c>
      <c r="Z197" s="31">
        <f>'4.Environmental Impact'!Z15</f>
        <v>0</v>
      </c>
      <c r="AB197" s="31">
        <f>'4.Environmental Impact'!AB15</f>
        <v>0</v>
      </c>
      <c r="AD197" s="31">
        <f>'4.Environmental Impact'!AD15</f>
        <v>0</v>
      </c>
      <c r="AF197" s="31">
        <f>'4.Environmental Impact'!AF15</f>
        <v>0</v>
      </c>
    </row>
    <row r="198" spans="7:35" s="26" customFormat="1">
      <c r="G198" s="46" t="s">
        <v>206</v>
      </c>
      <c r="H198" s="57" t="s">
        <v>239</v>
      </c>
      <c r="J198" s="31">
        <f>'4.Environmental Impact'!J16</f>
        <v>1.96685E-5</v>
      </c>
      <c r="L198" s="31">
        <f>'4.Environmental Impact'!L16</f>
        <v>2.1299999999999999E-3</v>
      </c>
      <c r="N198" s="31">
        <f>'4.Environmental Impact'!N16</f>
        <v>1.5161351862732301E-2</v>
      </c>
      <c r="P198" s="31">
        <f>'4.Environmental Impact'!P16</f>
        <v>0</v>
      </c>
      <c r="R198" s="31">
        <f>'4.Environmental Impact'!R16</f>
        <v>0</v>
      </c>
      <c r="T198" s="31">
        <f>'4.Environmental Impact'!T16</f>
        <v>0</v>
      </c>
      <c r="U198" s="2"/>
      <c r="V198" s="31">
        <f>'4.Environmental Impact'!V16</f>
        <v>0</v>
      </c>
      <c r="W198" s="2"/>
      <c r="X198" s="31">
        <f>'4.Environmental Impact'!X16</f>
        <v>1.28E-6</v>
      </c>
      <c r="Z198" s="31">
        <f>'4.Environmental Impact'!Z16</f>
        <v>0</v>
      </c>
      <c r="AB198" s="31">
        <f>'4.Environmental Impact'!AB16</f>
        <v>0</v>
      </c>
      <c r="AD198" s="31">
        <f>'4.Environmental Impact'!AD16</f>
        <v>0</v>
      </c>
      <c r="AF198" s="31">
        <f>'4.Environmental Impact'!AF16</f>
        <v>0</v>
      </c>
    </row>
    <row r="199" spans="7:35" s="26" customFormat="1">
      <c r="G199" s="48" t="s">
        <v>207</v>
      </c>
      <c r="H199" s="57" t="s">
        <v>240</v>
      </c>
      <c r="J199" s="31">
        <f>'4.Environmental Impact'!J17</f>
        <v>0.58658924099999998</v>
      </c>
      <c r="L199" s="31">
        <f>'4.Environmental Impact'!L17</f>
        <v>228.0942</v>
      </c>
      <c r="N199" s="31">
        <f>'4.Environmental Impact'!N17</f>
        <v>753.57441598731805</v>
      </c>
      <c r="P199" s="31">
        <f>'4.Environmental Impact'!P17</f>
        <v>0</v>
      </c>
      <c r="R199" s="31">
        <f>'4.Environmental Impact'!R17</f>
        <v>0</v>
      </c>
      <c r="T199" s="31">
        <f>'4.Environmental Impact'!T17</f>
        <v>0</v>
      </c>
      <c r="U199" s="2"/>
      <c r="V199" s="31">
        <f>'4.Environmental Impact'!V17</f>
        <v>0</v>
      </c>
      <c r="W199" s="2"/>
      <c r="X199" s="31">
        <f>'4.Environmental Impact'!X17</f>
        <v>0</v>
      </c>
      <c r="Z199" s="31">
        <f>'4.Environmental Impact'!Z17</f>
        <v>0</v>
      </c>
      <c r="AB199" s="31">
        <f>'4.Environmental Impact'!AB17</f>
        <v>0</v>
      </c>
      <c r="AD199" s="31">
        <f>'4.Environmental Impact'!AD17</f>
        <v>0</v>
      </c>
      <c r="AF199" s="31">
        <f>'4.Environmental Impact'!AF17</f>
        <v>0</v>
      </c>
    </row>
    <row r="200" spans="7:35" s="26" customFormat="1">
      <c r="G200" s="46" t="s">
        <v>208</v>
      </c>
      <c r="H200" s="57" t="s">
        <v>241</v>
      </c>
      <c r="J200" s="31">
        <f>'4.Environmental Impact'!J18</f>
        <v>5.5518296000000002E-2</v>
      </c>
      <c r="L200" s="31">
        <f>'4.Environmental Impact'!L18</f>
        <v>15.798539999999999</v>
      </c>
      <c r="N200" s="31">
        <f>'4.Environmental Impact'!N18</f>
        <v>101.740495424767</v>
      </c>
      <c r="P200" s="31">
        <f>'4.Environmental Impact'!P18</f>
        <v>1.6745400000000001E-11</v>
      </c>
      <c r="R200" s="31">
        <f>'4.Environmental Impact'!R18</f>
        <v>0</v>
      </c>
      <c r="T200" s="31">
        <f>'4.Environmental Impact'!T18</f>
        <v>0</v>
      </c>
      <c r="U200" s="2"/>
      <c r="V200" s="31">
        <f>'4.Environmental Impact'!V18</f>
        <v>0</v>
      </c>
      <c r="W200" s="2"/>
      <c r="X200" s="31">
        <f>'4.Environmental Impact'!X18</f>
        <v>4.9300000000000004E-3</v>
      </c>
      <c r="Z200" s="31">
        <f>'4.Environmental Impact'!Z18</f>
        <v>0</v>
      </c>
      <c r="AB200" s="31">
        <f>'4.Environmental Impact'!AB18</f>
        <v>0</v>
      </c>
      <c r="AD200" s="31">
        <f>'4.Environmental Impact'!AD18</f>
        <v>0</v>
      </c>
      <c r="AF200" s="31">
        <f>'4.Environmental Impact'!AF18</f>
        <v>0</v>
      </c>
    </row>
    <row r="201" spans="7:35" s="26" customFormat="1">
      <c r="G201" s="48" t="s">
        <v>209</v>
      </c>
      <c r="H201" s="57" t="s">
        <v>241</v>
      </c>
      <c r="J201" s="31">
        <f>'4.Environmental Impact'!J19</f>
        <v>5.8559734000000002E-2</v>
      </c>
      <c r="L201" s="31">
        <f>'4.Environmental Impact'!L19</f>
        <v>16.74136</v>
      </c>
      <c r="N201" s="31">
        <f>'4.Environmental Impact'!N19</f>
        <v>105.31116815217401</v>
      </c>
      <c r="P201" s="31">
        <f>'4.Environmental Impact'!P19</f>
        <v>1.6745400000000001E-11</v>
      </c>
      <c r="R201" s="31">
        <f>'4.Environmental Impact'!R19</f>
        <v>0</v>
      </c>
      <c r="T201" s="31">
        <f>'4.Environmental Impact'!T19</f>
        <v>0</v>
      </c>
      <c r="U201" s="2"/>
      <c r="V201" s="31">
        <f>'4.Environmental Impact'!V19</f>
        <v>0</v>
      </c>
      <c r="W201" s="2"/>
      <c r="X201" s="31">
        <f>'4.Environmental Impact'!X19</f>
        <v>5.1200000000000004E-3</v>
      </c>
      <c r="Z201" s="31">
        <f>'4.Environmental Impact'!Z19</f>
        <v>0</v>
      </c>
      <c r="AB201" s="31">
        <f>'4.Environmental Impact'!AB19</f>
        <v>0</v>
      </c>
      <c r="AD201" s="31">
        <f>'4.Environmental Impact'!AD19</f>
        <v>0</v>
      </c>
      <c r="AF201" s="31">
        <f>'4.Environmental Impact'!AF19</f>
        <v>0</v>
      </c>
    </row>
    <row r="202" spans="7:35" s="26" customFormat="1">
      <c r="G202" s="46" t="s">
        <v>210</v>
      </c>
      <c r="H202" s="57" t="s">
        <v>242</v>
      </c>
      <c r="J202" s="31">
        <f>'4.Environmental Impact'!J20</f>
        <v>3.4459756000000001E-2</v>
      </c>
      <c r="L202" s="31">
        <f>'4.Environmental Impact'!L20</f>
        <v>11.603960000000001</v>
      </c>
      <c r="N202" s="31">
        <f>'4.Environmental Impact'!N20</f>
        <v>134.919187165567</v>
      </c>
      <c r="P202" s="31">
        <f>'4.Environmental Impact'!P20</f>
        <v>1.08190794E-10</v>
      </c>
      <c r="R202" s="31">
        <f>'4.Environmental Impact'!R20</f>
        <v>0</v>
      </c>
      <c r="T202" s="31">
        <f>'4.Environmental Impact'!T20</f>
        <v>0</v>
      </c>
      <c r="U202" s="2"/>
      <c r="V202" s="31">
        <f>'4.Environmental Impact'!V20</f>
        <v>0</v>
      </c>
      <c r="W202" s="2"/>
      <c r="X202" s="31">
        <f>'4.Environmental Impact'!X20</f>
        <v>3.8899999999999998E-3</v>
      </c>
      <c r="Z202" s="31">
        <f>'4.Environmental Impact'!Z20</f>
        <v>0</v>
      </c>
      <c r="AB202" s="31">
        <f>'4.Environmental Impact'!AB20</f>
        <v>0</v>
      </c>
      <c r="AD202" s="31">
        <f>'4.Environmental Impact'!AD20</f>
        <v>0</v>
      </c>
      <c r="AF202" s="31">
        <f>'4.Environmental Impact'!AF20</f>
        <v>0</v>
      </c>
    </row>
    <row r="203" spans="7:35" s="26" customFormat="1">
      <c r="G203" s="48" t="s">
        <v>211</v>
      </c>
      <c r="H203" s="57" t="s">
        <v>243</v>
      </c>
      <c r="J203" s="31">
        <f>'4.Environmental Impact'!J21</f>
        <v>2.7303669999999999E-2</v>
      </c>
      <c r="L203" s="31">
        <f>'4.Environmental Impact'!L21</f>
        <v>21.302340000000001</v>
      </c>
      <c r="N203" s="31">
        <f>'4.Environmental Impact'!N21</f>
        <v>289.42077684760199</v>
      </c>
      <c r="P203" s="31">
        <f>'4.Environmental Impact'!P21</f>
        <v>3.7274834400000001E-10</v>
      </c>
      <c r="R203" s="31">
        <f>'4.Environmental Impact'!R21</f>
        <v>0</v>
      </c>
      <c r="T203" s="31">
        <f>'4.Environmental Impact'!T21</f>
        <v>0</v>
      </c>
      <c r="U203" s="2"/>
      <c r="V203" s="31">
        <f>'4.Environmental Impact'!V21</f>
        <v>0</v>
      </c>
      <c r="W203" s="2"/>
      <c r="X203" s="31">
        <f>'4.Environmental Impact'!X21</f>
        <v>2.1099999999999999E-3</v>
      </c>
      <c r="Z203" s="31">
        <f>'4.Environmental Impact'!Z21</f>
        <v>0</v>
      </c>
      <c r="AB203" s="31">
        <f>'4.Environmental Impact'!AB21</f>
        <v>0</v>
      </c>
      <c r="AD203" s="31">
        <f>'4.Environmental Impact'!AD21</f>
        <v>0</v>
      </c>
      <c r="AF203" s="31">
        <f>'4.Environmental Impact'!AF21</f>
        <v>0</v>
      </c>
    </row>
    <row r="204" spans="7:35" s="26" customFormat="1">
      <c r="G204" s="46" t="s">
        <v>212</v>
      </c>
      <c r="H204" s="57" t="s">
        <v>244</v>
      </c>
      <c r="J204" s="31">
        <f>'4.Environmental Impact'!J22</f>
        <v>1.6202199999999999E-3</v>
      </c>
      <c r="L204" s="31">
        <f>'4.Environmental Impact'!L22</f>
        <v>2.5014370000000001</v>
      </c>
      <c r="N204" s="31">
        <f>'4.Environmental Impact'!N22</f>
        <v>28.362133170866802</v>
      </c>
      <c r="P204" s="31">
        <f>'4.Environmental Impact'!P22</f>
        <v>0</v>
      </c>
      <c r="R204" s="31">
        <f>'4.Environmental Impact'!R22</f>
        <v>556607.30902544502</v>
      </c>
      <c r="T204" s="31">
        <f>'4.Environmental Impact'!T22</f>
        <v>0</v>
      </c>
      <c r="U204" s="2"/>
      <c r="V204" s="31">
        <f>'4.Environmental Impact'!V22</f>
        <v>0</v>
      </c>
      <c r="W204" s="2"/>
      <c r="X204" s="31">
        <f>'4.Environmental Impact'!X22</f>
        <v>8.8800000000000004E-5</v>
      </c>
      <c r="Z204" s="31">
        <f>'4.Environmental Impact'!Z22</f>
        <v>0</v>
      </c>
      <c r="AB204" s="31">
        <f>'4.Environmental Impact'!AB22</f>
        <v>0</v>
      </c>
      <c r="AD204" s="31">
        <f>'4.Environmental Impact'!AD22</f>
        <v>0</v>
      </c>
      <c r="AF204" s="31">
        <f>'4.Environmental Impact'!AF22</f>
        <v>0</v>
      </c>
    </row>
    <row r="205" spans="7:35" s="26" customFormat="1">
      <c r="G205" s="48" t="s">
        <v>213</v>
      </c>
      <c r="H205" s="57" t="s">
        <v>245</v>
      </c>
      <c r="J205" s="31">
        <f>'4.Environmental Impact'!J23</f>
        <v>7.4844199999999999E-4</v>
      </c>
      <c r="L205" s="31">
        <f>'4.Environmental Impact'!L23</f>
        <v>0.49217</v>
      </c>
      <c r="N205" s="31">
        <f>'4.Environmental Impact'!N23</f>
        <v>0.82640598464304105</v>
      </c>
      <c r="P205" s="31">
        <f>'4.Environmental Impact'!P23</f>
        <v>3.59527560566E-7</v>
      </c>
      <c r="R205" s="31">
        <f>'4.Environmental Impact'!R23</f>
        <v>8416743.2569331285</v>
      </c>
      <c r="T205" s="31">
        <f>'4.Environmental Impact'!T23</f>
        <v>0</v>
      </c>
      <c r="U205" s="2"/>
      <c r="V205" s="31">
        <f>'4.Environmental Impact'!V23</f>
        <v>0</v>
      </c>
      <c r="W205" s="2"/>
      <c r="X205" s="31">
        <f>'4.Environmental Impact'!X23</f>
        <v>0</v>
      </c>
      <c r="Z205" s="31">
        <f>'4.Environmental Impact'!Z23</f>
        <v>0</v>
      </c>
      <c r="AB205" s="31">
        <f>'4.Environmental Impact'!AB23</f>
        <v>0</v>
      </c>
      <c r="AD205" s="31">
        <f>'4.Environmental Impact'!AD23</f>
        <v>0</v>
      </c>
      <c r="AF205" s="31">
        <f>'4.Environmental Impact'!AF23</f>
        <v>0</v>
      </c>
    </row>
    <row r="206" spans="7:35" s="26" customFormat="1">
      <c r="G206" s="46" t="s">
        <v>214</v>
      </c>
      <c r="H206" s="57" t="s">
        <v>246</v>
      </c>
      <c r="J206" s="31">
        <f>'4.Environmental Impact'!J24</f>
        <v>331.1474695</v>
      </c>
      <c r="L206" s="31">
        <f>'4.Environmental Impact'!L24</f>
        <v>39225.72</v>
      </c>
      <c r="N206" s="31">
        <f>'4.Environmental Impact'!N24</f>
        <v>1924974.34294145</v>
      </c>
      <c r="P206" s="31">
        <f>'4.Environmental Impact'!P24</f>
        <v>1.47816195581703E-7</v>
      </c>
      <c r="R206" s="31">
        <f>'4.Environmental Impact'!R24</f>
        <v>0</v>
      </c>
      <c r="T206" s="31">
        <f>'4.Environmental Impact'!T24</f>
        <v>0.216</v>
      </c>
      <c r="U206" s="2"/>
      <c r="V206" s="31">
        <f>'4.Environmental Impact'!V24</f>
        <v>0</v>
      </c>
      <c r="W206" s="2"/>
      <c r="X206" s="31">
        <f>'4.Environmental Impact'!X24</f>
        <v>3.18</v>
      </c>
      <c r="Z206" s="31">
        <f>'4.Environmental Impact'!Z24</f>
        <v>0</v>
      </c>
      <c r="AB206" s="31">
        <f>'4.Environmental Impact'!AB24</f>
        <v>0</v>
      </c>
      <c r="AD206" s="31">
        <f>'4.Environmental Impact'!AD24</f>
        <v>0</v>
      </c>
      <c r="AF206" s="31">
        <f>'4.Environmental Impact'!AF24</f>
        <v>0</v>
      </c>
    </row>
    <row r="207" spans="7:35" s="26" customFormat="1">
      <c r="G207" s="48" t="s">
        <v>215</v>
      </c>
      <c r="H207" s="57" t="s">
        <v>246</v>
      </c>
      <c r="J207" s="31">
        <f>'4.Environmental Impact'!J25</f>
        <v>1.002258286</v>
      </c>
      <c r="L207" s="31">
        <f>'4.Environmental Impact'!L25</f>
        <v>3437.8139999999999</v>
      </c>
      <c r="N207" s="31">
        <f>'4.Environmental Impact'!N25</f>
        <v>21011.729456295499</v>
      </c>
      <c r="P207" s="31">
        <f>'4.Environmental Impact'!P25</f>
        <v>5.9225155303139099E-5</v>
      </c>
      <c r="R207" s="31">
        <f>'4.Environmental Impact'!R25</f>
        <v>3551199188.71065</v>
      </c>
      <c r="T207" s="31">
        <f>'4.Environmental Impact'!T25</f>
        <v>7.5100000000000002E-3</v>
      </c>
      <c r="V207" s="31">
        <f>'4.Environmental Impact'!V25</f>
        <v>0</v>
      </c>
      <c r="X207" s="31">
        <f>'4.Environmental Impact'!X25</f>
        <v>1.2359999999999999E-2</v>
      </c>
      <c r="Z207" s="31">
        <f>'4.Environmental Impact'!Z25</f>
        <v>0</v>
      </c>
      <c r="AB207" s="31">
        <f>'4.Environmental Impact'!AB25</f>
        <v>0</v>
      </c>
      <c r="AD207" s="31">
        <f>'4.Environmental Impact'!AD25</f>
        <v>0</v>
      </c>
      <c r="AF207" s="31">
        <f>'4.Environmental Impact'!AF25</f>
        <v>0</v>
      </c>
    </row>
    <row r="208" spans="7:35" s="26" customFormat="1">
      <c r="G208" s="46" t="s">
        <v>216</v>
      </c>
      <c r="H208" s="57" t="s">
        <v>246</v>
      </c>
      <c r="J208" s="31">
        <f>'4.Environmental Impact'!J26</f>
        <v>1.443264715</v>
      </c>
      <c r="L208" s="31">
        <f>'4.Environmental Impact'!L26</f>
        <v>3437.8139999999999</v>
      </c>
      <c r="N208" s="31">
        <f>'4.Environmental Impact'!N26</f>
        <v>26931.742771510799</v>
      </c>
      <c r="P208" s="31">
        <f>'4.Environmental Impact'!P26</f>
        <v>8.0456193023955601E-5</v>
      </c>
      <c r="R208" s="31">
        <f>'4.Environmental Impact'!R26</f>
        <v>4716942405.8698196</v>
      </c>
      <c r="T208" s="31">
        <f>'4.Environmental Impact'!T26</f>
        <v>4.0400000000000002E-3</v>
      </c>
      <c r="V208" s="31">
        <f>'4.Environmental Impact'!V26</f>
        <v>0</v>
      </c>
      <c r="X208" s="31">
        <f>'4.Environmental Impact'!X26</f>
        <v>1.443E-2</v>
      </c>
      <c r="Z208" s="31">
        <f>'4.Environmental Impact'!Z26</f>
        <v>0</v>
      </c>
      <c r="AB208" s="31">
        <f>'4.Environmental Impact'!AB26</f>
        <v>0</v>
      </c>
      <c r="AD208" s="31">
        <f>'4.Environmental Impact'!AD26</f>
        <v>0</v>
      </c>
      <c r="AF208" s="31">
        <f>'4.Environmental Impact'!AF26</f>
        <v>0</v>
      </c>
    </row>
    <row r="209" spans="7:32" s="26" customFormat="1">
      <c r="G209" s="48" t="s">
        <v>217</v>
      </c>
      <c r="H209" s="57" t="s">
        <v>246</v>
      </c>
      <c r="J209" s="31">
        <f>'4.Environmental Impact'!J27</f>
        <v>1.0655995549999999</v>
      </c>
      <c r="L209" s="31">
        <f>'4.Environmental Impact'!L27</f>
        <v>1955.077</v>
      </c>
      <c r="N209" s="31">
        <f>'4.Environmental Impact'!N27</f>
        <v>5601.9242262109401</v>
      </c>
      <c r="P209" s="31">
        <f>'4.Environmental Impact'!P27</f>
        <v>1.2100156423248E-4</v>
      </c>
      <c r="R209" s="31">
        <f>'4.Environmental Impact'!R27</f>
        <v>95432016.35439001</v>
      </c>
      <c r="T209" s="31">
        <f>'4.Environmental Impact'!T27</f>
        <v>8.4839999999999999E-2</v>
      </c>
      <c r="V209" s="31">
        <f>'4.Environmental Impact'!V27</f>
        <v>4.2588000000000001E-2</v>
      </c>
      <c r="X209" s="31">
        <f>'4.Environmental Impact'!X27</f>
        <v>5.398E-2</v>
      </c>
      <c r="Z209" s="31">
        <f>'4.Environmental Impact'!Z27</f>
        <v>0</v>
      </c>
      <c r="AB209" s="31">
        <f>'4.Environmental Impact'!AB27</f>
        <v>0</v>
      </c>
      <c r="AD209" s="31">
        <f>'4.Environmental Impact'!AD27</f>
        <v>0</v>
      </c>
      <c r="AF209" s="31">
        <f>'4.Environmental Impact'!AF27</f>
        <v>0</v>
      </c>
    </row>
    <row r="210" spans="7:32" s="26" customFormat="1">
      <c r="G210" s="46" t="s">
        <v>218</v>
      </c>
      <c r="H210" s="57" t="s">
        <v>246</v>
      </c>
      <c r="J210" s="31">
        <f>'4.Environmental Impact'!J28</f>
        <v>19.62560113</v>
      </c>
      <c r="L210" s="31">
        <f>'4.Environmental Impact'!L28</f>
        <v>20805.87</v>
      </c>
      <c r="N210" s="31">
        <f>'4.Environmental Impact'!N28</f>
        <v>310838.59184896701</v>
      </c>
      <c r="P210" s="31">
        <f>'4.Environmental Impact'!P28</f>
        <v>3.2004837799768503E-2</v>
      </c>
      <c r="R210" s="31">
        <f>'4.Environmental Impact'!R28</f>
        <v>88595324256.849609</v>
      </c>
      <c r="T210" s="31">
        <f>'4.Environmental Impact'!T28</f>
        <v>102.17007</v>
      </c>
      <c r="V210" s="31">
        <f>'4.Environmental Impact'!V28</f>
        <v>5.2038000000000001E-2</v>
      </c>
      <c r="X210" s="31">
        <f>'4.Environmental Impact'!X28</f>
        <v>0.56537999999999999</v>
      </c>
      <c r="Z210" s="31">
        <f>'4.Environmental Impact'!Z28</f>
        <v>0</v>
      </c>
      <c r="AB210" s="31">
        <f>'4.Environmental Impact'!AB28</f>
        <v>0</v>
      </c>
      <c r="AD210" s="31">
        <f>'4.Environmental Impact'!AD28</f>
        <v>0</v>
      </c>
      <c r="AF210" s="31">
        <f>'4.Environmental Impact'!AF28</f>
        <v>0</v>
      </c>
    </row>
    <row r="211" spans="7:32" s="26" customFormat="1">
      <c r="G211" s="48" t="s">
        <v>219</v>
      </c>
      <c r="H211" s="57" t="s">
        <v>247</v>
      </c>
      <c r="J211" s="31">
        <f>'4.Environmental Impact'!J29</f>
        <v>0.117467181</v>
      </c>
      <c r="L211" s="31">
        <f>'4.Environmental Impact'!L29</f>
        <v>97.845399999999998</v>
      </c>
      <c r="N211" s="31">
        <f>'4.Environmental Impact'!N29</f>
        <v>3800.0829022288499</v>
      </c>
      <c r="P211" s="31">
        <f>'4.Environmental Impact'!P29</f>
        <v>5.2142439999999999E-7</v>
      </c>
      <c r="R211" s="31">
        <f>'4.Environmental Impact'!R29</f>
        <v>21309439.832495611</v>
      </c>
      <c r="T211" s="31">
        <f>'4.Environmental Impact'!T29</f>
        <v>0</v>
      </c>
      <c r="V211" s="31">
        <f>'4.Environmental Impact'!V29</f>
        <v>0</v>
      </c>
      <c r="X211" s="31">
        <f>'4.Environmental Impact'!X29</f>
        <v>0</v>
      </c>
      <c r="Z211" s="31">
        <f>'4.Environmental Impact'!Z29</f>
        <v>0</v>
      </c>
      <c r="AB211" s="31">
        <f>'4.Environmental Impact'!AB29</f>
        <v>0</v>
      </c>
      <c r="AD211" s="31">
        <f>'4.Environmental Impact'!AD29</f>
        <v>0</v>
      </c>
      <c r="AF211" s="31">
        <f>'4.Environmental Impact'!AF29</f>
        <v>0</v>
      </c>
    </row>
    <row r="212" spans="7:32" s="26" customFormat="1">
      <c r="G212" s="46" t="s">
        <v>220</v>
      </c>
      <c r="H212" s="57" t="s">
        <v>248</v>
      </c>
      <c r="J212" s="31">
        <f>'4.Environmental Impact'!J30</f>
        <v>8.5120220999999996E-2</v>
      </c>
      <c r="L212" s="31">
        <f>'4.Environmental Impact'!L30</f>
        <v>468.02769999999998</v>
      </c>
      <c r="N212" s="31">
        <f>'4.Environmental Impact'!N30</f>
        <v>1743.49531903242</v>
      </c>
      <c r="P212" s="31">
        <f>'4.Environmental Impact'!P30</f>
        <v>0</v>
      </c>
      <c r="R212" s="31">
        <f>'4.Environmental Impact'!R30</f>
        <v>0</v>
      </c>
      <c r="T212" s="31">
        <f>'4.Environmental Impact'!T30</f>
        <v>0</v>
      </c>
      <c r="V212" s="31">
        <f>'4.Environmental Impact'!V30</f>
        <v>0</v>
      </c>
      <c r="X212" s="31">
        <f>'4.Environmental Impact'!X30</f>
        <v>0</v>
      </c>
      <c r="Z212" s="31">
        <f>'4.Environmental Impact'!Z30</f>
        <v>0</v>
      </c>
      <c r="AB212" s="31">
        <f>'4.Environmental Impact'!AB30</f>
        <v>0</v>
      </c>
      <c r="AD212" s="31">
        <f>'4.Environmental Impact'!AD30</f>
        <v>0</v>
      </c>
      <c r="AF212" s="31">
        <f>'4.Environmental Impact'!AF30</f>
        <v>0</v>
      </c>
    </row>
    <row r="213" spans="7:32" s="26" customFormat="1">
      <c r="G213" s="48" t="s">
        <v>221</v>
      </c>
      <c r="H213" s="57" t="s">
        <v>249</v>
      </c>
      <c r="J213" s="31">
        <f>'4.Environmental Impact'!J31</f>
        <v>0.72638104800000003</v>
      </c>
      <c r="L213" s="31">
        <f>'4.Environmental Impact'!L31</f>
        <v>1107.193</v>
      </c>
      <c r="N213" s="31">
        <f>'4.Environmental Impact'!N31</f>
        <v>4572.8545608137902</v>
      </c>
      <c r="P213" s="31">
        <f>'4.Environmental Impact'!P31</f>
        <v>0</v>
      </c>
      <c r="R213" s="31">
        <f>'4.Environmental Impact'!R31</f>
        <v>0</v>
      </c>
      <c r="T213" s="31">
        <f>'4.Environmental Impact'!T31</f>
        <v>0</v>
      </c>
      <c r="V213" s="31">
        <f>'4.Environmental Impact'!V31</f>
        <v>0</v>
      </c>
      <c r="X213" s="31">
        <f>'4.Environmental Impact'!X31</f>
        <v>0</v>
      </c>
      <c r="Z213" s="31">
        <f>'4.Environmental Impact'!Z31</f>
        <v>0</v>
      </c>
      <c r="AB213" s="31">
        <f>'4.Environmental Impact'!AB31</f>
        <v>0</v>
      </c>
      <c r="AD213" s="31">
        <f>'4.Environmental Impact'!AD31</f>
        <v>0</v>
      </c>
      <c r="AF213" s="31">
        <f>'4.Environmental Impact'!AF31</f>
        <v>0</v>
      </c>
    </row>
    <row r="214" spans="7:32" s="26" customFormat="1">
      <c r="G214" s="46" t="s">
        <v>222</v>
      </c>
      <c r="H214" s="57" t="s">
        <v>250</v>
      </c>
      <c r="J214" s="31">
        <f>'4.Environmental Impact'!J32</f>
        <v>3.5464546999999999E-2</v>
      </c>
      <c r="L214" s="31">
        <f>'4.Environmental Impact'!L32</f>
        <v>38.528289999999998</v>
      </c>
      <c r="N214" s="31">
        <f>'4.Environmental Impact'!N32</f>
        <v>162.106030471906</v>
      </c>
      <c r="P214" s="31">
        <f>'4.Environmental Impact'!P32</f>
        <v>0</v>
      </c>
      <c r="R214" s="31">
        <f>'4.Environmental Impact'!R32</f>
        <v>0</v>
      </c>
      <c r="T214" s="31">
        <f>'4.Environmental Impact'!T32</f>
        <v>0</v>
      </c>
      <c r="V214" s="31">
        <f>'4.Environmental Impact'!V32</f>
        <v>0</v>
      </c>
      <c r="X214" s="31">
        <f>'4.Environmental Impact'!X32</f>
        <v>6.0999999999999997E-4</v>
      </c>
      <c r="Z214" s="31">
        <f>'4.Environmental Impact'!Z32</f>
        <v>0</v>
      </c>
      <c r="AB214" s="31">
        <f>'4.Environmental Impact'!AB32</f>
        <v>0</v>
      </c>
      <c r="AD214" s="31">
        <f>'4.Environmental Impact'!AD32</f>
        <v>0</v>
      </c>
      <c r="AF214" s="31">
        <f>'4.Environmental Impact'!AF32</f>
        <v>0</v>
      </c>
    </row>
    <row r="215" spans="7:32" s="26" customFormat="1">
      <c r="G215" s="48"/>
      <c r="H215" s="42"/>
    </row>
    <row r="216" spans="7:32" s="26" customFormat="1">
      <c r="G216" s="46"/>
      <c r="H216" s="42"/>
    </row>
    <row r="217" spans="7:32" s="26" customFormat="1"/>
    <row r="218" spans="7:32" s="26" customFormat="1">
      <c r="G218" s="83">
        <v>0.9</v>
      </c>
    </row>
    <row r="219" spans="7:32" s="26" customFormat="1">
      <c r="G219" s="59" t="s">
        <v>204</v>
      </c>
      <c r="H219" s="60" t="s">
        <v>224</v>
      </c>
      <c r="J219" s="31" t="str">
        <f>'4.Environmental Impact'!J38</f>
        <v>Arson Trash Bin</v>
      </c>
      <c r="L219" s="31" t="str">
        <f>'4.Environmental Impact'!L38</f>
        <v>Arson Car</v>
      </c>
      <c r="N219" s="31" t="str">
        <f>'4.Environmental Impact'!N38</f>
        <v>Arson House</v>
      </c>
      <c r="P219" s="31" t="str">
        <f>'4.Environmental Impact'!P38</f>
        <v>Littering of cigarette butts</v>
      </c>
      <c r="R219" s="31" t="str">
        <f>'4.Environmental Impact'!R38</f>
        <v>Waste crimes</v>
      </c>
      <c r="T219" s="31" t="str">
        <f>'4.Environmental Impact'!T38</f>
        <v>Substances of very high concern (SVHC)</v>
      </c>
      <c r="V219" s="31" t="str">
        <f>'4.Environmental Impact'!V38</f>
        <v>Fluorinated greenhouse gases</v>
      </c>
      <c r="X219" s="31" t="str">
        <f>'4.Environmental Impact'!X38</f>
        <v>Trash Burning (For Merel)</v>
      </c>
      <c r="Z219" s="31" t="str">
        <f>'4.Environmental Impact'!Z38</f>
        <v>NEW CRIME</v>
      </c>
      <c r="AB219" s="31" t="str">
        <f>'4.Environmental Impact'!AB38</f>
        <v>NEW CRIME</v>
      </c>
      <c r="AD219" s="31" t="str">
        <f>'4.Environmental Impact'!AD38</f>
        <v>NEW CRIME</v>
      </c>
      <c r="AF219" s="31" t="str">
        <f>'4.Environmental Impact'!AF38</f>
        <v>NEW CRIME</v>
      </c>
    </row>
    <row r="220" spans="7:32" s="26" customFormat="1">
      <c r="G220" s="48" t="s">
        <v>205</v>
      </c>
      <c r="H220" s="57" t="s">
        <v>238</v>
      </c>
      <c r="J220" s="31">
        <f>'4.Environmental Impact'!J39</f>
        <v>33.104810000000001</v>
      </c>
      <c r="L220" s="31">
        <f>'4.Environmental Impact'!L39</f>
        <v>1607.0889999999999</v>
      </c>
      <c r="N220" s="31">
        <f>'4.Environmental Impact'!N39</f>
        <v>7150</v>
      </c>
      <c r="P220" s="31">
        <f>'4.Environmental Impact'!P39</f>
        <v>2.6014480000000002E-5</v>
      </c>
      <c r="R220" s="31">
        <f>'4.Environmental Impact'!R39</f>
        <v>7412484114.8408203</v>
      </c>
      <c r="T220" s="31">
        <f>'4.Environmental Impact'!T39</f>
        <v>0</v>
      </c>
      <c r="V220" s="31">
        <f>'4.Environmental Impact'!V39</f>
        <v>2125.1260000000002</v>
      </c>
      <c r="X220" s="31">
        <f>'4.Environmental Impact'!X39</f>
        <v>0.67808000000000002</v>
      </c>
      <c r="Z220" s="31">
        <f>'4.Environmental Impact'!Z39</f>
        <v>0</v>
      </c>
      <c r="AB220" s="31">
        <f>'4.Environmental Impact'!AB39</f>
        <v>0</v>
      </c>
      <c r="AD220" s="31">
        <f>'4.Environmental Impact'!AD39</f>
        <v>0</v>
      </c>
      <c r="AF220" s="31">
        <f>'4.Environmental Impact'!AF39</f>
        <v>0</v>
      </c>
    </row>
    <row r="221" spans="7:32" s="26" customFormat="1">
      <c r="G221" s="46" t="s">
        <v>206</v>
      </c>
      <c r="H221" s="57" t="s">
        <v>239</v>
      </c>
      <c r="J221" s="31">
        <f>'4.Environmental Impact'!J40</f>
        <v>1.8681800000000001E-5</v>
      </c>
      <c r="L221" s="31">
        <f>'4.Environmental Impact'!L40</f>
        <v>8.6600000000000002E-4</v>
      </c>
      <c r="N221" s="31">
        <f>'4.Environmental Impact'!N40</f>
        <v>9.1900000000000003E-3</v>
      </c>
      <c r="P221" s="31">
        <f>'4.Environmental Impact'!P40</f>
        <v>0</v>
      </c>
      <c r="R221" s="31">
        <f>'4.Environmental Impact'!R40</f>
        <v>0</v>
      </c>
      <c r="T221" s="31">
        <f>'4.Environmental Impact'!T40</f>
        <v>0</v>
      </c>
      <c r="V221" s="31">
        <f>'4.Environmental Impact'!V40</f>
        <v>0</v>
      </c>
      <c r="X221" s="31">
        <f>'4.Environmental Impact'!X40</f>
        <v>1.28E-6</v>
      </c>
      <c r="Z221" s="31">
        <f>'4.Environmental Impact'!Z40</f>
        <v>0</v>
      </c>
      <c r="AB221" s="31">
        <f>'4.Environmental Impact'!AB40</f>
        <v>0</v>
      </c>
      <c r="AD221" s="31">
        <f>'4.Environmental Impact'!AD40</f>
        <v>0</v>
      </c>
      <c r="AF221" s="31">
        <f>'4.Environmental Impact'!AF40</f>
        <v>0</v>
      </c>
    </row>
    <row r="222" spans="7:32" s="26" customFormat="1">
      <c r="G222" s="48" t="s">
        <v>207</v>
      </c>
      <c r="H222" s="57" t="s">
        <v>240</v>
      </c>
      <c r="J222" s="31">
        <f>'4.Environmental Impact'!J41</f>
        <v>0.11788</v>
      </c>
      <c r="L222" s="31">
        <f>'4.Environmental Impact'!L41</f>
        <v>45.80939</v>
      </c>
      <c r="N222" s="31">
        <f>'4.Environmental Impact'!N41</f>
        <v>169</v>
      </c>
      <c r="P222" s="31">
        <f>'4.Environmental Impact'!P41</f>
        <v>0</v>
      </c>
      <c r="R222" s="31">
        <f>'4.Environmental Impact'!R41</f>
        <v>0</v>
      </c>
      <c r="T222" s="31">
        <f>'4.Environmental Impact'!T41</f>
        <v>0</v>
      </c>
      <c r="V222" s="31">
        <f>'4.Environmental Impact'!V41</f>
        <v>0</v>
      </c>
      <c r="X222" s="31">
        <f>'4.Environmental Impact'!X41</f>
        <v>0</v>
      </c>
      <c r="Z222" s="31">
        <f>'4.Environmental Impact'!Z41</f>
        <v>0</v>
      </c>
      <c r="AB222" s="31">
        <f>'4.Environmental Impact'!AB41</f>
        <v>0</v>
      </c>
      <c r="AD222" s="31">
        <f>'4.Environmental Impact'!AD41</f>
        <v>0</v>
      </c>
      <c r="AF222" s="31">
        <f>'4.Environmental Impact'!AF41</f>
        <v>0</v>
      </c>
    </row>
    <row r="223" spans="7:32" s="26" customFormat="1">
      <c r="G223" s="46" t="s">
        <v>208</v>
      </c>
      <c r="H223" s="57" t="s">
        <v>241</v>
      </c>
      <c r="J223" s="31">
        <f>'4.Environmental Impact'!J42</f>
        <v>5.0549999999999998E-2</v>
      </c>
      <c r="L223" s="31">
        <f>'4.Environmental Impact'!L42</f>
        <v>6.4396839999999997</v>
      </c>
      <c r="N223" s="31">
        <f>'4.Environmental Impact'!N42</f>
        <v>38</v>
      </c>
      <c r="P223" s="31">
        <f>'4.Environmental Impact'!P42</f>
        <v>1.6745400000000001E-11</v>
      </c>
      <c r="R223" s="31">
        <f>'4.Environmental Impact'!R42</f>
        <v>0</v>
      </c>
      <c r="T223" s="31">
        <f>'4.Environmental Impact'!T42</f>
        <v>0</v>
      </c>
      <c r="V223" s="31">
        <f>'4.Environmental Impact'!V42</f>
        <v>0</v>
      </c>
      <c r="X223" s="31">
        <f>'4.Environmental Impact'!X42</f>
        <v>4.9300000000000004E-3</v>
      </c>
      <c r="Z223" s="31">
        <f>'4.Environmental Impact'!Z42</f>
        <v>0</v>
      </c>
      <c r="AB223" s="31">
        <f>'4.Environmental Impact'!AB42</f>
        <v>0</v>
      </c>
      <c r="AD223" s="31">
        <f>'4.Environmental Impact'!AD42</f>
        <v>0</v>
      </c>
      <c r="AF223" s="31">
        <f>'4.Environmental Impact'!AF42</f>
        <v>0</v>
      </c>
    </row>
    <row r="224" spans="7:32" s="26" customFormat="1">
      <c r="G224" s="48" t="s">
        <v>209</v>
      </c>
      <c r="H224" s="57" t="s">
        <v>241</v>
      </c>
      <c r="J224" s="31">
        <f>'4.Environmental Impact'!J43</f>
        <v>5.2240000000000002E-2</v>
      </c>
      <c r="L224" s="31">
        <f>'4.Environmental Impact'!L43</f>
        <v>6.702604</v>
      </c>
      <c r="N224" s="31">
        <f>'4.Environmental Impact'!N43</f>
        <v>39.799999999999997</v>
      </c>
      <c r="P224" s="31">
        <f>'4.Environmental Impact'!P43</f>
        <v>1.6745400000000001E-11</v>
      </c>
      <c r="R224" s="31">
        <f>'4.Environmental Impact'!R43</f>
        <v>0</v>
      </c>
      <c r="T224" s="31">
        <f>'4.Environmental Impact'!T43</f>
        <v>0</v>
      </c>
      <c r="V224" s="31">
        <f>'4.Environmental Impact'!V43</f>
        <v>0</v>
      </c>
      <c r="X224" s="31">
        <f>'4.Environmental Impact'!X43</f>
        <v>5.1200000000000004E-3</v>
      </c>
      <c r="Z224" s="31">
        <f>'4.Environmental Impact'!Z43</f>
        <v>0</v>
      </c>
      <c r="AB224" s="31">
        <f>'4.Environmental Impact'!AB43</f>
        <v>0</v>
      </c>
      <c r="AD224" s="31">
        <f>'4.Environmental Impact'!AD43</f>
        <v>0</v>
      </c>
      <c r="AF224" s="31">
        <f>'4.Environmental Impact'!AF43</f>
        <v>0</v>
      </c>
    </row>
    <row r="225" spans="7:32" s="26" customFormat="1">
      <c r="G225" s="46" t="s">
        <v>210</v>
      </c>
      <c r="H225" s="57" t="s">
        <v>242</v>
      </c>
      <c r="J225" s="31">
        <f>'4.Environmental Impact'!J44</f>
        <v>3.1850000000000003E-2</v>
      </c>
      <c r="L225" s="31">
        <f>'4.Environmental Impact'!L44</f>
        <v>4.3398089999999998</v>
      </c>
      <c r="N225" s="31">
        <f>'4.Environmental Impact'!N44</f>
        <v>57.118000000000002</v>
      </c>
      <c r="P225" s="31">
        <f>'4.Environmental Impact'!P44</f>
        <v>1.08190794E-10</v>
      </c>
      <c r="R225" s="31">
        <f>'4.Environmental Impact'!R44</f>
        <v>0</v>
      </c>
      <c r="T225" s="31">
        <f>'4.Environmental Impact'!T44</f>
        <v>0</v>
      </c>
      <c r="V225" s="31">
        <f>'4.Environmental Impact'!V44</f>
        <v>0</v>
      </c>
      <c r="X225" s="31">
        <f>'4.Environmental Impact'!X44</f>
        <v>3.8899999999999998E-3</v>
      </c>
      <c r="Z225" s="31">
        <f>'4.Environmental Impact'!Z44</f>
        <v>0</v>
      </c>
      <c r="AB225" s="31">
        <f>'4.Environmental Impact'!AB44</f>
        <v>0</v>
      </c>
      <c r="AD225" s="31">
        <f>'4.Environmental Impact'!AD44</f>
        <v>0</v>
      </c>
      <c r="AF225" s="31">
        <f>'4.Environmental Impact'!AF44</f>
        <v>0</v>
      </c>
    </row>
    <row r="226" spans="7:32" s="26" customFormat="1">
      <c r="G226" s="48" t="s">
        <v>211</v>
      </c>
      <c r="H226" s="57" t="s">
        <v>243</v>
      </c>
      <c r="J226" s="31">
        <f>'4.Environmental Impact'!J45</f>
        <v>2.154E-2</v>
      </c>
      <c r="L226" s="31">
        <f>'4.Environmental Impact'!L45</f>
        <v>5.8720990000000004</v>
      </c>
      <c r="N226" s="31">
        <f>'4.Environmental Impact'!N45</f>
        <v>64.8</v>
      </c>
      <c r="P226" s="31">
        <f>'4.Environmental Impact'!P45</f>
        <v>3.7274834400000001E-10</v>
      </c>
      <c r="R226" s="31">
        <f>'4.Environmental Impact'!R45</f>
        <v>0</v>
      </c>
      <c r="T226" s="31">
        <f>'4.Environmental Impact'!T45</f>
        <v>0</v>
      </c>
      <c r="V226" s="31">
        <f>'4.Environmental Impact'!V45</f>
        <v>0</v>
      </c>
      <c r="X226" s="31">
        <f>'4.Environmental Impact'!X45</f>
        <v>2.1099999999999999E-3</v>
      </c>
      <c r="Z226" s="31">
        <f>'4.Environmental Impact'!Z45</f>
        <v>0</v>
      </c>
      <c r="AB226" s="31">
        <f>'4.Environmental Impact'!AB45</f>
        <v>0</v>
      </c>
      <c r="AD226" s="31">
        <f>'4.Environmental Impact'!AD45</f>
        <v>0</v>
      </c>
      <c r="AF226" s="31">
        <f>'4.Environmental Impact'!AF45</f>
        <v>0</v>
      </c>
    </row>
    <row r="227" spans="7:32" s="26" customFormat="1">
      <c r="G227" s="46" t="s">
        <v>212</v>
      </c>
      <c r="H227" s="57" t="s">
        <v>244</v>
      </c>
      <c r="J227" s="31">
        <f>'4.Environmental Impact'!J46</f>
        <v>7.1000000000000002E-4</v>
      </c>
      <c r="L227" s="31">
        <f>'4.Environmental Impact'!L46</f>
        <v>0.83757800000000004</v>
      </c>
      <c r="N227" s="31">
        <f>'4.Environmental Impact'!N46</f>
        <v>5.8</v>
      </c>
      <c r="P227" s="31">
        <f>'4.Environmental Impact'!P46</f>
        <v>0</v>
      </c>
      <c r="R227" s="31">
        <f>'4.Environmental Impact'!R46</f>
        <v>556607.30902544502</v>
      </c>
      <c r="T227" s="31">
        <f>'4.Environmental Impact'!T46</f>
        <v>0</v>
      </c>
      <c r="V227" s="31">
        <f>'4.Environmental Impact'!V46</f>
        <v>0</v>
      </c>
      <c r="X227" s="31">
        <f>'4.Environmental Impact'!X46</f>
        <v>8.8800000000000004E-5</v>
      </c>
      <c r="Z227" s="31">
        <f>'4.Environmental Impact'!Z46</f>
        <v>0</v>
      </c>
      <c r="AB227" s="31">
        <f>'4.Environmental Impact'!AB46</f>
        <v>0</v>
      </c>
      <c r="AD227" s="31">
        <f>'4.Environmental Impact'!AD46</f>
        <v>0</v>
      </c>
      <c r="AF227" s="31">
        <f>'4.Environmental Impact'!AF46</f>
        <v>0</v>
      </c>
    </row>
    <row r="228" spans="7:32" s="26" customFormat="1">
      <c r="G228" s="48" t="s">
        <v>213</v>
      </c>
      <c r="H228" s="57" t="s">
        <v>245</v>
      </c>
      <c r="J228" s="31">
        <f>'4.Environmental Impact'!J47</f>
        <v>1.6000000000000001E-4</v>
      </c>
      <c r="L228" s="31">
        <f>'4.Environmental Impact'!L47</f>
        <v>0.35143999999999997</v>
      </c>
      <c r="N228" s="31">
        <f>'4.Environmental Impact'!N47</f>
        <v>0.18</v>
      </c>
      <c r="P228" s="31">
        <f>'4.Environmental Impact'!P47</f>
        <v>3.59527560566E-7</v>
      </c>
      <c r="R228" s="31">
        <f>'4.Environmental Impact'!R47</f>
        <v>8416743.2569331285</v>
      </c>
      <c r="T228" s="31">
        <f>'4.Environmental Impact'!T47</f>
        <v>0</v>
      </c>
      <c r="V228" s="31">
        <f>'4.Environmental Impact'!V47</f>
        <v>0</v>
      </c>
      <c r="X228" s="31">
        <f>'4.Environmental Impact'!X47</f>
        <v>0</v>
      </c>
      <c r="Z228" s="31">
        <f>'4.Environmental Impact'!Z47</f>
        <v>0</v>
      </c>
      <c r="AB228" s="31">
        <f>'4.Environmental Impact'!AB47</f>
        <v>0</v>
      </c>
      <c r="AD228" s="31">
        <f>'4.Environmental Impact'!AD47</f>
        <v>0</v>
      </c>
      <c r="AF228" s="31">
        <f>'4.Environmental Impact'!AF47</f>
        <v>0</v>
      </c>
    </row>
    <row r="229" spans="7:32" s="26" customFormat="1">
      <c r="G229" s="46" t="s">
        <v>214</v>
      </c>
      <c r="H229" s="57" t="s">
        <v>246</v>
      </c>
      <c r="J229" s="31">
        <f>'4.Environmental Impact'!J48</f>
        <v>312.32934</v>
      </c>
      <c r="L229" s="31">
        <f>'4.Environmental Impact'!L48</f>
        <v>11821.64</v>
      </c>
      <c r="N229" s="31">
        <f>'4.Environmental Impact'!N48</f>
        <v>398682</v>
      </c>
      <c r="P229" s="31">
        <f>'4.Environmental Impact'!P48</f>
        <v>1.47816195581703E-7</v>
      </c>
      <c r="R229" s="31">
        <f>'4.Environmental Impact'!R48</f>
        <v>0</v>
      </c>
      <c r="T229" s="31">
        <f>'4.Environmental Impact'!T48</f>
        <v>0.216</v>
      </c>
      <c r="V229" s="31">
        <f>'4.Environmental Impact'!V48</f>
        <v>0</v>
      </c>
      <c r="X229" s="31">
        <f>'4.Environmental Impact'!X48</f>
        <v>3.18</v>
      </c>
      <c r="Z229" s="31">
        <f>'4.Environmental Impact'!Z48</f>
        <v>0</v>
      </c>
      <c r="AB229" s="31">
        <f>'4.Environmental Impact'!AB48</f>
        <v>0</v>
      </c>
      <c r="AD229" s="31">
        <f>'4.Environmental Impact'!AD48</f>
        <v>0</v>
      </c>
      <c r="AF229" s="31">
        <f>'4.Environmental Impact'!AF48</f>
        <v>0</v>
      </c>
    </row>
    <row r="230" spans="7:32" s="26" customFormat="1">
      <c r="G230" s="48" t="s">
        <v>215</v>
      </c>
      <c r="H230" s="57" t="s">
        <v>246</v>
      </c>
      <c r="J230" s="31">
        <f>'4.Environmental Impact'!J49</f>
        <v>0.68320000000000003</v>
      </c>
      <c r="L230" s="31">
        <f>'4.Environmental Impact'!L49</f>
        <v>2700.5529999999999</v>
      </c>
      <c r="N230" s="31">
        <f>'4.Environmental Impact'!N49</f>
        <v>4269</v>
      </c>
      <c r="P230" s="31">
        <f>'4.Environmental Impact'!P49</f>
        <v>5.9225155303139099E-5</v>
      </c>
      <c r="R230" s="31">
        <f>'4.Environmental Impact'!R49</f>
        <v>3551199188.71065</v>
      </c>
      <c r="T230" s="31">
        <f>'4.Environmental Impact'!T49</f>
        <v>7.5100000000000002E-3</v>
      </c>
      <c r="V230" s="31">
        <f>'4.Environmental Impact'!V49</f>
        <v>0</v>
      </c>
      <c r="X230" s="31">
        <f>'4.Environmental Impact'!X49</f>
        <v>1.2359999999999999E-2</v>
      </c>
      <c r="Z230" s="31">
        <f>'4.Environmental Impact'!Z49</f>
        <v>0</v>
      </c>
      <c r="AB230" s="31">
        <f>'4.Environmental Impact'!AB49</f>
        <v>0</v>
      </c>
      <c r="AD230" s="31">
        <f>'4.Environmental Impact'!AD49</f>
        <v>0</v>
      </c>
      <c r="AF230" s="31">
        <f>'4.Environmental Impact'!AF49</f>
        <v>0</v>
      </c>
    </row>
    <row r="231" spans="7:32" s="26" customFormat="1">
      <c r="G231" s="46" t="s">
        <v>216</v>
      </c>
      <c r="H231" s="57" t="s">
        <v>246</v>
      </c>
      <c r="J231" s="31">
        <f>'4.Environmental Impact'!J50</f>
        <v>1.01844</v>
      </c>
      <c r="L231" s="31">
        <f>'4.Environmental Impact'!L50</f>
        <v>3268.0920000000001</v>
      </c>
      <c r="N231" s="31">
        <f>'4.Environmental Impact'!N50</f>
        <v>5482</v>
      </c>
      <c r="P231" s="31">
        <f>'4.Environmental Impact'!P50</f>
        <v>8.0456193023955601E-5</v>
      </c>
      <c r="R231" s="31">
        <f>'4.Environmental Impact'!R50</f>
        <v>4716942405.8698196</v>
      </c>
      <c r="T231" s="31">
        <f>'4.Environmental Impact'!T50</f>
        <v>4.0400000000000002E-3</v>
      </c>
      <c r="V231" s="31">
        <f>'4.Environmental Impact'!V50</f>
        <v>0</v>
      </c>
      <c r="X231" s="31">
        <f>'4.Environmental Impact'!X50</f>
        <v>1.443E-2</v>
      </c>
      <c r="Z231" s="31">
        <f>'4.Environmental Impact'!Z50</f>
        <v>0</v>
      </c>
      <c r="AB231" s="31">
        <f>'4.Environmental Impact'!AB50</f>
        <v>0</v>
      </c>
      <c r="AD231" s="31">
        <f>'4.Environmental Impact'!AD50</f>
        <v>0</v>
      </c>
      <c r="AF231" s="31">
        <f>'4.Environmental Impact'!AF50</f>
        <v>0</v>
      </c>
    </row>
    <row r="232" spans="7:32" s="26" customFormat="1">
      <c r="G232" s="48" t="s">
        <v>217</v>
      </c>
      <c r="H232" s="57" t="s">
        <v>246</v>
      </c>
      <c r="J232" s="31">
        <f>'4.Environmental Impact'!J51</f>
        <v>0.75832999999999995</v>
      </c>
      <c r="L232" s="31">
        <f>'4.Environmental Impact'!L51</f>
        <v>712.04229999999995</v>
      </c>
      <c r="N232" s="31">
        <f>'4.Environmental Impact'!N51</f>
        <v>1704</v>
      </c>
      <c r="P232" s="31">
        <f>'4.Environmental Impact'!P51</f>
        <v>1.2100156423248E-4</v>
      </c>
      <c r="R232" s="31">
        <f>'4.Environmental Impact'!R51</f>
        <v>95432016.35439001</v>
      </c>
      <c r="T232" s="31">
        <f>'4.Environmental Impact'!T51</f>
        <v>8.4839999999999999E-2</v>
      </c>
      <c r="V232" s="31">
        <f>'4.Environmental Impact'!V51</f>
        <v>4.2588000000000001E-2</v>
      </c>
      <c r="X232" s="31">
        <f>'4.Environmental Impact'!X51</f>
        <v>5.398E-2</v>
      </c>
      <c r="Z232" s="31">
        <f>'4.Environmental Impact'!Z51</f>
        <v>0</v>
      </c>
      <c r="AB232" s="31">
        <f>'4.Environmental Impact'!AB51</f>
        <v>0</v>
      </c>
      <c r="AD232" s="31">
        <f>'4.Environmental Impact'!AD51</f>
        <v>0</v>
      </c>
      <c r="AF232" s="31">
        <f>'4.Environmental Impact'!AF51</f>
        <v>0</v>
      </c>
    </row>
    <row r="233" spans="7:32" s="26" customFormat="1">
      <c r="G233" s="46" t="s">
        <v>218</v>
      </c>
      <c r="H233" s="57" t="s">
        <v>246</v>
      </c>
      <c r="J233" s="31">
        <f>'4.Environmental Impact'!J52</f>
        <v>13.74272</v>
      </c>
      <c r="L233" s="31">
        <f>'4.Environmental Impact'!L52</f>
        <v>11681.75</v>
      </c>
      <c r="N233" s="31">
        <f>'4.Environmental Impact'!N52</f>
        <v>63184</v>
      </c>
      <c r="P233" s="31">
        <f>'4.Environmental Impact'!P52</f>
        <v>3.2004837799768503E-2</v>
      </c>
      <c r="R233" s="31">
        <f>'4.Environmental Impact'!R52</f>
        <v>88595324256.849609</v>
      </c>
      <c r="T233" s="31">
        <f>'4.Environmental Impact'!T52</f>
        <v>102.17007</v>
      </c>
      <c r="V233" s="31">
        <f>'4.Environmental Impact'!V52</f>
        <v>5.2038000000000001E-2</v>
      </c>
      <c r="X233" s="31">
        <f>'4.Environmental Impact'!X52</f>
        <v>0.56537999999999999</v>
      </c>
      <c r="Z233" s="31">
        <f>'4.Environmental Impact'!Z52</f>
        <v>0</v>
      </c>
      <c r="AB233" s="31">
        <f>'4.Environmental Impact'!AB52</f>
        <v>0</v>
      </c>
      <c r="AD233" s="31">
        <f>'4.Environmental Impact'!AD52</f>
        <v>0</v>
      </c>
      <c r="AF233" s="31">
        <f>'4.Environmental Impact'!AF52</f>
        <v>0</v>
      </c>
    </row>
    <row r="234" spans="7:32" s="26" customFormat="1">
      <c r="G234" s="48" t="s">
        <v>219</v>
      </c>
      <c r="H234" s="57" t="s">
        <v>247</v>
      </c>
      <c r="J234" s="31">
        <f>'4.Environmental Impact'!J53</f>
        <v>2.4240000000000001E-2</v>
      </c>
      <c r="L234" s="31">
        <f>'4.Environmental Impact'!L53</f>
        <v>19.646609999999999</v>
      </c>
      <c r="N234" s="31">
        <f>'4.Environmental Impact'!N53</f>
        <v>783</v>
      </c>
      <c r="P234" s="31">
        <f>'4.Environmental Impact'!P53</f>
        <v>5.2142439999999999E-7</v>
      </c>
      <c r="R234" s="31">
        <f>'4.Environmental Impact'!R53</f>
        <v>21309439.832495611</v>
      </c>
      <c r="T234" s="31">
        <f>'4.Environmental Impact'!T53</f>
        <v>0</v>
      </c>
      <c r="V234" s="31">
        <f>'4.Environmental Impact'!V53</f>
        <v>0</v>
      </c>
      <c r="X234" s="31">
        <f>'4.Environmental Impact'!X53</f>
        <v>0</v>
      </c>
      <c r="Z234" s="31">
        <f>'4.Environmental Impact'!Z53</f>
        <v>0</v>
      </c>
      <c r="AB234" s="31">
        <f>'4.Environmental Impact'!AB53</f>
        <v>0</v>
      </c>
      <c r="AD234" s="31">
        <f>'4.Environmental Impact'!AD53</f>
        <v>0</v>
      </c>
      <c r="AF234" s="31">
        <f>'4.Environmental Impact'!AF53</f>
        <v>0</v>
      </c>
    </row>
    <row r="235" spans="7:32" s="26" customFormat="1">
      <c r="G235" s="46" t="s">
        <v>220</v>
      </c>
      <c r="H235" s="57" t="s">
        <v>248</v>
      </c>
      <c r="J235" s="31">
        <f>'4.Environmental Impact'!J54</f>
        <v>1.8110000000000001E-2</v>
      </c>
      <c r="L235" s="31">
        <f>'4.Environmental Impact'!L54</f>
        <v>93.880260000000007</v>
      </c>
      <c r="N235" s="31">
        <f>'4.Environmental Impact'!N54</f>
        <v>358.9</v>
      </c>
      <c r="P235" s="31">
        <f>'4.Environmental Impact'!P54</f>
        <v>0</v>
      </c>
      <c r="R235" s="31">
        <f>'4.Environmental Impact'!R54</f>
        <v>0</v>
      </c>
      <c r="T235" s="31">
        <f>'4.Environmental Impact'!T54</f>
        <v>0</v>
      </c>
      <c r="V235" s="31">
        <f>'4.Environmental Impact'!V54</f>
        <v>0</v>
      </c>
      <c r="X235" s="31">
        <f>'4.Environmental Impact'!X54</f>
        <v>0</v>
      </c>
      <c r="Z235" s="31">
        <f>'4.Environmental Impact'!Z54</f>
        <v>0</v>
      </c>
      <c r="AB235" s="31">
        <f>'4.Environmental Impact'!AB54</f>
        <v>0</v>
      </c>
      <c r="AD235" s="31">
        <f>'4.Environmental Impact'!AD54</f>
        <v>0</v>
      </c>
      <c r="AF235" s="31">
        <f>'4.Environmental Impact'!AF54</f>
        <v>0</v>
      </c>
    </row>
    <row r="236" spans="7:32" s="26" customFormat="1">
      <c r="G236" s="48" t="s">
        <v>221</v>
      </c>
      <c r="H236" s="57" t="s">
        <v>249</v>
      </c>
      <c r="J236" s="31">
        <f>'4.Environmental Impact'!J55</f>
        <v>0.15126000000000001</v>
      </c>
      <c r="L236" s="31">
        <f>'4.Environmental Impact'!L55</f>
        <v>235.9538</v>
      </c>
      <c r="N236" s="31">
        <f>'4.Environmental Impact'!N55</f>
        <v>1111</v>
      </c>
      <c r="P236" s="31">
        <f>'4.Environmental Impact'!P55</f>
        <v>0</v>
      </c>
      <c r="R236" s="31">
        <f>'4.Environmental Impact'!R55</f>
        <v>0</v>
      </c>
      <c r="T236" s="31">
        <f>'4.Environmental Impact'!T55</f>
        <v>0</v>
      </c>
      <c r="V236" s="31">
        <f>'4.Environmental Impact'!V55</f>
        <v>0</v>
      </c>
      <c r="X236" s="31">
        <f>'4.Environmental Impact'!X55</f>
        <v>0</v>
      </c>
      <c r="Z236" s="31">
        <f>'4.Environmental Impact'!Z55</f>
        <v>0</v>
      </c>
      <c r="AB236" s="31">
        <f>'4.Environmental Impact'!AB55</f>
        <v>0</v>
      </c>
      <c r="AD236" s="31">
        <f>'4.Environmental Impact'!AD55</f>
        <v>0</v>
      </c>
      <c r="AF236" s="31">
        <f>'4.Environmental Impact'!AF55</f>
        <v>0</v>
      </c>
    </row>
    <row r="237" spans="7:32" s="26" customFormat="1">
      <c r="G237" s="46" t="s">
        <v>222</v>
      </c>
      <c r="H237" s="57" t="s">
        <v>250</v>
      </c>
      <c r="J237" s="31">
        <f>'4.Environmental Impact'!J56</f>
        <v>1.7829999999999999E-2</v>
      </c>
      <c r="L237" s="31">
        <f>'4.Environmental Impact'!L56</f>
        <v>9.4540369999999996</v>
      </c>
      <c r="N237" s="31">
        <f>'4.Environmental Impact'!N56</f>
        <v>36.700000000000003</v>
      </c>
      <c r="P237" s="31">
        <f>'4.Environmental Impact'!P56</f>
        <v>0</v>
      </c>
      <c r="R237" s="31">
        <f>'4.Environmental Impact'!R56</f>
        <v>0</v>
      </c>
      <c r="T237" s="31">
        <f>'4.Environmental Impact'!T56</f>
        <v>0</v>
      </c>
      <c r="V237" s="31">
        <f>'4.Environmental Impact'!V56</f>
        <v>0</v>
      </c>
      <c r="X237" s="31">
        <f>'4.Environmental Impact'!X56</f>
        <v>6.0999999999999997E-4</v>
      </c>
      <c r="Z237" s="31">
        <f>'4.Environmental Impact'!Z56</f>
        <v>0</v>
      </c>
      <c r="AB237" s="31">
        <f>'4.Environmental Impact'!AB56</f>
        <v>0</v>
      </c>
      <c r="AD237" s="31">
        <f>'4.Environmental Impact'!AD56</f>
        <v>0</v>
      </c>
      <c r="AF237" s="31">
        <f>'4.Environmental Impact'!AF56</f>
        <v>0</v>
      </c>
    </row>
    <row r="238" spans="7:32" s="26" customFormat="1"/>
    <row r="239" spans="7:32" s="26" customFormat="1">
      <c r="G239" s="83" t="s">
        <v>291</v>
      </c>
    </row>
    <row r="240" spans="7:32" s="26" customFormat="1">
      <c r="G240" s="59" t="s">
        <v>204</v>
      </c>
      <c r="H240" s="60" t="s">
        <v>224</v>
      </c>
    </row>
    <row r="241" spans="7:32" s="26" customFormat="1">
      <c r="G241" s="48" t="s">
        <v>205</v>
      </c>
      <c r="H241" s="57" t="s">
        <v>238</v>
      </c>
      <c r="J241" s="26">
        <f>J220-(J197-J220)/4</f>
        <v>32.435975294999999</v>
      </c>
      <c r="L241" s="26">
        <f>L220-(L197-L220)/4</f>
        <v>809.99</v>
      </c>
      <c r="N241" s="26">
        <f>N220-(N197-N220)/4</f>
        <v>3184.0419406012998</v>
      </c>
      <c r="P241" s="26">
        <f>P220-(P197-P220)/4</f>
        <v>2.6014480000000002E-5</v>
      </c>
      <c r="R241" s="26">
        <f>R220-(R197-R220)/4</f>
        <v>7412484114.8408203</v>
      </c>
      <c r="T241" s="26">
        <f>T220-(T197-T220)/4</f>
        <v>0</v>
      </c>
      <c r="V241" s="26">
        <f>V220-(V197-V220)/4</f>
        <v>2125.1260000000002</v>
      </c>
      <c r="X241" s="26">
        <f>X220-(X197-X220)/4</f>
        <v>0.67808000000000002</v>
      </c>
      <c r="Z241" s="26">
        <f>Z220-(Z197-Z220)/4</f>
        <v>0</v>
      </c>
      <c r="AB241" s="26">
        <f>AB220-(AB197-AB220)/4</f>
        <v>0</v>
      </c>
      <c r="AD241" s="26">
        <f>AD220-(AD197-AD220)/4</f>
        <v>0</v>
      </c>
      <c r="AF241" s="26">
        <f>AF220-(AF197-AF220)/4</f>
        <v>0</v>
      </c>
    </row>
    <row r="242" spans="7:32" s="26" customFormat="1">
      <c r="G242" s="46" t="s">
        <v>206</v>
      </c>
      <c r="H242" s="57" t="s">
        <v>239</v>
      </c>
      <c r="J242" s="26">
        <f t="shared" ref="J242:L258" si="198">J221-(J198-J221)/4</f>
        <v>1.8435125000000001E-5</v>
      </c>
      <c r="L242" s="26">
        <f t="shared" si="198"/>
        <v>5.5000000000000003E-4</v>
      </c>
      <c r="N242" s="26">
        <f t="shared" ref="N242" si="199">N221-(N198-N221)/4</f>
        <v>7.6971620343169248E-3</v>
      </c>
      <c r="P242" s="26">
        <f t="shared" ref="P242" si="200">P221-(P198-P221)/4</f>
        <v>0</v>
      </c>
      <c r="R242" s="26">
        <f t="shared" ref="R242" si="201">R221-(R198-R221)/4</f>
        <v>0</v>
      </c>
      <c r="T242" s="26">
        <f t="shared" ref="T242" si="202">T221-(T198-T221)/4</f>
        <v>0</v>
      </c>
      <c r="V242" s="26">
        <f t="shared" ref="V242" si="203">V221-(V198-V221)/4</f>
        <v>0</v>
      </c>
      <c r="X242" s="26">
        <f t="shared" ref="X242" si="204">X221-(X198-X221)/4</f>
        <v>1.28E-6</v>
      </c>
      <c r="Z242" s="26">
        <f t="shared" ref="Z242" si="205">Z221-(Z198-Z221)/4</f>
        <v>0</v>
      </c>
      <c r="AB242" s="26">
        <f t="shared" ref="AB242:AD242" si="206">AB221-(AB198-AB221)/4</f>
        <v>0</v>
      </c>
      <c r="AD242" s="26">
        <f t="shared" si="206"/>
        <v>0</v>
      </c>
      <c r="AF242" s="26">
        <f t="shared" ref="AF242" si="207">AF221-(AF198-AF221)/4</f>
        <v>0</v>
      </c>
    </row>
    <row r="243" spans="7:32" s="26" customFormat="1">
      <c r="G243" s="48" t="s">
        <v>207</v>
      </c>
      <c r="H243" s="57" t="s">
        <v>240</v>
      </c>
      <c r="J243" s="26">
        <f t="shared" si="198"/>
        <v>7.02689749999999E-4</v>
      </c>
      <c r="L243" s="26">
        <f t="shared" si="198"/>
        <v>0.23818750000000222</v>
      </c>
      <c r="N243" s="26">
        <f t="shared" ref="N243" si="208">N222-(N199-N222)/4</f>
        <v>22.856396003170488</v>
      </c>
      <c r="P243" s="26">
        <f t="shared" ref="P243" si="209">P222-(P199-P222)/4</f>
        <v>0</v>
      </c>
      <c r="R243" s="26">
        <f t="shared" ref="R243" si="210">R222-(R199-R222)/4</f>
        <v>0</v>
      </c>
      <c r="T243" s="26">
        <f t="shared" ref="T243" si="211">T222-(T199-T222)/4</f>
        <v>0</v>
      </c>
      <c r="V243" s="26">
        <f t="shared" ref="V243" si="212">V222-(V199-V222)/4</f>
        <v>0</v>
      </c>
      <c r="X243" s="26">
        <f t="shared" ref="X243" si="213">X222-(X199-X222)/4</f>
        <v>0</v>
      </c>
      <c r="Z243" s="26">
        <f t="shared" ref="Z243" si="214">Z222-(Z199-Z222)/4</f>
        <v>0</v>
      </c>
      <c r="AB243" s="26">
        <f t="shared" ref="AB243:AD243" si="215">AB222-(AB199-AB222)/4</f>
        <v>0</v>
      </c>
      <c r="AD243" s="26">
        <f t="shared" si="215"/>
        <v>0</v>
      </c>
      <c r="AF243" s="26">
        <f t="shared" ref="AF243" si="216">AF222-(AF199-AF222)/4</f>
        <v>0</v>
      </c>
    </row>
    <row r="244" spans="7:32" s="26" customFormat="1">
      <c r="G244" s="46" t="s">
        <v>208</v>
      </c>
      <c r="H244" s="57" t="s">
        <v>241</v>
      </c>
      <c r="J244" s="26">
        <f t="shared" si="198"/>
        <v>4.9307925999999995E-2</v>
      </c>
      <c r="L244" s="26">
        <f t="shared" si="198"/>
        <v>4.0999699999999999</v>
      </c>
      <c r="N244" s="26">
        <f t="shared" ref="N244" si="217">N223-(N200-N223)/4</f>
        <v>22.064876143808249</v>
      </c>
      <c r="P244" s="26">
        <f t="shared" ref="P244" si="218">P223-(P200-P223)/4</f>
        <v>1.6745400000000001E-11</v>
      </c>
      <c r="R244" s="26">
        <f t="shared" ref="R244" si="219">R223-(R200-R223)/4</f>
        <v>0</v>
      </c>
      <c r="T244" s="26">
        <f t="shared" ref="T244" si="220">T223-(T200-T223)/4</f>
        <v>0</v>
      </c>
      <c r="V244" s="26">
        <f t="shared" ref="V244" si="221">V223-(V200-V223)/4</f>
        <v>0</v>
      </c>
      <c r="X244" s="26">
        <f t="shared" ref="X244" si="222">X223-(X200-X223)/4</f>
        <v>4.9300000000000004E-3</v>
      </c>
      <c r="Z244" s="26">
        <f t="shared" ref="Z244" si="223">Z223-(Z200-Z223)/4</f>
        <v>0</v>
      </c>
      <c r="AB244" s="26">
        <f t="shared" ref="AB244:AD244" si="224">AB223-(AB200-AB223)/4</f>
        <v>0</v>
      </c>
      <c r="AD244" s="26">
        <f t="shared" si="224"/>
        <v>0</v>
      </c>
      <c r="AF244" s="26">
        <f t="shared" ref="AF244" si="225">AF223-(AF200-AF223)/4</f>
        <v>0</v>
      </c>
    </row>
    <row r="245" spans="7:32" s="26" customFormat="1">
      <c r="G245" s="48" t="s">
        <v>209</v>
      </c>
      <c r="H245" s="57" t="s">
        <v>241</v>
      </c>
      <c r="J245" s="26">
        <f t="shared" si="198"/>
        <v>5.0660066500000003E-2</v>
      </c>
      <c r="L245" s="26">
        <f t="shared" si="198"/>
        <v>4.1929150000000002</v>
      </c>
      <c r="N245" s="26">
        <f t="shared" ref="N245" si="226">N224-(N201-N224)/4</f>
        <v>23.422207961956495</v>
      </c>
      <c r="P245" s="26">
        <f t="shared" ref="P245" si="227">P224-(P201-P224)/4</f>
        <v>1.6745400000000001E-11</v>
      </c>
      <c r="R245" s="26">
        <f t="shared" ref="R245" si="228">R224-(R201-R224)/4</f>
        <v>0</v>
      </c>
      <c r="T245" s="26">
        <f t="shared" ref="T245" si="229">T224-(T201-T224)/4</f>
        <v>0</v>
      </c>
      <c r="V245" s="26">
        <f t="shared" ref="V245" si="230">V224-(V201-V224)/4</f>
        <v>0</v>
      </c>
      <c r="X245" s="26">
        <f t="shared" ref="X245" si="231">X224-(X201-X224)/4</f>
        <v>5.1200000000000004E-3</v>
      </c>
      <c r="Z245" s="26">
        <f t="shared" ref="Z245" si="232">Z224-(Z201-Z224)/4</f>
        <v>0</v>
      </c>
      <c r="AB245" s="26">
        <f t="shared" ref="AB245:AD245" si="233">AB224-(AB201-AB224)/4</f>
        <v>0</v>
      </c>
      <c r="AD245" s="26">
        <f t="shared" si="233"/>
        <v>0</v>
      </c>
      <c r="AF245" s="26">
        <f t="shared" ref="AF245" si="234">AF224-(AF201-AF224)/4</f>
        <v>0</v>
      </c>
    </row>
    <row r="246" spans="7:32" s="26" customFormat="1">
      <c r="G246" s="46" t="s">
        <v>210</v>
      </c>
      <c r="H246" s="57" t="s">
        <v>242</v>
      </c>
      <c r="J246" s="26">
        <f t="shared" si="198"/>
        <v>3.1197561000000006E-2</v>
      </c>
      <c r="L246" s="26">
        <f t="shared" si="198"/>
        <v>2.5237712499999994</v>
      </c>
      <c r="N246" s="26">
        <f t="shared" ref="N246" si="235">N225-(N202-N225)/4</f>
        <v>37.667703208608252</v>
      </c>
      <c r="P246" s="26">
        <f t="shared" ref="P246" si="236">P225-(P202-P225)/4</f>
        <v>1.08190794E-10</v>
      </c>
      <c r="R246" s="26">
        <f t="shared" ref="R246" si="237">R225-(R202-R225)/4</f>
        <v>0</v>
      </c>
      <c r="T246" s="26">
        <f t="shared" ref="T246" si="238">T225-(T202-T225)/4</f>
        <v>0</v>
      </c>
      <c r="V246" s="26">
        <f t="shared" ref="V246" si="239">V225-(V202-V225)/4</f>
        <v>0</v>
      </c>
      <c r="X246" s="26">
        <f t="shared" ref="X246" si="240">X225-(X202-X225)/4</f>
        <v>3.8899999999999998E-3</v>
      </c>
      <c r="Z246" s="26">
        <f t="shared" ref="Z246" si="241">Z225-(Z202-Z225)/4</f>
        <v>0</v>
      </c>
      <c r="AB246" s="26">
        <f t="shared" ref="AB246:AD246" si="242">AB225-(AB202-AB225)/4</f>
        <v>0</v>
      </c>
      <c r="AD246" s="26">
        <f t="shared" si="242"/>
        <v>0</v>
      </c>
      <c r="AF246" s="26">
        <f t="shared" ref="AF246" si="243">AF225-(AF202-AF225)/4</f>
        <v>0</v>
      </c>
    </row>
    <row r="247" spans="7:32" s="26" customFormat="1">
      <c r="G247" s="48" t="s">
        <v>211</v>
      </c>
      <c r="H247" s="57" t="s">
        <v>243</v>
      </c>
      <c r="J247" s="26">
        <f t="shared" si="198"/>
        <v>2.00990825E-2</v>
      </c>
      <c r="L247" s="26">
        <f t="shared" si="198"/>
        <v>2.0145387500000003</v>
      </c>
      <c r="N247" s="26">
        <f t="shared" ref="N247" si="244">N226-(N203-N226)/4</f>
        <v>8.6448057880995037</v>
      </c>
      <c r="P247" s="26">
        <f t="shared" ref="P247" si="245">P226-(P203-P226)/4</f>
        <v>3.7274834400000001E-10</v>
      </c>
      <c r="R247" s="26">
        <f t="shared" ref="R247" si="246">R226-(R203-R226)/4</f>
        <v>0</v>
      </c>
      <c r="T247" s="26">
        <f t="shared" ref="T247" si="247">T226-(T203-T226)/4</f>
        <v>0</v>
      </c>
      <c r="V247" s="26">
        <f t="shared" ref="V247" si="248">V226-(V203-V226)/4</f>
        <v>0</v>
      </c>
      <c r="X247" s="26">
        <f t="shared" ref="X247" si="249">X226-(X203-X226)/4</f>
        <v>2.1099999999999999E-3</v>
      </c>
      <c r="Z247" s="26">
        <f t="shared" ref="Z247" si="250">Z226-(Z203-Z226)/4</f>
        <v>0</v>
      </c>
      <c r="AB247" s="26">
        <f t="shared" ref="AB247:AD247" si="251">AB226-(AB203-AB226)/4</f>
        <v>0</v>
      </c>
      <c r="AD247" s="26">
        <f t="shared" si="251"/>
        <v>0</v>
      </c>
      <c r="AF247" s="26">
        <f t="shared" ref="AF247" si="252">AF226-(AF203-AF226)/4</f>
        <v>0</v>
      </c>
    </row>
    <row r="248" spans="7:32" s="26" customFormat="1">
      <c r="G248" s="46" t="s">
        <v>212</v>
      </c>
      <c r="H248" s="57" t="s">
        <v>244</v>
      </c>
      <c r="J248" s="26">
        <f t="shared" si="198"/>
        <v>4.8244500000000007E-4</v>
      </c>
      <c r="L248" s="26">
        <f t="shared" si="198"/>
        <v>0.42161325000000005</v>
      </c>
      <c r="N248" s="26">
        <f t="shared" ref="N248" si="253">N227-(N204-N227)/4</f>
        <v>0.15946670728329959</v>
      </c>
      <c r="P248" s="26">
        <f t="shared" ref="P248" si="254">P227-(P204-P227)/4</f>
        <v>0</v>
      </c>
      <c r="R248" s="26">
        <f t="shared" ref="R248" si="255">R227-(R204-R227)/4</f>
        <v>556607.30902544502</v>
      </c>
      <c r="T248" s="26">
        <f t="shared" ref="T248" si="256">T227-(T204-T227)/4</f>
        <v>0</v>
      </c>
      <c r="V248" s="26">
        <f t="shared" ref="V248" si="257">V227-(V204-V227)/4</f>
        <v>0</v>
      </c>
      <c r="X248" s="26">
        <f t="shared" ref="X248" si="258">X227-(X204-X227)/4</f>
        <v>8.8800000000000004E-5</v>
      </c>
      <c r="Z248" s="26">
        <f t="shared" ref="Z248" si="259">Z227-(Z204-Z227)/4</f>
        <v>0</v>
      </c>
      <c r="AB248" s="26">
        <f t="shared" ref="AB248:AD248" si="260">AB227-(AB204-AB227)/4</f>
        <v>0</v>
      </c>
      <c r="AD248" s="26">
        <f t="shared" si="260"/>
        <v>0</v>
      </c>
      <c r="AF248" s="26">
        <f t="shared" ref="AF248" si="261">AF227-(AF204-AF227)/4</f>
        <v>0</v>
      </c>
    </row>
    <row r="249" spans="7:32" s="26" customFormat="1">
      <c r="G249" s="48" t="s">
        <v>213</v>
      </c>
      <c r="H249" s="57" t="s">
        <v>245</v>
      </c>
      <c r="J249" s="26">
        <f t="shared" si="198"/>
        <v>1.2889500000000013E-5</v>
      </c>
      <c r="L249" s="26">
        <f t="shared" si="198"/>
        <v>0.31625749999999997</v>
      </c>
      <c r="N249" s="26">
        <f t="shared" ref="N249" si="262">N228-(N205-N228)/4</f>
        <v>1.8398503839239744E-2</v>
      </c>
      <c r="P249" s="26">
        <f t="shared" ref="P249" si="263">P228-(P205-P228)/4</f>
        <v>3.59527560566E-7</v>
      </c>
      <c r="R249" s="26">
        <f t="shared" ref="R249" si="264">R228-(R205-R228)/4</f>
        <v>8416743.2569331285</v>
      </c>
      <c r="T249" s="26">
        <f t="shared" ref="T249" si="265">T228-(T205-T228)/4</f>
        <v>0</v>
      </c>
      <c r="V249" s="26">
        <f t="shared" ref="V249" si="266">V228-(V205-V228)/4</f>
        <v>0</v>
      </c>
      <c r="X249" s="26">
        <f t="shared" ref="X249" si="267">X228-(X205-X228)/4</f>
        <v>0</v>
      </c>
      <c r="Z249" s="26">
        <f t="shared" ref="Z249" si="268">Z228-(Z205-Z228)/4</f>
        <v>0</v>
      </c>
      <c r="AB249" s="26">
        <f t="shared" ref="AB249:AD249" si="269">AB228-(AB205-AB228)/4</f>
        <v>0</v>
      </c>
      <c r="AD249" s="26">
        <f t="shared" si="269"/>
        <v>0</v>
      </c>
      <c r="AF249" s="26">
        <f t="shared" ref="AF249" si="270">AF228-(AF205-AF228)/4</f>
        <v>0</v>
      </c>
    </row>
    <row r="250" spans="7:32" s="26" customFormat="1">
      <c r="G250" s="46" t="s">
        <v>214</v>
      </c>
      <c r="H250" s="57" t="s">
        <v>246</v>
      </c>
      <c r="J250" s="26">
        <f t="shared" si="198"/>
        <v>307.62480762500002</v>
      </c>
      <c r="L250" s="26">
        <f t="shared" si="198"/>
        <v>4970.619999999999</v>
      </c>
      <c r="N250" s="26">
        <f t="shared" ref="N250" si="271">N229-(N206-N229)/4</f>
        <v>17108.914264637511</v>
      </c>
      <c r="P250" s="26">
        <f t="shared" ref="P250" si="272">P229-(P206-P229)/4</f>
        <v>1.47816195581703E-7</v>
      </c>
      <c r="R250" s="26">
        <f t="shared" ref="R250" si="273">R229-(R206-R229)/4</f>
        <v>0</v>
      </c>
      <c r="T250" s="26">
        <f t="shared" ref="T250" si="274">T229-(T206-T229)/4</f>
        <v>0.216</v>
      </c>
      <c r="V250" s="26">
        <f t="shared" ref="V250" si="275">V229-(V206-V229)/4</f>
        <v>0</v>
      </c>
      <c r="X250" s="26">
        <f t="shared" ref="X250" si="276">X229-(X206-X229)/4</f>
        <v>3.18</v>
      </c>
      <c r="Z250" s="26">
        <f t="shared" ref="Z250" si="277">Z229-(Z206-Z229)/4</f>
        <v>0</v>
      </c>
      <c r="AB250" s="26">
        <f t="shared" ref="AB250:AD250" si="278">AB229-(AB206-AB229)/4</f>
        <v>0</v>
      </c>
      <c r="AD250" s="26">
        <f t="shared" si="278"/>
        <v>0</v>
      </c>
      <c r="AF250" s="26">
        <f t="shared" ref="AF250" si="279">AF229-(AF206-AF229)/4</f>
        <v>0</v>
      </c>
    </row>
    <row r="251" spans="7:32" s="26" customFormat="1">
      <c r="G251" s="48" t="s">
        <v>215</v>
      </c>
      <c r="H251" s="57" t="s">
        <v>246</v>
      </c>
      <c r="J251" s="26">
        <f t="shared" si="198"/>
        <v>0.60343542850000009</v>
      </c>
      <c r="L251" s="26">
        <f t="shared" si="198"/>
        <v>2516.2377499999998</v>
      </c>
      <c r="N251" s="26">
        <f t="shared" ref="N251" si="280">N230-(N207-N230)/4</f>
        <v>83.317635926125149</v>
      </c>
      <c r="P251" s="26">
        <f t="shared" ref="P251" si="281">P230-(P207-P230)/4</f>
        <v>5.9225155303139099E-5</v>
      </c>
      <c r="R251" s="26">
        <f t="shared" ref="R251" si="282">R230-(R207-R230)/4</f>
        <v>3551199188.71065</v>
      </c>
      <c r="T251" s="26">
        <f t="shared" ref="T251" si="283">T230-(T207-T230)/4</f>
        <v>7.5100000000000002E-3</v>
      </c>
      <c r="V251" s="26">
        <f t="shared" ref="V251" si="284">V230-(V207-V230)/4</f>
        <v>0</v>
      </c>
      <c r="X251" s="26">
        <f t="shared" ref="X251" si="285">X230-(X207-X230)/4</f>
        <v>1.2359999999999999E-2</v>
      </c>
      <c r="Z251" s="26">
        <f t="shared" ref="Z251" si="286">Z230-(Z207-Z230)/4</f>
        <v>0</v>
      </c>
      <c r="AB251" s="26">
        <f t="shared" ref="AB251:AD251" si="287">AB230-(AB207-AB230)/4</f>
        <v>0</v>
      </c>
      <c r="AD251" s="26">
        <f t="shared" si="287"/>
        <v>0</v>
      </c>
      <c r="AF251" s="26">
        <f t="shared" ref="AF251" si="288">AF230-(AF207-AF230)/4</f>
        <v>0</v>
      </c>
    </row>
    <row r="252" spans="7:32" s="26" customFormat="1">
      <c r="G252" s="46" t="s">
        <v>216</v>
      </c>
      <c r="H252" s="57" t="s">
        <v>246</v>
      </c>
      <c r="J252" s="26">
        <f t="shared" si="198"/>
        <v>0.91223382125000008</v>
      </c>
      <c r="L252" s="26">
        <f t="shared" si="198"/>
        <v>3225.6615000000002</v>
      </c>
      <c r="N252" s="26">
        <f t="shared" ref="N252" si="289">N231-(N208-N231)/4</f>
        <v>119.56430712230031</v>
      </c>
      <c r="P252" s="26">
        <f t="shared" ref="P252" si="290">P231-(P208-P231)/4</f>
        <v>8.0456193023955601E-5</v>
      </c>
      <c r="R252" s="26">
        <f t="shared" ref="R252" si="291">R231-(R208-R231)/4</f>
        <v>4716942405.8698196</v>
      </c>
      <c r="T252" s="26">
        <f t="shared" ref="T252" si="292">T231-(T208-T231)/4</f>
        <v>4.0400000000000002E-3</v>
      </c>
      <c r="V252" s="26">
        <f t="shared" ref="V252" si="293">V231-(V208-V231)/4</f>
        <v>0</v>
      </c>
      <c r="X252" s="26">
        <f t="shared" ref="X252" si="294">X231-(X208-X231)/4</f>
        <v>1.443E-2</v>
      </c>
      <c r="Z252" s="26">
        <f t="shared" ref="Z252" si="295">Z231-(Z208-Z231)/4</f>
        <v>0</v>
      </c>
      <c r="AB252" s="26">
        <f t="shared" ref="AB252:AD252" si="296">AB231-(AB208-AB231)/4</f>
        <v>0</v>
      </c>
      <c r="AD252" s="26">
        <f t="shared" si="296"/>
        <v>0</v>
      </c>
      <c r="AF252" s="26">
        <f t="shared" ref="AF252" si="297">AF231-(AF208-AF231)/4</f>
        <v>0</v>
      </c>
    </row>
    <row r="253" spans="7:32" s="26" customFormat="1">
      <c r="G253" s="48" t="s">
        <v>217</v>
      </c>
      <c r="H253" s="57" t="s">
        <v>246</v>
      </c>
      <c r="J253" s="26">
        <f t="shared" si="198"/>
        <v>0.68151261124999996</v>
      </c>
      <c r="L253" s="26">
        <f t="shared" si="198"/>
        <v>401.28362499999992</v>
      </c>
      <c r="N253" s="26">
        <f t="shared" ref="N253" si="298">N232-(N209-N232)/4</f>
        <v>729.51894344726497</v>
      </c>
      <c r="P253" s="26">
        <f t="shared" ref="P253" si="299">P232-(P209-P232)/4</f>
        <v>1.2100156423248E-4</v>
      </c>
      <c r="R253" s="26">
        <f t="shared" ref="R253" si="300">R232-(R209-R232)/4</f>
        <v>95432016.35439001</v>
      </c>
      <c r="T253" s="26">
        <f t="shared" ref="T253" si="301">T232-(T209-T232)/4</f>
        <v>8.4839999999999999E-2</v>
      </c>
      <c r="V253" s="26">
        <f t="shared" ref="V253" si="302">V232-(V209-V232)/4</f>
        <v>4.2588000000000001E-2</v>
      </c>
      <c r="X253" s="26">
        <f t="shared" ref="X253" si="303">X232-(X209-X232)/4</f>
        <v>5.398E-2</v>
      </c>
      <c r="Z253" s="26">
        <f t="shared" ref="Z253" si="304">Z232-(Z209-Z232)/4</f>
        <v>0</v>
      </c>
      <c r="AB253" s="26">
        <f t="shared" ref="AB253:AD253" si="305">AB232-(AB209-AB232)/4</f>
        <v>0</v>
      </c>
      <c r="AD253" s="26">
        <f t="shared" si="305"/>
        <v>0</v>
      </c>
      <c r="AF253" s="26">
        <f t="shared" ref="AF253" si="306">AF232-(AF209-AF232)/4</f>
        <v>0</v>
      </c>
    </row>
    <row r="254" spans="7:32" s="26" customFormat="1">
      <c r="G254" s="46" t="s">
        <v>218</v>
      </c>
      <c r="H254" s="57" t="s">
        <v>246</v>
      </c>
      <c r="J254" s="26">
        <f t="shared" si="198"/>
        <v>12.2719997175</v>
      </c>
      <c r="L254" s="26">
        <f t="shared" si="198"/>
        <v>9400.7200000000012</v>
      </c>
      <c r="N254" s="26">
        <f t="shared" ref="N254" si="307">N233-(N210-N233)/4</f>
        <v>1270.3520377582463</v>
      </c>
      <c r="P254" s="26">
        <f t="shared" ref="P254" si="308">P233-(P210-P233)/4</f>
        <v>3.2004837799768503E-2</v>
      </c>
      <c r="R254" s="26">
        <f t="shared" ref="R254" si="309">R233-(R210-R233)/4</f>
        <v>88595324256.849609</v>
      </c>
      <c r="T254" s="26">
        <f t="shared" ref="T254" si="310">T233-(T210-T233)/4</f>
        <v>102.17007</v>
      </c>
      <c r="V254" s="26">
        <f t="shared" ref="V254" si="311">V233-(V210-V233)/4</f>
        <v>5.2038000000000001E-2</v>
      </c>
      <c r="X254" s="26">
        <f t="shared" ref="X254" si="312">X233-(X210-X233)/4</f>
        <v>0.56537999999999999</v>
      </c>
      <c r="Z254" s="26">
        <f t="shared" ref="Z254" si="313">Z233-(Z210-Z233)/4</f>
        <v>0</v>
      </c>
      <c r="AB254" s="26">
        <f t="shared" ref="AB254:AD254" si="314">AB233-(AB210-AB233)/4</f>
        <v>0</v>
      </c>
      <c r="AD254" s="26">
        <f t="shared" si="314"/>
        <v>0</v>
      </c>
      <c r="AF254" s="26">
        <f t="shared" ref="AF254" si="315">AF233-(AF210-AF233)/4</f>
        <v>0</v>
      </c>
    </row>
    <row r="255" spans="7:32" s="26" customFormat="1">
      <c r="G255" s="48" t="s">
        <v>219</v>
      </c>
      <c r="H255" s="57" t="s">
        <v>247</v>
      </c>
      <c r="J255" s="26">
        <f t="shared" si="198"/>
        <v>9.3320474999999958E-4</v>
      </c>
      <c r="L255" s="26">
        <f t="shared" si="198"/>
        <v>9.6912499999998403E-2</v>
      </c>
      <c r="N255" s="26">
        <f t="shared" ref="N255" si="316">N234-(N211-N234)/4</f>
        <v>28.729274442787528</v>
      </c>
      <c r="P255" s="26">
        <f t="shared" ref="P255" si="317">P234-(P211-P234)/4</f>
        <v>5.2142439999999999E-7</v>
      </c>
      <c r="R255" s="26">
        <f t="shared" ref="R255" si="318">R234-(R211-R234)/4</f>
        <v>21309439.832495611</v>
      </c>
      <c r="T255" s="26">
        <f t="shared" ref="T255" si="319">T234-(T211-T234)/4</f>
        <v>0</v>
      </c>
      <c r="V255" s="26">
        <f t="shared" ref="V255" si="320">V234-(V211-V234)/4</f>
        <v>0</v>
      </c>
      <c r="X255" s="26">
        <f t="shared" ref="X255" si="321">X234-(X211-X234)/4</f>
        <v>0</v>
      </c>
      <c r="Z255" s="26">
        <f t="shared" ref="Z255" si="322">Z234-(Z211-Z234)/4</f>
        <v>0</v>
      </c>
      <c r="AB255" s="26">
        <f t="shared" ref="AB255:AD255" si="323">AB234-(AB211-AB234)/4</f>
        <v>0</v>
      </c>
      <c r="AD255" s="26">
        <f t="shared" si="323"/>
        <v>0</v>
      </c>
      <c r="AF255" s="26">
        <f t="shared" ref="AF255" si="324">AF234-(AF211-AF234)/4</f>
        <v>0</v>
      </c>
    </row>
    <row r="256" spans="7:32" s="26" customFormat="1">
      <c r="G256" s="46" t="s">
        <v>220</v>
      </c>
      <c r="H256" s="57" t="s">
        <v>248</v>
      </c>
      <c r="J256" s="26">
        <f t="shared" si="198"/>
        <v>1.3574447500000024E-3</v>
      </c>
      <c r="L256" s="26">
        <f t="shared" si="198"/>
        <v>0.3434000000000168</v>
      </c>
      <c r="N256" s="26">
        <f t="shared" ref="N256" si="325">N235-(N212-N235)/4</f>
        <v>12.751170241895011</v>
      </c>
      <c r="P256" s="26">
        <f t="shared" ref="P256" si="326">P235-(P212-P235)/4</f>
        <v>0</v>
      </c>
      <c r="R256" s="26">
        <f t="shared" ref="R256" si="327">R235-(R212-R235)/4</f>
        <v>0</v>
      </c>
      <c r="T256" s="26">
        <f t="shared" ref="T256" si="328">T235-(T212-T235)/4</f>
        <v>0</v>
      </c>
      <c r="V256" s="26">
        <f t="shared" ref="V256" si="329">V235-(V212-V235)/4</f>
        <v>0</v>
      </c>
      <c r="X256" s="26">
        <f t="shared" ref="X256" si="330">X235-(X212-X235)/4</f>
        <v>0</v>
      </c>
      <c r="Z256" s="26">
        <f t="shared" ref="Z256" si="331">Z235-(Z212-Z235)/4</f>
        <v>0</v>
      </c>
      <c r="AB256" s="26">
        <f t="shared" ref="AB256:AD256" si="332">AB235-(AB212-AB235)/4</f>
        <v>0</v>
      </c>
      <c r="AD256" s="26">
        <f t="shared" si="332"/>
        <v>0</v>
      </c>
      <c r="AF256" s="26">
        <f t="shared" ref="AF256" si="333">AF235-(AF212-AF235)/4</f>
        <v>0</v>
      </c>
    </row>
    <row r="257" spans="7:32" s="26" customFormat="1">
      <c r="G257" s="48" t="s">
        <v>221</v>
      </c>
      <c r="H257" s="57" t="s">
        <v>249</v>
      </c>
      <c r="J257" s="26">
        <f t="shared" si="198"/>
        <v>7.4797380000000135E-3</v>
      </c>
      <c r="L257" s="26">
        <f t="shared" si="198"/>
        <v>18.144000000000005</v>
      </c>
      <c r="N257" s="26">
        <f t="shared" ref="N257" si="334">N236-(N213-N236)/4</f>
        <v>245.53635979655246</v>
      </c>
      <c r="P257" s="26">
        <f t="shared" ref="P257" si="335">P236-(P213-P236)/4</f>
        <v>0</v>
      </c>
      <c r="R257" s="26">
        <f t="shared" ref="R257" si="336">R236-(R213-R236)/4</f>
        <v>0</v>
      </c>
      <c r="T257" s="26">
        <f t="shared" ref="T257" si="337">T236-(T213-T236)/4</f>
        <v>0</v>
      </c>
      <c r="V257" s="26">
        <f t="shared" ref="V257" si="338">V236-(V213-V236)/4</f>
        <v>0</v>
      </c>
      <c r="X257" s="26">
        <f t="shared" ref="X257" si="339">X236-(X213-X236)/4</f>
        <v>0</v>
      </c>
      <c r="Z257" s="26">
        <f t="shared" ref="Z257" si="340">Z236-(Z213-Z236)/4</f>
        <v>0</v>
      </c>
      <c r="AB257" s="26">
        <f t="shared" ref="AB257:AD257" si="341">AB236-(AB213-AB236)/4</f>
        <v>0</v>
      </c>
      <c r="AD257" s="26">
        <f t="shared" si="341"/>
        <v>0</v>
      </c>
      <c r="AF257" s="26">
        <f t="shared" ref="AF257" si="342">AF236-(AF213-AF236)/4</f>
        <v>0</v>
      </c>
    </row>
    <row r="258" spans="7:32" s="26" customFormat="1">
      <c r="G258" s="46" t="s">
        <v>222</v>
      </c>
      <c r="H258" s="57" t="s">
        <v>250</v>
      </c>
      <c r="J258" s="26">
        <f t="shared" si="198"/>
        <v>1.3421363249999999E-2</v>
      </c>
      <c r="L258" s="26">
        <f t="shared" si="198"/>
        <v>2.1854737499999999</v>
      </c>
      <c r="N258" s="26">
        <f t="shared" ref="N258" si="343">N237-(N214-N237)/4</f>
        <v>5.3484923820235046</v>
      </c>
      <c r="P258" s="26">
        <f t="shared" ref="P258" si="344">P237-(P214-P237)/4</f>
        <v>0</v>
      </c>
      <c r="R258" s="26">
        <f t="shared" ref="R258" si="345">R237-(R214-R237)/4</f>
        <v>0</v>
      </c>
      <c r="T258" s="26">
        <f t="shared" ref="T258" si="346">T237-(T214-T237)/4</f>
        <v>0</v>
      </c>
      <c r="V258" s="26">
        <f t="shared" ref="V258" si="347">V237-(V214-V237)/4</f>
        <v>0</v>
      </c>
      <c r="X258" s="26">
        <f t="shared" ref="X258" si="348">X237-(X214-X237)/4</f>
        <v>6.0999999999999997E-4</v>
      </c>
      <c r="Z258" s="26">
        <f t="shared" ref="Z258" si="349">Z237-(Z214-Z237)/4</f>
        <v>0</v>
      </c>
      <c r="AB258" s="26">
        <f t="shared" ref="AB258:AD258" si="350">AB237-(AB214-AB237)/4</f>
        <v>0</v>
      </c>
      <c r="AD258" s="26">
        <f t="shared" si="350"/>
        <v>0</v>
      </c>
      <c r="AF258" s="26">
        <f t="shared" ref="AF258" si="351">AF237-(AF214-AF237)/4</f>
        <v>0</v>
      </c>
    </row>
    <row r="259" spans="7:32" s="26" customFormat="1"/>
    <row r="260" spans="7:32" s="26" customFormat="1">
      <c r="G260" s="83" t="s">
        <v>292</v>
      </c>
    </row>
    <row r="261" spans="7:32" s="26" customFormat="1">
      <c r="G261" s="59" t="s">
        <v>204</v>
      </c>
      <c r="H261" s="60" t="s">
        <v>224</v>
      </c>
    </row>
    <row r="262" spans="7:32" s="26" customFormat="1">
      <c r="G262" s="48" t="s">
        <v>205</v>
      </c>
      <c r="H262" s="57" t="s">
        <v>238</v>
      </c>
      <c r="J262" s="26">
        <f>(J197-J220)/40</f>
        <v>6.6883470500000014E-2</v>
      </c>
      <c r="L262" s="26">
        <f>(L197-L220)/40</f>
        <v>79.70989999999999</v>
      </c>
      <c r="N262" s="26">
        <f>(N197-N220)/40</f>
        <v>396.59580593987005</v>
      </c>
      <c r="P262" s="26">
        <f>(P197-P220)/40</f>
        <v>0</v>
      </c>
      <c r="R262" s="26">
        <f>(R197-R220)/40</f>
        <v>0</v>
      </c>
      <c r="T262" s="26">
        <f>(T197-T220)/40</f>
        <v>0</v>
      </c>
      <c r="V262" s="26">
        <f>(V197-V220)/40</f>
        <v>0</v>
      </c>
      <c r="X262" s="26">
        <f>(X197-X220)/40</f>
        <v>0</v>
      </c>
      <c r="Z262" s="26">
        <f>(Z197-Z220)/40</f>
        <v>0</v>
      </c>
      <c r="AB262" s="26">
        <f>(AB197-AB220)/40</f>
        <v>0</v>
      </c>
      <c r="AD262" s="26">
        <f>(AD197-AD220)/40</f>
        <v>0</v>
      </c>
      <c r="AF262" s="26">
        <f>(AF197-AF220)/40</f>
        <v>0</v>
      </c>
    </row>
    <row r="263" spans="7:32" s="26" customFormat="1">
      <c r="G263" s="46" t="s">
        <v>206</v>
      </c>
      <c r="H263" s="57" t="s">
        <v>239</v>
      </c>
      <c r="J263" s="26">
        <f t="shared" ref="J263:L279" si="352">(J198-J221)/40</f>
        <v>2.4667499999999963E-8</v>
      </c>
      <c r="L263" s="26">
        <f t="shared" si="352"/>
        <v>3.1599999999999996E-5</v>
      </c>
      <c r="N263" s="26">
        <f>(N198-N221)/40</f>
        <v>1.4928379656830752E-4</v>
      </c>
      <c r="P263" s="26">
        <f t="shared" ref="P263" si="353">(P198-P221)/40</f>
        <v>0</v>
      </c>
      <c r="R263" s="26">
        <f t="shared" ref="R263" si="354">(R198-R221)/40</f>
        <v>0</v>
      </c>
      <c r="T263" s="26">
        <f t="shared" ref="T263" si="355">(T198-T221)/40</f>
        <v>0</v>
      </c>
      <c r="V263" s="26">
        <f t="shared" ref="V263" si="356">(V198-V221)/40</f>
        <v>0</v>
      </c>
      <c r="X263" s="26">
        <f t="shared" ref="X263" si="357">(X198-X221)/40</f>
        <v>0</v>
      </c>
      <c r="Z263" s="26">
        <f t="shared" ref="Z263" si="358">(Z198-Z221)/40</f>
        <v>0</v>
      </c>
      <c r="AB263" s="26">
        <f t="shared" ref="AB263" si="359">(AB198-AB221)/40</f>
        <v>0</v>
      </c>
      <c r="AD263" s="26">
        <f t="shared" ref="AD263" si="360">(AD198-AD221)/40</f>
        <v>0</v>
      </c>
      <c r="AF263" s="26">
        <f t="shared" ref="AF263" si="361">(AF198-AF221)/40</f>
        <v>0</v>
      </c>
    </row>
    <row r="264" spans="7:32" s="26" customFormat="1">
      <c r="G264" s="48" t="s">
        <v>207</v>
      </c>
      <c r="H264" s="57" t="s">
        <v>240</v>
      </c>
      <c r="J264" s="26">
        <f t="shared" si="352"/>
        <v>1.1717731025000001E-2</v>
      </c>
      <c r="L264" s="26">
        <f t="shared" si="352"/>
        <v>4.5571202499999997</v>
      </c>
      <c r="N264" s="26">
        <f t="shared" ref="N264" si="362">(N199-N222)/40</f>
        <v>14.614360399682951</v>
      </c>
      <c r="P264" s="26">
        <f t="shared" ref="P264" si="363">(P199-P222)/40</f>
        <v>0</v>
      </c>
      <c r="R264" s="26">
        <f t="shared" ref="R264" si="364">(R199-R222)/40</f>
        <v>0</v>
      </c>
      <c r="T264" s="26">
        <f t="shared" ref="T264" si="365">(T199-T222)/40</f>
        <v>0</v>
      </c>
      <c r="V264" s="26">
        <f t="shared" ref="V264" si="366">(V199-V222)/40</f>
        <v>0</v>
      </c>
      <c r="X264" s="26">
        <f t="shared" ref="X264" si="367">(X199-X222)/40</f>
        <v>0</v>
      </c>
      <c r="Z264" s="26">
        <f t="shared" ref="Z264" si="368">(Z199-Z222)/40</f>
        <v>0</v>
      </c>
      <c r="AB264" s="26">
        <f t="shared" ref="AB264" si="369">(AB199-AB222)/40</f>
        <v>0</v>
      </c>
      <c r="AD264" s="26">
        <f t="shared" ref="AD264" si="370">(AD199-AD222)/40</f>
        <v>0</v>
      </c>
      <c r="AF264" s="26">
        <f t="shared" ref="AF264" si="371">(AF199-AF222)/40</f>
        <v>0</v>
      </c>
    </row>
    <row r="265" spans="7:32" s="26" customFormat="1">
      <c r="G265" s="46" t="s">
        <v>208</v>
      </c>
      <c r="H265" s="57" t="s">
        <v>241</v>
      </c>
      <c r="J265" s="26">
        <f t="shared" si="352"/>
        <v>1.2420740000000009E-4</v>
      </c>
      <c r="L265" s="26">
        <f t="shared" si="352"/>
        <v>0.2339714</v>
      </c>
      <c r="N265" s="26">
        <f t="shared" ref="N265" si="372">(N200-N223)/40</f>
        <v>1.5935123856191751</v>
      </c>
      <c r="P265" s="26">
        <f t="shared" ref="P265" si="373">(P200-P223)/40</f>
        <v>0</v>
      </c>
      <c r="R265" s="26">
        <f t="shared" ref="R265" si="374">(R200-R223)/40</f>
        <v>0</v>
      </c>
      <c r="T265" s="26">
        <f t="shared" ref="T265" si="375">(T200-T223)/40</f>
        <v>0</v>
      </c>
      <c r="V265" s="26">
        <f t="shared" ref="V265" si="376">(V200-V223)/40</f>
        <v>0</v>
      </c>
      <c r="X265" s="26">
        <f t="shared" ref="X265" si="377">(X200-X223)/40</f>
        <v>0</v>
      </c>
      <c r="Z265" s="26">
        <f t="shared" ref="Z265" si="378">(Z200-Z223)/40</f>
        <v>0</v>
      </c>
      <c r="AB265" s="26">
        <f t="shared" ref="AB265" si="379">(AB200-AB223)/40</f>
        <v>0</v>
      </c>
      <c r="AD265" s="26">
        <f t="shared" ref="AD265" si="380">(AD200-AD223)/40</f>
        <v>0</v>
      </c>
      <c r="AF265" s="26">
        <f t="shared" ref="AF265" si="381">(AF200-AF223)/40</f>
        <v>0</v>
      </c>
    </row>
    <row r="266" spans="7:32" s="26" customFormat="1">
      <c r="G266" s="48" t="s">
        <v>209</v>
      </c>
      <c r="H266" s="57" t="s">
        <v>241</v>
      </c>
      <c r="J266" s="26">
        <f t="shared" si="352"/>
        <v>1.5799335E-4</v>
      </c>
      <c r="L266" s="26">
        <f t="shared" si="352"/>
        <v>0.25096889999999999</v>
      </c>
      <c r="N266" s="26">
        <f t="shared" ref="N266" si="382">(N201-N224)/40</f>
        <v>1.6377792038043502</v>
      </c>
      <c r="P266" s="26">
        <f t="shared" ref="P266" si="383">(P201-P224)/40</f>
        <v>0</v>
      </c>
      <c r="R266" s="26">
        <f t="shared" ref="R266" si="384">(R201-R224)/40</f>
        <v>0</v>
      </c>
      <c r="T266" s="26">
        <f t="shared" ref="T266" si="385">(T201-T224)/40</f>
        <v>0</v>
      </c>
      <c r="V266" s="26">
        <f t="shared" ref="V266" si="386">(V201-V224)/40</f>
        <v>0</v>
      </c>
      <c r="X266" s="26">
        <f t="shared" ref="X266" si="387">(X201-X224)/40</f>
        <v>0</v>
      </c>
      <c r="Z266" s="26">
        <f t="shared" ref="Z266" si="388">(Z201-Z224)/40</f>
        <v>0</v>
      </c>
      <c r="AB266" s="26">
        <f t="shared" ref="AB266" si="389">(AB201-AB224)/40</f>
        <v>0</v>
      </c>
      <c r="AD266" s="26">
        <f t="shared" ref="AD266" si="390">(AD201-AD224)/40</f>
        <v>0</v>
      </c>
      <c r="AF266" s="26">
        <f t="shared" ref="AF266" si="391">(AF201-AF224)/40</f>
        <v>0</v>
      </c>
    </row>
    <row r="267" spans="7:32" s="26" customFormat="1">
      <c r="G267" s="46" t="s">
        <v>210</v>
      </c>
      <c r="H267" s="57" t="s">
        <v>242</v>
      </c>
      <c r="J267" s="26">
        <f t="shared" si="352"/>
        <v>6.524389999999994E-5</v>
      </c>
      <c r="L267" s="26">
        <f t="shared" si="352"/>
        <v>0.18160377500000002</v>
      </c>
      <c r="N267" s="26">
        <f t="shared" ref="N267" si="392">(N202-N225)/40</f>
        <v>1.945029679139175</v>
      </c>
      <c r="P267" s="26">
        <f t="shared" ref="P267" si="393">(P202-P225)/40</f>
        <v>0</v>
      </c>
      <c r="R267" s="26">
        <f t="shared" ref="R267" si="394">(R202-R225)/40</f>
        <v>0</v>
      </c>
      <c r="T267" s="26">
        <f t="shared" ref="T267" si="395">(T202-T225)/40</f>
        <v>0</v>
      </c>
      <c r="V267" s="26">
        <f t="shared" ref="V267" si="396">(V202-V225)/40</f>
        <v>0</v>
      </c>
      <c r="X267" s="26">
        <f t="shared" ref="X267" si="397">(X202-X225)/40</f>
        <v>0</v>
      </c>
      <c r="Z267" s="26">
        <f t="shared" ref="Z267" si="398">(Z202-Z225)/40</f>
        <v>0</v>
      </c>
      <c r="AB267" s="26">
        <f t="shared" ref="AB267" si="399">(AB202-AB225)/40</f>
        <v>0</v>
      </c>
      <c r="AD267" s="26">
        <f t="shared" ref="AD267" si="400">(AD202-AD225)/40</f>
        <v>0</v>
      </c>
      <c r="AF267" s="26">
        <f t="shared" ref="AF267" si="401">(AF202-AF225)/40</f>
        <v>0</v>
      </c>
    </row>
    <row r="268" spans="7:32" s="26" customFormat="1">
      <c r="G268" s="48" t="s">
        <v>211</v>
      </c>
      <c r="H268" s="57" t="s">
        <v>243</v>
      </c>
      <c r="J268" s="26">
        <f t="shared" si="352"/>
        <v>1.4409174999999996E-4</v>
      </c>
      <c r="L268" s="26">
        <f t="shared" si="352"/>
        <v>0.385756025</v>
      </c>
      <c r="N268" s="26">
        <f t="shared" ref="N268" si="402">(N203-N226)/40</f>
        <v>5.615519421190049</v>
      </c>
      <c r="P268" s="26">
        <f t="shared" ref="P268" si="403">(P203-P226)/40</f>
        <v>0</v>
      </c>
      <c r="R268" s="26">
        <f t="shared" ref="R268" si="404">(R203-R226)/40</f>
        <v>0</v>
      </c>
      <c r="T268" s="26">
        <f t="shared" ref="T268" si="405">(T203-T226)/40</f>
        <v>0</v>
      </c>
      <c r="V268" s="26">
        <f t="shared" ref="V268" si="406">(V203-V226)/40</f>
        <v>0</v>
      </c>
      <c r="X268" s="26">
        <f t="shared" ref="X268" si="407">(X203-X226)/40</f>
        <v>0</v>
      </c>
      <c r="Z268" s="26">
        <f t="shared" ref="Z268" si="408">(Z203-Z226)/40</f>
        <v>0</v>
      </c>
      <c r="AB268" s="26">
        <f t="shared" ref="AB268" si="409">(AB203-AB226)/40</f>
        <v>0</v>
      </c>
      <c r="AD268" s="26">
        <f t="shared" ref="AD268" si="410">(AD203-AD226)/40</f>
        <v>0</v>
      </c>
      <c r="AF268" s="26">
        <f t="shared" ref="AF268" si="411">(AF203-AF226)/40</f>
        <v>0</v>
      </c>
    </row>
    <row r="269" spans="7:32" s="26" customFormat="1">
      <c r="G269" s="46" t="s">
        <v>212</v>
      </c>
      <c r="H269" s="57" t="s">
        <v>244</v>
      </c>
      <c r="J269" s="26">
        <f t="shared" si="352"/>
        <v>2.2755499999999996E-5</v>
      </c>
      <c r="L269" s="26">
        <f t="shared" si="352"/>
        <v>4.1596475000000001E-2</v>
      </c>
      <c r="N269" s="26">
        <f t="shared" ref="N269" si="412">(N204-N227)/40</f>
        <v>0.56405332927167007</v>
      </c>
      <c r="P269" s="26">
        <f t="shared" ref="P269" si="413">(P204-P227)/40</f>
        <v>0</v>
      </c>
      <c r="R269" s="26">
        <f t="shared" ref="R269" si="414">(R204-R227)/40</f>
        <v>0</v>
      </c>
      <c r="T269" s="26">
        <f t="shared" ref="T269" si="415">(T204-T227)/40</f>
        <v>0</v>
      </c>
      <c r="V269" s="26">
        <f t="shared" ref="V269" si="416">(V204-V227)/40</f>
        <v>0</v>
      </c>
      <c r="X269" s="26">
        <f t="shared" ref="X269" si="417">(X204-X227)/40</f>
        <v>0</v>
      </c>
      <c r="Z269" s="26">
        <f t="shared" ref="Z269" si="418">(Z204-Z227)/40</f>
        <v>0</v>
      </c>
      <c r="AB269" s="26">
        <f t="shared" ref="AB269" si="419">(AB204-AB227)/40</f>
        <v>0</v>
      </c>
      <c r="AD269" s="26">
        <f t="shared" ref="AD269" si="420">(AD204-AD227)/40</f>
        <v>0</v>
      </c>
      <c r="AF269" s="26">
        <f t="shared" ref="AF269" si="421">(AF204-AF227)/40</f>
        <v>0</v>
      </c>
    </row>
    <row r="270" spans="7:32" s="26" customFormat="1">
      <c r="G270" s="48" t="s">
        <v>213</v>
      </c>
      <c r="H270" s="57" t="s">
        <v>245</v>
      </c>
      <c r="J270" s="26">
        <f t="shared" si="352"/>
        <v>1.471105E-5</v>
      </c>
      <c r="L270" s="26">
        <f t="shared" si="352"/>
        <v>3.5182500000000005E-3</v>
      </c>
      <c r="N270" s="26">
        <f t="shared" ref="N270" si="422">(N205-N228)/40</f>
        <v>1.6160149616076026E-2</v>
      </c>
      <c r="P270" s="26">
        <f t="shared" ref="P270" si="423">(P205-P228)/40</f>
        <v>0</v>
      </c>
      <c r="R270" s="26">
        <f t="shared" ref="R270" si="424">(R205-R228)/40</f>
        <v>0</v>
      </c>
      <c r="T270" s="26">
        <f t="shared" ref="T270" si="425">(T205-T228)/40</f>
        <v>0</v>
      </c>
      <c r="V270" s="26">
        <f t="shared" ref="V270" si="426">(V205-V228)/40</f>
        <v>0</v>
      </c>
      <c r="X270" s="26">
        <f t="shared" ref="X270" si="427">(X205-X228)/40</f>
        <v>0</v>
      </c>
      <c r="Z270" s="26">
        <f t="shared" ref="Z270" si="428">(Z205-Z228)/40</f>
        <v>0</v>
      </c>
      <c r="AB270" s="26">
        <f t="shared" ref="AB270" si="429">(AB205-AB228)/40</f>
        <v>0</v>
      </c>
      <c r="AD270" s="26">
        <f t="shared" ref="AD270" si="430">(AD205-AD228)/40</f>
        <v>0</v>
      </c>
      <c r="AF270" s="26">
        <f t="shared" ref="AF270" si="431">(AF205-AF228)/40</f>
        <v>0</v>
      </c>
    </row>
    <row r="271" spans="7:32" s="26" customFormat="1">
      <c r="G271" s="46" t="s">
        <v>214</v>
      </c>
      <c r="H271" s="57" t="s">
        <v>246</v>
      </c>
      <c r="J271" s="26">
        <f t="shared" si="352"/>
        <v>0.47045323749999995</v>
      </c>
      <c r="L271" s="26">
        <f t="shared" si="352"/>
        <v>685.10200000000009</v>
      </c>
      <c r="N271" s="26">
        <f t="shared" ref="N271" si="432">(N206-N229)/40</f>
        <v>38157.308573536247</v>
      </c>
      <c r="P271" s="26">
        <f t="shared" ref="P271" si="433">(P206-P229)/40</f>
        <v>0</v>
      </c>
      <c r="R271" s="26">
        <f t="shared" ref="R271" si="434">(R206-R229)/40</f>
        <v>0</v>
      </c>
      <c r="T271" s="26">
        <f t="shared" ref="T271" si="435">(T206-T229)/40</f>
        <v>0</v>
      </c>
      <c r="V271" s="26">
        <f t="shared" ref="V271" si="436">(V206-V229)/40</f>
        <v>0</v>
      </c>
      <c r="X271" s="26">
        <f t="shared" ref="X271" si="437">(X206-X229)/40</f>
        <v>0</v>
      </c>
      <c r="Z271" s="26">
        <f t="shared" ref="Z271" si="438">(Z206-Z229)/40</f>
        <v>0</v>
      </c>
      <c r="AB271" s="26">
        <f t="shared" ref="AB271" si="439">(AB206-AB229)/40</f>
        <v>0</v>
      </c>
      <c r="AD271" s="26">
        <f t="shared" ref="AD271" si="440">(AD206-AD229)/40</f>
        <v>0</v>
      </c>
      <c r="AF271" s="26">
        <f t="shared" ref="AF271" si="441">(AF206-AF229)/40</f>
        <v>0</v>
      </c>
    </row>
    <row r="272" spans="7:32" s="26" customFormat="1">
      <c r="G272" s="48" t="s">
        <v>215</v>
      </c>
      <c r="H272" s="57" t="s">
        <v>246</v>
      </c>
      <c r="J272" s="26">
        <f t="shared" si="352"/>
        <v>7.9764571499999996E-3</v>
      </c>
      <c r="L272" s="26">
        <f t="shared" si="352"/>
        <v>18.431525000000001</v>
      </c>
      <c r="N272" s="26">
        <f t="shared" ref="N272" si="442">(N207-N230)/40</f>
        <v>418.56823640738747</v>
      </c>
      <c r="P272" s="26">
        <f t="shared" ref="P272" si="443">(P207-P230)/40</f>
        <v>0</v>
      </c>
      <c r="R272" s="26">
        <f t="shared" ref="R272" si="444">(R207-R230)/40</f>
        <v>0</v>
      </c>
      <c r="T272" s="26">
        <f t="shared" ref="T272" si="445">(T207-T230)/40</f>
        <v>0</v>
      </c>
      <c r="V272" s="26">
        <f t="shared" ref="V272" si="446">(V207-V230)/40</f>
        <v>0</v>
      </c>
      <c r="X272" s="26">
        <f t="shared" ref="X272" si="447">(X207-X230)/40</f>
        <v>0</v>
      </c>
      <c r="Z272" s="26">
        <f t="shared" ref="Z272" si="448">(Z207-Z230)/40</f>
        <v>0</v>
      </c>
      <c r="AB272" s="26">
        <f t="shared" ref="AB272" si="449">(AB207-AB230)/40</f>
        <v>0</v>
      </c>
      <c r="AD272" s="26">
        <f t="shared" ref="AD272" si="450">(AD207-AD230)/40</f>
        <v>0</v>
      </c>
      <c r="AF272" s="26">
        <f t="shared" ref="AF272" si="451">(AF207-AF230)/40</f>
        <v>0</v>
      </c>
    </row>
    <row r="273" spans="7:32" s="26" customFormat="1">
      <c r="G273" s="46" t="s">
        <v>216</v>
      </c>
      <c r="H273" s="57" t="s">
        <v>246</v>
      </c>
      <c r="J273" s="26">
        <f t="shared" si="352"/>
        <v>1.0620617874999998E-2</v>
      </c>
      <c r="L273" s="26">
        <f t="shared" si="352"/>
        <v>4.243049999999994</v>
      </c>
      <c r="N273" s="26">
        <f t="shared" ref="N273" si="452">(N208-N231)/40</f>
        <v>536.24356928777001</v>
      </c>
      <c r="P273" s="26">
        <f t="shared" ref="P273" si="453">(P208-P231)/40</f>
        <v>0</v>
      </c>
      <c r="R273" s="26">
        <f t="shared" ref="R273" si="454">(R208-R231)/40</f>
        <v>0</v>
      </c>
      <c r="T273" s="26">
        <f t="shared" ref="T273" si="455">(T208-T231)/40</f>
        <v>0</v>
      </c>
      <c r="V273" s="26">
        <f t="shared" ref="V273" si="456">(V208-V231)/40</f>
        <v>0</v>
      </c>
      <c r="X273" s="26">
        <f t="shared" ref="X273" si="457">(X208-X231)/40</f>
        <v>0</v>
      </c>
      <c r="Z273" s="26">
        <f t="shared" ref="Z273" si="458">(Z208-Z231)/40</f>
        <v>0</v>
      </c>
      <c r="AB273" s="26">
        <f t="shared" ref="AB273" si="459">(AB208-AB231)/40</f>
        <v>0</v>
      </c>
      <c r="AD273" s="26">
        <f t="shared" ref="AD273" si="460">(AD208-AD231)/40</f>
        <v>0</v>
      </c>
      <c r="AF273" s="26">
        <f t="shared" ref="AF273" si="461">(AF208-AF231)/40</f>
        <v>0</v>
      </c>
    </row>
    <row r="274" spans="7:32" s="26" customFormat="1">
      <c r="G274" s="48" t="s">
        <v>217</v>
      </c>
      <c r="H274" s="57" t="s">
        <v>246</v>
      </c>
      <c r="J274" s="26">
        <f t="shared" si="352"/>
        <v>7.6817388749999991E-3</v>
      </c>
      <c r="L274" s="26">
        <f t="shared" si="352"/>
        <v>31.075867500000005</v>
      </c>
      <c r="N274" s="26">
        <f t="shared" ref="N274" si="462">(N209-N232)/40</f>
        <v>97.448105655273508</v>
      </c>
      <c r="P274" s="26">
        <f t="shared" ref="P274" si="463">(P209-P232)/40</f>
        <v>0</v>
      </c>
      <c r="R274" s="26">
        <f t="shared" ref="R274" si="464">(R209-R232)/40</f>
        <v>0</v>
      </c>
      <c r="T274" s="26">
        <f t="shared" ref="T274" si="465">(T209-T232)/40</f>
        <v>0</v>
      </c>
      <c r="V274" s="26">
        <f t="shared" ref="V274" si="466">(V209-V232)/40</f>
        <v>0</v>
      </c>
      <c r="X274" s="26">
        <f t="shared" ref="X274" si="467">(X209-X232)/40</f>
        <v>0</v>
      </c>
      <c r="Z274" s="26">
        <f t="shared" ref="Z274" si="468">(Z209-Z232)/40</f>
        <v>0</v>
      </c>
      <c r="AB274" s="26">
        <f t="shared" ref="AB274" si="469">(AB209-AB232)/40</f>
        <v>0</v>
      </c>
      <c r="AD274" s="26">
        <f t="shared" ref="AD274" si="470">(AD209-AD232)/40</f>
        <v>0</v>
      </c>
      <c r="AF274" s="26">
        <f t="shared" ref="AF274" si="471">(AF209-AF232)/40</f>
        <v>0</v>
      </c>
    </row>
    <row r="275" spans="7:32" s="26" customFormat="1">
      <c r="G275" s="46" t="s">
        <v>218</v>
      </c>
      <c r="H275" s="57" t="s">
        <v>246</v>
      </c>
      <c r="J275" s="26">
        <f t="shared" si="352"/>
        <v>0.14707202824999999</v>
      </c>
      <c r="L275" s="26">
        <f t="shared" si="352"/>
        <v>228.10299999999998</v>
      </c>
      <c r="N275" s="26">
        <f t="shared" ref="N275" si="472">(N210-N233)/40</f>
        <v>6191.3647962241757</v>
      </c>
      <c r="P275" s="26">
        <f t="shared" ref="P275" si="473">(P210-P233)/40</f>
        <v>0</v>
      </c>
      <c r="R275" s="26">
        <f t="shared" ref="R275" si="474">(R210-R233)/40</f>
        <v>0</v>
      </c>
      <c r="T275" s="26">
        <f t="shared" ref="T275" si="475">(T210-T233)/40</f>
        <v>0</v>
      </c>
      <c r="V275" s="26">
        <f t="shared" ref="V275" si="476">(V210-V233)/40</f>
        <v>0</v>
      </c>
      <c r="X275" s="26">
        <f t="shared" ref="X275" si="477">(X210-X233)/40</f>
        <v>0</v>
      </c>
      <c r="Z275" s="26">
        <f t="shared" ref="Z275" si="478">(Z210-Z233)/40</f>
        <v>0</v>
      </c>
      <c r="AB275" s="26">
        <f t="shared" ref="AB275" si="479">(AB210-AB233)/40</f>
        <v>0</v>
      </c>
      <c r="AD275" s="26">
        <f t="shared" ref="AD275" si="480">(AD210-AD233)/40</f>
        <v>0</v>
      </c>
      <c r="AF275" s="26">
        <f t="shared" ref="AF275" si="481">(AF210-AF233)/40</f>
        <v>0</v>
      </c>
    </row>
    <row r="276" spans="7:32" s="26" customFormat="1">
      <c r="G276" s="48" t="s">
        <v>219</v>
      </c>
      <c r="H276" s="57" t="s">
        <v>247</v>
      </c>
      <c r="J276" s="26">
        <f t="shared" si="352"/>
        <v>2.3306795250000001E-3</v>
      </c>
      <c r="L276" s="26">
        <f t="shared" si="352"/>
        <v>1.9549697500000001</v>
      </c>
      <c r="N276" s="26">
        <f t="shared" ref="N276" si="482">(N211-N234)/40</f>
        <v>75.427072555721253</v>
      </c>
      <c r="P276" s="26">
        <f t="shared" ref="P276" si="483">(P211-P234)/40</f>
        <v>0</v>
      </c>
      <c r="R276" s="26">
        <f t="shared" ref="R276" si="484">(R211-R234)/40</f>
        <v>0</v>
      </c>
      <c r="T276" s="26">
        <f t="shared" ref="T276" si="485">(T211-T234)/40</f>
        <v>0</v>
      </c>
      <c r="V276" s="26">
        <f t="shared" ref="V276" si="486">(V211-V234)/40</f>
        <v>0</v>
      </c>
      <c r="X276" s="26">
        <f t="shared" ref="X276" si="487">(X211-X234)/40</f>
        <v>0</v>
      </c>
      <c r="Z276" s="26">
        <f t="shared" ref="Z276" si="488">(Z211-Z234)/40</f>
        <v>0</v>
      </c>
      <c r="AB276" s="26">
        <f t="shared" ref="AB276" si="489">(AB211-AB234)/40</f>
        <v>0</v>
      </c>
      <c r="AD276" s="26">
        <f t="shared" ref="AD276" si="490">(AD211-AD234)/40</f>
        <v>0</v>
      </c>
      <c r="AF276" s="26">
        <f t="shared" ref="AF276" si="491">(AF211-AF234)/40</f>
        <v>0</v>
      </c>
    </row>
    <row r="277" spans="7:32" s="26" customFormat="1">
      <c r="G277" s="46" t="s">
        <v>220</v>
      </c>
      <c r="H277" s="57" t="s">
        <v>248</v>
      </c>
      <c r="J277" s="26">
        <f t="shared" si="352"/>
        <v>1.6752555249999999E-3</v>
      </c>
      <c r="L277" s="26">
        <f t="shared" si="352"/>
        <v>9.3536859999999997</v>
      </c>
      <c r="N277" s="26">
        <f t="shared" ref="N277" si="492">(N212-N235)/40</f>
        <v>34.614882975810495</v>
      </c>
      <c r="P277" s="26">
        <f t="shared" ref="P277" si="493">(P212-P235)/40</f>
        <v>0</v>
      </c>
      <c r="R277" s="26">
        <f t="shared" ref="R277" si="494">(R212-R235)/40</f>
        <v>0</v>
      </c>
      <c r="T277" s="26">
        <f t="shared" ref="T277" si="495">(T212-T235)/40</f>
        <v>0</v>
      </c>
      <c r="V277" s="26">
        <f t="shared" ref="V277" si="496">(V212-V235)/40</f>
        <v>0</v>
      </c>
      <c r="X277" s="26">
        <f t="shared" ref="X277" si="497">(X212-X235)/40</f>
        <v>0</v>
      </c>
      <c r="Z277" s="26">
        <f t="shared" ref="Z277" si="498">(Z212-Z235)/40</f>
        <v>0</v>
      </c>
      <c r="AB277" s="26">
        <f t="shared" ref="AB277" si="499">(AB212-AB235)/40</f>
        <v>0</v>
      </c>
      <c r="AD277" s="26">
        <f t="shared" ref="AD277" si="500">(AD212-AD235)/40</f>
        <v>0</v>
      </c>
      <c r="AF277" s="26">
        <f t="shared" ref="AF277" si="501">(AF212-AF235)/40</f>
        <v>0</v>
      </c>
    </row>
    <row r="278" spans="7:32" s="26" customFormat="1">
      <c r="G278" s="48" t="s">
        <v>221</v>
      </c>
      <c r="H278" s="57" t="s">
        <v>249</v>
      </c>
      <c r="J278" s="26">
        <f t="shared" si="352"/>
        <v>1.43780262E-2</v>
      </c>
      <c r="L278" s="26">
        <f t="shared" si="352"/>
        <v>21.78098</v>
      </c>
      <c r="N278" s="26">
        <f t="shared" ref="N278" si="502">(N213-N236)/40</f>
        <v>86.546364020344754</v>
      </c>
      <c r="P278" s="26">
        <f t="shared" ref="P278" si="503">(P213-P236)/40</f>
        <v>0</v>
      </c>
      <c r="R278" s="26">
        <f t="shared" ref="R278" si="504">(R213-R236)/40</f>
        <v>0</v>
      </c>
      <c r="T278" s="26">
        <f t="shared" ref="T278" si="505">(T213-T236)/40</f>
        <v>0</v>
      </c>
      <c r="V278" s="26">
        <f t="shared" ref="V278" si="506">(V213-V236)/40</f>
        <v>0</v>
      </c>
      <c r="X278" s="26">
        <f t="shared" ref="X278" si="507">(X213-X236)/40</f>
        <v>0</v>
      </c>
      <c r="Z278" s="26">
        <f t="shared" ref="Z278" si="508">(Z213-Z236)/40</f>
        <v>0</v>
      </c>
      <c r="AB278" s="26">
        <f t="shared" ref="AB278" si="509">(AB213-AB236)/40</f>
        <v>0</v>
      </c>
      <c r="AD278" s="26">
        <f t="shared" ref="AD278" si="510">(AD213-AD236)/40</f>
        <v>0</v>
      </c>
      <c r="AF278" s="26">
        <f t="shared" ref="AF278" si="511">(AF213-AF236)/40</f>
        <v>0</v>
      </c>
    </row>
    <row r="279" spans="7:32" s="26" customFormat="1">
      <c r="G279" s="46" t="s">
        <v>222</v>
      </c>
      <c r="H279" s="57" t="s">
        <v>250</v>
      </c>
      <c r="J279" s="26">
        <f t="shared" si="352"/>
        <v>4.4086367500000001E-4</v>
      </c>
      <c r="L279" s="26">
        <f t="shared" si="352"/>
        <v>0.72685632499999997</v>
      </c>
      <c r="N279" s="26">
        <f t="shared" ref="N279" si="512">(N214-N237)/40</f>
        <v>3.1351507617976497</v>
      </c>
      <c r="P279" s="26">
        <f t="shared" ref="P279" si="513">(P214-P237)/40</f>
        <v>0</v>
      </c>
      <c r="R279" s="26">
        <f t="shared" ref="R279" si="514">(R214-R237)/40</f>
        <v>0</v>
      </c>
      <c r="T279" s="26">
        <f t="shared" ref="T279" si="515">(T214-T237)/40</f>
        <v>0</v>
      </c>
      <c r="V279" s="26">
        <f t="shared" ref="V279" si="516">(V214-V237)/40</f>
        <v>0</v>
      </c>
      <c r="X279" s="26">
        <f t="shared" ref="X279" si="517">(X214-X237)/40</f>
        <v>0</v>
      </c>
      <c r="Z279" s="26">
        <f t="shared" ref="Z279" si="518">(Z214-Z237)/40</f>
        <v>0</v>
      </c>
      <c r="AB279" s="26">
        <f t="shared" ref="AB279" si="519">(AB214-AB237)/40</f>
        <v>0</v>
      </c>
      <c r="AD279" s="26">
        <f t="shared" ref="AD279" si="520">(AD214-AD237)/40</f>
        <v>0</v>
      </c>
      <c r="AF279" s="26">
        <f t="shared" ref="AF279" si="521">(AF214-AF237)/40</f>
        <v>0</v>
      </c>
    </row>
    <row r="280" spans="7:32" s="26" customFormat="1"/>
    <row r="281" spans="7:32" s="26" customFormat="1"/>
    <row r="282" spans="7:32" s="26" customFormat="1">
      <c r="G282" s="83" t="s">
        <v>296</v>
      </c>
    </row>
    <row r="283" spans="7:32" s="26" customFormat="1">
      <c r="G283" s="59" t="s">
        <v>204</v>
      </c>
      <c r="H283" s="60" t="s">
        <v>224</v>
      </c>
    </row>
    <row r="284" spans="7:32" s="26" customFormat="1">
      <c r="G284" s="48" t="s">
        <v>205</v>
      </c>
      <c r="H284" s="57" t="s">
        <v>238</v>
      </c>
      <c r="J284" s="26">
        <f>(100-$J$106)*J262+J241*$J$166</f>
        <v>35.780148820000001</v>
      </c>
      <c r="L284" s="26">
        <f>(100-$J$106)*L262+L241*$L$166</f>
        <v>4795.4849999999997</v>
      </c>
      <c r="N284" s="26">
        <f>(100-$J$106)*N262+N241*$N$166</f>
        <v>23013.832237594801</v>
      </c>
      <c r="P284" s="26">
        <f>(100-$J$106)*P262+P241*$P$166</f>
        <v>6243.4752000000008</v>
      </c>
      <c r="R284" s="26">
        <f>(100-$J$106)*R262+R241*$R$166</f>
        <v>7412484114.8408203</v>
      </c>
      <c r="T284" s="26">
        <f>(100-$J$106)*T262+T241*$T$166</f>
        <v>0</v>
      </c>
      <c r="V284" s="26">
        <f>(100-$J$106)*V262+V241*$V$166</f>
        <v>15938445000.000002</v>
      </c>
      <c r="X284" s="26">
        <f>(100-$J$106)*X262+X241*$X$166</f>
        <v>0.67808000000000002</v>
      </c>
      <c r="Z284" s="26">
        <f>(100-$J$106)*Z262+Z241*$Z$166</f>
        <v>0</v>
      </c>
      <c r="AB284" s="26">
        <f>(100-$J$106)*AB262+AB241*$AB$166</f>
        <v>0</v>
      </c>
      <c r="AD284" s="26">
        <f>(100-$J$106)*AD262+AD241*$AD$166</f>
        <v>0</v>
      </c>
      <c r="AF284" s="26">
        <f>(100-$J$106)*AF262+AF241*$AF$166</f>
        <v>0</v>
      </c>
    </row>
    <row r="285" spans="7:32" s="26" customFormat="1">
      <c r="G285" s="46" t="s">
        <v>206</v>
      </c>
      <c r="H285" s="57" t="s">
        <v>239</v>
      </c>
      <c r="J285" s="26">
        <f t="shared" ref="J285:J301" si="522">(100-$J$106)*J263+J242*$J$166</f>
        <v>1.96685E-5</v>
      </c>
      <c r="L285" s="26">
        <f t="shared" ref="L285:L301" si="523">(100-$J$106)*L263+L242*$L$166</f>
        <v>2.1299999999999999E-3</v>
      </c>
      <c r="N285" s="26">
        <f t="shared" ref="N285:N301" si="524">(100-$J$106)*N263+N242*$N$166</f>
        <v>1.5161351862732301E-2</v>
      </c>
      <c r="P285" s="26">
        <f t="shared" ref="P285:P301" si="525">(100-$J$106)*P263+P242*$P$166</f>
        <v>0</v>
      </c>
      <c r="R285" s="26">
        <f t="shared" ref="R285:R301" si="526">(100-$J$106)*R263+R242*$R$166</f>
        <v>0</v>
      </c>
      <c r="T285" s="26">
        <f t="shared" ref="T285:T301" si="527">(100-$J$106)*T263+T242*$T$166</f>
        <v>0</v>
      </c>
      <c r="V285" s="26">
        <f t="shared" ref="V285:V301" si="528">(100-$J$106)*V263+V242*$V$166</f>
        <v>0</v>
      </c>
      <c r="X285" s="26">
        <f t="shared" ref="X285:X301" si="529">(100-$J$106)*X263+X242*$X$166</f>
        <v>1.28E-6</v>
      </c>
      <c r="Z285" s="26">
        <f t="shared" ref="Z285:Z301" si="530">(100-$J$106)*Z263+Z242*$Z$166</f>
        <v>0</v>
      </c>
      <c r="AB285" s="26">
        <f t="shared" ref="AB285:AB301" si="531">(100-$J$106)*AB263+AB242*$AB$166</f>
        <v>0</v>
      </c>
      <c r="AD285" s="26">
        <f t="shared" ref="AD285:AD301" si="532">(100-$J$106)*AD263+AD242*$AD$166</f>
        <v>0</v>
      </c>
      <c r="AF285" s="26">
        <f t="shared" ref="AF285:AF301" si="533">(100-$J$106)*AF263+AF242*$AF$166</f>
        <v>0</v>
      </c>
    </row>
    <row r="286" spans="7:32" s="26" customFormat="1">
      <c r="G286" s="48" t="s">
        <v>207</v>
      </c>
      <c r="H286" s="57" t="s">
        <v>240</v>
      </c>
      <c r="J286" s="26">
        <f t="shared" si="522"/>
        <v>0.58658924099999998</v>
      </c>
      <c r="L286" s="26">
        <f t="shared" si="523"/>
        <v>228.0942</v>
      </c>
      <c r="N286" s="26">
        <f t="shared" si="524"/>
        <v>753.57441598731805</v>
      </c>
      <c r="P286" s="26">
        <f t="shared" si="525"/>
        <v>0</v>
      </c>
      <c r="R286" s="26">
        <f t="shared" si="526"/>
        <v>0</v>
      </c>
      <c r="T286" s="26">
        <f t="shared" si="527"/>
        <v>0</v>
      </c>
      <c r="V286" s="26">
        <f t="shared" si="528"/>
        <v>0</v>
      </c>
      <c r="X286" s="26">
        <f t="shared" si="529"/>
        <v>0</v>
      </c>
      <c r="Z286" s="26">
        <f t="shared" si="530"/>
        <v>0</v>
      </c>
      <c r="AB286" s="26">
        <f t="shared" si="531"/>
        <v>0</v>
      </c>
      <c r="AD286" s="26">
        <f t="shared" si="532"/>
        <v>0</v>
      </c>
      <c r="AF286" s="26">
        <f t="shared" si="533"/>
        <v>0</v>
      </c>
    </row>
    <row r="287" spans="7:32" s="26" customFormat="1">
      <c r="G287" s="46" t="s">
        <v>208</v>
      </c>
      <c r="H287" s="57" t="s">
        <v>241</v>
      </c>
      <c r="J287" s="26">
        <f t="shared" si="522"/>
        <v>5.5518296000000002E-2</v>
      </c>
      <c r="L287" s="26">
        <f t="shared" si="523"/>
        <v>15.798539999999999</v>
      </c>
      <c r="N287" s="26">
        <f t="shared" si="524"/>
        <v>101.740495424767</v>
      </c>
      <c r="P287" s="26">
        <f t="shared" si="525"/>
        <v>4.0188960000000001E-3</v>
      </c>
      <c r="R287" s="26">
        <f t="shared" si="526"/>
        <v>0</v>
      </c>
      <c r="T287" s="26">
        <f t="shared" si="527"/>
        <v>0</v>
      </c>
      <c r="V287" s="26">
        <f t="shared" si="528"/>
        <v>0</v>
      </c>
      <c r="X287" s="26">
        <f t="shared" si="529"/>
        <v>4.9300000000000004E-3</v>
      </c>
      <c r="Z287" s="26">
        <f t="shared" si="530"/>
        <v>0</v>
      </c>
      <c r="AB287" s="26">
        <f t="shared" si="531"/>
        <v>0</v>
      </c>
      <c r="AD287" s="26">
        <f t="shared" si="532"/>
        <v>0</v>
      </c>
      <c r="AF287" s="26">
        <f t="shared" si="533"/>
        <v>0</v>
      </c>
    </row>
    <row r="288" spans="7:32" s="26" customFormat="1">
      <c r="G288" s="48" t="s">
        <v>209</v>
      </c>
      <c r="H288" s="57" t="s">
        <v>241</v>
      </c>
      <c r="J288" s="26">
        <f t="shared" si="522"/>
        <v>5.8559734000000002E-2</v>
      </c>
      <c r="L288" s="26">
        <f t="shared" si="523"/>
        <v>16.74136</v>
      </c>
      <c r="N288" s="26">
        <f t="shared" si="524"/>
        <v>105.31116815217399</v>
      </c>
      <c r="P288" s="26">
        <f t="shared" si="525"/>
        <v>4.0188960000000001E-3</v>
      </c>
      <c r="R288" s="26">
        <f t="shared" si="526"/>
        <v>0</v>
      </c>
      <c r="T288" s="26">
        <f t="shared" si="527"/>
        <v>0</v>
      </c>
      <c r="V288" s="26">
        <f t="shared" si="528"/>
        <v>0</v>
      </c>
      <c r="X288" s="26">
        <f t="shared" si="529"/>
        <v>5.1200000000000004E-3</v>
      </c>
      <c r="Z288" s="26">
        <f t="shared" si="530"/>
        <v>0</v>
      </c>
      <c r="AB288" s="26">
        <f t="shared" si="531"/>
        <v>0</v>
      </c>
      <c r="AD288" s="26">
        <f t="shared" si="532"/>
        <v>0</v>
      </c>
      <c r="AF288" s="26">
        <f t="shared" si="533"/>
        <v>0</v>
      </c>
    </row>
    <row r="289" spans="7:32" s="26" customFormat="1">
      <c r="G289" s="46" t="s">
        <v>210</v>
      </c>
      <c r="H289" s="57" t="s">
        <v>242</v>
      </c>
      <c r="J289" s="26">
        <f t="shared" si="522"/>
        <v>3.4459756000000001E-2</v>
      </c>
      <c r="L289" s="26">
        <f t="shared" si="523"/>
        <v>11.603960000000001</v>
      </c>
      <c r="N289" s="26">
        <f t="shared" si="524"/>
        <v>134.919187165567</v>
      </c>
      <c r="P289" s="26">
        <f t="shared" si="525"/>
        <v>2.596579056E-2</v>
      </c>
      <c r="R289" s="26">
        <f t="shared" si="526"/>
        <v>0</v>
      </c>
      <c r="T289" s="26">
        <f t="shared" si="527"/>
        <v>0</v>
      </c>
      <c r="V289" s="26">
        <f t="shared" si="528"/>
        <v>0</v>
      </c>
      <c r="X289" s="26">
        <f t="shared" si="529"/>
        <v>3.8899999999999998E-3</v>
      </c>
      <c r="Z289" s="26">
        <f t="shared" si="530"/>
        <v>0</v>
      </c>
      <c r="AB289" s="26">
        <f t="shared" si="531"/>
        <v>0</v>
      </c>
      <c r="AD289" s="26">
        <f t="shared" si="532"/>
        <v>0</v>
      </c>
      <c r="AF289" s="26">
        <f t="shared" si="533"/>
        <v>0</v>
      </c>
    </row>
    <row r="290" spans="7:32" s="26" customFormat="1">
      <c r="G290" s="48" t="s">
        <v>211</v>
      </c>
      <c r="H290" s="57" t="s">
        <v>243</v>
      </c>
      <c r="J290" s="26">
        <f t="shared" si="522"/>
        <v>2.7303669999999999E-2</v>
      </c>
      <c r="L290" s="26">
        <f t="shared" si="523"/>
        <v>21.302340000000001</v>
      </c>
      <c r="N290" s="26">
        <f t="shared" si="524"/>
        <v>289.42077684760199</v>
      </c>
      <c r="P290" s="26">
        <f t="shared" si="525"/>
        <v>8.9459602560000004E-2</v>
      </c>
      <c r="R290" s="26">
        <f t="shared" si="526"/>
        <v>0</v>
      </c>
      <c r="T290" s="26">
        <f t="shared" si="527"/>
        <v>0</v>
      </c>
      <c r="V290" s="26">
        <f t="shared" si="528"/>
        <v>0</v>
      </c>
      <c r="X290" s="26">
        <f t="shared" si="529"/>
        <v>2.1099999999999999E-3</v>
      </c>
      <c r="Z290" s="26">
        <f t="shared" si="530"/>
        <v>0</v>
      </c>
      <c r="AB290" s="26">
        <f t="shared" si="531"/>
        <v>0</v>
      </c>
      <c r="AD290" s="26">
        <f t="shared" si="532"/>
        <v>0</v>
      </c>
      <c r="AF290" s="26">
        <f t="shared" si="533"/>
        <v>0</v>
      </c>
    </row>
    <row r="291" spans="7:32" s="26" customFormat="1">
      <c r="G291" s="46" t="s">
        <v>212</v>
      </c>
      <c r="H291" s="57" t="s">
        <v>244</v>
      </c>
      <c r="J291" s="26">
        <f t="shared" si="522"/>
        <v>1.6202199999999999E-3</v>
      </c>
      <c r="L291" s="26">
        <f t="shared" si="523"/>
        <v>2.5014370000000001</v>
      </c>
      <c r="N291" s="26">
        <f t="shared" si="524"/>
        <v>28.362133170866805</v>
      </c>
      <c r="P291" s="26">
        <f t="shared" si="525"/>
        <v>0</v>
      </c>
      <c r="R291" s="26">
        <f t="shared" si="526"/>
        <v>556607.30902544502</v>
      </c>
      <c r="T291" s="26">
        <f t="shared" si="527"/>
        <v>0</v>
      </c>
      <c r="V291" s="26">
        <f t="shared" si="528"/>
        <v>0</v>
      </c>
      <c r="X291" s="26">
        <f t="shared" si="529"/>
        <v>8.8800000000000004E-5</v>
      </c>
      <c r="Z291" s="26">
        <f t="shared" si="530"/>
        <v>0</v>
      </c>
      <c r="AB291" s="26">
        <f t="shared" si="531"/>
        <v>0</v>
      </c>
      <c r="AD291" s="26">
        <f t="shared" si="532"/>
        <v>0</v>
      </c>
      <c r="AF291" s="26">
        <f t="shared" si="533"/>
        <v>0</v>
      </c>
    </row>
    <row r="292" spans="7:32" s="26" customFormat="1">
      <c r="G292" s="48" t="s">
        <v>213</v>
      </c>
      <c r="H292" s="57" t="s">
        <v>245</v>
      </c>
      <c r="J292" s="26">
        <f t="shared" si="522"/>
        <v>7.484420000000001E-4</v>
      </c>
      <c r="L292" s="26">
        <f t="shared" si="523"/>
        <v>0.49217</v>
      </c>
      <c r="N292" s="26">
        <f t="shared" si="524"/>
        <v>0.82640598464304094</v>
      </c>
      <c r="P292" s="26">
        <f t="shared" si="525"/>
        <v>86.286614535840002</v>
      </c>
      <c r="R292" s="26">
        <f t="shared" si="526"/>
        <v>8416743.2569331285</v>
      </c>
      <c r="T292" s="26">
        <f t="shared" si="527"/>
        <v>0</v>
      </c>
      <c r="V292" s="26">
        <f t="shared" si="528"/>
        <v>0</v>
      </c>
      <c r="X292" s="26">
        <f t="shared" si="529"/>
        <v>0</v>
      </c>
      <c r="Z292" s="26">
        <f t="shared" si="530"/>
        <v>0</v>
      </c>
      <c r="AB292" s="26">
        <f t="shared" si="531"/>
        <v>0</v>
      </c>
      <c r="AD292" s="26">
        <f t="shared" si="532"/>
        <v>0</v>
      </c>
      <c r="AF292" s="26">
        <f t="shared" si="533"/>
        <v>0</v>
      </c>
    </row>
    <row r="293" spans="7:32" s="26" customFormat="1">
      <c r="G293" s="46" t="s">
        <v>214</v>
      </c>
      <c r="H293" s="57" t="s">
        <v>246</v>
      </c>
      <c r="J293" s="26">
        <f t="shared" si="522"/>
        <v>331.1474695</v>
      </c>
      <c r="L293" s="26">
        <f t="shared" si="523"/>
        <v>39225.72</v>
      </c>
      <c r="N293" s="26">
        <f t="shared" si="524"/>
        <v>1924974.34294145</v>
      </c>
      <c r="P293" s="26">
        <f t="shared" si="525"/>
        <v>35.475886939608721</v>
      </c>
      <c r="R293" s="26">
        <f t="shared" si="526"/>
        <v>0</v>
      </c>
      <c r="T293" s="26">
        <f t="shared" si="527"/>
        <v>6480</v>
      </c>
      <c r="V293" s="26">
        <f t="shared" si="528"/>
        <v>0</v>
      </c>
      <c r="X293" s="26">
        <f t="shared" si="529"/>
        <v>3.18</v>
      </c>
      <c r="Z293" s="26">
        <f t="shared" si="530"/>
        <v>0</v>
      </c>
      <c r="AB293" s="26">
        <f t="shared" si="531"/>
        <v>0</v>
      </c>
      <c r="AD293" s="26">
        <f t="shared" si="532"/>
        <v>0</v>
      </c>
      <c r="AF293" s="26">
        <f t="shared" si="533"/>
        <v>0</v>
      </c>
    </row>
    <row r="294" spans="7:32" s="26" customFormat="1">
      <c r="G294" s="48" t="s">
        <v>215</v>
      </c>
      <c r="H294" s="57" t="s">
        <v>246</v>
      </c>
      <c r="J294" s="26">
        <f t="shared" si="522"/>
        <v>1.002258286</v>
      </c>
      <c r="L294" s="26">
        <f t="shared" si="523"/>
        <v>3437.8139999999999</v>
      </c>
      <c r="N294" s="26">
        <f t="shared" si="524"/>
        <v>21011.729456295499</v>
      </c>
      <c r="P294" s="26">
        <f t="shared" si="525"/>
        <v>14214.037272753383</v>
      </c>
      <c r="R294" s="26">
        <f t="shared" si="526"/>
        <v>3551199188.71065</v>
      </c>
      <c r="T294" s="26">
        <f t="shared" si="527"/>
        <v>225.3</v>
      </c>
      <c r="V294" s="26">
        <f t="shared" si="528"/>
        <v>0</v>
      </c>
      <c r="X294" s="26">
        <f t="shared" si="529"/>
        <v>1.2359999999999999E-2</v>
      </c>
      <c r="Z294" s="26">
        <f t="shared" si="530"/>
        <v>0</v>
      </c>
      <c r="AB294" s="26">
        <f t="shared" si="531"/>
        <v>0</v>
      </c>
      <c r="AD294" s="26">
        <f t="shared" si="532"/>
        <v>0</v>
      </c>
      <c r="AF294" s="26">
        <f t="shared" si="533"/>
        <v>0</v>
      </c>
    </row>
    <row r="295" spans="7:32" s="26" customFormat="1">
      <c r="G295" s="46" t="s">
        <v>216</v>
      </c>
      <c r="H295" s="57" t="s">
        <v>246</v>
      </c>
      <c r="J295" s="26">
        <f t="shared" si="522"/>
        <v>1.443264715</v>
      </c>
      <c r="L295" s="26">
        <f t="shared" si="523"/>
        <v>3437.8139999999999</v>
      </c>
      <c r="N295" s="26">
        <f t="shared" si="524"/>
        <v>26931.742771510799</v>
      </c>
      <c r="P295" s="26">
        <f t="shared" si="525"/>
        <v>19309.486325749345</v>
      </c>
      <c r="R295" s="26">
        <f t="shared" si="526"/>
        <v>4716942405.8698196</v>
      </c>
      <c r="T295" s="26">
        <f t="shared" si="527"/>
        <v>121.2</v>
      </c>
      <c r="V295" s="26">
        <f t="shared" si="528"/>
        <v>0</v>
      </c>
      <c r="X295" s="26">
        <f t="shared" si="529"/>
        <v>1.443E-2</v>
      </c>
      <c r="Z295" s="26">
        <f t="shared" si="530"/>
        <v>0</v>
      </c>
      <c r="AB295" s="26">
        <f t="shared" si="531"/>
        <v>0</v>
      </c>
      <c r="AD295" s="26">
        <f t="shared" si="532"/>
        <v>0</v>
      </c>
      <c r="AF295" s="26">
        <f t="shared" si="533"/>
        <v>0</v>
      </c>
    </row>
    <row r="296" spans="7:32" s="26" customFormat="1">
      <c r="G296" s="48" t="s">
        <v>217</v>
      </c>
      <c r="H296" s="57" t="s">
        <v>246</v>
      </c>
      <c r="J296" s="26">
        <f t="shared" si="522"/>
        <v>1.0655995549999999</v>
      </c>
      <c r="L296" s="26">
        <f t="shared" si="523"/>
        <v>1955.0770000000002</v>
      </c>
      <c r="N296" s="26">
        <f t="shared" si="524"/>
        <v>5601.9242262109401</v>
      </c>
      <c r="P296" s="26">
        <f t="shared" si="525"/>
        <v>29040.375415795199</v>
      </c>
      <c r="R296" s="26">
        <f t="shared" si="526"/>
        <v>95432016.35439001</v>
      </c>
      <c r="T296" s="26">
        <f t="shared" si="527"/>
        <v>2545.1999999999998</v>
      </c>
      <c r="V296" s="26">
        <f t="shared" si="528"/>
        <v>319410</v>
      </c>
      <c r="X296" s="26">
        <f t="shared" si="529"/>
        <v>5.398E-2</v>
      </c>
      <c r="Z296" s="26">
        <f t="shared" si="530"/>
        <v>0</v>
      </c>
      <c r="AB296" s="26">
        <f t="shared" si="531"/>
        <v>0</v>
      </c>
      <c r="AD296" s="26">
        <f t="shared" si="532"/>
        <v>0</v>
      </c>
      <c r="AF296" s="26">
        <f t="shared" si="533"/>
        <v>0</v>
      </c>
    </row>
    <row r="297" spans="7:32" s="26" customFormat="1">
      <c r="G297" s="46" t="s">
        <v>218</v>
      </c>
      <c r="H297" s="57" t="s">
        <v>246</v>
      </c>
      <c r="J297" s="26">
        <f t="shared" si="522"/>
        <v>19.62560113</v>
      </c>
      <c r="L297" s="26">
        <f t="shared" si="523"/>
        <v>20805.870000000003</v>
      </c>
      <c r="N297" s="26">
        <f t="shared" si="524"/>
        <v>310838.59184896701</v>
      </c>
      <c r="P297" s="26">
        <f t="shared" si="525"/>
        <v>7681161.0719444407</v>
      </c>
      <c r="R297" s="26">
        <f t="shared" si="526"/>
        <v>88595324256.849609</v>
      </c>
      <c r="T297" s="26">
        <f t="shared" si="527"/>
        <v>3065102.1</v>
      </c>
      <c r="V297" s="26">
        <f t="shared" si="528"/>
        <v>390285</v>
      </c>
      <c r="X297" s="26">
        <f t="shared" si="529"/>
        <v>0.56537999999999999</v>
      </c>
      <c r="Z297" s="26">
        <f t="shared" si="530"/>
        <v>0</v>
      </c>
      <c r="AB297" s="26">
        <f t="shared" si="531"/>
        <v>0</v>
      </c>
      <c r="AD297" s="26">
        <f t="shared" si="532"/>
        <v>0</v>
      </c>
      <c r="AF297" s="26">
        <f t="shared" si="533"/>
        <v>0</v>
      </c>
    </row>
    <row r="298" spans="7:32" s="26" customFormat="1">
      <c r="G298" s="48" t="s">
        <v>219</v>
      </c>
      <c r="H298" s="57" t="s">
        <v>247</v>
      </c>
      <c r="J298" s="26">
        <f t="shared" si="522"/>
        <v>0.117467181</v>
      </c>
      <c r="L298" s="26">
        <f t="shared" si="523"/>
        <v>97.845400000000012</v>
      </c>
      <c r="N298" s="26">
        <f t="shared" si="524"/>
        <v>3800.0829022288499</v>
      </c>
      <c r="P298" s="26">
        <f t="shared" si="525"/>
        <v>125.141856</v>
      </c>
      <c r="R298" s="26">
        <f t="shared" si="526"/>
        <v>21309439.832495611</v>
      </c>
      <c r="T298" s="26">
        <f t="shared" si="527"/>
        <v>0</v>
      </c>
      <c r="V298" s="26">
        <f t="shared" si="528"/>
        <v>0</v>
      </c>
      <c r="X298" s="26">
        <f t="shared" si="529"/>
        <v>0</v>
      </c>
      <c r="Z298" s="26">
        <f t="shared" si="530"/>
        <v>0</v>
      </c>
      <c r="AB298" s="26">
        <f t="shared" si="531"/>
        <v>0</v>
      </c>
      <c r="AD298" s="26">
        <f t="shared" si="532"/>
        <v>0</v>
      </c>
      <c r="AF298" s="26">
        <f t="shared" si="533"/>
        <v>0</v>
      </c>
    </row>
    <row r="299" spans="7:32" s="26" customFormat="1">
      <c r="G299" s="46" t="s">
        <v>220</v>
      </c>
      <c r="H299" s="57" t="s">
        <v>248</v>
      </c>
      <c r="J299" s="26">
        <f t="shared" si="522"/>
        <v>8.5120220999999996E-2</v>
      </c>
      <c r="L299" s="26">
        <f t="shared" si="523"/>
        <v>468.02770000000004</v>
      </c>
      <c r="N299" s="26">
        <f t="shared" si="524"/>
        <v>1743.49531903242</v>
      </c>
      <c r="P299" s="26">
        <f t="shared" si="525"/>
        <v>0</v>
      </c>
      <c r="R299" s="26">
        <f t="shared" si="526"/>
        <v>0</v>
      </c>
      <c r="T299" s="26">
        <f t="shared" si="527"/>
        <v>0</v>
      </c>
      <c r="V299" s="26">
        <f t="shared" si="528"/>
        <v>0</v>
      </c>
      <c r="X299" s="26">
        <f t="shared" si="529"/>
        <v>0</v>
      </c>
      <c r="Z299" s="26">
        <f t="shared" si="530"/>
        <v>0</v>
      </c>
      <c r="AB299" s="26">
        <f t="shared" si="531"/>
        <v>0</v>
      </c>
      <c r="AD299" s="26">
        <f t="shared" si="532"/>
        <v>0</v>
      </c>
      <c r="AF299" s="26">
        <f t="shared" si="533"/>
        <v>0</v>
      </c>
    </row>
    <row r="300" spans="7:32" s="26" customFormat="1">
      <c r="G300" s="48" t="s">
        <v>221</v>
      </c>
      <c r="H300" s="57" t="s">
        <v>249</v>
      </c>
      <c r="J300" s="26">
        <f t="shared" si="522"/>
        <v>0.72638104800000003</v>
      </c>
      <c r="L300" s="26">
        <f t="shared" si="523"/>
        <v>1107.193</v>
      </c>
      <c r="N300" s="26">
        <f t="shared" si="524"/>
        <v>4572.8545608137902</v>
      </c>
      <c r="P300" s="26">
        <f t="shared" si="525"/>
        <v>0</v>
      </c>
      <c r="R300" s="26">
        <f t="shared" si="526"/>
        <v>0</v>
      </c>
      <c r="T300" s="26">
        <f t="shared" si="527"/>
        <v>0</v>
      </c>
      <c r="V300" s="26">
        <f t="shared" si="528"/>
        <v>0</v>
      </c>
      <c r="X300" s="26">
        <f t="shared" si="529"/>
        <v>0</v>
      </c>
      <c r="Z300" s="26">
        <f t="shared" si="530"/>
        <v>0</v>
      </c>
      <c r="AB300" s="26">
        <f t="shared" si="531"/>
        <v>0</v>
      </c>
      <c r="AD300" s="26">
        <f t="shared" si="532"/>
        <v>0</v>
      </c>
      <c r="AF300" s="26">
        <f t="shared" si="533"/>
        <v>0</v>
      </c>
    </row>
    <row r="301" spans="7:32" s="26" customFormat="1">
      <c r="G301" s="46" t="s">
        <v>222</v>
      </c>
      <c r="H301" s="57" t="s">
        <v>250</v>
      </c>
      <c r="J301" s="26">
        <f t="shared" si="522"/>
        <v>3.5464546999999999E-2</v>
      </c>
      <c r="L301" s="26">
        <f t="shared" si="523"/>
        <v>38.528289999999998</v>
      </c>
      <c r="N301" s="26">
        <f t="shared" si="524"/>
        <v>162.10603047190597</v>
      </c>
      <c r="P301" s="26">
        <f t="shared" si="525"/>
        <v>0</v>
      </c>
      <c r="R301" s="26">
        <f t="shared" si="526"/>
        <v>0</v>
      </c>
      <c r="T301" s="26">
        <f t="shared" si="527"/>
        <v>0</v>
      </c>
      <c r="V301" s="26">
        <f t="shared" si="528"/>
        <v>0</v>
      </c>
      <c r="X301" s="26">
        <f t="shared" si="529"/>
        <v>6.0999999999999997E-4</v>
      </c>
      <c r="Z301" s="26">
        <f t="shared" si="530"/>
        <v>0</v>
      </c>
      <c r="AB301" s="26">
        <f t="shared" si="531"/>
        <v>0</v>
      </c>
      <c r="AD301" s="26">
        <f t="shared" si="532"/>
        <v>0</v>
      </c>
      <c r="AF301" s="26">
        <f t="shared" si="533"/>
        <v>0</v>
      </c>
    </row>
    <row r="302" spans="7:32" s="26" customFormat="1"/>
    <row r="303" spans="7:32" s="26" customFormat="1"/>
    <row r="304" spans="7:32" s="26" customFormat="1"/>
    <row r="305" spans="10:28" s="26" customFormat="1"/>
    <row r="306" spans="10:28" s="26" customFormat="1" ht="84">
      <c r="J306" s="26" t="s">
        <v>281</v>
      </c>
      <c r="K306" s="48" t="s">
        <v>205</v>
      </c>
      <c r="L306" s="46" t="s">
        <v>206</v>
      </c>
      <c r="M306" s="48" t="s">
        <v>207</v>
      </c>
      <c r="N306" s="46" t="s">
        <v>208</v>
      </c>
      <c r="O306" s="48" t="s">
        <v>209</v>
      </c>
      <c r="P306" s="46" t="s">
        <v>210</v>
      </c>
      <c r="Q306" s="48" t="s">
        <v>211</v>
      </c>
      <c r="R306" s="46" t="s">
        <v>212</v>
      </c>
      <c r="S306" s="48" t="s">
        <v>213</v>
      </c>
      <c r="T306" s="46" t="s">
        <v>214</v>
      </c>
      <c r="U306" s="48" t="s">
        <v>215</v>
      </c>
      <c r="V306" s="46" t="s">
        <v>216</v>
      </c>
      <c r="W306" s="48" t="s">
        <v>217</v>
      </c>
      <c r="X306" s="46" t="s">
        <v>218</v>
      </c>
      <c r="Y306" s="48" t="s">
        <v>219</v>
      </c>
      <c r="Z306" s="46" t="s">
        <v>220</v>
      </c>
      <c r="AA306" s="48" t="s">
        <v>221</v>
      </c>
      <c r="AB306" s="46" t="s">
        <v>222</v>
      </c>
    </row>
    <row r="307" spans="10:28" s="26" customFormat="1">
      <c r="J307" s="26" t="str">
        <f>J14</f>
        <v>Arson Trash Bin</v>
      </c>
      <c r="K307" s="26" cm="1">
        <f t="array" ref="K307:AB307">TRANSPOSE(J284:J301)</f>
        <v>35.780148820000001</v>
      </c>
      <c r="L307" s="26">
        <v>1.96685E-5</v>
      </c>
      <c r="M307" s="26">
        <v>0.58658924099999998</v>
      </c>
      <c r="N307" s="26">
        <v>5.5518296000000002E-2</v>
      </c>
      <c r="O307" s="26">
        <v>5.8559734000000002E-2</v>
      </c>
      <c r="P307" s="26">
        <v>3.4459756000000001E-2</v>
      </c>
      <c r="Q307" s="26">
        <v>2.7303669999999999E-2</v>
      </c>
      <c r="R307" s="26">
        <v>1.6202199999999999E-3</v>
      </c>
      <c r="S307" s="26">
        <v>7.484420000000001E-4</v>
      </c>
      <c r="T307" s="26">
        <v>331.1474695</v>
      </c>
      <c r="U307" s="26">
        <v>1.002258286</v>
      </c>
      <c r="V307" s="26">
        <v>1.443264715</v>
      </c>
      <c r="W307" s="26">
        <v>1.0655995549999999</v>
      </c>
      <c r="X307" s="26">
        <v>19.62560113</v>
      </c>
      <c r="Y307" s="26">
        <v>0.117467181</v>
      </c>
      <c r="Z307" s="26">
        <v>8.5120220999999996E-2</v>
      </c>
      <c r="AA307" s="26">
        <v>0.72638104800000003</v>
      </c>
      <c r="AB307" s="26">
        <v>3.5464546999999999E-2</v>
      </c>
    </row>
    <row r="308" spans="10:28" s="26" customFormat="1">
      <c r="J308" s="26" t="str">
        <f>L14</f>
        <v>Arson Car</v>
      </c>
      <c r="K308" s="26" cm="1">
        <f t="array" ref="K308:AB308">TRANSPOSE(L284:L301)</f>
        <v>4795.4849999999997</v>
      </c>
      <c r="L308" s="26">
        <v>2.1299999999999999E-3</v>
      </c>
      <c r="M308" s="26">
        <v>228.0942</v>
      </c>
      <c r="N308" s="26">
        <v>15.798539999999999</v>
      </c>
      <c r="O308" s="26">
        <v>16.74136</v>
      </c>
      <c r="P308" s="26">
        <v>11.603960000000001</v>
      </c>
      <c r="Q308" s="26">
        <v>21.302340000000001</v>
      </c>
      <c r="R308" s="26">
        <v>2.5014370000000001</v>
      </c>
      <c r="S308" s="26">
        <v>0.49217</v>
      </c>
      <c r="T308" s="26">
        <v>39225.72</v>
      </c>
      <c r="U308" s="26">
        <v>3437.8139999999999</v>
      </c>
      <c r="V308" s="26">
        <v>3437.8139999999999</v>
      </c>
      <c r="W308" s="26">
        <v>1955.0770000000002</v>
      </c>
      <c r="X308" s="26">
        <v>20805.870000000003</v>
      </c>
      <c r="Y308" s="26">
        <v>97.845400000000012</v>
      </c>
      <c r="Z308" s="26">
        <v>468.02770000000004</v>
      </c>
      <c r="AA308" s="26">
        <v>1107.193</v>
      </c>
      <c r="AB308" s="26">
        <v>38.528289999999998</v>
      </c>
    </row>
    <row r="309" spans="10:28" s="26" customFormat="1">
      <c r="J309" s="26" t="str">
        <f>N14</f>
        <v>Arson House</v>
      </c>
      <c r="K309" s="26" cm="1">
        <f t="array" ref="K309:AB309">TRANSPOSE(N284:N301)</f>
        <v>23013.832237594801</v>
      </c>
      <c r="L309" s="26">
        <v>1.5161351862732301E-2</v>
      </c>
      <c r="M309" s="26">
        <v>753.57441598731805</v>
      </c>
      <c r="N309" s="26">
        <v>101.740495424767</v>
      </c>
      <c r="O309" s="26">
        <v>105.31116815217399</v>
      </c>
      <c r="P309" s="26">
        <v>134.919187165567</v>
      </c>
      <c r="Q309" s="26">
        <v>289.42077684760199</v>
      </c>
      <c r="R309" s="26">
        <v>28.362133170866805</v>
      </c>
      <c r="S309" s="26">
        <v>0.82640598464304094</v>
      </c>
      <c r="T309" s="26">
        <v>1924974.34294145</v>
      </c>
      <c r="U309" s="26">
        <v>21011.729456295499</v>
      </c>
      <c r="V309" s="26">
        <v>26931.742771510799</v>
      </c>
      <c r="W309" s="26">
        <v>5601.9242262109401</v>
      </c>
      <c r="X309" s="26">
        <v>310838.59184896701</v>
      </c>
      <c r="Y309" s="26">
        <v>3800.0829022288499</v>
      </c>
      <c r="Z309" s="26">
        <v>1743.49531903242</v>
      </c>
      <c r="AA309" s="26">
        <v>4572.8545608137902</v>
      </c>
      <c r="AB309" s="26">
        <v>162.10603047190597</v>
      </c>
    </row>
    <row r="310" spans="10:28" s="26" customFormat="1">
      <c r="J310" s="26" t="str">
        <f>P14</f>
        <v>Littering of cigarette butts</v>
      </c>
      <c r="K310" s="26" cm="1">
        <f t="array" ref="K310:AB310">TRANSPOSE(P284:P301)</f>
        <v>6243.4752000000008</v>
      </c>
      <c r="L310" s="26">
        <v>0</v>
      </c>
      <c r="M310" s="26">
        <v>0</v>
      </c>
      <c r="N310" s="26">
        <v>4.0188960000000001E-3</v>
      </c>
      <c r="O310" s="26">
        <v>4.0188960000000001E-3</v>
      </c>
      <c r="P310" s="26">
        <v>2.596579056E-2</v>
      </c>
      <c r="Q310" s="26">
        <v>8.9459602560000004E-2</v>
      </c>
      <c r="R310" s="26">
        <v>0</v>
      </c>
      <c r="S310" s="26">
        <v>86.286614535840002</v>
      </c>
      <c r="T310" s="26">
        <v>35.475886939608721</v>
      </c>
      <c r="U310" s="26">
        <v>14214.037272753383</v>
      </c>
      <c r="V310" s="26">
        <v>19309.486325749345</v>
      </c>
      <c r="W310" s="26">
        <v>29040.375415795199</v>
      </c>
      <c r="X310" s="26">
        <v>7681161.0719444407</v>
      </c>
      <c r="Y310" s="26">
        <v>125.141856</v>
      </c>
      <c r="Z310" s="26">
        <v>0</v>
      </c>
      <c r="AA310" s="26">
        <v>0</v>
      </c>
      <c r="AB310" s="26">
        <v>0</v>
      </c>
    </row>
    <row r="311" spans="10:28" s="26" customFormat="1">
      <c r="J311" s="26" t="str">
        <f>R14</f>
        <v>Waste crimes</v>
      </c>
      <c r="K311" s="26" cm="1">
        <f t="array" ref="K311:AB311">TRANSPOSE(R284:R301)</f>
        <v>7412484114.8408203</v>
      </c>
      <c r="L311" s="26">
        <v>0</v>
      </c>
      <c r="M311" s="26">
        <v>0</v>
      </c>
      <c r="N311" s="26">
        <v>0</v>
      </c>
      <c r="O311" s="26">
        <v>0</v>
      </c>
      <c r="P311" s="26">
        <v>0</v>
      </c>
      <c r="Q311" s="26">
        <v>0</v>
      </c>
      <c r="R311" s="26">
        <v>556607.30902544502</v>
      </c>
      <c r="S311" s="26">
        <v>8416743.2569331285</v>
      </c>
      <c r="T311" s="26">
        <v>0</v>
      </c>
      <c r="U311" s="26">
        <v>3551199188.71065</v>
      </c>
      <c r="V311" s="26">
        <v>4716942405.8698196</v>
      </c>
      <c r="W311" s="26">
        <v>95432016.35439001</v>
      </c>
      <c r="X311" s="26">
        <v>88595324256.849609</v>
      </c>
      <c r="Y311" s="26">
        <v>21309439.832495611</v>
      </c>
      <c r="Z311" s="26">
        <v>0</v>
      </c>
      <c r="AA311" s="26">
        <v>0</v>
      </c>
      <c r="AB311" s="26">
        <v>0</v>
      </c>
    </row>
    <row r="312" spans="10:28" s="26" customFormat="1">
      <c r="J312" s="26" t="str">
        <f>T14</f>
        <v>Substances of very high concern (SVHC)</v>
      </c>
      <c r="K312" s="26" cm="1">
        <f t="array" ref="K312:AB312">TRANSPOSE(T284:T301)</f>
        <v>0</v>
      </c>
      <c r="L312" s="26">
        <v>0</v>
      </c>
      <c r="M312" s="26">
        <v>0</v>
      </c>
      <c r="N312" s="26">
        <v>0</v>
      </c>
      <c r="O312" s="26">
        <v>0</v>
      </c>
      <c r="P312" s="26">
        <v>0</v>
      </c>
      <c r="Q312" s="26">
        <v>0</v>
      </c>
      <c r="R312" s="26">
        <v>0</v>
      </c>
      <c r="S312" s="26">
        <v>0</v>
      </c>
      <c r="T312" s="26">
        <v>6480</v>
      </c>
      <c r="U312" s="26">
        <v>225.3</v>
      </c>
      <c r="V312" s="26">
        <v>121.2</v>
      </c>
      <c r="W312" s="26">
        <v>2545.1999999999998</v>
      </c>
      <c r="X312" s="26">
        <v>3065102.1</v>
      </c>
      <c r="Y312" s="26">
        <v>0</v>
      </c>
      <c r="Z312" s="26">
        <v>0</v>
      </c>
      <c r="AA312" s="26">
        <v>0</v>
      </c>
      <c r="AB312" s="26">
        <v>0</v>
      </c>
    </row>
    <row r="313" spans="10:28" s="26" customFormat="1">
      <c r="J313" s="26" t="str">
        <f>V14</f>
        <v>Fluorinated greenhouse gases</v>
      </c>
      <c r="K313" s="26" cm="1">
        <f t="array" ref="K313:AB313">TRANSPOSE(V284:V301)</f>
        <v>15938445000.000002</v>
      </c>
      <c r="L313" s="26">
        <v>0</v>
      </c>
      <c r="M313" s="26">
        <v>0</v>
      </c>
      <c r="N313" s="26">
        <v>0</v>
      </c>
      <c r="O313" s="26">
        <v>0</v>
      </c>
      <c r="P313" s="26">
        <v>0</v>
      </c>
      <c r="Q313" s="26">
        <v>0</v>
      </c>
      <c r="R313" s="26">
        <v>0</v>
      </c>
      <c r="S313" s="26">
        <v>0</v>
      </c>
      <c r="T313" s="26">
        <v>0</v>
      </c>
      <c r="U313" s="26">
        <v>0</v>
      </c>
      <c r="V313" s="26">
        <v>0</v>
      </c>
      <c r="W313" s="26">
        <v>319410</v>
      </c>
      <c r="X313" s="26">
        <v>390285</v>
      </c>
      <c r="Y313" s="26">
        <v>0</v>
      </c>
      <c r="Z313" s="26">
        <v>0</v>
      </c>
      <c r="AA313" s="26">
        <v>0</v>
      </c>
      <c r="AB313" s="26">
        <v>0</v>
      </c>
    </row>
    <row r="314" spans="10:28" s="26" customFormat="1">
      <c r="J314" s="26" t="str">
        <f>X14</f>
        <v>Trash Burning (For Merel)</v>
      </c>
      <c r="K314" s="26" cm="1">
        <f t="array" ref="K314:AB314">TRANSPOSE(X284:X301)</f>
        <v>0.67808000000000002</v>
      </c>
      <c r="L314" s="26">
        <v>1.28E-6</v>
      </c>
      <c r="M314" s="26">
        <v>0</v>
      </c>
      <c r="N314" s="26">
        <v>4.9300000000000004E-3</v>
      </c>
      <c r="O314" s="26">
        <v>5.1200000000000004E-3</v>
      </c>
      <c r="P314" s="26">
        <v>3.8899999999999998E-3</v>
      </c>
      <c r="Q314" s="26">
        <v>2.1099999999999999E-3</v>
      </c>
      <c r="R314" s="26">
        <v>8.8800000000000004E-5</v>
      </c>
      <c r="S314" s="26">
        <v>0</v>
      </c>
      <c r="T314" s="26">
        <v>3.18</v>
      </c>
      <c r="U314" s="26">
        <v>1.2359999999999999E-2</v>
      </c>
      <c r="V314" s="26">
        <v>1.443E-2</v>
      </c>
      <c r="W314" s="26">
        <v>5.398E-2</v>
      </c>
      <c r="X314" s="26">
        <v>0.56537999999999999</v>
      </c>
      <c r="Y314" s="26">
        <v>0</v>
      </c>
      <c r="Z314" s="26">
        <v>0</v>
      </c>
      <c r="AA314" s="26">
        <v>0</v>
      </c>
      <c r="AB314" s="26">
        <v>6.0999999999999997E-4</v>
      </c>
    </row>
    <row r="315" spans="10:28" s="26" customFormat="1">
      <c r="J315" s="26" t="str">
        <f>Z14</f>
        <v>NEW CRIME</v>
      </c>
      <c r="K315" s="26" cm="1">
        <f t="array" ref="K315:AB315">TRANSPOSE(Z284:Z301)</f>
        <v>0</v>
      </c>
      <c r="L315" s="26">
        <v>0</v>
      </c>
      <c r="M315" s="26">
        <v>0</v>
      </c>
      <c r="N315" s="26">
        <v>0</v>
      </c>
      <c r="O315" s="26">
        <v>0</v>
      </c>
      <c r="P315" s="26">
        <v>0</v>
      </c>
      <c r="Q315" s="26">
        <v>0</v>
      </c>
      <c r="R315" s="26">
        <v>0</v>
      </c>
      <c r="S315" s="26">
        <v>0</v>
      </c>
      <c r="T315" s="26">
        <v>0</v>
      </c>
      <c r="U315" s="26">
        <v>0</v>
      </c>
      <c r="V315" s="26">
        <v>0</v>
      </c>
      <c r="W315" s="26">
        <v>0</v>
      </c>
      <c r="X315" s="26">
        <v>0</v>
      </c>
      <c r="Y315" s="26">
        <v>0</v>
      </c>
      <c r="Z315" s="26">
        <v>0</v>
      </c>
      <c r="AA315" s="26">
        <v>0</v>
      </c>
      <c r="AB315" s="26">
        <v>0</v>
      </c>
    </row>
    <row r="316" spans="10:28" s="26" customFormat="1">
      <c r="J316" s="26" t="str">
        <f>AB14</f>
        <v>NEW CRIME</v>
      </c>
      <c r="K316" s="26" cm="1">
        <f t="array" ref="K316:AB316">TRANSPOSE(AB284:AB301)</f>
        <v>0</v>
      </c>
      <c r="L316" s="26">
        <v>0</v>
      </c>
      <c r="M316" s="26">
        <v>0</v>
      </c>
      <c r="N316" s="26">
        <v>0</v>
      </c>
      <c r="O316" s="26">
        <v>0</v>
      </c>
      <c r="P316" s="26">
        <v>0</v>
      </c>
      <c r="Q316" s="26">
        <v>0</v>
      </c>
      <c r="R316" s="26">
        <v>0</v>
      </c>
      <c r="S316" s="26">
        <v>0</v>
      </c>
      <c r="T316" s="26">
        <v>0</v>
      </c>
      <c r="U316" s="26">
        <v>0</v>
      </c>
      <c r="V316" s="26">
        <v>0</v>
      </c>
      <c r="W316" s="26">
        <v>0</v>
      </c>
      <c r="X316" s="26">
        <v>0</v>
      </c>
      <c r="Y316" s="26">
        <v>0</v>
      </c>
      <c r="Z316" s="26">
        <v>0</v>
      </c>
      <c r="AA316" s="26">
        <v>0</v>
      </c>
      <c r="AB316" s="26">
        <v>0</v>
      </c>
    </row>
    <row r="317" spans="10:28" s="26" customFormat="1">
      <c r="J317" s="26" t="str">
        <f>AD14</f>
        <v>NEW CRIME</v>
      </c>
      <c r="K317" s="26" cm="1">
        <f t="array" ref="K317:AB317">TRANSPOSE(AD284:AD301)</f>
        <v>0</v>
      </c>
      <c r="L317" s="26">
        <v>0</v>
      </c>
      <c r="M317" s="26">
        <v>0</v>
      </c>
      <c r="N317" s="26">
        <v>0</v>
      </c>
      <c r="O317" s="26">
        <v>0</v>
      </c>
      <c r="P317" s="26">
        <v>0</v>
      </c>
      <c r="Q317" s="26">
        <v>0</v>
      </c>
      <c r="R317" s="26">
        <v>0</v>
      </c>
      <c r="S317" s="26">
        <v>0</v>
      </c>
      <c r="T317" s="26">
        <v>0</v>
      </c>
      <c r="U317" s="26">
        <v>0</v>
      </c>
      <c r="V317" s="26">
        <v>0</v>
      </c>
      <c r="W317" s="26">
        <v>0</v>
      </c>
      <c r="X317" s="26">
        <v>0</v>
      </c>
      <c r="Y317" s="26">
        <v>0</v>
      </c>
      <c r="Z317" s="26">
        <v>0</v>
      </c>
      <c r="AA317" s="26">
        <v>0</v>
      </c>
      <c r="AB317" s="26">
        <v>0</v>
      </c>
    </row>
    <row r="318" spans="10:28" s="26" customFormat="1">
      <c r="J318" s="26" t="str">
        <f>AF14</f>
        <v>NEW CRIME</v>
      </c>
      <c r="K318" s="26" cm="1">
        <f t="array" ref="K318:AB318">TRANSPOSE(AF284:AF301)</f>
        <v>0</v>
      </c>
      <c r="L318" s="26">
        <v>0</v>
      </c>
      <c r="M318" s="26">
        <v>0</v>
      </c>
      <c r="N318" s="26">
        <v>0</v>
      </c>
      <c r="O318" s="26">
        <v>0</v>
      </c>
      <c r="P318" s="26">
        <v>0</v>
      </c>
      <c r="Q318" s="26">
        <v>0</v>
      </c>
      <c r="R318" s="26">
        <v>0</v>
      </c>
      <c r="S318" s="26">
        <v>0</v>
      </c>
      <c r="T318" s="26">
        <v>0</v>
      </c>
      <c r="U318" s="26">
        <v>0</v>
      </c>
      <c r="V318" s="26">
        <v>0</v>
      </c>
      <c r="W318" s="26">
        <v>0</v>
      </c>
      <c r="X318" s="26">
        <v>0</v>
      </c>
      <c r="Y318" s="26">
        <v>0</v>
      </c>
      <c r="Z318" s="26">
        <v>0</v>
      </c>
      <c r="AA318" s="26">
        <v>0</v>
      </c>
      <c r="AB318" s="26">
        <v>0</v>
      </c>
    </row>
    <row r="319" spans="10:28" s="26" customFormat="1"/>
    <row r="320" spans="10:28" s="26" customFormat="1"/>
    <row r="321" s="26" customFormat="1"/>
    <row r="322" s="26" customFormat="1"/>
    <row r="323" s="26" customFormat="1"/>
    <row r="324" s="26" customFormat="1"/>
    <row r="325" s="26" customFormat="1"/>
    <row r="326" s="26" customFormat="1"/>
    <row r="327" s="26" customFormat="1"/>
    <row r="328" s="26" customFormat="1"/>
    <row r="329" s="26" customFormat="1"/>
    <row r="330" s="26" customFormat="1"/>
    <row r="331" s="26" customFormat="1"/>
    <row r="332" s="26" customFormat="1"/>
    <row r="333" s="26" customFormat="1"/>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81220-36EE-4306-828A-81C0831BA019}">
  <dimension ref="A1:H78"/>
  <sheetViews>
    <sheetView workbookViewId="0">
      <selection activeCell="L22" sqref="L22"/>
    </sheetView>
  </sheetViews>
  <sheetFormatPr defaultRowHeight="14.4"/>
  <cols>
    <col min="1" max="1" width="22.5546875" bestFit="1" customWidth="1"/>
    <col min="2" max="2" width="20.88671875" bestFit="1" customWidth="1"/>
    <col min="3" max="3" width="22.77734375" bestFit="1" customWidth="1"/>
    <col min="4" max="4" width="20" bestFit="1" customWidth="1"/>
    <col min="5" max="5" width="26" bestFit="1" customWidth="1"/>
    <col min="6" max="6" width="22.77734375" bestFit="1" customWidth="1"/>
    <col min="7" max="7" width="26.21875" bestFit="1" customWidth="1"/>
    <col min="8" max="8" width="22.77734375" bestFit="1" customWidth="1"/>
    <col min="9" max="9" width="31.21875" bestFit="1" customWidth="1"/>
    <col min="10" max="10" width="30" bestFit="1" customWidth="1"/>
    <col min="11" max="11" width="22.77734375" bestFit="1" customWidth="1"/>
    <col min="12" max="12" width="28.109375" bestFit="1" customWidth="1"/>
    <col min="13" max="13" width="26.88671875" bestFit="1" customWidth="1"/>
    <col min="14" max="14" width="35.21875" bestFit="1" customWidth="1"/>
    <col min="15" max="15" width="39.109375" bestFit="1" customWidth="1"/>
    <col min="16" max="16" width="15.88671875" bestFit="1" customWidth="1"/>
    <col min="17" max="17" width="30.33203125" bestFit="1" customWidth="1"/>
    <col min="18" max="18" width="28.88671875" bestFit="1" customWidth="1"/>
    <col min="19" max="19" width="25.109375" bestFit="1" customWidth="1"/>
  </cols>
  <sheetData>
    <row r="1" spans="1:8">
      <c r="A1" s="92" t="s">
        <v>272</v>
      </c>
      <c r="B1" s="91" t="s">
        <v>275</v>
      </c>
      <c r="C1" s="91" t="s">
        <v>276</v>
      </c>
      <c r="D1" s="91" t="s">
        <v>277</v>
      </c>
      <c r="E1" s="91" t="s">
        <v>278</v>
      </c>
      <c r="F1" s="91" t="s">
        <v>283</v>
      </c>
      <c r="G1" s="91" t="s">
        <v>279</v>
      </c>
      <c r="H1" s="91" t="s">
        <v>280</v>
      </c>
    </row>
    <row r="2" spans="1:8">
      <c r="A2" s="93" t="s">
        <v>289</v>
      </c>
      <c r="B2" s="91">
        <v>0.31630511686759999</v>
      </c>
      <c r="C2" s="91">
        <v>3.77531251979E-2</v>
      </c>
      <c r="D2" s="91">
        <v>6.0625198879619999</v>
      </c>
      <c r="E2" s="91">
        <v>1.96251151E-2</v>
      </c>
      <c r="F2" s="91">
        <v>4.6772150373130001</v>
      </c>
      <c r="G2" s="91">
        <v>2.2016216731900004E-2</v>
      </c>
      <c r="H2" s="91">
        <v>7.4980809733600005</v>
      </c>
    </row>
    <row r="3" spans="1:8">
      <c r="A3" s="93" t="s">
        <v>298</v>
      </c>
      <c r="B3" s="91">
        <v>3.0210000000000002E-3</v>
      </c>
      <c r="C3" s="91">
        <v>4.4974499999999998E-4</v>
      </c>
      <c r="D3" s="91">
        <v>0.67575176000000003</v>
      </c>
      <c r="E3" s="91">
        <v>4.9106400000000004E-4</v>
      </c>
      <c r="F3" s="91">
        <v>8.8187648000000007E-2</v>
      </c>
      <c r="G3" s="91">
        <v>8.3569999999999998E-6</v>
      </c>
      <c r="H3" s="91">
        <v>0.33823686000000003</v>
      </c>
    </row>
    <row r="4" spans="1:8">
      <c r="A4" s="93" t="s">
        <v>273</v>
      </c>
      <c r="B4" s="91">
        <v>0.31932611686759999</v>
      </c>
      <c r="C4" s="91">
        <v>3.8202870197900002E-2</v>
      </c>
      <c r="D4" s="91">
        <v>6.7382716479619997</v>
      </c>
      <c r="E4" s="91">
        <v>2.0116179099999999E-2</v>
      </c>
      <c r="F4" s="91">
        <v>4.765402685313</v>
      </c>
      <c r="G4" s="91">
        <v>2.2024573731900005E-2</v>
      </c>
      <c r="H4" s="91">
        <v>7.8363178333600008</v>
      </c>
    </row>
    <row r="38" spans="1:2">
      <c r="A38" s="99" t="s">
        <v>272</v>
      </c>
      <c r="B38" t="s">
        <v>297</v>
      </c>
    </row>
    <row r="39" spans="1:2">
      <c r="A39" s="100" t="s">
        <v>289</v>
      </c>
      <c r="B39">
        <v>1.96685E-5</v>
      </c>
    </row>
    <row r="40" spans="1:2">
      <c r="A40" s="100" t="s">
        <v>298</v>
      </c>
      <c r="B40">
        <v>1.28E-6</v>
      </c>
    </row>
    <row r="41" spans="1:2">
      <c r="A41" s="100" t="s">
        <v>273</v>
      </c>
      <c r="B41">
        <v>2.0948500000000001E-5</v>
      </c>
    </row>
    <row r="68" spans="1:2">
      <c r="A68" s="99" t="s">
        <v>272</v>
      </c>
      <c r="B68" t="s">
        <v>294</v>
      </c>
    </row>
    <row r="69" spans="1:2">
      <c r="A69" s="100" t="s">
        <v>287</v>
      </c>
      <c r="B69">
        <v>4795.4849999999997</v>
      </c>
    </row>
    <row r="70" spans="1:2">
      <c r="A70" s="100" t="s">
        <v>288</v>
      </c>
      <c r="B70">
        <v>23013.832237594801</v>
      </c>
    </row>
    <row r="71" spans="1:2">
      <c r="A71" s="100" t="s">
        <v>289</v>
      </c>
      <c r="B71">
        <v>35.780148820000001</v>
      </c>
    </row>
    <row r="72" spans="1:2">
      <c r="A72" s="100" t="s">
        <v>177</v>
      </c>
      <c r="B72">
        <v>15938445000.000002</v>
      </c>
    </row>
    <row r="73" spans="1:2">
      <c r="A73" s="100" t="s">
        <v>125</v>
      </c>
      <c r="B73">
        <v>6243.4752000000008</v>
      </c>
    </row>
    <row r="74" spans="1:2">
      <c r="A74" s="100" t="s">
        <v>196</v>
      </c>
      <c r="B74">
        <v>0</v>
      </c>
    </row>
    <row r="75" spans="1:2">
      <c r="A75" s="100" t="s">
        <v>180</v>
      </c>
      <c r="B75">
        <v>0</v>
      </c>
    </row>
    <row r="76" spans="1:2">
      <c r="A76" s="100" t="s">
        <v>192</v>
      </c>
      <c r="B76">
        <v>7412484114.8408203</v>
      </c>
    </row>
    <row r="77" spans="1:2">
      <c r="A77" s="100" t="s">
        <v>298</v>
      </c>
      <c r="B77">
        <v>0.67808000000000002</v>
      </c>
    </row>
    <row r="78" spans="1:2">
      <c r="A78" s="100" t="s">
        <v>273</v>
      </c>
      <c r="B78">
        <v>23350963204.091492</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R s w W j V G M S C m A A A A 9 g A A A B I A H A B D b 2 5 m a W c v U G F j a 2 F n Z S 5 4 b W w g o h g A K K A U A A A A A A A A A A A A A A A A A A A A A A A A A A A A h Y 9 N D o I w G E S v Q r q n P 2 C i k o + S 6 M K N J C Y m x m 1 T K z R C M b R Y 7 u b C I 3 k F M Y q 6 c z l v 3 m L m f r 1 B 1 t d V c F G t 1 Y 1 J E c M U B c r I 5 q B N k a L O H c M Z y j h s h D y J Q g W D b G z S 2 0 O K S u f O C S H e e + x j 3 L Q F i S h l Z J + v t 7 J U t U A f W f + X Q 2 2 s E 0 Y q x G H 3 G s M j z O I J Z t M 5 p k B G C L k 2 X y E a 9 j 7 b H w j L r n J d q 7 g y 4 W o B Z I x A 3 h / 4 A 1 B L A w Q U A A I A C A C p G z 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R s w W i i K R 7 g O A A A A E Q A A A B M A H A B G b 3 J t d W x h c y 9 T Z W N 0 a W 9 u M S 5 t I K I Y A C i g F A A A A A A A A A A A A A A A A A A A A A A A A A A A A C t O T S 7 J z M 9 T C I b Q h t Y A U E s B A i 0 A F A A C A A g A q R s w W j V G M S C m A A A A 9 g A A A B I A A A A A A A A A A A A A A A A A A A A A A E N v b m Z p Z y 9 Q Y W N r Y W d l L n h t b F B L A Q I t A B Q A A g A I A K k b M F o P y u m r p A A A A O k A A A A T A A A A A A A A A A A A A A A A A P I A A A B b Q 2 9 u d G V u d F 9 U e X B l c 1 0 u e G 1 s U E s B A i 0 A F A A C A A g A q R s w 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q x C 0 s x 0 X F Q 6 6 n g 3 x 3 j P M P A A A A A A I A A A A A A B B m A A A A A Q A A I A A A A L 4 s m B 1 e F C v r 8 V u O w r 2 H E e z J c n a d l K C / a p 7 s j W O K J Z V h A A A A A A 6 A A A A A A g A A I A A A A J Y s + O q N D y p Z C P 8 k i P A 5 M T 5 W U 6 j 2 / l j B Z 2 T q 2 L u + c k 2 U U A A A A C b u / e s a 4 H 8 g U m n s 1 h 8 h z c Q 9 9 b q H r Y o b J 3 J 3 b 6 X f y h P W + R d X A e i + O 8 N D 8 y A B x q m i g d W Y 1 N 6 l 6 S H P H q b q f 6 y A v 7 h e r 7 t T F / 3 j Q c n T u Q J u M r 1 H Q A A A A N U 5 2 F i 9 B t 3 l 5 4 k z D J Y E 6 o u K E / 0 q + f h t 2 1 V 1 M l A Q D W R r n 6 6 3 M C Q f U m V U a 7 L p t O o T B 7 i Q u R d C Q K u G N f s 1 Z k S T U A Y = < / D a t a M a s h u p > 
</file>

<file path=customXml/itemProps1.xml><?xml version="1.0" encoding="utf-8"?>
<ds:datastoreItem xmlns:ds="http://schemas.openxmlformats.org/officeDocument/2006/customXml" ds:itemID="{B02D021C-FCEB-45A9-AD07-20F8F3F67E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Welcome page</vt:lpstr>
      <vt:lpstr>1.Dashboard</vt:lpstr>
      <vt:lpstr>2.Risk Assessment</vt:lpstr>
      <vt:lpstr>3.Selected Crimes</vt:lpstr>
      <vt:lpstr>4.Environmental Impact</vt:lpstr>
      <vt:lpstr>5.Economic Prices</vt:lpstr>
      <vt:lpstr>END</vt:lpstr>
      <vt:lpstr>BACKGROUND Economic cost</vt:lpstr>
      <vt:lpstr>BACKGROUND Chart Builder</vt:lpstr>
      <vt:lpstr>Inventory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Siu Yin Fung</dc:creator>
  <cp:lastModifiedBy>Fung, S.Y. (Siu Yin)</cp:lastModifiedBy>
  <dcterms:created xsi:type="dcterms:W3CDTF">2025-01-15T19:36:09Z</dcterms:created>
  <dcterms:modified xsi:type="dcterms:W3CDTF">2025-01-31T14:10:59Z</dcterms:modified>
</cp:coreProperties>
</file>