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4.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charts/chart5.xml" ContentType="application/vnd.openxmlformats-officedocument.drawingml.chart+xml"/>
  <Override PartName="/xl/drawings/drawing6.xml" ContentType="application/vnd.openxmlformats-officedocument.drawing+xml"/>
  <Override PartName="/xl/comments6.xml" ContentType="application/vnd.openxmlformats-officedocument.spreadsheetml.comments+xml"/>
  <Override PartName="/xl/charts/chart6.xml" ContentType="application/vnd.openxmlformats-officedocument.drawingml.chart+xml"/>
  <Override PartName="/xl/drawings/drawing7.xml" ContentType="application/vnd.openxmlformats-officedocument.drawing+xml"/>
  <Override PartName="/xl/comments7.xml" ContentType="application/vnd.openxmlformats-officedocument.spreadsheetml.comments+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W:\Information Systems\Fourth Semester\IT 468 - Testing\WebProject\JobApplication\"/>
    </mc:Choice>
  </mc:AlternateContent>
  <xr:revisionPtr revIDLastSave="0" documentId="13_ncr:1_{4B1F1251-45E3-4025-B59D-096634B931C1}" xr6:coauthVersionLast="32" xr6:coauthVersionMax="32" xr10:uidLastSave="{00000000-0000-0000-0000-000000000000}"/>
  <bookViews>
    <workbookView xWindow="0" yWindow="0" windowWidth="19200" windowHeight="6950" firstSheet="2" activeTab="4" xr2:uid="{00000000-000D-0000-FFFF-FFFF00000000}"/>
  </bookViews>
  <sheets>
    <sheet name="Registration" sheetId="1" r:id="rId1"/>
    <sheet name="Login" sheetId="2" r:id="rId2"/>
    <sheet name="Manage Applicant Profile" sheetId="3" r:id="rId3"/>
    <sheet name="Manage Employer Profile" sheetId="4" r:id="rId4"/>
    <sheet name="Add job" sheetId="5" r:id="rId5"/>
    <sheet name="Search jobs" sheetId="6" r:id="rId6"/>
    <sheet name="Apply for a job" sheetId="7" r:id="rId7"/>
  </sheets>
  <calcPr calcId="179017"/>
</workbook>
</file>

<file path=xl/calcChain.xml><?xml version="1.0" encoding="utf-8"?>
<calcChain xmlns="http://schemas.openxmlformats.org/spreadsheetml/2006/main">
  <c r="G10" i="7" l="1"/>
  <c r="E10" i="7"/>
  <c r="G8" i="7"/>
  <c r="E8" i="7"/>
  <c r="G7" i="7"/>
  <c r="E7" i="7"/>
  <c r="G6" i="7"/>
  <c r="E6" i="7"/>
  <c r="G5" i="7"/>
  <c r="E5" i="7"/>
  <c r="G4" i="7"/>
  <c r="G9" i="7" s="1"/>
  <c r="E4" i="7"/>
  <c r="E9" i="7" s="1"/>
  <c r="G10" i="6"/>
  <c r="E10" i="6"/>
  <c r="G8" i="6"/>
  <c r="E8" i="6"/>
  <c r="G7" i="6"/>
  <c r="E7" i="6"/>
  <c r="G6" i="6"/>
  <c r="E6" i="6"/>
  <c r="G5" i="6"/>
  <c r="E5" i="6"/>
  <c r="G4" i="6"/>
  <c r="G9" i="6" s="1"/>
  <c r="E4" i="6"/>
  <c r="E9" i="6" s="1"/>
  <c r="G10" i="5"/>
  <c r="E10" i="5"/>
  <c r="G8" i="5"/>
  <c r="E8" i="5"/>
  <c r="G7" i="5"/>
  <c r="E7" i="5"/>
  <c r="G6" i="5"/>
  <c r="E6" i="5"/>
  <c r="G5" i="5"/>
  <c r="E5" i="5"/>
  <c r="G4" i="5"/>
  <c r="E4" i="5"/>
  <c r="E9" i="5" s="1"/>
  <c r="G10" i="4"/>
  <c r="E10" i="4"/>
  <c r="G8" i="4"/>
  <c r="E8" i="4"/>
  <c r="G7" i="4"/>
  <c r="E7" i="4"/>
  <c r="G6" i="4"/>
  <c r="E6" i="4"/>
  <c r="G5" i="4"/>
  <c r="E5" i="4"/>
  <c r="G4" i="4"/>
  <c r="G9" i="4" s="1"/>
  <c r="E4" i="4"/>
  <c r="E9" i="4" s="1"/>
  <c r="G10" i="3"/>
  <c r="E10" i="3"/>
  <c r="G8" i="3"/>
  <c r="E8" i="3"/>
  <c r="G7" i="3"/>
  <c r="E7" i="3"/>
  <c r="G6" i="3"/>
  <c r="E6" i="3"/>
  <c r="G5" i="3"/>
  <c r="E5" i="3"/>
  <c r="G4" i="3"/>
  <c r="G9" i="3" s="1"/>
  <c r="E4" i="3"/>
  <c r="E9" i="3" s="1"/>
  <c r="G10" i="2"/>
  <c r="E10" i="2"/>
  <c r="G8" i="2"/>
  <c r="E8" i="2"/>
  <c r="G7" i="2"/>
  <c r="E7" i="2"/>
  <c r="G6" i="2"/>
  <c r="E6" i="2"/>
  <c r="G5" i="2"/>
  <c r="E5" i="2"/>
  <c r="G4" i="2"/>
  <c r="G9" i="2" s="1"/>
  <c r="E4" i="2"/>
  <c r="E9" i="2" s="1"/>
  <c r="G10" i="1"/>
  <c r="E10" i="1"/>
  <c r="G8" i="1"/>
  <c r="E8" i="1"/>
  <c r="G7" i="1"/>
  <c r="E7" i="1"/>
  <c r="G6" i="1"/>
  <c r="E6" i="1"/>
  <c r="G5" i="1"/>
  <c r="E5" i="1"/>
  <c r="G4" i="1"/>
  <c r="G9" i="1" s="1"/>
  <c r="E4" i="1"/>
  <c r="E9" i="1" s="1"/>
  <c r="G9" i="5" l="1"/>
  <c r="F6" i="4"/>
  <c r="F7" i="4"/>
  <c r="F8" i="4"/>
  <c r="F4" i="4"/>
  <c r="F9" i="4"/>
  <c r="F5" i="4"/>
  <c r="F6" i="2"/>
  <c r="F7" i="2"/>
  <c r="F8" i="2"/>
  <c r="F4" i="2"/>
  <c r="F9" i="2"/>
  <c r="F5" i="2"/>
  <c r="F6" i="6"/>
  <c r="F7" i="6"/>
  <c r="F8" i="6"/>
  <c r="F4" i="6"/>
  <c r="F9" i="6"/>
  <c r="F5" i="6"/>
  <c r="F7" i="1"/>
  <c r="F8" i="1"/>
  <c r="F4" i="1"/>
  <c r="F5" i="1"/>
  <c r="F9" i="1"/>
  <c r="F6" i="1"/>
  <c r="F6" i="3"/>
  <c r="F7" i="3"/>
  <c r="F8" i="3"/>
  <c r="F4" i="3"/>
  <c r="F9" i="3"/>
  <c r="F5" i="3"/>
  <c r="F6" i="7"/>
  <c r="F7" i="7"/>
  <c r="F8" i="7"/>
  <c r="F4" i="7"/>
  <c r="F9" i="7"/>
  <c r="F5" i="7"/>
  <c r="F6" i="5"/>
  <c r="F7" i="5"/>
  <c r="F8" i="5"/>
  <c r="F4" i="5"/>
  <c r="F9" i="5"/>
  <c r="F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 xml:space="preserve">Worksheet Title:
Do not change this title…it is automatically 
calculated from the worksheet tab name.
Change the tab name below to auto-
matically reset this cell's value.
</t>
        </r>
      </text>
    </comment>
    <comment ref="D4" authorId="0" shapeId="0" xr:uid="{00000000-0006-0000-0000-000002000000}">
      <text>
        <r>
          <rPr>
            <sz val="10"/>
            <color rgb="FF000000"/>
            <rFont val="Arial"/>
          </rPr>
          <t xml:space="preserve">Execution Status Type:
Status type
</t>
        </r>
      </text>
    </comment>
    <comment ref="E4" authorId="0" shapeId="0" xr:uid="{00000000-0006-0000-0000-000003000000}">
      <text>
        <r>
          <rPr>
            <sz val="10"/>
            <color rgb="FF000000"/>
            <rFont val="Arial"/>
          </rPr>
          <t>Test Case Count:
Count of test cases for given status type</t>
        </r>
      </text>
    </comment>
    <comment ref="F4" authorId="0" shapeId="0" xr:uid="{00000000-0006-0000-0000-000004000000}">
      <text>
        <r>
          <rPr>
            <sz val="10"/>
            <color rgb="FF000000"/>
            <rFont val="Arial"/>
          </rPr>
          <t>% Count Test Cases:
Count of test cases for given status divided by total non-"n/a" test count</t>
        </r>
      </text>
    </comment>
    <comment ref="G4" authorId="0" shapeId="0" xr:uid="{00000000-0006-0000-0000-000005000000}">
      <text>
        <r>
          <rPr>
            <sz val="10"/>
            <color rgb="FF000000"/>
            <rFont val="Arial"/>
          </rPr>
          <t>Test Case Time:
Time to research and execute test cases</t>
        </r>
      </text>
    </comment>
    <comment ref="A12" authorId="0" shapeId="0" xr:uid="{00000000-0006-0000-0000-000006000000}">
      <text>
        <r>
          <rPr>
            <sz val="10"/>
            <color rgb="FF000000"/>
            <rFont val="Arial"/>
          </rPr>
          <t xml:space="preserve">
Test Case Number:
1. These values are calculated; do not type
    over.
2. Occasionally, using copy-paste to insert
    new rows will yield incorrect TC#'s
    because the cell references got shifted. 
    Fix this either by correcting the
    references, or copy-paste a different cell 
    with same formula from same column.</t>
        </r>
      </text>
    </comment>
    <comment ref="B12" authorId="0" shapeId="0" xr:uid="{00000000-0006-0000-0000-000007000000}">
      <text>
        <r>
          <rPr>
            <sz val="10"/>
            <color rgb="FF000000"/>
            <rFont val="Arial"/>
          </rPr>
          <t xml:space="preserve">
Detailed Test Case Steps:
1. Type-over sample test steps
2. Use "alt-enter" to enter text on next line
    of same cell (that's how the sample data
    has step numbers listed)
3. Ensure that all test steps lead to a single
    expected result.  Insert new lines as 
    necessary to add additional expected 
    results, then merge the multiple row-cells
    of test steps into a single cell spanning
    all expected results.</t>
        </r>
      </text>
    </comment>
    <comment ref="C12" authorId="0" shapeId="0" xr:uid="{00000000-0006-0000-0000-000008000000}">
      <text>
        <r>
          <rPr>
            <sz val="10"/>
            <color rgb="FF000000"/>
            <rFont val="Arial"/>
          </rPr>
          <t xml:space="preserve">
Test Case Expected Results:
1. Enter the expected results for the test 
    steps entered.
2. Be sure to separate each expected result
    on a separate line so that the status 
    applies to individual test results.
3. Suggest labeling each separate result with
    letters (A., B., C., etc.)</t>
        </r>
      </text>
    </comment>
    <comment ref="D12" authorId="0" shapeId="0" xr:uid="{00000000-0006-0000-0000-000009000000}">
      <text>
        <r>
          <rPr>
            <sz val="10"/>
            <color rgb="FF000000"/>
            <rFont val="Arial"/>
          </rPr>
          <t xml:space="preserve">
Test Case Execution Result:
1. White background = Done (Pass, n/a, and Skip)  
2. Red background = Fail
3. Yellow background = Blocked
4. Light yellow background = Untested
Two ways to enter a status value:
A. Hover mousepointer and use the drop down
B. Key in P, F, S, B, U, or n/a
Note: Do not change the backcolor, it is automatically
         formatted based on the text in the cell.</t>
        </r>
      </text>
    </comment>
    <comment ref="E12" authorId="0" shapeId="0" xr:uid="{00000000-0006-0000-0000-00000A000000}">
      <text>
        <r>
          <rPr>
            <sz val="10"/>
            <color rgb="FF000000"/>
            <rFont val="Arial"/>
          </rPr>
          <t xml:space="preserve">
Test Case Comments:
1. Key in any comments that may clarify
    the test case
2. Optionally use this as a tracability matrix
    by adding text like "xref.Req.143.23"
3. Optionally add Roles or other helpful text</t>
        </r>
      </text>
    </comment>
    <comment ref="I12" authorId="0" shapeId="0" xr:uid="{00000000-0006-0000-0000-00000B000000}">
      <text>
        <r>
          <rPr>
            <sz val="10"/>
            <color rgb="FF000000"/>
            <rFont val="Arial"/>
          </rPr>
          <t xml:space="preserve">
Bookmarks:
1. Enter X's on rows that you want to
    quickly jump to such as Status = F or B
2. Highlight a cell in this Column, then 
    press ctrl-up or ctrl-down to quickly
    jump up and down through the list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rPr>
          <t xml:space="preserve">Worksheet Title:
Do not change this title…it is automatically 
calculated from the worksheet tab name.
Change the tab name below to auto-
matically reset this cell's value.
</t>
        </r>
      </text>
    </comment>
    <comment ref="D4" authorId="0" shapeId="0" xr:uid="{00000000-0006-0000-0100-000002000000}">
      <text>
        <r>
          <rPr>
            <sz val="10"/>
            <color rgb="FF000000"/>
            <rFont val="Arial"/>
          </rPr>
          <t xml:space="preserve">Execution Status Type:
Status type
</t>
        </r>
      </text>
    </comment>
    <comment ref="E4" authorId="0" shapeId="0" xr:uid="{00000000-0006-0000-0100-000003000000}">
      <text>
        <r>
          <rPr>
            <sz val="10"/>
            <color rgb="FF000000"/>
            <rFont val="Arial"/>
          </rPr>
          <t>Test Case Count:
Count of test cases for given status type</t>
        </r>
      </text>
    </comment>
    <comment ref="F4" authorId="0" shapeId="0" xr:uid="{00000000-0006-0000-0100-000004000000}">
      <text>
        <r>
          <rPr>
            <sz val="10"/>
            <color rgb="FF000000"/>
            <rFont val="Arial"/>
          </rPr>
          <t>% Count Test Cases:
Count of test cases for given status divided by total non-"n/a" test count</t>
        </r>
      </text>
    </comment>
    <comment ref="G4" authorId="0" shapeId="0" xr:uid="{00000000-0006-0000-0100-000005000000}">
      <text>
        <r>
          <rPr>
            <sz val="10"/>
            <color rgb="FF000000"/>
            <rFont val="Arial"/>
          </rPr>
          <t>Test Case Time:
Time to research and execute test cases</t>
        </r>
      </text>
    </comment>
    <comment ref="A12" authorId="0" shapeId="0" xr:uid="{00000000-0006-0000-0100-000006000000}">
      <text>
        <r>
          <rPr>
            <sz val="10"/>
            <color rgb="FF000000"/>
            <rFont val="Arial"/>
          </rPr>
          <t xml:space="preserve">
Test Case Number:
1. These values are calculated; do not type
    over.
2. Occasionally, using copy-paste to insert
    new rows will yield incorrect TC#'s
    because the cell references got shifted. 
    Fix this either by correcting the
    references, or copy-paste a different cell 
    with same formula from same column.</t>
        </r>
      </text>
    </comment>
    <comment ref="B12" authorId="0" shapeId="0" xr:uid="{00000000-0006-0000-0100-000007000000}">
      <text>
        <r>
          <rPr>
            <sz val="10"/>
            <color rgb="FF000000"/>
            <rFont val="Arial"/>
          </rPr>
          <t xml:space="preserve">
Detailed Test Case Steps:
1. Type-over sample test steps
2. Use "alt-enter" to enter text on next line
    of same cell (that's how the sample data
    has step numbers listed)
3. Ensure that all test steps lead to a single
    expected result.  Insert new lines as 
    necessary to add additional expected 
    results, then merge the multiple row-cells
    of test steps into a single cell spanning
    all expected results.</t>
        </r>
      </text>
    </comment>
    <comment ref="C12" authorId="0" shapeId="0" xr:uid="{00000000-0006-0000-0100-000008000000}">
      <text>
        <r>
          <rPr>
            <sz val="10"/>
            <color rgb="FF000000"/>
            <rFont val="Arial"/>
          </rPr>
          <t xml:space="preserve">
Test Case Expected Results:
1. Enter the expected results for the test 
    steps entered.
2. Be sure to separate each expected result
    on a separate line so that the status 
    applies to individual test results.
3. Suggest labeling each separate result with
    letters (A., B., C., etc.)</t>
        </r>
      </text>
    </comment>
    <comment ref="D12" authorId="0" shapeId="0" xr:uid="{00000000-0006-0000-0100-000009000000}">
      <text>
        <r>
          <rPr>
            <sz val="10"/>
            <color rgb="FF000000"/>
            <rFont val="Arial"/>
          </rPr>
          <t xml:space="preserve">
Test Case Execution Result:
1. White background = Done (Pass, n/a, and Skip)  
2. Red background = Fail
3. Yellow background = Blocked
4. Light yellow background = Untested
Two ways to enter a status value:
A. Hover mousepointer and use the drop down
B. Key in P, F, S, B, U, or n/a
Note: Do not change the backcolor, it is automatically
         formatted based on the text in the cell.</t>
        </r>
      </text>
    </comment>
    <comment ref="E12" authorId="0" shapeId="0" xr:uid="{00000000-0006-0000-0100-00000A000000}">
      <text>
        <r>
          <rPr>
            <sz val="10"/>
            <color rgb="FF000000"/>
            <rFont val="Arial"/>
          </rPr>
          <t xml:space="preserve">
Test Case Comments:
1. Key in any comments that may clarify
    the test case
2. Optionally use this as a tracability matrix
    by adding text like "xref.Req.143.23"
3. Optionally add Roles or other helpful text</t>
        </r>
      </text>
    </comment>
    <comment ref="I12" authorId="0" shapeId="0" xr:uid="{00000000-0006-0000-0100-00000B000000}">
      <text>
        <r>
          <rPr>
            <sz val="10"/>
            <color rgb="FF000000"/>
            <rFont val="Arial"/>
          </rPr>
          <t xml:space="preserve">
Bookmarks:
1. Enter X's on rows that you want to
    quickly jump to such as Status = F or B
2. Highlight a cell in this Column, then 
    press ctrl-up or ctrl-down to quickly
    jump up and down through the list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rPr>
          <t xml:space="preserve">Worksheet Title:
Do not change this title…it is automatically 
calculated from the worksheet tab name.
Change the tab name below to auto-
matically reset this cell's value.
</t>
        </r>
      </text>
    </comment>
    <comment ref="D4" authorId="0" shapeId="0" xr:uid="{00000000-0006-0000-0200-000002000000}">
      <text>
        <r>
          <rPr>
            <sz val="10"/>
            <color rgb="FF000000"/>
            <rFont val="Arial"/>
          </rPr>
          <t xml:space="preserve">Execution Status Type:
Status type
</t>
        </r>
      </text>
    </comment>
    <comment ref="E4" authorId="0" shapeId="0" xr:uid="{00000000-0006-0000-0200-000003000000}">
      <text>
        <r>
          <rPr>
            <sz val="10"/>
            <color rgb="FF000000"/>
            <rFont val="Arial"/>
          </rPr>
          <t>Test Case Count:
Count of test cases for given status type</t>
        </r>
      </text>
    </comment>
    <comment ref="F4" authorId="0" shapeId="0" xr:uid="{00000000-0006-0000-0200-000004000000}">
      <text>
        <r>
          <rPr>
            <sz val="10"/>
            <color rgb="FF000000"/>
            <rFont val="Arial"/>
          </rPr>
          <t>% Count Test Cases:
Count of test cases for given status divided by total non-"n/a" test count</t>
        </r>
      </text>
    </comment>
    <comment ref="G4" authorId="0" shapeId="0" xr:uid="{00000000-0006-0000-0200-000005000000}">
      <text>
        <r>
          <rPr>
            <sz val="10"/>
            <color rgb="FF000000"/>
            <rFont val="Arial"/>
          </rPr>
          <t>Test Case Time:
Time to research and execute test cases</t>
        </r>
      </text>
    </comment>
    <comment ref="A12" authorId="0" shapeId="0" xr:uid="{00000000-0006-0000-0200-000006000000}">
      <text>
        <r>
          <rPr>
            <sz val="10"/>
            <color rgb="FF000000"/>
            <rFont val="Arial"/>
          </rPr>
          <t xml:space="preserve">
Test Case Number:
1. These values are calculated; do not type
    over.
2. Occasionally, using copy-paste to insert
    new rows will yield incorrect TC#'s
    because the cell references got shifted. 
    Fix this either by correcting the
    references, or copy-paste a different cell 
    with same formula from same column.</t>
        </r>
      </text>
    </comment>
    <comment ref="B12" authorId="0" shapeId="0" xr:uid="{00000000-0006-0000-0200-000007000000}">
      <text>
        <r>
          <rPr>
            <sz val="10"/>
            <color rgb="FF000000"/>
            <rFont val="Arial"/>
          </rPr>
          <t xml:space="preserve">
Detailed Test Case Steps:
1. Type-over sample test steps
2. Use "alt-enter" to enter text on next line
    of same cell (that's how the sample data
    has step numbers listed)
3. Ensure that all test steps lead to a single
    expected result.  Insert new lines as 
    necessary to add additional expected 
    results, then merge the multiple row-cells
    of test steps into a single cell spanning
    all expected results.</t>
        </r>
      </text>
    </comment>
    <comment ref="C12" authorId="0" shapeId="0" xr:uid="{00000000-0006-0000-0200-000008000000}">
      <text>
        <r>
          <rPr>
            <sz val="10"/>
            <color rgb="FF000000"/>
            <rFont val="Arial"/>
          </rPr>
          <t xml:space="preserve">
Test Case Expected Results:
1. Enter the expected results for the test 
    steps entered.
2. Be sure to separate each expected result
    on a separate line so that the status 
    applies to individual test results.
3. Suggest labeling each separate result with
    letters (A., B., C., etc.)</t>
        </r>
      </text>
    </comment>
    <comment ref="D12" authorId="0" shapeId="0" xr:uid="{00000000-0006-0000-0200-000009000000}">
      <text>
        <r>
          <rPr>
            <sz val="10"/>
            <color rgb="FF000000"/>
            <rFont val="Arial"/>
          </rPr>
          <t xml:space="preserve">
Test Case Execution Result:
1. White background = Done (Pass, n/a, and Skip)  
2. Red background = Fail
3. Yellow background = Blocked
4. Light yellow background = Untested
Two ways to enter a status value:
A. Hover mousepointer and use the drop down
B. Key in P, F, S, B, U, or n/a
Note: Do not change the backcolor, it is automatically
         formatted based on the text in the cell.</t>
        </r>
      </text>
    </comment>
    <comment ref="E12" authorId="0" shapeId="0" xr:uid="{00000000-0006-0000-0200-00000A000000}">
      <text>
        <r>
          <rPr>
            <sz val="10"/>
            <color rgb="FF000000"/>
            <rFont val="Arial"/>
          </rPr>
          <t xml:space="preserve">
Test Case Comments:
1. Key in any comments that may clarify
    the test case
2. Optionally use this as a tracability matrix
    by adding text like "xref.Req.143.23"
3. Optionally add Roles or other helpful text</t>
        </r>
      </text>
    </comment>
    <comment ref="I12" authorId="0" shapeId="0" xr:uid="{00000000-0006-0000-0200-00000B000000}">
      <text>
        <r>
          <rPr>
            <sz val="10"/>
            <color rgb="FF000000"/>
            <rFont val="Arial"/>
          </rPr>
          <t xml:space="preserve">
Bookmarks:
1. Enter X's on rows that you want to
    quickly jump to such as Status = F or B
2. Highlight a cell in this Column, then 
    press ctrl-up or ctrl-down to quickly
    jump up and down through the list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rPr>
          <t xml:space="preserve">Worksheet Title:
Do not change this title…it is automatically 
calculated from the worksheet tab name.
Change the tab name below to auto-
matically reset this cell's value.
</t>
        </r>
      </text>
    </comment>
    <comment ref="D4" authorId="0" shapeId="0" xr:uid="{00000000-0006-0000-0300-000002000000}">
      <text>
        <r>
          <rPr>
            <sz val="10"/>
            <color rgb="FF000000"/>
            <rFont val="Arial"/>
          </rPr>
          <t xml:space="preserve">Execution Status Type:
Status type
</t>
        </r>
      </text>
    </comment>
    <comment ref="E4" authorId="0" shapeId="0" xr:uid="{00000000-0006-0000-0300-000003000000}">
      <text>
        <r>
          <rPr>
            <sz val="10"/>
            <color rgb="FF000000"/>
            <rFont val="Arial"/>
          </rPr>
          <t>Test Case Count:
Count of test cases for given status type</t>
        </r>
      </text>
    </comment>
    <comment ref="F4" authorId="0" shapeId="0" xr:uid="{00000000-0006-0000-0300-000004000000}">
      <text>
        <r>
          <rPr>
            <sz val="10"/>
            <color rgb="FF000000"/>
            <rFont val="Arial"/>
          </rPr>
          <t>% Count Test Cases:
Count of test cases for given status divided by total non-"n/a" test count</t>
        </r>
      </text>
    </comment>
    <comment ref="G4" authorId="0" shapeId="0" xr:uid="{00000000-0006-0000-0300-000005000000}">
      <text>
        <r>
          <rPr>
            <sz val="10"/>
            <color rgb="FF000000"/>
            <rFont val="Arial"/>
          </rPr>
          <t>Test Case Time:
Time to research and execute test cases</t>
        </r>
      </text>
    </comment>
    <comment ref="A12" authorId="0" shapeId="0" xr:uid="{00000000-0006-0000-0300-000006000000}">
      <text>
        <r>
          <rPr>
            <sz val="10"/>
            <color rgb="FF000000"/>
            <rFont val="Arial"/>
          </rPr>
          <t xml:space="preserve">
Test Case Number:
1. These values are calculated; do not type
    over.
2. Occasionally, using copy-paste to insert
    new rows will yield incorrect TC#'s
    because the cell references got shifted. 
    Fix this either by correcting the
    references, or copy-paste a different cell 
    with same formula from same column.</t>
        </r>
      </text>
    </comment>
    <comment ref="B12" authorId="0" shapeId="0" xr:uid="{00000000-0006-0000-0300-000007000000}">
      <text>
        <r>
          <rPr>
            <sz val="10"/>
            <color rgb="FF000000"/>
            <rFont val="Arial"/>
          </rPr>
          <t xml:space="preserve">
Detailed Test Case Steps:
1. Type-over sample test steps
2. Use "alt-enter" to enter text on next line
    of same cell (that's how the sample data
    has step numbers listed)
3. Ensure that all test steps lead to a single
    expected result.  Insert new lines as 
    necessary to add additional expected 
    results, then merge the multiple row-cells
    of test steps into a single cell spanning
    all expected results.</t>
        </r>
      </text>
    </comment>
    <comment ref="C12" authorId="0" shapeId="0" xr:uid="{00000000-0006-0000-0300-000008000000}">
      <text>
        <r>
          <rPr>
            <sz val="10"/>
            <color rgb="FF000000"/>
            <rFont val="Arial"/>
          </rPr>
          <t xml:space="preserve">
Test Case Expected Results:
1. Enter the expected results for the test 
    steps entered.
2. Be sure to separate each expected result
    on a separate line so that the status 
    applies to individual test results.
3. Suggest labeling each separate result with
    letters (A., B., C., etc.)</t>
        </r>
      </text>
    </comment>
    <comment ref="D12" authorId="0" shapeId="0" xr:uid="{00000000-0006-0000-0300-000009000000}">
      <text>
        <r>
          <rPr>
            <sz val="10"/>
            <color rgb="FF000000"/>
            <rFont val="Arial"/>
          </rPr>
          <t xml:space="preserve">
Test Case Execution Result:
1. White background = Done (Pass, n/a, and Skip)  
2. Red background = Fail
3. Yellow background = Blocked
4. Light yellow background = Untested
Two ways to enter a status value:
A. Hover mousepointer and use the drop down
B. Key in P, F, S, B, U, or n/a
Note: Do not change the backcolor, it is automatically
         formatted based on the text in the cell.</t>
        </r>
      </text>
    </comment>
    <comment ref="E12" authorId="0" shapeId="0" xr:uid="{00000000-0006-0000-0300-00000A000000}">
      <text>
        <r>
          <rPr>
            <sz val="10"/>
            <color rgb="FF000000"/>
            <rFont val="Arial"/>
          </rPr>
          <t xml:space="preserve">
Test Case Comments:
1. Key in any comments that may clarify
    the test case
2. Optionally use this as a tracability matrix
    by adding text like "xref.Req.143.23"
3. Optionally add Roles or other helpful text</t>
        </r>
      </text>
    </comment>
    <comment ref="I12" authorId="0" shapeId="0" xr:uid="{00000000-0006-0000-0300-00000B000000}">
      <text>
        <r>
          <rPr>
            <sz val="10"/>
            <color rgb="FF000000"/>
            <rFont val="Arial"/>
          </rPr>
          <t xml:space="preserve">
Bookmarks:
1. Enter X's on rows that you want to
    quickly jump to such as Status = F or B
2. Highlight a cell in this Column, then 
    press ctrl-up or ctrl-down to quickly
    jump up and down through the list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0"/>
            <color rgb="FF000000"/>
            <rFont val="Arial"/>
          </rPr>
          <t xml:space="preserve">Worksheet Title:
Do not change this title…it is automatically 
calculated from the worksheet tab name.
Change the tab name below to auto-
matically reset this cell's value.
</t>
        </r>
      </text>
    </comment>
    <comment ref="D4" authorId="0" shapeId="0" xr:uid="{00000000-0006-0000-0400-000002000000}">
      <text>
        <r>
          <rPr>
            <sz val="10"/>
            <color rgb="FF000000"/>
            <rFont val="Arial"/>
          </rPr>
          <t xml:space="preserve">Execution Status Type:
Status type
</t>
        </r>
      </text>
    </comment>
    <comment ref="E4" authorId="0" shapeId="0" xr:uid="{00000000-0006-0000-0400-000003000000}">
      <text>
        <r>
          <rPr>
            <sz val="10"/>
            <color rgb="FF000000"/>
            <rFont val="Arial"/>
          </rPr>
          <t>Test Case Count:
Count of test cases for given status type</t>
        </r>
      </text>
    </comment>
    <comment ref="F4" authorId="0" shapeId="0" xr:uid="{00000000-0006-0000-0400-000004000000}">
      <text>
        <r>
          <rPr>
            <sz val="10"/>
            <color rgb="FF000000"/>
            <rFont val="Arial"/>
          </rPr>
          <t>% Count Test Cases:
Count of test cases for given status divided by total non-"n/a" test count</t>
        </r>
      </text>
    </comment>
    <comment ref="G4" authorId="0" shapeId="0" xr:uid="{00000000-0006-0000-0400-000005000000}">
      <text>
        <r>
          <rPr>
            <sz val="10"/>
            <color rgb="FF000000"/>
            <rFont val="Arial"/>
          </rPr>
          <t>Test Case Time:
Time to research and execute test cases</t>
        </r>
      </text>
    </comment>
    <comment ref="A12" authorId="0" shapeId="0" xr:uid="{00000000-0006-0000-0400-000006000000}">
      <text>
        <r>
          <rPr>
            <sz val="10"/>
            <color rgb="FF000000"/>
            <rFont val="Arial"/>
          </rPr>
          <t xml:space="preserve">
Test Case Number:
1. These values are calculated; do not type
    over.
2. Occasionally, using copy-paste to insert
    new rows will yield incorrect TC#'s
    because the cell references got shifted. 
    Fix this either by correcting the
    references, or copy-paste a different cell 
    with same formula from same column.</t>
        </r>
      </text>
    </comment>
    <comment ref="B12" authorId="0" shapeId="0" xr:uid="{00000000-0006-0000-0400-000007000000}">
      <text>
        <r>
          <rPr>
            <sz val="10"/>
            <color rgb="FF000000"/>
            <rFont val="Arial"/>
          </rPr>
          <t xml:space="preserve">
Detailed Test Case Steps:
1. Type-over sample test steps
2. Use "alt-enter" to enter text on next line
    of same cell (that's how the sample data
    has step numbers listed)
3. Ensure that all test steps lead to a single
    expected result.  Insert new lines as 
    necessary to add additional expected 
    results, then merge the multiple row-cells
    of test steps into a single cell spanning
    all expected results.</t>
        </r>
      </text>
    </comment>
    <comment ref="C12" authorId="0" shapeId="0" xr:uid="{00000000-0006-0000-0400-000008000000}">
      <text>
        <r>
          <rPr>
            <sz val="10"/>
            <color rgb="FF000000"/>
            <rFont val="Arial"/>
          </rPr>
          <t xml:space="preserve">
Test Case Expected Results:
1. Enter the expected results for the test 
    steps entered.
2. Be sure to separate each expected result
    on a separate line so that the status 
    applies to individual test results.
3. Suggest labeling each separate result with
    letters (A., B., C., etc.)</t>
        </r>
      </text>
    </comment>
    <comment ref="D12" authorId="0" shapeId="0" xr:uid="{00000000-0006-0000-0400-000009000000}">
      <text>
        <r>
          <rPr>
            <sz val="10"/>
            <color rgb="FF000000"/>
            <rFont val="Arial"/>
          </rPr>
          <t xml:space="preserve">
Test Case Execution Result:
1. White background = Done (Pass, n/a, and Skip)  
2. Red background = Fail
3. Yellow background = Blocked
4. Light yellow background = Untested
Two ways to enter a status value:
A. Hover mousepointer and use the drop down
B. Key in P, F, S, B, U, or n/a
Note: Do not change the backcolor, it is automatically
         formatted based on the text in the cell.</t>
        </r>
      </text>
    </comment>
    <comment ref="E12" authorId="0" shapeId="0" xr:uid="{00000000-0006-0000-0400-00000A000000}">
      <text>
        <r>
          <rPr>
            <sz val="10"/>
            <color rgb="FF000000"/>
            <rFont val="Arial"/>
          </rPr>
          <t xml:space="preserve">
Test Case Comments:
1. Key in any comments that may clarify
    the test case
2. Optionally use this as a tracability matrix
    by adding text like "xref.Req.143.23"
3. Optionally add Roles or other helpful text</t>
        </r>
      </text>
    </comment>
    <comment ref="I12" authorId="0" shapeId="0" xr:uid="{00000000-0006-0000-0400-00000B000000}">
      <text>
        <r>
          <rPr>
            <sz val="10"/>
            <color rgb="FF000000"/>
            <rFont val="Arial"/>
          </rPr>
          <t xml:space="preserve">
Bookmarks:
1. Enter X's on rows that you want to
    quickly jump to such as Status = F or B
2. Highlight a cell in this Column, then 
    press ctrl-up or ctrl-down to quickly
    jump up and down through the list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10"/>
            <color rgb="FF000000"/>
            <rFont val="Arial"/>
          </rPr>
          <t xml:space="preserve">Worksheet Title:
Do not change this title…it is automatically 
calculated from the worksheet tab name.
Change the tab name below to auto-
matically reset this cell's value.
</t>
        </r>
      </text>
    </comment>
    <comment ref="D4" authorId="0" shapeId="0" xr:uid="{00000000-0006-0000-0500-000002000000}">
      <text>
        <r>
          <rPr>
            <sz val="10"/>
            <color rgb="FF000000"/>
            <rFont val="Arial"/>
          </rPr>
          <t xml:space="preserve">Execution Status Type:
Status type
</t>
        </r>
      </text>
    </comment>
    <comment ref="E4" authorId="0" shapeId="0" xr:uid="{00000000-0006-0000-0500-000003000000}">
      <text>
        <r>
          <rPr>
            <sz val="10"/>
            <color rgb="FF000000"/>
            <rFont val="Arial"/>
          </rPr>
          <t>Test Case Count:
Count of test cases for given status type</t>
        </r>
      </text>
    </comment>
    <comment ref="F4" authorId="0" shapeId="0" xr:uid="{00000000-0006-0000-0500-000004000000}">
      <text>
        <r>
          <rPr>
            <sz val="10"/>
            <color rgb="FF000000"/>
            <rFont val="Arial"/>
          </rPr>
          <t>% Count Test Cases:
Count of test cases for given status divided by total non-"n/a" test count</t>
        </r>
      </text>
    </comment>
    <comment ref="G4" authorId="0" shapeId="0" xr:uid="{00000000-0006-0000-0500-000005000000}">
      <text>
        <r>
          <rPr>
            <sz val="10"/>
            <color rgb="FF000000"/>
            <rFont val="Arial"/>
          </rPr>
          <t>Test Case Time:
Time to research and execute test cases</t>
        </r>
      </text>
    </comment>
    <comment ref="A12" authorId="0" shapeId="0" xr:uid="{00000000-0006-0000-0500-000006000000}">
      <text>
        <r>
          <rPr>
            <sz val="10"/>
            <color rgb="FF000000"/>
            <rFont val="Arial"/>
          </rPr>
          <t xml:space="preserve">
Test Case Number:
1. These values are calculated; do not type
    over.
2. Occasionally, using copy-paste to insert
    new rows will yield incorrect TC#'s
    because the cell references got shifted. 
    Fix this either by correcting the
    references, or copy-paste a different cell 
    with same formula from same column.</t>
        </r>
      </text>
    </comment>
    <comment ref="B12" authorId="0" shapeId="0" xr:uid="{00000000-0006-0000-0500-000007000000}">
      <text>
        <r>
          <rPr>
            <sz val="10"/>
            <color rgb="FF000000"/>
            <rFont val="Arial"/>
          </rPr>
          <t xml:space="preserve">
Detailed Test Case Steps:
1. Type-over sample test steps
2. Use "alt-enter" to enter text on next line
    of same cell (that's how the sample data
    has step numbers listed)
3. Ensure that all test steps lead to a single
    expected result.  Insert new lines as 
    necessary to add additional expected 
    results, then merge the multiple row-cells
    of test steps into a single cell spanning
    all expected results.</t>
        </r>
      </text>
    </comment>
    <comment ref="C12" authorId="0" shapeId="0" xr:uid="{00000000-0006-0000-0500-000008000000}">
      <text>
        <r>
          <rPr>
            <sz val="10"/>
            <color rgb="FF000000"/>
            <rFont val="Arial"/>
          </rPr>
          <t xml:space="preserve">
Test Case Expected Results:
1. Enter the expected results for the test 
    steps entered.
2. Be sure to separate each expected result
    on a separate line so that the status 
    applies to individual test results.
3. Suggest labeling each separate result with
    letters (A., B., C., etc.)</t>
        </r>
      </text>
    </comment>
    <comment ref="D12" authorId="0" shapeId="0" xr:uid="{00000000-0006-0000-0500-000009000000}">
      <text>
        <r>
          <rPr>
            <sz val="10"/>
            <color rgb="FF000000"/>
            <rFont val="Arial"/>
          </rPr>
          <t xml:space="preserve">
Test Case Execution Result:
1. White background = Done (Pass, n/a, and Skip)  
2. Red background = Fail
3. Yellow background = Blocked
4. Light yellow background = Untested
Two ways to enter a status value:
A. Hover mousepointer and use the drop down
B. Key in P, F, S, B, U, or n/a
Note: Do not change the backcolor, it is automatically
         formatted based on the text in the cell.</t>
        </r>
      </text>
    </comment>
    <comment ref="E12" authorId="0" shapeId="0" xr:uid="{00000000-0006-0000-0500-00000A000000}">
      <text>
        <r>
          <rPr>
            <sz val="10"/>
            <color rgb="FF000000"/>
            <rFont val="Arial"/>
          </rPr>
          <t xml:space="preserve">
Test Case Comments:
1. Key in any comments that may clarify
    the test case
2. Optionally use this as a tracability matrix
    by adding text like "xref.Req.143.23"
3. Optionally add Roles or other helpful text</t>
        </r>
      </text>
    </comment>
    <comment ref="I12" authorId="0" shapeId="0" xr:uid="{00000000-0006-0000-0500-00000B000000}">
      <text>
        <r>
          <rPr>
            <sz val="10"/>
            <color rgb="FF000000"/>
            <rFont val="Arial"/>
          </rPr>
          <t xml:space="preserve">
Bookmarks:
1. Enter X's on rows that you want to
    quickly jump to such as Status = F or B
2. Highlight a cell in this Column, then 
    press ctrl-up or ctrl-down to quickly
    jump up and down through the list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rPr>
          <t xml:space="preserve">Worksheet Title:
Do not change this title…it is automatically 
calculated from the worksheet tab name.
Change the tab name below to auto-
matically reset this cell's value.
</t>
        </r>
      </text>
    </comment>
    <comment ref="D4" authorId="0" shapeId="0" xr:uid="{00000000-0006-0000-0600-000002000000}">
      <text>
        <r>
          <rPr>
            <sz val="10"/>
            <color rgb="FF000000"/>
            <rFont val="Arial"/>
          </rPr>
          <t xml:space="preserve">Execution Status Type:
Status type
</t>
        </r>
      </text>
    </comment>
    <comment ref="E4" authorId="0" shapeId="0" xr:uid="{00000000-0006-0000-0600-000003000000}">
      <text>
        <r>
          <rPr>
            <sz val="10"/>
            <color rgb="FF000000"/>
            <rFont val="Arial"/>
          </rPr>
          <t>Test Case Count:
Count of test cases for given status type</t>
        </r>
      </text>
    </comment>
    <comment ref="F4" authorId="0" shapeId="0" xr:uid="{00000000-0006-0000-0600-000004000000}">
      <text>
        <r>
          <rPr>
            <sz val="10"/>
            <color rgb="FF000000"/>
            <rFont val="Arial"/>
          </rPr>
          <t>% Count Test Cases:
Count of test cases for given status divided by total non-"n/a" test count</t>
        </r>
      </text>
    </comment>
    <comment ref="G4" authorId="0" shapeId="0" xr:uid="{00000000-0006-0000-0600-000005000000}">
      <text>
        <r>
          <rPr>
            <sz val="10"/>
            <color rgb="FF000000"/>
            <rFont val="Arial"/>
          </rPr>
          <t>Test Case Time:
Time to research and execute test cases</t>
        </r>
      </text>
    </comment>
    <comment ref="A12" authorId="0" shapeId="0" xr:uid="{00000000-0006-0000-0600-000006000000}">
      <text>
        <r>
          <rPr>
            <sz val="10"/>
            <color rgb="FF000000"/>
            <rFont val="Arial"/>
          </rPr>
          <t xml:space="preserve">
Test Case Number:
1. These values are calculated; do not type
    over.
2. Occasionally, using copy-paste to insert
    new rows will yield incorrect TC#'s
    because the cell references got shifted. 
    Fix this either by correcting the
    references, or copy-paste a different cell 
    with same formula from same column.</t>
        </r>
      </text>
    </comment>
    <comment ref="B12" authorId="0" shapeId="0" xr:uid="{00000000-0006-0000-0600-000007000000}">
      <text>
        <r>
          <rPr>
            <sz val="10"/>
            <color rgb="FF000000"/>
            <rFont val="Arial"/>
          </rPr>
          <t xml:space="preserve">
Detailed Test Case Steps:
1. Type-over sample test steps
2. Use "alt-enter" to enter text on next line
    of same cell (that's how the sample data
    has step numbers listed)
3. Ensure that all test steps lead to a single
    expected result.  Insert new lines as 
    necessary to add additional expected 
    results, then merge the multiple row-cells
    of test steps into a single cell spanning
    all expected results.</t>
        </r>
      </text>
    </comment>
    <comment ref="C12" authorId="0" shapeId="0" xr:uid="{00000000-0006-0000-0600-000008000000}">
      <text>
        <r>
          <rPr>
            <sz val="10"/>
            <color rgb="FF000000"/>
            <rFont val="Arial"/>
          </rPr>
          <t xml:space="preserve">
Test Case Expected Results:
1. Enter the expected results for the test 
    steps entered.
2. Be sure to separate each expected result
    on a separate line so that the status 
    applies to individual test results.
3. Suggest labeling each separate result with
    letters (A., B., C., etc.)</t>
        </r>
      </text>
    </comment>
    <comment ref="D12" authorId="0" shapeId="0" xr:uid="{00000000-0006-0000-0600-000009000000}">
      <text>
        <r>
          <rPr>
            <sz val="10"/>
            <color rgb="FF000000"/>
            <rFont val="Arial"/>
          </rPr>
          <t xml:space="preserve">
Test Case Execution Result:
1. White background = Done (Pass, n/a, and Skip)  
2. Red background = Fail
3. Yellow background = Blocked
4. Light yellow background = Untested
Two ways to enter a status value:
A. Hover mousepointer and use the drop down
B. Key in P, F, S, B, U, or n/a
Note: Do not change the backcolor, it is automatically
         formatted based on the text in the cell.</t>
        </r>
      </text>
    </comment>
    <comment ref="E12" authorId="0" shapeId="0" xr:uid="{00000000-0006-0000-0600-00000A000000}">
      <text>
        <r>
          <rPr>
            <sz val="10"/>
            <color rgb="FF000000"/>
            <rFont val="Arial"/>
          </rPr>
          <t xml:space="preserve">
Test Case Comments:
1. Key in any comments that may clarify
    the test case
2. Optionally use this as a tracability matrix
    by adding text like "xref.Req.143.23"
3. Optionally add Roles or other helpful text</t>
        </r>
      </text>
    </comment>
    <comment ref="I12" authorId="0" shapeId="0" xr:uid="{00000000-0006-0000-0600-00000B000000}">
      <text>
        <r>
          <rPr>
            <sz val="10"/>
            <color rgb="FF000000"/>
            <rFont val="Arial"/>
          </rPr>
          <t xml:space="preserve">
Bookmarks:
1. Enter X's on rows that you want to
    quickly jump to such as Status = F or B
2. Highlight a cell in this Column, then 
    press ctrl-up or ctrl-down to quickly
    jump up and down through the list</t>
        </r>
      </text>
    </comment>
  </commentList>
</comments>
</file>

<file path=xl/sharedStrings.xml><?xml version="1.0" encoding="utf-8"?>
<sst xmlns="http://schemas.openxmlformats.org/spreadsheetml/2006/main" count="326" uniqueCount="124">
  <si>
    <t>Job application</t>
  </si>
  <si>
    <t>Test Case Results</t>
  </si>
  <si>
    <t>U</t>
  </si>
  <si>
    <t>P</t>
  </si>
  <si>
    <t>----------------------------------------------------------------------------------------------------------------------------------------------------------------------------------------------------------------------------------------------------------------------------------------------------------------------------------------------------------------------------------------------------------------------------------------------------</t>
  </si>
  <si>
    <t>F</t>
  </si>
  <si>
    <t>S</t>
  </si>
  <si>
    <t>B</t>
  </si>
  <si>
    <t>Total</t>
  </si>
  <si>
    <t>N/A</t>
  </si>
  <si>
    <t>TC#</t>
  </si>
  <si>
    <t xml:space="preserve">
Test Execution Steps</t>
  </si>
  <si>
    <t xml:space="preserve">
Expected Result</t>
  </si>
  <si>
    <t>Test
Result</t>
  </si>
  <si>
    <t>Comment /
(or Requirement xref)</t>
  </si>
  <si>
    <t>Starting the job application</t>
  </si>
  <si>
    <t>Launch the application using url http://localhost:8091/JobApplication/</t>
  </si>
  <si>
    <t>Index page displays</t>
  </si>
  <si>
    <t>Ensure login form page displays</t>
  </si>
  <si>
    <t>Ensure registration form page displays</t>
  </si>
  <si>
    <t>Click on Register button</t>
  </si>
  <si>
    <t>Click on Login button</t>
  </si>
  <si>
    <t>User registration form displays</t>
  </si>
  <si>
    <t>User login form displays</t>
  </si>
  <si>
    <t>Check login for valid applicant</t>
  </si>
  <si>
    <t xml:space="preserve">
Applicant home page displays</t>
  </si>
  <si>
    <t>Login to applicant's account</t>
  </si>
  <si>
    <t>Verify dropdown has Applicant and Employer values</t>
  </si>
  <si>
    <t>Applicant home page displays</t>
  </si>
  <si>
    <t xml:space="preserve">Dropdown should display Applicant and Employer </t>
  </si>
  <si>
    <t>Enter username - "John123"
Type password as "123456"
Click on login button</t>
  </si>
  <si>
    <t>Check default values is Applciant</t>
  </si>
  <si>
    <t>Click on the dropdown arrow</t>
  </si>
  <si>
    <t>Check registration for valid appllicant</t>
  </si>
  <si>
    <t>Enter firstname - "John"
Enter lastname - "Doe"
Enter username - "John123"
Select role as "Applicant"
Type password as "123456"
Type confirm password as "123456"
Click on Register button"</t>
  </si>
  <si>
    <t>Check login for invalid applicant</t>
  </si>
  <si>
    <t xml:space="preserve">
Displays error message "Username or Password is wrong!!"</t>
  </si>
  <si>
    <t>First time user updating applicant profile</t>
  </si>
  <si>
    <t>Applicant profile page is displayed</t>
  </si>
  <si>
    <t>Enter username - "John123"
Type password as "1234567"
Click on login button</t>
  </si>
  <si>
    <t xml:space="preserve">Click on My Profile
</t>
  </si>
  <si>
    <t>Check registration for valid employer</t>
  </si>
  <si>
    <t xml:space="preserve">
Employer home page displays</t>
  </si>
  <si>
    <t>Enter firstname - "Jack"
Enter lastname - "Doe"
Enter username - "Jack123"
Select role as "Employer"
Type password as "123456"
Type confirm password as "123456"
Click on Register button"</t>
  </si>
  <si>
    <t>Check login for valid employer</t>
  </si>
  <si>
    <t>Enter username - "skk123"
Type password as "123456"
Click on login button</t>
  </si>
  <si>
    <t>Check for the information retrieved</t>
  </si>
  <si>
    <t xml:space="preserve">First name 'John' is displayed
Last name 'Doe' is displayed
</t>
  </si>
  <si>
    <t>For username - "John123"</t>
  </si>
  <si>
    <t>Validate password and confirm password match</t>
  </si>
  <si>
    <t xml:space="preserve">
Show error message "Password doesn't match"</t>
  </si>
  <si>
    <t>Enter firstname - "John"
Enter lastname - "Benny"
Enter username - "John123"
Select role as "Applicant"
Type password as "123456"
Type confirm password as "123457"
Click on Register button"</t>
  </si>
  <si>
    <t>Check login for invalid employer</t>
  </si>
  <si>
    <t>Enter username - "skk123"
Type password as "1234567"
Click on login button</t>
  </si>
  <si>
    <t>Validate invalid email address and phone number</t>
  </si>
  <si>
    <t>Displays the error message 'Invalid email address' and 'Invalid phone number'</t>
  </si>
  <si>
    <t>Enter email - "john123@gmail"
Enter phone number - "23456789"
Click on Update Profile button</t>
  </si>
  <si>
    <t>Validate mandatory field</t>
  </si>
  <si>
    <t xml:space="preserve">
Show error message "Mandatory field" for first name, last name, and user name
Show error message "Length must be minimum 6 characters" and "Password is required" for password field
Show error message "Confirm password is required" for confirm password field</t>
  </si>
  <si>
    <t>Click Register button without giving values</t>
  </si>
  <si>
    <t>Displays error message "Username or Password is wrong!!"</t>
  </si>
  <si>
    <t>Validate mandatory field for email</t>
  </si>
  <si>
    <t>Displays the error message 'Invalid email address'</t>
  </si>
  <si>
    <t>Click Login button without giving values</t>
  </si>
  <si>
    <t xml:space="preserve">Leave Email field blank
Enter phone number - "1234567890"
Click on Update Profile button
</t>
  </si>
  <si>
    <t>Validate mandatory field for phone number</t>
  </si>
  <si>
    <t>Displays the error message 'Invalid phone number'</t>
  </si>
  <si>
    <t xml:space="preserve">Leave phone number blank
Enter email address - "john123@gmail.com"
Click on Update Profile button
"
Enter phone number - 
Click on Update Profile button"
</t>
  </si>
  <si>
    <t>Update applicant profile</t>
  </si>
  <si>
    <t xml:space="preserve">Enter email - "john123@gmail.com"
Enter phone number - "1234567890"
Enter Address Line 1 - "123456"
Enter Address Line 2 - "Apt 2"
Enter City - "Normal"
Enter State - "IL"
Enter Zipcode - "61761"
Enter Country - "United States" 
Click on Update Profile button
</t>
  </si>
  <si>
    <t>Displays the message "Applicant account updated successfully!!"</t>
  </si>
  <si>
    <t>Login to Applicant's account</t>
  </si>
  <si>
    <t>Login to Employer's account</t>
  </si>
  <si>
    <t>Employer home page displays</t>
  </si>
  <si>
    <t>Search a job</t>
  </si>
  <si>
    <t>Add a job</t>
  </si>
  <si>
    <t xml:space="preserve">
Results for jobs with Job Title 'Developer' are displayed.</t>
  </si>
  <si>
    <t xml:space="preserve">
Add jobs page is displayed</t>
  </si>
  <si>
    <t xml:space="preserve">Click on Add job
</t>
  </si>
  <si>
    <t>Enter "Developer" in search box
Click on Search</t>
  </si>
  <si>
    <t>First time user updating employer profile</t>
  </si>
  <si>
    <t xml:space="preserve">
Employer profile page is displayed</t>
  </si>
  <si>
    <t>Enter the valid information of new job and add job successfully</t>
  </si>
  <si>
    <t>Search for a job without giving any specification</t>
  </si>
  <si>
    <t xml:space="preserve">
Job is added and displays the job and details entered in job listings on 'Welcome to job portal' page</t>
  </si>
  <si>
    <t xml:space="preserve">
Displays the error message 'No jobs found with this search term'</t>
  </si>
  <si>
    <t>Click on Search without entering any specifications</t>
  </si>
  <si>
    <t>For "Job Title" - "Data analyst"
For "Company" - "Illinois State University"
For "Skills" - "Effieciency to handle data, Knowledge of tools like My-SQL, ORACLE etc"
For "Salary" - "9999999.99"
For "City" - "Normal"
For "State" - "Illinois"
Click on Add Job button</t>
  </si>
  <si>
    <t xml:space="preserve">
First name 'Siva' is displayed
Last name 'Skk' is displayed
</t>
  </si>
  <si>
    <t>Validate mandatory fields</t>
  </si>
  <si>
    <t>Search for a job which is not present</t>
  </si>
  <si>
    <t xml:space="preserve">
Displays the error message 'Mandatory field' for Job Title field
Displays the error message 'Mandatory field' for Company field
Displays the error message 'Mandatory field' for Skills field
Displays the error message 'Salary should be greater than 0' for Salary field
Displays the error message 'Mandatory field' for City field
Displays the error message 'Mandatory field' for State field</t>
  </si>
  <si>
    <t>For username - "skk123"</t>
  </si>
  <si>
    <t>Enter "Data Scientist" in search box
Click on Search</t>
  </si>
  <si>
    <t>Click on Add job button without adding any values or information</t>
  </si>
  <si>
    <t xml:space="preserve">
Displays the error message 'Salary cannot be 0 or greater than $9,999,999.99' for Salary field</t>
  </si>
  <si>
    <t>For "Job Title" - "Data analyst"
For "Company" - "Illinois State University"
For "Skills" - "Effieciency to handle data, Knowledge of tools like My-SQL, ORACLE etc"
For "Salary" - "-70000"
For "City" - "Normal"
For "State" - "Illinois"
Click on Add Jobs button</t>
  </si>
  <si>
    <t xml:space="preserve">
Displays the error message 'Invalid email address' and 'Invalid phone number'</t>
  </si>
  <si>
    <t>Enter email - "skk123@gmail"
Enter phone number - 23456789
Click on Update Profile button</t>
  </si>
  <si>
    <t xml:space="preserve">
</t>
  </si>
  <si>
    <t>For "Job Title" - "Data analyst"
For "Company" - "Illinois State University"
For "Skills" - "Effieciency to handle data, Knowledge of tools like My-SQL, ORACLE etc"
For "Salary" - "0.0"
For "City" - "Normal"
For "State" - "Illinois"
Click on Add Jobs button</t>
  </si>
  <si>
    <t xml:space="preserve">
Displays the error message 'Invalid email address'</t>
  </si>
  <si>
    <t xml:space="preserve">Leave Email field blank
Enter phone number - 1234567890
Click on Update Profile button"
"
Enter phone number - 
Click on Update Profile button"
</t>
  </si>
  <si>
    <t>Test maximum value for Salary</t>
  </si>
  <si>
    <t>For "Job Title" - "Data analyst"
For "Company" - "Illinois State University"
For "Skills" - "Effieciency to handle data, Knowledge of tools like My-SQL, ORACLE etc"
For "Salary" - "10000000.00"
For "City" - "Normal"
For "State" - "Illinois"
Click on Add Jobs button</t>
  </si>
  <si>
    <t>Displays the error message 'Salary cannot be 0 or greater than $9,999,999.99' for Salary field</t>
  </si>
  <si>
    <t xml:space="preserve">
Displays the error message 'Invalid phone number'</t>
  </si>
  <si>
    <t xml:space="preserve">Leave phone number blank
Enter email address - "skk123@gmail.com"
Click on Update Profile button
</t>
  </si>
  <si>
    <t>Validate string entry field for Salary</t>
  </si>
  <si>
    <t>For "Job Title" - "Data analyst"
For "Company" - "Illinois State University"
For "Skills" - "Effieciency to handle data, Knowledge of tools like My-SQL, ORACLE etc"
For "Salary" - "Good Job"
For "City" - "Normal"
For "State" - "Illinois"
Click on Add Jobs button</t>
  </si>
  <si>
    <t>Update employer profile</t>
  </si>
  <si>
    <t>Validate maximum decimal places for Salary</t>
  </si>
  <si>
    <t xml:space="preserve">Enter email - "skk123@gmail.com"
Enter phone number - "1234567890"
Enter Company - "xyz"
Enter Position - "abc"
</t>
  </si>
  <si>
    <t>Displays the message "Employer account updated successfully!!"</t>
  </si>
  <si>
    <t>For "Job Title" - "Data analyst"
For "Company" - "Illinois State University"
For "Skills" - "Effieciency to handle data, Knowledge of tools like My-SQL, ORACLE etc"
For "Salary" - "74567.998"
For "City" - "Normal"
For "State" - "Illinois"
Click on Add Jobs button</t>
  </si>
  <si>
    <t>See job details you want to apply</t>
  </si>
  <si>
    <t xml:space="preserve">
Job details page is displayed
</t>
  </si>
  <si>
    <t>Click on Title link of the job</t>
  </si>
  <si>
    <t>Apply for the job</t>
  </si>
  <si>
    <t xml:space="preserve">
Displays message 'Successfully applied for this job'</t>
  </si>
  <si>
    <t>Click on Apply button</t>
  </si>
  <si>
    <t xml:space="preserve">
Displays the error message 'Invalid search string'</t>
  </si>
  <si>
    <t>Test minus entry for Salary</t>
  </si>
  <si>
    <t>Test 0.0 entry for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</si>
</sst>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h"/>
  </numFmts>
  <fonts count="12" x14ac:knownFonts="1">
    <font>
      <sz val="10"/>
      <color rgb="FF000000"/>
      <name val="Arial"/>
    </font>
    <font>
      <b/>
      <sz val="16"/>
      <color rgb="FFFFFFFF"/>
      <name val="Arial"/>
    </font>
    <font>
      <sz val="10"/>
      <name val="Arial"/>
    </font>
    <font>
      <sz val="10"/>
      <name val="Arial"/>
    </font>
    <font>
      <b/>
      <sz val="8"/>
      <color rgb="FFFFFFFF"/>
      <name val="Arial"/>
    </font>
    <font>
      <b/>
      <sz val="10"/>
      <color rgb="FFFFFFFF"/>
      <name val="Arial"/>
    </font>
    <font>
      <sz val="8"/>
      <name val="Arial"/>
    </font>
    <font>
      <b/>
      <sz val="9"/>
      <name val="Arial"/>
    </font>
    <font>
      <sz val="9"/>
      <name val="Arial"/>
    </font>
    <font>
      <b/>
      <sz val="10"/>
      <name val="Arial"/>
    </font>
    <font>
      <b/>
      <i/>
      <sz val="10"/>
      <name val="Arial"/>
    </font>
    <font>
      <b/>
      <sz val="10"/>
      <color rgb="FF000000"/>
      <name val="Arial"/>
    </font>
  </fonts>
  <fills count="7">
    <fill>
      <patternFill patternType="none"/>
    </fill>
    <fill>
      <patternFill patternType="gray125"/>
    </fill>
    <fill>
      <patternFill patternType="solid">
        <fgColor rgb="FF000000"/>
        <bgColor rgb="FF000000"/>
      </patternFill>
    </fill>
    <fill>
      <patternFill patternType="solid">
        <fgColor rgb="FFEAEAEA"/>
        <bgColor rgb="FFEAEAEA"/>
      </patternFill>
    </fill>
    <fill>
      <patternFill patternType="solid">
        <fgColor rgb="FFFFFFFF"/>
        <bgColor rgb="FFFFFFFF"/>
      </patternFill>
    </fill>
    <fill>
      <patternFill patternType="solid">
        <fgColor rgb="FFC0C0C0"/>
        <bgColor rgb="FFC0C0C0"/>
      </patternFill>
    </fill>
    <fill>
      <patternFill patternType="solid">
        <fgColor rgb="FF333333"/>
        <bgColor rgb="FF333333"/>
      </patternFill>
    </fill>
  </fills>
  <borders count="5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808080"/>
      </left>
      <right style="thin">
        <color rgb="FF000000"/>
      </right>
      <top style="thin">
        <color rgb="FF000000"/>
      </top>
      <bottom/>
      <diagonal/>
    </border>
    <border>
      <left/>
      <right style="thin">
        <color rgb="FF000000"/>
      </right>
      <top/>
      <bottom style="thin">
        <color rgb="FF000000"/>
      </bottom>
      <diagonal/>
    </border>
    <border>
      <left style="thin">
        <color rgb="FF808080"/>
      </left>
      <right style="thin">
        <color rgb="FF000000"/>
      </right>
      <top style="thin">
        <color rgb="FF000000"/>
      </top>
      <bottom style="thin">
        <color rgb="FF000000"/>
      </bottom>
      <diagonal/>
    </border>
    <border>
      <left style="thin">
        <color rgb="FF000000"/>
      </left>
      <right/>
      <top/>
      <bottom style="thin">
        <color rgb="FF000000"/>
      </bottom>
      <diagonal/>
    </border>
    <border>
      <left style="double">
        <color rgb="FF000000"/>
      </left>
      <right style="thin">
        <color rgb="FF000000"/>
      </right>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diagonal/>
    </border>
    <border>
      <left/>
      <right style="thin">
        <color rgb="FF000000"/>
      </right>
      <top/>
      <bottom/>
      <diagonal/>
    </border>
    <border>
      <left style="thin">
        <color rgb="FF000000"/>
      </left>
      <right/>
      <top/>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style="thin">
        <color rgb="FF000000"/>
      </bottom>
      <diagonal/>
    </border>
    <border>
      <left/>
      <right/>
      <top/>
      <bottom/>
      <diagonal/>
    </border>
    <border>
      <left/>
      <right/>
      <top/>
      <bottom/>
      <diagonal/>
    </border>
    <border>
      <left/>
      <right/>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2">
    <xf numFmtId="0" fontId="0" fillId="0" borderId="0" xfId="0" applyFont="1" applyAlignment="1"/>
    <xf numFmtId="0" fontId="3" fillId="3" borderId="4" xfId="0" applyFont="1" applyFill="1" applyBorder="1"/>
    <xf numFmtId="0" fontId="1" fillId="4" borderId="4" xfId="0" applyFont="1" applyFill="1" applyBorder="1" applyAlignment="1">
      <alignment horizontal="left"/>
    </xf>
    <xf numFmtId="0" fontId="4" fillId="4" borderId="4" xfId="0" applyFont="1" applyFill="1" applyBorder="1" applyAlignment="1">
      <alignment horizontal="left"/>
    </xf>
    <xf numFmtId="0" fontId="5" fillId="2" borderId="5" xfId="0" applyFont="1" applyFill="1" applyBorder="1" applyAlignment="1">
      <alignment vertical="top"/>
    </xf>
    <xf numFmtId="0" fontId="5" fillId="2" borderId="6" xfId="0" applyFont="1" applyFill="1" applyBorder="1" applyAlignment="1">
      <alignment vertical="top"/>
    </xf>
    <xf numFmtId="0" fontId="5" fillId="2" borderId="7" xfId="0" applyFont="1" applyFill="1" applyBorder="1" applyAlignment="1">
      <alignment vertical="top"/>
    </xf>
    <xf numFmtId="0" fontId="6" fillId="4" borderId="4" xfId="0" applyFont="1" applyFill="1" applyBorder="1"/>
    <xf numFmtId="0" fontId="6" fillId="3" borderId="4" xfId="0" applyFont="1" applyFill="1" applyBorder="1"/>
    <xf numFmtId="0" fontId="7" fillId="3" borderId="5" xfId="0" applyFont="1" applyFill="1" applyBorder="1" applyAlignment="1">
      <alignment horizontal="center" vertical="center" wrapText="1"/>
    </xf>
    <xf numFmtId="9" fontId="7" fillId="3" borderId="8" xfId="0" applyNumberFormat="1" applyFont="1" applyFill="1" applyBorder="1" applyAlignment="1">
      <alignment horizontal="center" vertical="center" wrapText="1"/>
    </xf>
    <xf numFmtId="164" fontId="8" fillId="3" borderId="7" xfId="0" applyNumberFormat="1" applyFont="1" applyFill="1" applyBorder="1" applyAlignment="1">
      <alignment horizontal="center" vertical="center" wrapText="1"/>
    </xf>
    <xf numFmtId="164" fontId="8" fillId="3" borderId="9" xfId="0" applyNumberFormat="1" applyFont="1" applyFill="1" applyBorder="1" applyAlignment="1">
      <alignment horizontal="center" vertical="center" wrapText="1"/>
    </xf>
    <xf numFmtId="9" fontId="7" fillId="3" borderId="10" xfId="0" applyNumberFormat="1" applyFont="1" applyFill="1" applyBorder="1" applyAlignment="1">
      <alignment horizontal="center" vertical="center" wrapText="1"/>
    </xf>
    <xf numFmtId="0" fontId="7" fillId="5" borderId="11" xfId="0" applyFont="1" applyFill="1" applyBorder="1" applyAlignment="1">
      <alignment horizontal="left" vertical="center" wrapText="1"/>
    </xf>
    <xf numFmtId="0" fontId="7" fillId="5" borderId="12" xfId="0" applyFont="1" applyFill="1" applyBorder="1" applyAlignment="1">
      <alignment horizontal="center" vertical="center" wrapText="1"/>
    </xf>
    <xf numFmtId="9" fontId="7" fillId="5" borderId="11" xfId="0" applyNumberFormat="1" applyFont="1" applyFill="1" applyBorder="1" applyAlignment="1">
      <alignment horizontal="center" vertical="center" wrapText="1"/>
    </xf>
    <xf numFmtId="164" fontId="7" fillId="5" borderId="12" xfId="0" applyNumberFormat="1" applyFont="1" applyFill="1" applyBorder="1" applyAlignment="1">
      <alignment horizontal="center" vertical="center" wrapText="1"/>
    </xf>
    <xf numFmtId="0" fontId="6" fillId="4" borderId="4" xfId="0" applyFont="1" applyFill="1" applyBorder="1" applyAlignment="1">
      <alignment horizontal="center"/>
    </xf>
    <xf numFmtId="0" fontId="7" fillId="3" borderId="5" xfId="0" applyFont="1" applyFill="1" applyBorder="1" applyAlignment="1">
      <alignment horizontal="left" vertical="center" wrapText="1"/>
    </xf>
    <xf numFmtId="0" fontId="7" fillId="3" borderId="13" xfId="0" applyFont="1" applyFill="1" applyBorder="1" applyAlignment="1">
      <alignment horizontal="center" vertical="center" wrapText="1"/>
    </xf>
    <xf numFmtId="9" fontId="7" fillId="3" borderId="5" xfId="0" applyNumberFormat="1" applyFont="1" applyFill="1" applyBorder="1" applyAlignment="1">
      <alignment horizontal="right" vertical="center" wrapText="1"/>
    </xf>
    <xf numFmtId="164" fontId="7" fillId="3" borderId="12" xfId="0" applyNumberFormat="1" applyFont="1" applyFill="1" applyBorder="1" applyAlignment="1">
      <alignment horizontal="center" vertical="center" wrapText="1"/>
    </xf>
    <xf numFmtId="0" fontId="3" fillId="4" borderId="4" xfId="0" applyFont="1" applyFill="1" applyBorder="1"/>
    <xf numFmtId="0" fontId="3" fillId="4" borderId="4" xfId="0" applyFont="1" applyFill="1" applyBorder="1" applyAlignment="1">
      <alignment horizontal="center"/>
    </xf>
    <xf numFmtId="0" fontId="5" fillId="6" borderId="14" xfId="0" applyFont="1" applyFill="1" applyBorder="1" applyAlignment="1">
      <alignment horizontal="center" wrapText="1"/>
    </xf>
    <xf numFmtId="0" fontId="5" fillId="6" borderId="15" xfId="0" applyFont="1" applyFill="1" applyBorder="1" applyAlignment="1">
      <alignment horizontal="center" wrapText="1"/>
    </xf>
    <xf numFmtId="0" fontId="5" fillId="5" borderId="14" xfId="0" applyFont="1" applyFill="1" applyBorder="1" applyAlignment="1">
      <alignment horizontal="center" wrapText="1"/>
    </xf>
    <xf numFmtId="0" fontId="9" fillId="0" borderId="20" xfId="0" applyFont="1" applyBorder="1"/>
    <xf numFmtId="0" fontId="3" fillId="4" borderId="15" xfId="0" applyFont="1" applyFill="1" applyBorder="1" applyAlignment="1">
      <alignment vertical="top" wrapText="1"/>
    </xf>
    <xf numFmtId="0" fontId="3" fillId="4" borderId="24" xfId="0" applyFont="1" applyFill="1" applyBorder="1" applyAlignment="1">
      <alignment horizontal="center" vertical="top" wrapText="1"/>
    </xf>
    <xf numFmtId="0" fontId="3" fillId="4" borderId="26" xfId="0" applyFont="1" applyFill="1" applyBorder="1" applyAlignment="1">
      <alignment vertical="top" wrapText="1"/>
    </xf>
    <xf numFmtId="14" fontId="3" fillId="4" borderId="11" xfId="0" applyNumberFormat="1" applyFont="1" applyFill="1" applyBorder="1" applyAlignment="1">
      <alignment horizontal="left" vertical="top" wrapText="1"/>
    </xf>
    <xf numFmtId="14" fontId="3" fillId="4" borderId="28" xfId="0" applyNumberFormat="1" applyFont="1" applyFill="1" applyBorder="1" applyAlignment="1">
      <alignment horizontal="left" vertical="top" wrapText="1"/>
    </xf>
    <xf numFmtId="14" fontId="3" fillId="4" borderId="9" xfId="0" applyNumberFormat="1" applyFont="1" applyFill="1" applyBorder="1" applyAlignment="1">
      <alignment horizontal="left" vertical="top" wrapText="1"/>
    </xf>
    <xf numFmtId="0" fontId="9" fillId="4" borderId="15" xfId="0" applyFont="1" applyFill="1" applyBorder="1" applyAlignment="1">
      <alignment vertical="top" wrapText="1"/>
    </xf>
    <xf numFmtId="0" fontId="3" fillId="4" borderId="24" xfId="0" applyFont="1" applyFill="1" applyBorder="1" applyAlignment="1">
      <alignment vertical="top" wrapText="1"/>
    </xf>
    <xf numFmtId="0" fontId="3" fillId="4" borderId="14" xfId="0" applyFont="1" applyFill="1" applyBorder="1" applyAlignment="1">
      <alignment horizontal="center" vertical="top" wrapText="1"/>
    </xf>
    <xf numFmtId="0" fontId="9" fillId="4" borderId="33" xfId="0" applyFont="1" applyFill="1" applyBorder="1" applyAlignment="1">
      <alignment vertical="top" wrapText="1"/>
    </xf>
    <xf numFmtId="0" fontId="3" fillId="4" borderId="33" xfId="0" applyFont="1" applyFill="1" applyBorder="1" applyAlignment="1">
      <alignment vertical="top" wrapText="1"/>
    </xf>
    <xf numFmtId="0" fontId="3" fillId="0" borderId="41" xfId="0" applyFont="1" applyBorder="1"/>
    <xf numFmtId="0" fontId="3" fillId="0" borderId="42" xfId="0" applyFont="1" applyBorder="1"/>
    <xf numFmtId="0" fontId="9" fillId="4" borderId="4" xfId="0" applyFont="1" applyFill="1" applyBorder="1" applyAlignment="1">
      <alignment vertical="top" wrapText="1"/>
    </xf>
    <xf numFmtId="0" fontId="9" fillId="4" borderId="15" xfId="0" applyFont="1" applyFill="1" applyBorder="1" applyAlignment="1">
      <alignment vertical="top" wrapText="1"/>
    </xf>
    <xf numFmtId="0" fontId="3" fillId="4" borderId="35" xfId="0" applyFont="1" applyFill="1" applyBorder="1" applyAlignment="1">
      <alignment vertical="top" wrapText="1"/>
    </xf>
    <xf numFmtId="0" fontId="9" fillId="4" borderId="43" xfId="0" applyFont="1" applyFill="1" applyBorder="1" applyAlignment="1">
      <alignment vertical="top" wrapText="1"/>
    </xf>
    <xf numFmtId="0" fontId="3" fillId="3" borderId="15" xfId="0" applyFont="1" applyFill="1" applyBorder="1" applyAlignment="1">
      <alignment horizontal="center" vertical="top" wrapText="1"/>
    </xf>
    <xf numFmtId="0" fontId="9" fillId="4" borderId="15" xfId="0" applyFont="1" applyFill="1" applyBorder="1" applyAlignment="1">
      <alignment horizontal="center" vertical="top" wrapText="1"/>
    </xf>
    <xf numFmtId="0" fontId="3" fillId="3" borderId="26" xfId="0" applyFont="1" applyFill="1" applyBorder="1" applyAlignment="1">
      <alignment horizontal="center" vertical="top" wrapText="1"/>
    </xf>
    <xf numFmtId="0" fontId="9" fillId="4" borderId="26" xfId="0" applyFont="1" applyFill="1" applyBorder="1" applyAlignment="1">
      <alignment horizontal="center" vertical="top" wrapText="1"/>
    </xf>
    <xf numFmtId="0" fontId="3" fillId="3" borderId="24" xfId="0" applyFont="1" applyFill="1" applyBorder="1" applyAlignment="1">
      <alignment horizontal="center" vertical="top" wrapText="1"/>
    </xf>
    <xf numFmtId="0" fontId="9" fillId="4" borderId="24" xfId="0" applyFont="1" applyFill="1" applyBorder="1" applyAlignment="1">
      <alignment horizontal="center" vertical="top" wrapText="1"/>
    </xf>
    <xf numFmtId="0" fontId="3" fillId="4" borderId="49" xfId="0" applyFont="1" applyFill="1" applyBorder="1" applyAlignment="1">
      <alignment vertical="top" wrapText="1"/>
    </xf>
    <xf numFmtId="0" fontId="3" fillId="4" borderId="33" xfId="0" applyFont="1" applyFill="1" applyBorder="1" applyAlignment="1">
      <alignment vertical="top"/>
    </xf>
    <xf numFmtId="0" fontId="9" fillId="4" borderId="26" xfId="0" applyFont="1" applyFill="1" applyBorder="1" applyAlignment="1">
      <alignment vertical="top" wrapText="1"/>
    </xf>
    <xf numFmtId="0" fontId="3" fillId="4" borderId="26" xfId="0" applyFont="1" applyFill="1" applyBorder="1" applyAlignment="1">
      <alignment vertical="top"/>
    </xf>
    <xf numFmtId="0" fontId="9" fillId="4" borderId="53" xfId="0" applyFont="1" applyFill="1" applyBorder="1" applyAlignment="1">
      <alignment vertical="top" wrapText="1"/>
    </xf>
    <xf numFmtId="14" fontId="3" fillId="4" borderId="5" xfId="0" applyNumberFormat="1" applyFont="1" applyFill="1" applyBorder="1" applyAlignment="1">
      <alignment horizontal="left" vertical="top" wrapText="1"/>
    </xf>
    <xf numFmtId="14" fontId="3" fillId="4" borderId="6" xfId="0" applyNumberFormat="1" applyFont="1" applyFill="1" applyBorder="1" applyAlignment="1">
      <alignment horizontal="left" vertical="top" wrapText="1"/>
    </xf>
    <xf numFmtId="14" fontId="3" fillId="4" borderId="7" xfId="0" applyNumberFormat="1" applyFont="1" applyFill="1" applyBorder="1" applyAlignment="1">
      <alignment horizontal="left" vertical="top" wrapText="1"/>
    </xf>
    <xf numFmtId="0" fontId="3" fillId="4" borderId="54" xfId="0" applyFont="1" applyFill="1" applyBorder="1" applyAlignment="1">
      <alignment horizontal="center" vertical="top" wrapText="1"/>
    </xf>
    <xf numFmtId="0" fontId="3" fillId="4" borderId="11" xfId="0" applyFont="1" applyFill="1" applyBorder="1" applyAlignment="1">
      <alignment vertical="top" wrapText="1"/>
    </xf>
    <xf numFmtId="0" fontId="3" fillId="3" borderId="33" xfId="0" applyFont="1" applyFill="1" applyBorder="1" applyAlignment="1">
      <alignment horizontal="left" vertical="top" wrapText="1"/>
    </xf>
    <xf numFmtId="0" fontId="3" fillId="4" borderId="49" xfId="0" applyFont="1" applyFill="1" applyBorder="1" applyAlignment="1">
      <alignment horizontal="center" vertical="top" wrapText="1"/>
    </xf>
    <xf numFmtId="0" fontId="3" fillId="3" borderId="11" xfId="0" applyFont="1" applyFill="1" applyBorder="1" applyAlignment="1">
      <alignment horizontal="left" vertical="top" wrapText="1"/>
    </xf>
    <xf numFmtId="0" fontId="3" fillId="3" borderId="4" xfId="0" applyFont="1" applyFill="1" applyBorder="1" applyAlignment="1">
      <alignment wrapText="1"/>
    </xf>
    <xf numFmtId="0" fontId="3" fillId="3" borderId="4" xfId="0" applyFont="1" applyFill="1" applyBorder="1" applyAlignment="1">
      <alignment horizontal="center"/>
    </xf>
    <xf numFmtId="0" fontId="9" fillId="4" borderId="4" xfId="0" applyFont="1" applyFill="1" applyBorder="1" applyAlignment="1">
      <alignment vertical="top" wrapText="1"/>
    </xf>
    <xf numFmtId="0" fontId="9" fillId="4" borderId="15" xfId="0" applyFont="1" applyFill="1" applyBorder="1" applyAlignment="1">
      <alignment horizontal="center" vertical="top" wrapText="1"/>
    </xf>
    <xf numFmtId="0" fontId="11" fillId="4" borderId="0" xfId="0" applyFont="1" applyFill="1" applyAlignment="1">
      <alignment horizontal="left"/>
    </xf>
    <xf numFmtId="0" fontId="9" fillId="4" borderId="33" xfId="0" applyFont="1" applyFill="1" applyBorder="1" applyAlignment="1">
      <alignment vertical="top" wrapText="1"/>
    </xf>
    <xf numFmtId="0" fontId="3" fillId="4" borderId="33" xfId="0" applyFont="1" applyFill="1" applyBorder="1" applyAlignment="1">
      <alignment vertical="top" wrapText="1"/>
    </xf>
    <xf numFmtId="0" fontId="3" fillId="4" borderId="26" xfId="0" applyFont="1" applyFill="1" applyBorder="1" applyAlignment="1">
      <alignment vertical="top" wrapText="1"/>
    </xf>
    <xf numFmtId="0" fontId="9" fillId="4" borderId="26" xfId="0" applyFont="1" applyFill="1" applyBorder="1" applyAlignment="1">
      <alignment vertical="top" wrapText="1"/>
    </xf>
    <xf numFmtId="0" fontId="3" fillId="4" borderId="26" xfId="0" applyFont="1" applyFill="1" applyBorder="1" applyAlignment="1">
      <alignment vertical="top"/>
    </xf>
    <xf numFmtId="0" fontId="3" fillId="4" borderId="24" xfId="0" applyFont="1" applyFill="1" applyBorder="1" applyAlignment="1">
      <alignment vertical="top" wrapText="1"/>
    </xf>
    <xf numFmtId="0" fontId="3" fillId="3" borderId="48" xfId="0" applyFont="1" applyFill="1" applyBorder="1" applyAlignment="1">
      <alignment horizontal="left" vertical="top" wrapText="1"/>
    </xf>
    <xf numFmtId="14" fontId="3" fillId="4" borderId="45" xfId="0" applyNumberFormat="1" applyFont="1" applyFill="1" applyBorder="1" applyAlignment="1">
      <alignment horizontal="left" vertical="top" wrapText="1"/>
    </xf>
    <xf numFmtId="0" fontId="3" fillId="4" borderId="20" xfId="0" applyFont="1" applyFill="1" applyBorder="1" applyAlignment="1">
      <alignment horizontal="center" vertical="top" wrapText="1"/>
    </xf>
    <xf numFmtId="0" fontId="3" fillId="3" borderId="53" xfId="0" applyFont="1" applyFill="1" applyBorder="1" applyAlignment="1">
      <alignment horizontal="left" vertical="top" wrapText="1"/>
    </xf>
    <xf numFmtId="0" fontId="3" fillId="3" borderId="3" xfId="0" applyFont="1" applyFill="1" applyBorder="1"/>
    <xf numFmtId="0" fontId="3" fillId="3" borderId="31" xfId="0" applyFont="1" applyFill="1" applyBorder="1"/>
    <xf numFmtId="0" fontId="3" fillId="3" borderId="31" xfId="0" applyFont="1" applyFill="1" applyBorder="1" applyAlignment="1">
      <alignment wrapText="1"/>
    </xf>
    <xf numFmtId="0" fontId="3" fillId="4" borderId="52" xfId="0" applyFont="1" applyFill="1" applyBorder="1" applyAlignment="1">
      <alignment vertical="top" wrapText="1"/>
    </xf>
    <xf numFmtId="0" fontId="2" fillId="4" borderId="55" xfId="0" applyFont="1" applyFill="1" applyBorder="1" applyAlignment="1">
      <alignment vertical="top" wrapText="1"/>
    </xf>
    <xf numFmtId="14" fontId="3" fillId="4" borderId="21" xfId="0" applyNumberFormat="1" applyFont="1" applyFill="1" applyBorder="1" applyAlignment="1">
      <alignment horizontal="left" vertical="top" wrapText="1"/>
    </xf>
    <xf numFmtId="0" fontId="2" fillId="0" borderId="22" xfId="0" applyFont="1" applyBorder="1"/>
    <xf numFmtId="0" fontId="2" fillId="0" borderId="23" xfId="0" applyFont="1" applyBorder="1"/>
    <xf numFmtId="0" fontId="1" fillId="2" borderId="1" xfId="0" applyFont="1" applyFill="1" applyBorder="1" applyAlignment="1">
      <alignment horizontal="left"/>
    </xf>
    <xf numFmtId="0" fontId="2" fillId="0" borderId="2" xfId="0" applyFont="1" applyBorder="1"/>
    <xf numFmtId="0" fontId="2" fillId="0" borderId="3" xfId="0" applyFont="1" applyBorder="1"/>
    <xf numFmtId="0" fontId="5" fillId="6" borderId="16" xfId="0" applyFont="1" applyFill="1" applyBorder="1" applyAlignment="1">
      <alignment horizontal="left" wrapText="1"/>
    </xf>
    <xf numFmtId="0" fontId="2" fillId="0" borderId="17" xfId="0" applyFont="1" applyBorder="1"/>
    <xf numFmtId="0" fontId="2" fillId="0" borderId="18" xfId="0" applyFont="1" applyBorder="1"/>
    <xf numFmtId="0" fontId="3" fillId="3" borderId="20" xfId="0" applyFont="1" applyFill="1" applyBorder="1" applyAlignment="1">
      <alignment horizontal="left" vertical="top" wrapText="1"/>
    </xf>
    <xf numFmtId="0" fontId="2" fillId="0" borderId="36" xfId="0" applyFont="1" applyBorder="1"/>
    <xf numFmtId="0" fontId="2" fillId="0" borderId="27" xfId="0" applyFont="1" applyBorder="1"/>
    <xf numFmtId="0" fontId="9" fillId="4" borderId="20" xfId="0" applyFont="1" applyFill="1" applyBorder="1" applyAlignment="1">
      <alignment horizontal="center" vertical="top" wrapText="1"/>
    </xf>
    <xf numFmtId="0" fontId="9" fillId="4" borderId="30" xfId="0" applyFont="1" applyFill="1" applyBorder="1" applyAlignment="1">
      <alignment horizontal="center" vertical="top" wrapText="1"/>
    </xf>
    <xf numFmtId="0" fontId="2" fillId="0" borderId="37" xfId="0" applyFont="1" applyBorder="1"/>
    <xf numFmtId="0" fontId="2" fillId="0" borderId="44" xfId="0" applyFont="1" applyBorder="1"/>
    <xf numFmtId="0" fontId="3" fillId="4" borderId="20" xfId="0" applyFont="1" applyFill="1" applyBorder="1" applyAlignment="1">
      <alignment horizontal="left" vertical="top" wrapText="1"/>
    </xf>
    <xf numFmtId="0" fontId="3" fillId="4" borderId="45" xfId="0" applyFont="1" applyFill="1" applyBorder="1" applyAlignment="1">
      <alignment vertical="top" wrapText="1"/>
    </xf>
    <xf numFmtId="0" fontId="2" fillId="0" borderId="46" xfId="0" applyFont="1" applyBorder="1"/>
    <xf numFmtId="0" fontId="2" fillId="0" borderId="47" xfId="0" applyFont="1" applyBorder="1"/>
    <xf numFmtId="0" fontId="3" fillId="3" borderId="20" xfId="0" applyFont="1" applyFill="1" applyBorder="1" applyAlignment="1">
      <alignment horizontal="center" vertical="top" wrapText="1"/>
    </xf>
    <xf numFmtId="0" fontId="3" fillId="4" borderId="48" xfId="0" applyFont="1" applyFill="1" applyBorder="1" applyAlignment="1">
      <alignment horizontal="left" vertical="top"/>
    </xf>
    <xf numFmtId="0" fontId="2" fillId="0" borderId="34" xfId="0" applyFont="1" applyBorder="1"/>
    <xf numFmtId="0" fontId="2" fillId="0" borderId="25" xfId="0" applyFont="1" applyBorder="1"/>
    <xf numFmtId="0" fontId="10" fillId="3" borderId="1" xfId="0" applyFont="1" applyFill="1" applyBorder="1" applyAlignment="1">
      <alignment horizontal="center"/>
    </xf>
    <xf numFmtId="0" fontId="3" fillId="3" borderId="19" xfId="0" applyFont="1" applyFill="1" applyBorder="1" applyAlignment="1">
      <alignment horizontal="left" vertical="top" wrapText="1"/>
    </xf>
    <xf numFmtId="14" fontId="3" fillId="4" borderId="51" xfId="0" applyNumberFormat="1" applyFont="1" applyFill="1" applyBorder="1" applyAlignment="1">
      <alignment horizontal="left" vertical="top" wrapText="1"/>
    </xf>
    <xf numFmtId="0" fontId="2" fillId="0" borderId="52" xfId="0" applyFont="1" applyBorder="1"/>
    <xf numFmtId="0" fontId="2" fillId="0" borderId="32" xfId="0" applyFont="1" applyBorder="1"/>
    <xf numFmtId="0" fontId="3" fillId="4" borderId="20" xfId="0" applyFont="1" applyFill="1" applyBorder="1" applyAlignment="1">
      <alignment horizontal="left" vertical="center" wrapText="1"/>
    </xf>
    <xf numFmtId="0" fontId="3" fillId="4" borderId="35" xfId="0" applyFont="1" applyFill="1" applyBorder="1" applyAlignment="1">
      <alignment vertical="top" wrapText="1"/>
    </xf>
    <xf numFmtId="0" fontId="0" fillId="0" borderId="20" xfId="0" applyFont="1" applyBorder="1" applyAlignment="1">
      <alignment horizontal="left" vertical="top"/>
    </xf>
    <xf numFmtId="0" fontId="3" fillId="3" borderId="30" xfId="0" applyFont="1" applyFill="1" applyBorder="1" applyAlignment="1">
      <alignment horizontal="left" vertical="top" wrapText="1"/>
    </xf>
    <xf numFmtId="0" fontId="2" fillId="0" borderId="43" xfId="0" applyFont="1" applyBorder="1"/>
    <xf numFmtId="0" fontId="3" fillId="3" borderId="29" xfId="0" applyFont="1" applyFill="1" applyBorder="1" applyAlignment="1">
      <alignment horizontal="left" vertical="top" wrapText="1"/>
    </xf>
    <xf numFmtId="0" fontId="2" fillId="0" borderId="31" xfId="0" applyFont="1" applyBorder="1"/>
    <xf numFmtId="14" fontId="3" fillId="4" borderId="38" xfId="0" applyNumberFormat="1" applyFont="1" applyFill="1" applyBorder="1" applyAlignment="1">
      <alignment horizontal="left" vertical="top" wrapText="1"/>
    </xf>
    <xf numFmtId="0" fontId="2" fillId="0" borderId="39" xfId="0" applyFont="1" applyBorder="1"/>
    <xf numFmtId="0" fontId="2" fillId="0" borderId="40" xfId="0" applyFont="1" applyBorder="1"/>
    <xf numFmtId="0" fontId="2" fillId="0" borderId="50" xfId="0" applyFont="1" applyBorder="1"/>
    <xf numFmtId="0" fontId="3" fillId="4" borderId="48" xfId="0" applyFont="1" applyFill="1" applyBorder="1" applyAlignment="1">
      <alignment horizontal="left" vertical="top" wrapText="1"/>
    </xf>
    <xf numFmtId="0" fontId="3" fillId="4" borderId="35" xfId="0" applyFont="1" applyFill="1" applyBorder="1" applyAlignment="1">
      <alignment horizontal="left" vertical="top" wrapText="1"/>
    </xf>
    <xf numFmtId="0" fontId="0" fillId="0" borderId="20" xfId="0" applyFont="1" applyBorder="1" applyAlignment="1">
      <alignment horizontal="left" vertical="center"/>
    </xf>
    <xf numFmtId="0" fontId="3" fillId="3" borderId="19" xfId="0" applyFont="1" applyFill="1" applyBorder="1" applyAlignment="1">
      <alignment horizontal="center" vertical="top" wrapText="1"/>
    </xf>
    <xf numFmtId="0" fontId="0" fillId="0" borderId="20" xfId="0" applyFont="1" applyBorder="1" applyAlignment="1">
      <alignment horizontal="left" vertical="center" wrapText="1"/>
    </xf>
    <xf numFmtId="0" fontId="0" fillId="0" borderId="20" xfId="0" applyFont="1" applyBorder="1" applyAlignment="1">
      <alignment horizontal="left" vertical="top" wrapText="1"/>
    </xf>
    <xf numFmtId="0" fontId="2" fillId="0" borderId="51" xfId="0" applyFont="1" applyBorder="1"/>
  </cellXfs>
  <cellStyles count="1">
    <cellStyle name="Normal" xfId="0" builtinId="0"/>
  </cellStyles>
  <dxfs count="60">
    <dxf>
      <fill>
        <patternFill patternType="solid">
          <fgColor rgb="FFFFFF99"/>
          <bgColor rgb="FFFFFF99"/>
        </patternFill>
      </fill>
    </dxf>
    <dxf>
      <font>
        <b/>
      </font>
      <fill>
        <patternFill patternType="solid">
          <fgColor rgb="FFFFFF00"/>
          <bgColor rgb="FFFFFF00"/>
        </patternFill>
      </fill>
    </dxf>
    <dxf>
      <font>
        <b/>
        <color rgb="FFFFFFFF"/>
      </font>
      <fill>
        <patternFill patternType="solid">
          <fgColor rgb="FFFF0000"/>
          <bgColor rgb="FFFF0000"/>
        </patternFill>
      </fill>
    </dxf>
    <dxf>
      <fill>
        <patternFill patternType="solid">
          <fgColor rgb="FFFFFF99"/>
          <bgColor rgb="FFFFFF99"/>
        </patternFill>
      </fill>
    </dxf>
    <dxf>
      <font>
        <b/>
      </font>
      <fill>
        <patternFill patternType="solid">
          <fgColor rgb="FFFFFF00"/>
          <bgColor rgb="FFFFFF00"/>
        </patternFill>
      </fill>
    </dxf>
    <dxf>
      <font>
        <b/>
        <color rgb="FFFFFFFF"/>
      </font>
      <fill>
        <patternFill patternType="solid">
          <fgColor rgb="FFFF0000"/>
          <bgColor rgb="FFFF0000"/>
        </patternFill>
      </fill>
    </dxf>
    <dxf>
      <fill>
        <patternFill patternType="solid">
          <fgColor rgb="FFFFFF99"/>
          <bgColor rgb="FFFFFF99"/>
        </patternFill>
      </fill>
    </dxf>
    <dxf>
      <font>
        <b/>
      </font>
      <fill>
        <patternFill patternType="solid">
          <fgColor rgb="FFFFFF00"/>
          <bgColor rgb="FFFFFF00"/>
        </patternFill>
      </fill>
    </dxf>
    <dxf>
      <font>
        <b/>
        <color rgb="FFFFFFFF"/>
      </font>
      <fill>
        <patternFill patternType="solid">
          <fgColor rgb="FFFF0000"/>
          <bgColor rgb="FFFF0000"/>
        </patternFill>
      </fill>
    </dxf>
    <dxf>
      <fill>
        <patternFill patternType="solid">
          <fgColor rgb="FFFFFF99"/>
          <bgColor rgb="FFFFFF99"/>
        </patternFill>
      </fill>
    </dxf>
    <dxf>
      <font>
        <b/>
      </font>
      <fill>
        <patternFill patternType="solid">
          <fgColor rgb="FFFFFF00"/>
          <bgColor rgb="FFFFFF00"/>
        </patternFill>
      </fill>
    </dxf>
    <dxf>
      <font>
        <b/>
        <color rgb="FFFFFFFF"/>
      </font>
      <fill>
        <patternFill patternType="solid">
          <fgColor rgb="FFFF0000"/>
          <bgColor rgb="FFFF0000"/>
        </patternFill>
      </fill>
    </dxf>
    <dxf>
      <fill>
        <patternFill patternType="solid">
          <fgColor rgb="FFFFFF99"/>
          <bgColor rgb="FFFFFF99"/>
        </patternFill>
      </fill>
    </dxf>
    <dxf>
      <font>
        <b/>
      </font>
      <fill>
        <patternFill patternType="solid">
          <fgColor rgb="FFFFFF00"/>
          <bgColor rgb="FFFFFF00"/>
        </patternFill>
      </fill>
    </dxf>
    <dxf>
      <font>
        <b/>
        <color rgb="FFFFFFFF"/>
      </font>
      <fill>
        <patternFill patternType="solid">
          <fgColor rgb="FFFF0000"/>
          <bgColor rgb="FFFF0000"/>
        </patternFill>
      </fill>
    </dxf>
    <dxf>
      <fill>
        <patternFill patternType="solid">
          <fgColor rgb="FFFFFF99"/>
          <bgColor rgb="FFFFFF99"/>
        </patternFill>
      </fill>
    </dxf>
    <dxf>
      <font>
        <b/>
      </font>
      <fill>
        <patternFill patternType="solid">
          <fgColor rgb="FFFFFF00"/>
          <bgColor rgb="FFFFFF00"/>
        </patternFill>
      </fill>
    </dxf>
    <dxf>
      <font>
        <b/>
        <color rgb="FFFFFFFF"/>
      </font>
      <fill>
        <patternFill patternType="solid">
          <fgColor rgb="FFFF0000"/>
          <bgColor rgb="FFFF0000"/>
        </patternFill>
      </fill>
    </dxf>
    <dxf>
      <fill>
        <patternFill patternType="solid">
          <fgColor rgb="FFFFFF99"/>
          <bgColor rgb="FFFFFF99"/>
        </patternFill>
      </fill>
    </dxf>
    <dxf>
      <font>
        <b/>
      </font>
      <fill>
        <patternFill patternType="solid">
          <fgColor rgb="FFFFFF00"/>
          <bgColor rgb="FFFFFF00"/>
        </patternFill>
      </fill>
    </dxf>
    <dxf>
      <font>
        <b/>
        <color rgb="FFFFFFFF"/>
      </font>
      <fill>
        <patternFill patternType="solid">
          <fgColor rgb="FFFF0000"/>
          <bgColor rgb="FFFF0000"/>
        </patternFill>
      </fill>
    </dxf>
    <dxf>
      <fill>
        <patternFill patternType="solid">
          <fgColor rgb="FFFFFF99"/>
          <bgColor rgb="FFFFFF99"/>
        </patternFill>
      </fill>
    </dxf>
    <dxf>
      <font>
        <b/>
      </font>
      <fill>
        <patternFill patternType="solid">
          <fgColor rgb="FFFFFF00"/>
          <bgColor rgb="FFFFFF00"/>
        </patternFill>
      </fill>
    </dxf>
    <dxf>
      <font>
        <b/>
        <color rgb="FFFFFFFF"/>
      </font>
      <fill>
        <patternFill patternType="solid">
          <fgColor rgb="FFFF0000"/>
          <bgColor rgb="FFFF0000"/>
        </patternFill>
      </fill>
    </dxf>
    <dxf>
      <fill>
        <patternFill patternType="solid">
          <fgColor rgb="FFFFFF99"/>
          <bgColor rgb="FFFFFF99"/>
        </patternFill>
      </fill>
    </dxf>
    <dxf>
      <font>
        <b/>
      </font>
      <fill>
        <patternFill patternType="solid">
          <fgColor rgb="FFFFFF00"/>
          <bgColor rgb="FFFFFF00"/>
        </patternFill>
      </fill>
    </dxf>
    <dxf>
      <font>
        <b/>
        <color rgb="FFFFFFFF"/>
      </font>
      <fill>
        <patternFill patternType="solid">
          <fgColor rgb="FFFF0000"/>
          <bgColor rgb="FFFF0000"/>
        </patternFill>
      </fill>
    </dxf>
    <dxf>
      <fill>
        <patternFill patternType="solid">
          <fgColor rgb="FFFFFF99"/>
          <bgColor rgb="FFFFFF99"/>
        </patternFill>
      </fill>
    </dxf>
    <dxf>
      <font>
        <b/>
      </font>
      <fill>
        <patternFill patternType="solid">
          <fgColor rgb="FFFFFF00"/>
          <bgColor rgb="FFFFFF00"/>
        </patternFill>
      </fill>
    </dxf>
    <dxf>
      <font>
        <b/>
        <color rgb="FFFFFFFF"/>
      </font>
      <fill>
        <patternFill patternType="solid">
          <fgColor rgb="FFFF0000"/>
          <bgColor rgb="FFFF0000"/>
        </patternFill>
      </fill>
    </dxf>
    <dxf>
      <fill>
        <patternFill patternType="solid">
          <fgColor rgb="FFFFFF99"/>
          <bgColor rgb="FFFFFF99"/>
        </patternFill>
      </fill>
    </dxf>
    <dxf>
      <font>
        <b/>
      </font>
      <fill>
        <patternFill patternType="solid">
          <fgColor rgb="FFFFFF00"/>
          <bgColor rgb="FFFFFF00"/>
        </patternFill>
      </fill>
    </dxf>
    <dxf>
      <font>
        <b/>
        <color rgb="FFFFFFFF"/>
      </font>
      <fill>
        <patternFill patternType="solid">
          <fgColor rgb="FFFF0000"/>
          <bgColor rgb="FFFF0000"/>
        </patternFill>
      </fill>
    </dxf>
    <dxf>
      <fill>
        <patternFill patternType="solid">
          <fgColor rgb="FFFFFF99"/>
          <bgColor rgb="FFFFFF99"/>
        </patternFill>
      </fill>
    </dxf>
    <dxf>
      <font>
        <b/>
      </font>
      <fill>
        <patternFill patternType="solid">
          <fgColor rgb="FFFFFF00"/>
          <bgColor rgb="FFFFFF00"/>
        </patternFill>
      </fill>
    </dxf>
    <dxf>
      <font>
        <b/>
        <color rgb="FFFFFFFF"/>
      </font>
      <fill>
        <patternFill patternType="solid">
          <fgColor rgb="FFFF0000"/>
          <bgColor rgb="FFFF0000"/>
        </patternFill>
      </fill>
    </dxf>
    <dxf>
      <fill>
        <patternFill patternType="solid">
          <fgColor rgb="FFFFFF99"/>
          <bgColor rgb="FFFFFF99"/>
        </patternFill>
      </fill>
    </dxf>
    <dxf>
      <font>
        <b/>
      </font>
      <fill>
        <patternFill patternType="solid">
          <fgColor rgb="FFFFFF00"/>
          <bgColor rgb="FFFFFF00"/>
        </patternFill>
      </fill>
    </dxf>
    <dxf>
      <font>
        <b/>
        <color rgb="FFFFFFFF"/>
      </font>
      <fill>
        <patternFill patternType="solid">
          <fgColor rgb="FFFF0000"/>
          <bgColor rgb="FFFF0000"/>
        </patternFill>
      </fill>
    </dxf>
    <dxf>
      <fill>
        <patternFill patternType="solid">
          <fgColor rgb="FFFFFF99"/>
          <bgColor rgb="FFFFFF99"/>
        </patternFill>
      </fill>
    </dxf>
    <dxf>
      <font>
        <b/>
      </font>
      <fill>
        <patternFill patternType="solid">
          <fgColor rgb="FFFFFF00"/>
          <bgColor rgb="FFFFFF00"/>
        </patternFill>
      </fill>
    </dxf>
    <dxf>
      <font>
        <b/>
        <color rgb="FFFFFFFF"/>
      </font>
      <fill>
        <patternFill patternType="solid">
          <fgColor rgb="FFFF0000"/>
          <bgColor rgb="FFFF0000"/>
        </patternFill>
      </fill>
    </dxf>
    <dxf>
      <fill>
        <patternFill patternType="solid">
          <fgColor rgb="FFFFFF99"/>
          <bgColor rgb="FFFFFF99"/>
        </patternFill>
      </fill>
    </dxf>
    <dxf>
      <font>
        <b/>
      </font>
      <fill>
        <patternFill patternType="solid">
          <fgColor rgb="FFFFFF00"/>
          <bgColor rgb="FFFFFF00"/>
        </patternFill>
      </fill>
    </dxf>
    <dxf>
      <font>
        <b/>
        <color rgb="FFFFFFFF"/>
      </font>
      <fill>
        <patternFill patternType="solid">
          <fgColor rgb="FFFF0000"/>
          <bgColor rgb="FFFF0000"/>
        </patternFill>
      </fill>
    </dxf>
    <dxf>
      <fill>
        <patternFill patternType="solid">
          <fgColor rgb="FFFFFF99"/>
          <bgColor rgb="FFFFFF99"/>
        </patternFill>
      </fill>
    </dxf>
    <dxf>
      <font>
        <b/>
      </font>
      <fill>
        <patternFill patternType="solid">
          <fgColor rgb="FFFFFF00"/>
          <bgColor rgb="FFFFFF00"/>
        </patternFill>
      </fill>
    </dxf>
    <dxf>
      <font>
        <b/>
        <color rgb="FFFFFFFF"/>
      </font>
      <fill>
        <patternFill patternType="solid">
          <fgColor rgb="FFFF0000"/>
          <bgColor rgb="FFFF0000"/>
        </patternFill>
      </fill>
    </dxf>
    <dxf>
      <fill>
        <patternFill patternType="solid">
          <fgColor rgb="FFFFFF99"/>
          <bgColor rgb="FFFFFF99"/>
        </patternFill>
      </fill>
    </dxf>
    <dxf>
      <font>
        <b/>
      </font>
      <fill>
        <patternFill patternType="solid">
          <fgColor rgb="FFFFFF00"/>
          <bgColor rgb="FFFFFF00"/>
        </patternFill>
      </fill>
    </dxf>
    <dxf>
      <font>
        <b/>
        <color rgb="FFFFFFFF"/>
      </font>
      <fill>
        <patternFill patternType="solid">
          <fgColor rgb="FFFF0000"/>
          <bgColor rgb="FFFF0000"/>
        </patternFill>
      </fill>
    </dxf>
    <dxf>
      <fill>
        <patternFill patternType="solid">
          <fgColor rgb="FFFFFF99"/>
          <bgColor rgb="FFFFFF99"/>
        </patternFill>
      </fill>
    </dxf>
    <dxf>
      <font>
        <b/>
      </font>
      <fill>
        <patternFill patternType="solid">
          <fgColor rgb="FFFFFF00"/>
          <bgColor rgb="FFFFFF00"/>
        </patternFill>
      </fill>
    </dxf>
    <dxf>
      <font>
        <b/>
        <color rgb="FFFFFFFF"/>
      </font>
      <fill>
        <patternFill patternType="solid">
          <fgColor rgb="FFFF0000"/>
          <bgColor rgb="FFFF0000"/>
        </patternFill>
      </fill>
    </dxf>
    <dxf>
      <fill>
        <patternFill patternType="solid">
          <fgColor rgb="FFFFFF99"/>
          <bgColor rgb="FFFFFF99"/>
        </patternFill>
      </fill>
    </dxf>
    <dxf>
      <font>
        <b/>
      </font>
      <fill>
        <patternFill patternType="solid">
          <fgColor rgb="FFFFFF00"/>
          <bgColor rgb="FFFFFF00"/>
        </patternFill>
      </fill>
    </dxf>
    <dxf>
      <font>
        <b/>
        <color rgb="FFFFFFFF"/>
      </font>
      <fill>
        <patternFill patternType="solid">
          <fgColor rgb="FFFF0000"/>
          <bgColor rgb="FFFF0000"/>
        </patternFill>
      </fill>
    </dxf>
    <dxf>
      <fill>
        <patternFill patternType="solid">
          <fgColor rgb="FFFFFF99"/>
          <bgColor rgb="FFFFFF99"/>
        </patternFill>
      </fill>
    </dxf>
    <dxf>
      <font>
        <b/>
      </font>
      <fill>
        <patternFill patternType="solid">
          <fgColor rgb="FFFFFF00"/>
          <bgColor rgb="FFFFFF00"/>
        </patternFill>
      </fill>
    </dxf>
    <dxf>
      <font>
        <b/>
        <color rgb="FFFFFFFF"/>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xMode val="edge"/>
          <c:yMode val="edge"/>
          <c:x val="3.6764793880193686E-2"/>
          <c:y val="5.1546651229518507E-2"/>
          <c:w val="0.83333532795105669"/>
          <c:h val="0.68041579622964432"/>
        </c:manualLayout>
      </c:layout>
      <c:barChart>
        <c:barDir val="bar"/>
        <c:grouping val="stacked"/>
        <c:varyColors val="1"/>
        <c:ser>
          <c:idx val="0"/>
          <c:order val="0"/>
          <c:spPr>
            <a:solidFill>
              <a:srgbClr val="00B050"/>
            </a:solidFill>
          </c:spPr>
          <c:invertIfNegative val="1"/>
          <c:val>
            <c:numRef>
              <c:f>Registration!$E$5</c:f>
              <c:numCache>
                <c:formatCode>General</c:formatCode>
                <c:ptCount val="1"/>
                <c:pt idx="0">
                  <c:v>7</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22D0-49D0-A302-E5302EBBCD4A}"/>
            </c:ext>
          </c:extLst>
        </c:ser>
        <c:ser>
          <c:idx val="1"/>
          <c:order val="1"/>
          <c:spPr>
            <a:solidFill>
              <a:srgbClr val="FF0000"/>
            </a:solidFill>
          </c:spPr>
          <c:invertIfNegative val="1"/>
          <c:val>
            <c:numRef>
              <c:f>Registration!$E$6</c:f>
              <c:numCache>
                <c:formatCode>General</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22D0-49D0-A302-E5302EBBCD4A}"/>
            </c:ext>
          </c:extLst>
        </c:ser>
        <c:ser>
          <c:idx val="2"/>
          <c:order val="2"/>
          <c:spPr>
            <a:solidFill>
              <a:srgbClr val="A5A5A5"/>
            </a:solidFill>
          </c:spPr>
          <c:invertIfNegative val="1"/>
          <c:val>
            <c:numRef>
              <c:f>Registration!$E$8</c:f>
              <c:numCache>
                <c:formatCode>General</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2-22D0-49D0-A302-E5302EBBCD4A}"/>
            </c:ext>
          </c:extLst>
        </c:ser>
        <c:ser>
          <c:idx val="3"/>
          <c:order val="3"/>
          <c:spPr>
            <a:solidFill>
              <a:srgbClr val="FFC000"/>
            </a:solidFill>
          </c:spPr>
          <c:invertIfNegative val="1"/>
          <c:val>
            <c:numRef>
              <c:f>Registration!$E$4</c:f>
              <c:numCache>
                <c:formatCode>General</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3-22D0-49D0-A302-E5302EBBCD4A}"/>
            </c:ext>
          </c:extLst>
        </c:ser>
        <c:ser>
          <c:idx val="4"/>
          <c:order val="4"/>
          <c:spPr>
            <a:solidFill>
              <a:srgbClr val="5B9BD5"/>
            </a:solidFill>
          </c:spPr>
          <c:invertIfNegative val="1"/>
          <c:val>
            <c:numRef>
              <c:f>Registration!$E$7</c:f>
              <c:numCache>
                <c:formatCode>General</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4-22D0-49D0-A302-E5302EBBCD4A}"/>
            </c:ext>
          </c:extLst>
        </c:ser>
        <c:dLbls>
          <c:showLegendKey val="0"/>
          <c:showVal val="0"/>
          <c:showCatName val="0"/>
          <c:showSerName val="0"/>
          <c:showPercent val="0"/>
          <c:showBubbleSize val="0"/>
        </c:dLbls>
        <c:gapWidth val="150"/>
        <c:overlap val="100"/>
        <c:axId val="1570623767"/>
        <c:axId val="1576511766"/>
      </c:barChart>
      <c:catAx>
        <c:axId val="1570623767"/>
        <c:scaling>
          <c:orientation val="maxMin"/>
        </c:scaling>
        <c:delete val="0"/>
        <c:axPos val="l"/>
        <c:majorTickMark val="cross"/>
        <c:minorTickMark val="cross"/>
        <c:tickLblPos val="nextTo"/>
        <c:txPr>
          <a:bodyPr/>
          <a:lstStyle/>
          <a:p>
            <a:pPr lvl="0">
              <a:defRPr sz="1000" b="0" i="0">
                <a:solidFill>
                  <a:srgbClr val="000000"/>
                </a:solidFill>
                <a:latin typeface="+mn-lt"/>
              </a:defRPr>
            </a:pPr>
            <a:endParaRPr lang="en-US"/>
          </a:p>
        </c:txPr>
        <c:crossAx val="1576511766"/>
        <c:crosses val="autoZero"/>
        <c:auto val="1"/>
        <c:lblAlgn val="ctr"/>
        <c:lblOffset val="100"/>
        <c:noMultiLvlLbl val="1"/>
      </c:catAx>
      <c:valAx>
        <c:axId val="1576511766"/>
        <c:scaling>
          <c:orientation val="minMax"/>
        </c:scaling>
        <c:delete val="0"/>
        <c:axPos val="b"/>
        <c:majorGridlines>
          <c:spPr>
            <a:ln>
              <a:solidFill>
                <a:srgbClr val="000000"/>
              </a:solidFill>
            </a:ln>
          </c:spPr>
        </c:majorGridlines>
        <c:numFmt formatCode="General" sourceLinked="1"/>
        <c:majorTickMark val="cross"/>
        <c:minorTickMark val="cross"/>
        <c:tickLblPos val="nextTo"/>
        <c:spPr>
          <a:ln w="47625">
            <a:noFill/>
          </a:ln>
        </c:spPr>
        <c:txPr>
          <a:bodyPr rot="-5400000"/>
          <a:lstStyle/>
          <a:p>
            <a:pPr lvl="0">
              <a:defRPr sz="800" b="0" i="0">
                <a:solidFill>
                  <a:srgbClr val="000000"/>
                </a:solidFill>
                <a:latin typeface="Arial"/>
              </a:defRPr>
            </a:pPr>
            <a:endParaRPr lang="en-US"/>
          </a:p>
        </c:txPr>
        <c:crossAx val="1570623767"/>
        <c:crosses val="max"/>
        <c:crossBetween val="between"/>
      </c:valAx>
      <c:spPr>
        <a:solidFill>
          <a:srgbClr val="FFFFFF"/>
        </a:solidFill>
      </c:spPr>
    </c:plotArea>
    <c:legend>
      <c:legendPos val="r"/>
      <c:overlay val="0"/>
      <c:txPr>
        <a:bodyPr/>
        <a:lstStyle/>
        <a:p>
          <a:pPr lvl="0">
            <a:defRPr sz="800">
              <a:solidFill>
                <a:srgbClr val="000000"/>
              </a:solidFill>
              <a:latin typeface="Arial"/>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xMode val="edge"/>
          <c:yMode val="edge"/>
          <c:x val="3.6764793880193686E-2"/>
          <c:y val="5.1546651229518507E-2"/>
          <c:w val="0.83333532795105669"/>
          <c:h val="0.68041579622964432"/>
        </c:manualLayout>
      </c:layout>
      <c:barChart>
        <c:barDir val="bar"/>
        <c:grouping val="stacked"/>
        <c:varyColors val="1"/>
        <c:ser>
          <c:idx val="0"/>
          <c:order val="0"/>
          <c:spPr>
            <a:solidFill>
              <a:srgbClr val="00B050"/>
            </a:solidFill>
          </c:spPr>
          <c:invertIfNegative val="1"/>
          <c:val>
            <c:numRef>
              <c:f>Login!$E$5</c:f>
              <c:numCache>
                <c:formatCode>General</c:formatCode>
                <c:ptCount val="1"/>
                <c:pt idx="0">
                  <c:v>7</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04F8-48DF-B728-A2B9B5A89916}"/>
            </c:ext>
          </c:extLst>
        </c:ser>
        <c:ser>
          <c:idx val="1"/>
          <c:order val="1"/>
          <c:spPr>
            <a:solidFill>
              <a:srgbClr val="FF0000"/>
            </a:solidFill>
          </c:spPr>
          <c:invertIfNegative val="1"/>
          <c:val>
            <c:numRef>
              <c:f>Login!$E$6</c:f>
              <c:numCache>
                <c:formatCode>General</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04F8-48DF-B728-A2B9B5A89916}"/>
            </c:ext>
          </c:extLst>
        </c:ser>
        <c:ser>
          <c:idx val="2"/>
          <c:order val="2"/>
          <c:spPr>
            <a:solidFill>
              <a:srgbClr val="A5A5A5"/>
            </a:solidFill>
          </c:spPr>
          <c:invertIfNegative val="1"/>
          <c:val>
            <c:numRef>
              <c:f>Login!$E$8</c:f>
              <c:numCache>
                <c:formatCode>General</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2-04F8-48DF-B728-A2B9B5A89916}"/>
            </c:ext>
          </c:extLst>
        </c:ser>
        <c:ser>
          <c:idx val="3"/>
          <c:order val="3"/>
          <c:spPr>
            <a:solidFill>
              <a:srgbClr val="FFC000"/>
            </a:solidFill>
          </c:spPr>
          <c:invertIfNegative val="1"/>
          <c:val>
            <c:numRef>
              <c:f>Login!$E$4</c:f>
              <c:numCache>
                <c:formatCode>General</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3-04F8-48DF-B728-A2B9B5A89916}"/>
            </c:ext>
          </c:extLst>
        </c:ser>
        <c:ser>
          <c:idx val="4"/>
          <c:order val="4"/>
          <c:spPr>
            <a:solidFill>
              <a:srgbClr val="5B9BD5"/>
            </a:solidFill>
          </c:spPr>
          <c:invertIfNegative val="1"/>
          <c:val>
            <c:numRef>
              <c:f>Login!$E$7</c:f>
              <c:numCache>
                <c:formatCode>General</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4-04F8-48DF-B728-A2B9B5A89916}"/>
            </c:ext>
          </c:extLst>
        </c:ser>
        <c:dLbls>
          <c:showLegendKey val="0"/>
          <c:showVal val="0"/>
          <c:showCatName val="0"/>
          <c:showSerName val="0"/>
          <c:showPercent val="0"/>
          <c:showBubbleSize val="0"/>
        </c:dLbls>
        <c:gapWidth val="150"/>
        <c:overlap val="100"/>
        <c:axId val="128350102"/>
        <c:axId val="1711259854"/>
      </c:barChart>
      <c:catAx>
        <c:axId val="128350102"/>
        <c:scaling>
          <c:orientation val="maxMin"/>
        </c:scaling>
        <c:delete val="0"/>
        <c:axPos val="l"/>
        <c:majorTickMark val="cross"/>
        <c:minorTickMark val="cross"/>
        <c:tickLblPos val="nextTo"/>
        <c:txPr>
          <a:bodyPr/>
          <a:lstStyle/>
          <a:p>
            <a:pPr lvl="0">
              <a:defRPr sz="1000" b="0" i="0">
                <a:solidFill>
                  <a:srgbClr val="000000"/>
                </a:solidFill>
                <a:latin typeface="+mn-lt"/>
              </a:defRPr>
            </a:pPr>
            <a:endParaRPr lang="en-US"/>
          </a:p>
        </c:txPr>
        <c:crossAx val="1711259854"/>
        <c:crosses val="autoZero"/>
        <c:auto val="1"/>
        <c:lblAlgn val="ctr"/>
        <c:lblOffset val="100"/>
        <c:noMultiLvlLbl val="1"/>
      </c:catAx>
      <c:valAx>
        <c:axId val="1711259854"/>
        <c:scaling>
          <c:orientation val="minMax"/>
        </c:scaling>
        <c:delete val="0"/>
        <c:axPos val="b"/>
        <c:majorGridlines>
          <c:spPr>
            <a:ln>
              <a:solidFill>
                <a:srgbClr val="000000"/>
              </a:solidFill>
            </a:ln>
          </c:spPr>
        </c:majorGridlines>
        <c:numFmt formatCode="General" sourceLinked="1"/>
        <c:majorTickMark val="cross"/>
        <c:minorTickMark val="cross"/>
        <c:tickLblPos val="nextTo"/>
        <c:spPr>
          <a:ln w="47625">
            <a:noFill/>
          </a:ln>
        </c:spPr>
        <c:txPr>
          <a:bodyPr rot="-5400000"/>
          <a:lstStyle/>
          <a:p>
            <a:pPr lvl="0">
              <a:defRPr sz="800" b="0" i="0">
                <a:solidFill>
                  <a:srgbClr val="000000"/>
                </a:solidFill>
                <a:latin typeface="Arial"/>
              </a:defRPr>
            </a:pPr>
            <a:endParaRPr lang="en-US"/>
          </a:p>
        </c:txPr>
        <c:crossAx val="128350102"/>
        <c:crosses val="max"/>
        <c:crossBetween val="between"/>
      </c:valAx>
      <c:spPr>
        <a:solidFill>
          <a:srgbClr val="FFFFFF"/>
        </a:solidFill>
      </c:spPr>
    </c:plotArea>
    <c:legend>
      <c:legendPos val="r"/>
      <c:overlay val="0"/>
      <c:txPr>
        <a:bodyPr/>
        <a:lstStyle/>
        <a:p>
          <a:pPr lvl="0">
            <a:defRPr sz="800">
              <a:solidFill>
                <a:srgbClr val="000000"/>
              </a:solidFill>
              <a:latin typeface="Arial"/>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xMode val="edge"/>
          <c:yMode val="edge"/>
          <c:x val="3.6764793880193686E-2"/>
          <c:y val="5.1546651229518507E-2"/>
          <c:w val="0.83333532795105669"/>
          <c:h val="0.68041579622964432"/>
        </c:manualLayout>
      </c:layout>
      <c:barChart>
        <c:barDir val="bar"/>
        <c:grouping val="stacked"/>
        <c:varyColors val="1"/>
        <c:ser>
          <c:idx val="0"/>
          <c:order val="0"/>
          <c:spPr>
            <a:solidFill>
              <a:srgbClr val="00B050"/>
            </a:solidFill>
          </c:spPr>
          <c:invertIfNegative val="1"/>
          <c:val>
            <c:numRef>
              <c:f>'Manage Applicant Profile'!$E$5</c:f>
              <c:numCache>
                <c:formatCode>General</c:formatCode>
                <c:ptCount val="1"/>
                <c:pt idx="0">
                  <c:v>7</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5492-4724-B707-6D7477772A12}"/>
            </c:ext>
          </c:extLst>
        </c:ser>
        <c:ser>
          <c:idx val="1"/>
          <c:order val="1"/>
          <c:spPr>
            <a:solidFill>
              <a:srgbClr val="FF0000"/>
            </a:solidFill>
          </c:spPr>
          <c:invertIfNegative val="1"/>
          <c:val>
            <c:numRef>
              <c:f>'Manage Applicant Profile'!$E$6</c:f>
              <c:numCache>
                <c:formatCode>General</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5492-4724-B707-6D7477772A12}"/>
            </c:ext>
          </c:extLst>
        </c:ser>
        <c:ser>
          <c:idx val="2"/>
          <c:order val="2"/>
          <c:spPr>
            <a:solidFill>
              <a:srgbClr val="A5A5A5"/>
            </a:solidFill>
          </c:spPr>
          <c:invertIfNegative val="1"/>
          <c:val>
            <c:numRef>
              <c:f>'Manage Applicant Profile'!$E$8</c:f>
              <c:numCache>
                <c:formatCode>General</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2-5492-4724-B707-6D7477772A12}"/>
            </c:ext>
          </c:extLst>
        </c:ser>
        <c:ser>
          <c:idx val="3"/>
          <c:order val="3"/>
          <c:spPr>
            <a:solidFill>
              <a:srgbClr val="FFC000"/>
            </a:solidFill>
          </c:spPr>
          <c:invertIfNegative val="1"/>
          <c:val>
            <c:numRef>
              <c:f>'Manage Applicant Profile'!$E$4</c:f>
              <c:numCache>
                <c:formatCode>General</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3-5492-4724-B707-6D7477772A12}"/>
            </c:ext>
          </c:extLst>
        </c:ser>
        <c:ser>
          <c:idx val="4"/>
          <c:order val="4"/>
          <c:spPr>
            <a:solidFill>
              <a:srgbClr val="5B9BD5"/>
            </a:solidFill>
          </c:spPr>
          <c:invertIfNegative val="1"/>
          <c:val>
            <c:numRef>
              <c:f>'Manage Applicant Profile'!$E$7</c:f>
              <c:numCache>
                <c:formatCode>General</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4-5492-4724-B707-6D7477772A12}"/>
            </c:ext>
          </c:extLst>
        </c:ser>
        <c:dLbls>
          <c:showLegendKey val="0"/>
          <c:showVal val="0"/>
          <c:showCatName val="0"/>
          <c:showSerName val="0"/>
          <c:showPercent val="0"/>
          <c:showBubbleSize val="0"/>
        </c:dLbls>
        <c:gapWidth val="150"/>
        <c:overlap val="100"/>
        <c:axId val="866196176"/>
        <c:axId val="443692492"/>
      </c:barChart>
      <c:catAx>
        <c:axId val="866196176"/>
        <c:scaling>
          <c:orientation val="maxMin"/>
        </c:scaling>
        <c:delete val="0"/>
        <c:axPos val="l"/>
        <c:majorTickMark val="cross"/>
        <c:minorTickMark val="cross"/>
        <c:tickLblPos val="nextTo"/>
        <c:txPr>
          <a:bodyPr/>
          <a:lstStyle/>
          <a:p>
            <a:pPr lvl="0">
              <a:defRPr sz="1000" b="0" i="0">
                <a:solidFill>
                  <a:srgbClr val="000000"/>
                </a:solidFill>
                <a:latin typeface="+mn-lt"/>
              </a:defRPr>
            </a:pPr>
            <a:endParaRPr lang="en-US"/>
          </a:p>
        </c:txPr>
        <c:crossAx val="443692492"/>
        <c:crosses val="autoZero"/>
        <c:auto val="1"/>
        <c:lblAlgn val="ctr"/>
        <c:lblOffset val="100"/>
        <c:noMultiLvlLbl val="1"/>
      </c:catAx>
      <c:valAx>
        <c:axId val="443692492"/>
        <c:scaling>
          <c:orientation val="minMax"/>
        </c:scaling>
        <c:delete val="0"/>
        <c:axPos val="b"/>
        <c:majorGridlines>
          <c:spPr>
            <a:ln>
              <a:solidFill>
                <a:srgbClr val="000000"/>
              </a:solidFill>
            </a:ln>
          </c:spPr>
        </c:majorGridlines>
        <c:numFmt formatCode="General" sourceLinked="1"/>
        <c:majorTickMark val="cross"/>
        <c:minorTickMark val="cross"/>
        <c:tickLblPos val="nextTo"/>
        <c:spPr>
          <a:ln w="47625">
            <a:noFill/>
          </a:ln>
        </c:spPr>
        <c:txPr>
          <a:bodyPr rot="-5400000"/>
          <a:lstStyle/>
          <a:p>
            <a:pPr lvl="0">
              <a:defRPr sz="800" b="0" i="0">
                <a:solidFill>
                  <a:srgbClr val="000000"/>
                </a:solidFill>
                <a:latin typeface="Arial"/>
              </a:defRPr>
            </a:pPr>
            <a:endParaRPr lang="en-US"/>
          </a:p>
        </c:txPr>
        <c:crossAx val="866196176"/>
        <c:crosses val="max"/>
        <c:crossBetween val="between"/>
      </c:valAx>
      <c:spPr>
        <a:solidFill>
          <a:srgbClr val="FFFFFF"/>
        </a:solidFill>
      </c:spPr>
    </c:plotArea>
    <c:legend>
      <c:legendPos val="r"/>
      <c:overlay val="0"/>
      <c:txPr>
        <a:bodyPr/>
        <a:lstStyle/>
        <a:p>
          <a:pPr lvl="0">
            <a:defRPr sz="800">
              <a:solidFill>
                <a:srgbClr val="000000"/>
              </a:solidFill>
              <a:latin typeface="Arial"/>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xMode val="edge"/>
          <c:yMode val="edge"/>
          <c:x val="3.6764793880193686E-2"/>
          <c:y val="5.1546651229518507E-2"/>
          <c:w val="0.83333532795105669"/>
          <c:h val="0.68041579622964432"/>
        </c:manualLayout>
      </c:layout>
      <c:barChart>
        <c:barDir val="bar"/>
        <c:grouping val="stacked"/>
        <c:varyColors val="1"/>
        <c:ser>
          <c:idx val="0"/>
          <c:order val="0"/>
          <c:spPr>
            <a:solidFill>
              <a:srgbClr val="00B050"/>
            </a:solidFill>
          </c:spPr>
          <c:invertIfNegative val="1"/>
          <c:val>
            <c:numRef>
              <c:f>'Manage Employer Profile'!$E$5</c:f>
              <c:numCache>
                <c:formatCode>General</c:formatCode>
                <c:ptCount val="1"/>
                <c:pt idx="0">
                  <c:v>9</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CD92-41D3-94C6-7F7256A7A82D}"/>
            </c:ext>
          </c:extLst>
        </c:ser>
        <c:ser>
          <c:idx val="1"/>
          <c:order val="1"/>
          <c:spPr>
            <a:solidFill>
              <a:srgbClr val="FF0000"/>
            </a:solidFill>
          </c:spPr>
          <c:invertIfNegative val="1"/>
          <c:val>
            <c:numRef>
              <c:f>'Manage Employer Profile'!$E$6</c:f>
              <c:numCache>
                <c:formatCode>General</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CD92-41D3-94C6-7F7256A7A82D}"/>
            </c:ext>
          </c:extLst>
        </c:ser>
        <c:ser>
          <c:idx val="2"/>
          <c:order val="2"/>
          <c:spPr>
            <a:solidFill>
              <a:srgbClr val="A5A5A5"/>
            </a:solidFill>
          </c:spPr>
          <c:invertIfNegative val="1"/>
          <c:val>
            <c:numRef>
              <c:f>'Manage Employer Profile'!$E$8</c:f>
              <c:numCache>
                <c:formatCode>General</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2-CD92-41D3-94C6-7F7256A7A82D}"/>
            </c:ext>
          </c:extLst>
        </c:ser>
        <c:ser>
          <c:idx val="3"/>
          <c:order val="3"/>
          <c:spPr>
            <a:solidFill>
              <a:srgbClr val="FFC000"/>
            </a:solidFill>
          </c:spPr>
          <c:invertIfNegative val="1"/>
          <c:val>
            <c:numRef>
              <c:f>'Manage Employer Profile'!$E$4</c:f>
              <c:numCache>
                <c:formatCode>General</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3-CD92-41D3-94C6-7F7256A7A82D}"/>
            </c:ext>
          </c:extLst>
        </c:ser>
        <c:ser>
          <c:idx val="4"/>
          <c:order val="4"/>
          <c:spPr>
            <a:solidFill>
              <a:srgbClr val="5B9BD5"/>
            </a:solidFill>
          </c:spPr>
          <c:invertIfNegative val="1"/>
          <c:val>
            <c:numRef>
              <c:f>'Manage Employer Profile'!$E$7</c:f>
              <c:numCache>
                <c:formatCode>General</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4-CD92-41D3-94C6-7F7256A7A82D}"/>
            </c:ext>
          </c:extLst>
        </c:ser>
        <c:dLbls>
          <c:showLegendKey val="0"/>
          <c:showVal val="0"/>
          <c:showCatName val="0"/>
          <c:showSerName val="0"/>
          <c:showPercent val="0"/>
          <c:showBubbleSize val="0"/>
        </c:dLbls>
        <c:gapWidth val="150"/>
        <c:overlap val="100"/>
        <c:axId val="1851751817"/>
        <c:axId val="1545347100"/>
      </c:barChart>
      <c:catAx>
        <c:axId val="1851751817"/>
        <c:scaling>
          <c:orientation val="maxMin"/>
        </c:scaling>
        <c:delete val="0"/>
        <c:axPos val="l"/>
        <c:majorTickMark val="cross"/>
        <c:minorTickMark val="cross"/>
        <c:tickLblPos val="nextTo"/>
        <c:txPr>
          <a:bodyPr/>
          <a:lstStyle/>
          <a:p>
            <a:pPr lvl="0">
              <a:defRPr sz="1000" b="0" i="0">
                <a:solidFill>
                  <a:srgbClr val="000000"/>
                </a:solidFill>
                <a:latin typeface="+mn-lt"/>
              </a:defRPr>
            </a:pPr>
            <a:endParaRPr lang="en-US"/>
          </a:p>
        </c:txPr>
        <c:crossAx val="1545347100"/>
        <c:crosses val="autoZero"/>
        <c:auto val="1"/>
        <c:lblAlgn val="ctr"/>
        <c:lblOffset val="100"/>
        <c:noMultiLvlLbl val="1"/>
      </c:catAx>
      <c:valAx>
        <c:axId val="1545347100"/>
        <c:scaling>
          <c:orientation val="minMax"/>
        </c:scaling>
        <c:delete val="0"/>
        <c:axPos val="b"/>
        <c:majorGridlines>
          <c:spPr>
            <a:ln>
              <a:solidFill>
                <a:srgbClr val="000000"/>
              </a:solidFill>
            </a:ln>
          </c:spPr>
        </c:majorGridlines>
        <c:numFmt formatCode="General" sourceLinked="1"/>
        <c:majorTickMark val="cross"/>
        <c:minorTickMark val="cross"/>
        <c:tickLblPos val="nextTo"/>
        <c:spPr>
          <a:ln w="47625">
            <a:noFill/>
          </a:ln>
        </c:spPr>
        <c:txPr>
          <a:bodyPr rot="-5400000"/>
          <a:lstStyle/>
          <a:p>
            <a:pPr lvl="0">
              <a:defRPr sz="800" b="0" i="0">
                <a:solidFill>
                  <a:srgbClr val="000000"/>
                </a:solidFill>
                <a:latin typeface="Arial"/>
              </a:defRPr>
            </a:pPr>
            <a:endParaRPr lang="en-US"/>
          </a:p>
        </c:txPr>
        <c:crossAx val="1851751817"/>
        <c:crosses val="max"/>
        <c:crossBetween val="between"/>
      </c:valAx>
      <c:spPr>
        <a:solidFill>
          <a:srgbClr val="FFFFFF"/>
        </a:solidFill>
      </c:spPr>
    </c:plotArea>
    <c:legend>
      <c:legendPos val="r"/>
      <c:overlay val="0"/>
      <c:txPr>
        <a:bodyPr/>
        <a:lstStyle/>
        <a:p>
          <a:pPr lvl="0">
            <a:defRPr sz="800">
              <a:solidFill>
                <a:srgbClr val="000000"/>
              </a:solidFill>
              <a:latin typeface="Arial"/>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xMode val="edge"/>
          <c:yMode val="edge"/>
          <c:x val="3.6764793880193686E-2"/>
          <c:y val="5.1546651229518507E-2"/>
          <c:w val="0.83333532795105669"/>
          <c:h val="0.68041579622964432"/>
        </c:manualLayout>
      </c:layout>
      <c:barChart>
        <c:barDir val="bar"/>
        <c:grouping val="stacked"/>
        <c:varyColors val="1"/>
        <c:ser>
          <c:idx val="0"/>
          <c:order val="0"/>
          <c:spPr>
            <a:solidFill>
              <a:srgbClr val="00B050"/>
            </a:solidFill>
          </c:spPr>
          <c:invertIfNegative val="1"/>
          <c:val>
            <c:numRef>
              <c:f>'Add job'!$E$5</c:f>
              <c:numCache>
                <c:formatCode>General</c:formatCode>
                <c:ptCount val="1"/>
                <c:pt idx="0">
                  <c:v>11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49D0-43C8-9041-9CE175EAE467}"/>
            </c:ext>
          </c:extLst>
        </c:ser>
        <c:ser>
          <c:idx val="1"/>
          <c:order val="1"/>
          <c:spPr>
            <a:solidFill>
              <a:srgbClr val="FF0000"/>
            </a:solidFill>
          </c:spPr>
          <c:invertIfNegative val="1"/>
          <c:val>
            <c:numRef>
              <c:f>'Add job'!$E$6</c:f>
              <c:numCache>
                <c:formatCode>General</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49D0-43C8-9041-9CE175EAE467}"/>
            </c:ext>
          </c:extLst>
        </c:ser>
        <c:ser>
          <c:idx val="2"/>
          <c:order val="2"/>
          <c:spPr>
            <a:solidFill>
              <a:srgbClr val="A5A5A5"/>
            </a:solidFill>
          </c:spPr>
          <c:invertIfNegative val="1"/>
          <c:val>
            <c:numRef>
              <c:f>'Add job'!$E$8</c:f>
              <c:numCache>
                <c:formatCode>General</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2-49D0-43C8-9041-9CE175EAE467}"/>
            </c:ext>
          </c:extLst>
        </c:ser>
        <c:ser>
          <c:idx val="3"/>
          <c:order val="3"/>
          <c:spPr>
            <a:solidFill>
              <a:srgbClr val="FFC000"/>
            </a:solidFill>
          </c:spPr>
          <c:invertIfNegative val="1"/>
          <c:val>
            <c:numRef>
              <c:f>'Add job'!$E$4</c:f>
              <c:numCache>
                <c:formatCode>General</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3-49D0-43C8-9041-9CE175EAE467}"/>
            </c:ext>
          </c:extLst>
        </c:ser>
        <c:ser>
          <c:idx val="4"/>
          <c:order val="4"/>
          <c:spPr>
            <a:solidFill>
              <a:srgbClr val="5B9BD5"/>
            </a:solidFill>
          </c:spPr>
          <c:invertIfNegative val="1"/>
          <c:val>
            <c:numRef>
              <c:f>'Add job'!$E$7</c:f>
              <c:numCache>
                <c:formatCode>General</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4-49D0-43C8-9041-9CE175EAE467}"/>
            </c:ext>
          </c:extLst>
        </c:ser>
        <c:dLbls>
          <c:showLegendKey val="0"/>
          <c:showVal val="0"/>
          <c:showCatName val="0"/>
          <c:showSerName val="0"/>
          <c:showPercent val="0"/>
          <c:showBubbleSize val="0"/>
        </c:dLbls>
        <c:gapWidth val="150"/>
        <c:overlap val="100"/>
        <c:axId val="1138924861"/>
        <c:axId val="1894243757"/>
      </c:barChart>
      <c:catAx>
        <c:axId val="1138924861"/>
        <c:scaling>
          <c:orientation val="maxMin"/>
        </c:scaling>
        <c:delete val="0"/>
        <c:axPos val="l"/>
        <c:majorTickMark val="cross"/>
        <c:minorTickMark val="cross"/>
        <c:tickLblPos val="nextTo"/>
        <c:txPr>
          <a:bodyPr/>
          <a:lstStyle/>
          <a:p>
            <a:pPr lvl="0">
              <a:defRPr sz="1000" b="0" i="0">
                <a:solidFill>
                  <a:srgbClr val="000000"/>
                </a:solidFill>
                <a:latin typeface="+mn-lt"/>
              </a:defRPr>
            </a:pPr>
            <a:endParaRPr lang="en-US"/>
          </a:p>
        </c:txPr>
        <c:crossAx val="1894243757"/>
        <c:crosses val="autoZero"/>
        <c:auto val="1"/>
        <c:lblAlgn val="ctr"/>
        <c:lblOffset val="100"/>
        <c:noMultiLvlLbl val="1"/>
      </c:catAx>
      <c:valAx>
        <c:axId val="1894243757"/>
        <c:scaling>
          <c:orientation val="minMax"/>
        </c:scaling>
        <c:delete val="0"/>
        <c:axPos val="b"/>
        <c:majorGridlines>
          <c:spPr>
            <a:ln>
              <a:solidFill>
                <a:srgbClr val="000000"/>
              </a:solidFill>
            </a:ln>
          </c:spPr>
        </c:majorGridlines>
        <c:numFmt formatCode="General" sourceLinked="1"/>
        <c:majorTickMark val="cross"/>
        <c:minorTickMark val="cross"/>
        <c:tickLblPos val="nextTo"/>
        <c:spPr>
          <a:ln w="47625">
            <a:noFill/>
          </a:ln>
        </c:spPr>
        <c:txPr>
          <a:bodyPr rot="-5400000"/>
          <a:lstStyle/>
          <a:p>
            <a:pPr lvl="0">
              <a:defRPr sz="800" b="0" i="0">
                <a:solidFill>
                  <a:srgbClr val="000000"/>
                </a:solidFill>
                <a:latin typeface="Arial"/>
              </a:defRPr>
            </a:pPr>
            <a:endParaRPr lang="en-US"/>
          </a:p>
        </c:txPr>
        <c:crossAx val="1138924861"/>
        <c:crosses val="max"/>
        <c:crossBetween val="between"/>
      </c:valAx>
      <c:spPr>
        <a:solidFill>
          <a:srgbClr val="FFFFFF"/>
        </a:solidFill>
      </c:spPr>
    </c:plotArea>
    <c:legend>
      <c:legendPos val="r"/>
      <c:overlay val="0"/>
      <c:txPr>
        <a:bodyPr/>
        <a:lstStyle/>
        <a:p>
          <a:pPr lvl="0">
            <a:defRPr sz="800">
              <a:solidFill>
                <a:srgbClr val="000000"/>
              </a:solidFill>
              <a:latin typeface="Arial"/>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xMode val="edge"/>
          <c:yMode val="edge"/>
          <c:x val="3.6764793880193686E-2"/>
          <c:y val="5.1546651229518507E-2"/>
          <c:w val="0.83333532795105669"/>
          <c:h val="0.68041579622964432"/>
        </c:manualLayout>
      </c:layout>
      <c:barChart>
        <c:barDir val="bar"/>
        <c:grouping val="stacked"/>
        <c:varyColors val="1"/>
        <c:ser>
          <c:idx val="0"/>
          <c:order val="0"/>
          <c:spPr>
            <a:solidFill>
              <a:srgbClr val="00B050"/>
            </a:solidFill>
          </c:spPr>
          <c:invertIfNegative val="1"/>
          <c:val>
            <c:numRef>
              <c:f>'Search jobs'!$E$5</c:f>
              <c:numCache>
                <c:formatCode>General</c:formatCode>
                <c:ptCount val="1"/>
                <c:pt idx="0">
                  <c:v>6</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565E-45BE-BA8B-3DA77A98375A}"/>
            </c:ext>
          </c:extLst>
        </c:ser>
        <c:ser>
          <c:idx val="1"/>
          <c:order val="1"/>
          <c:spPr>
            <a:solidFill>
              <a:srgbClr val="FF0000"/>
            </a:solidFill>
          </c:spPr>
          <c:invertIfNegative val="1"/>
          <c:val>
            <c:numRef>
              <c:f>'Search jobs'!$E$6</c:f>
              <c:numCache>
                <c:formatCode>General</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565E-45BE-BA8B-3DA77A98375A}"/>
            </c:ext>
          </c:extLst>
        </c:ser>
        <c:ser>
          <c:idx val="2"/>
          <c:order val="2"/>
          <c:spPr>
            <a:solidFill>
              <a:srgbClr val="A5A5A5"/>
            </a:solidFill>
          </c:spPr>
          <c:invertIfNegative val="1"/>
          <c:val>
            <c:numRef>
              <c:f>'Search jobs'!$E$8</c:f>
              <c:numCache>
                <c:formatCode>General</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2-565E-45BE-BA8B-3DA77A98375A}"/>
            </c:ext>
          </c:extLst>
        </c:ser>
        <c:ser>
          <c:idx val="3"/>
          <c:order val="3"/>
          <c:spPr>
            <a:solidFill>
              <a:srgbClr val="FFC000"/>
            </a:solidFill>
          </c:spPr>
          <c:invertIfNegative val="1"/>
          <c:val>
            <c:numRef>
              <c:f>'Search jobs'!$E$4</c:f>
              <c:numCache>
                <c:formatCode>General</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3-565E-45BE-BA8B-3DA77A98375A}"/>
            </c:ext>
          </c:extLst>
        </c:ser>
        <c:ser>
          <c:idx val="4"/>
          <c:order val="4"/>
          <c:spPr>
            <a:solidFill>
              <a:srgbClr val="5B9BD5"/>
            </a:solidFill>
          </c:spPr>
          <c:invertIfNegative val="1"/>
          <c:val>
            <c:numRef>
              <c:f>'Search jobs'!$E$7</c:f>
              <c:numCache>
                <c:formatCode>General</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4-565E-45BE-BA8B-3DA77A98375A}"/>
            </c:ext>
          </c:extLst>
        </c:ser>
        <c:dLbls>
          <c:showLegendKey val="0"/>
          <c:showVal val="0"/>
          <c:showCatName val="0"/>
          <c:showSerName val="0"/>
          <c:showPercent val="0"/>
          <c:showBubbleSize val="0"/>
        </c:dLbls>
        <c:gapWidth val="150"/>
        <c:overlap val="100"/>
        <c:axId val="431053227"/>
        <c:axId val="2003776587"/>
      </c:barChart>
      <c:catAx>
        <c:axId val="431053227"/>
        <c:scaling>
          <c:orientation val="maxMin"/>
        </c:scaling>
        <c:delete val="0"/>
        <c:axPos val="l"/>
        <c:majorTickMark val="cross"/>
        <c:minorTickMark val="cross"/>
        <c:tickLblPos val="nextTo"/>
        <c:txPr>
          <a:bodyPr/>
          <a:lstStyle/>
          <a:p>
            <a:pPr lvl="0">
              <a:defRPr sz="1000" b="0" i="0">
                <a:solidFill>
                  <a:srgbClr val="000000"/>
                </a:solidFill>
                <a:latin typeface="+mn-lt"/>
              </a:defRPr>
            </a:pPr>
            <a:endParaRPr lang="en-US"/>
          </a:p>
        </c:txPr>
        <c:crossAx val="2003776587"/>
        <c:crosses val="autoZero"/>
        <c:auto val="1"/>
        <c:lblAlgn val="ctr"/>
        <c:lblOffset val="100"/>
        <c:noMultiLvlLbl val="1"/>
      </c:catAx>
      <c:valAx>
        <c:axId val="2003776587"/>
        <c:scaling>
          <c:orientation val="minMax"/>
        </c:scaling>
        <c:delete val="0"/>
        <c:axPos val="b"/>
        <c:majorGridlines>
          <c:spPr>
            <a:ln>
              <a:solidFill>
                <a:srgbClr val="000000"/>
              </a:solidFill>
            </a:ln>
          </c:spPr>
        </c:majorGridlines>
        <c:numFmt formatCode="General" sourceLinked="1"/>
        <c:majorTickMark val="cross"/>
        <c:minorTickMark val="cross"/>
        <c:tickLblPos val="nextTo"/>
        <c:spPr>
          <a:ln w="47625">
            <a:noFill/>
          </a:ln>
        </c:spPr>
        <c:txPr>
          <a:bodyPr rot="-5400000"/>
          <a:lstStyle/>
          <a:p>
            <a:pPr lvl="0">
              <a:defRPr sz="800" b="0" i="0">
                <a:solidFill>
                  <a:srgbClr val="000000"/>
                </a:solidFill>
                <a:latin typeface="Arial"/>
              </a:defRPr>
            </a:pPr>
            <a:endParaRPr lang="en-US"/>
          </a:p>
        </c:txPr>
        <c:crossAx val="431053227"/>
        <c:crosses val="max"/>
        <c:crossBetween val="between"/>
      </c:valAx>
      <c:spPr>
        <a:solidFill>
          <a:srgbClr val="FFFFFF"/>
        </a:solidFill>
      </c:spPr>
    </c:plotArea>
    <c:legend>
      <c:legendPos val="r"/>
      <c:overlay val="0"/>
      <c:txPr>
        <a:bodyPr/>
        <a:lstStyle/>
        <a:p>
          <a:pPr lvl="0">
            <a:defRPr sz="800">
              <a:solidFill>
                <a:srgbClr val="000000"/>
              </a:solidFill>
              <a:latin typeface="Arial"/>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xMode val="edge"/>
          <c:yMode val="edge"/>
          <c:x val="3.6764793880193686E-2"/>
          <c:y val="5.1546651229518507E-2"/>
          <c:w val="0.83333532795105669"/>
          <c:h val="0.68041579622964432"/>
        </c:manualLayout>
      </c:layout>
      <c:barChart>
        <c:barDir val="bar"/>
        <c:grouping val="stacked"/>
        <c:varyColors val="1"/>
        <c:ser>
          <c:idx val="0"/>
          <c:order val="0"/>
          <c:spPr>
            <a:solidFill>
              <a:srgbClr val="00B050"/>
            </a:solidFill>
          </c:spPr>
          <c:invertIfNegative val="1"/>
          <c:val>
            <c:numRef>
              <c:f>'Apply for a job'!$E$5</c:f>
              <c:numCache>
                <c:formatCode>General</c:formatCode>
                <c:ptCount val="1"/>
                <c:pt idx="0">
                  <c:v>6</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B899-4895-A689-3CB587B04D11}"/>
            </c:ext>
          </c:extLst>
        </c:ser>
        <c:ser>
          <c:idx val="1"/>
          <c:order val="1"/>
          <c:spPr>
            <a:solidFill>
              <a:srgbClr val="FF0000"/>
            </a:solidFill>
          </c:spPr>
          <c:invertIfNegative val="1"/>
          <c:val>
            <c:numRef>
              <c:f>'Apply for a job'!$E$6</c:f>
              <c:numCache>
                <c:formatCode>General</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B899-4895-A689-3CB587B04D11}"/>
            </c:ext>
          </c:extLst>
        </c:ser>
        <c:ser>
          <c:idx val="2"/>
          <c:order val="2"/>
          <c:spPr>
            <a:solidFill>
              <a:srgbClr val="A5A5A5"/>
            </a:solidFill>
          </c:spPr>
          <c:invertIfNegative val="1"/>
          <c:val>
            <c:numRef>
              <c:f>'Apply for a job'!$E$8</c:f>
              <c:numCache>
                <c:formatCode>General</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2-B899-4895-A689-3CB587B04D11}"/>
            </c:ext>
          </c:extLst>
        </c:ser>
        <c:ser>
          <c:idx val="3"/>
          <c:order val="3"/>
          <c:spPr>
            <a:solidFill>
              <a:srgbClr val="FFC000"/>
            </a:solidFill>
          </c:spPr>
          <c:invertIfNegative val="1"/>
          <c:val>
            <c:numRef>
              <c:f>'Apply for a job'!$E$4</c:f>
              <c:numCache>
                <c:formatCode>General</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3-B899-4895-A689-3CB587B04D11}"/>
            </c:ext>
          </c:extLst>
        </c:ser>
        <c:ser>
          <c:idx val="4"/>
          <c:order val="4"/>
          <c:spPr>
            <a:solidFill>
              <a:srgbClr val="5B9BD5"/>
            </a:solidFill>
          </c:spPr>
          <c:invertIfNegative val="1"/>
          <c:val>
            <c:numRef>
              <c:f>'Apply for a job'!$E$7</c:f>
              <c:numCache>
                <c:formatCode>General</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4-B899-4895-A689-3CB587B04D11}"/>
            </c:ext>
          </c:extLst>
        </c:ser>
        <c:dLbls>
          <c:showLegendKey val="0"/>
          <c:showVal val="0"/>
          <c:showCatName val="0"/>
          <c:showSerName val="0"/>
          <c:showPercent val="0"/>
          <c:showBubbleSize val="0"/>
        </c:dLbls>
        <c:gapWidth val="150"/>
        <c:overlap val="100"/>
        <c:axId val="100879117"/>
        <c:axId val="2074757285"/>
      </c:barChart>
      <c:catAx>
        <c:axId val="100879117"/>
        <c:scaling>
          <c:orientation val="maxMin"/>
        </c:scaling>
        <c:delete val="0"/>
        <c:axPos val="l"/>
        <c:majorTickMark val="cross"/>
        <c:minorTickMark val="cross"/>
        <c:tickLblPos val="nextTo"/>
        <c:txPr>
          <a:bodyPr/>
          <a:lstStyle/>
          <a:p>
            <a:pPr lvl="0">
              <a:defRPr sz="1000" b="0" i="0">
                <a:solidFill>
                  <a:srgbClr val="000000"/>
                </a:solidFill>
                <a:latin typeface="+mn-lt"/>
              </a:defRPr>
            </a:pPr>
            <a:endParaRPr lang="en-US"/>
          </a:p>
        </c:txPr>
        <c:crossAx val="2074757285"/>
        <c:crosses val="autoZero"/>
        <c:auto val="1"/>
        <c:lblAlgn val="ctr"/>
        <c:lblOffset val="100"/>
        <c:noMultiLvlLbl val="1"/>
      </c:catAx>
      <c:valAx>
        <c:axId val="2074757285"/>
        <c:scaling>
          <c:orientation val="minMax"/>
        </c:scaling>
        <c:delete val="0"/>
        <c:axPos val="b"/>
        <c:majorGridlines>
          <c:spPr>
            <a:ln>
              <a:solidFill>
                <a:srgbClr val="000000"/>
              </a:solidFill>
            </a:ln>
          </c:spPr>
        </c:majorGridlines>
        <c:numFmt formatCode="General" sourceLinked="1"/>
        <c:majorTickMark val="cross"/>
        <c:minorTickMark val="cross"/>
        <c:tickLblPos val="nextTo"/>
        <c:spPr>
          <a:ln w="47625">
            <a:noFill/>
          </a:ln>
        </c:spPr>
        <c:txPr>
          <a:bodyPr rot="-5400000"/>
          <a:lstStyle/>
          <a:p>
            <a:pPr lvl="0">
              <a:defRPr sz="800" b="0" i="0">
                <a:solidFill>
                  <a:srgbClr val="000000"/>
                </a:solidFill>
                <a:latin typeface="Arial"/>
              </a:defRPr>
            </a:pPr>
            <a:endParaRPr lang="en-US"/>
          </a:p>
        </c:txPr>
        <c:crossAx val="100879117"/>
        <c:crosses val="max"/>
        <c:crossBetween val="between"/>
      </c:valAx>
      <c:spPr>
        <a:solidFill>
          <a:srgbClr val="FFFFFF"/>
        </a:solidFill>
      </c:spPr>
    </c:plotArea>
    <c:legend>
      <c:legendPos val="r"/>
      <c:overlay val="0"/>
      <c:txPr>
        <a:bodyPr/>
        <a:lstStyle/>
        <a:p>
          <a:pPr lvl="0">
            <a:defRPr sz="800">
              <a:solidFill>
                <a:srgbClr val="000000"/>
              </a:solidFill>
              <a:latin typeface="Arial"/>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1</xdr:col>
      <xdr:colOff>12700</xdr:colOff>
      <xdr:row>2</xdr:row>
      <xdr:rowOff>44450</xdr:rowOff>
    </xdr:from>
    <xdr:ext cx="4451350" cy="901700"/>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28575</xdr:colOff>
      <xdr:row>11</xdr:row>
      <xdr:rowOff>238125</xdr:rowOff>
    </xdr:from>
    <xdr:ext cx="190500" cy="190500"/>
    <xdr:pic>
      <xdr:nvPicPr>
        <xdr:cNvPr id="3" name="image1.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2</xdr:row>
      <xdr:rowOff>0</xdr:rowOff>
    </xdr:from>
    <xdr:ext cx="4699000" cy="1022350"/>
    <xdr:graphicFrame macro="">
      <xdr:nvGraphicFramePr>
        <xdr:cNvPr id="3" name="Chart 3">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28575</xdr:colOff>
      <xdr:row>11</xdr:row>
      <xdr:rowOff>238125</xdr:rowOff>
    </xdr:from>
    <xdr:ext cx="190500" cy="19050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2</xdr:row>
      <xdr:rowOff>0</xdr:rowOff>
    </xdr:from>
    <xdr:ext cx="4438650" cy="1054100"/>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28575</xdr:colOff>
      <xdr:row>11</xdr:row>
      <xdr:rowOff>238125</xdr:rowOff>
    </xdr:from>
    <xdr:ext cx="190500" cy="190500"/>
    <xdr:pic>
      <xdr:nvPicPr>
        <xdr:cNvPr id="3" name="image1.pn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2</xdr:row>
      <xdr:rowOff>0</xdr:rowOff>
    </xdr:from>
    <xdr:ext cx="4546600" cy="1117600"/>
    <xdr:graphicFrame macro="">
      <xdr:nvGraphicFramePr>
        <xdr:cNvPr id="6" name="Chart 6">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28575</xdr:colOff>
      <xdr:row>11</xdr:row>
      <xdr:rowOff>238125</xdr:rowOff>
    </xdr:from>
    <xdr:ext cx="190500" cy="190500"/>
    <xdr:pic>
      <xdr:nvPicPr>
        <xdr:cNvPr id="2" name="image1.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342900</xdr:colOff>
      <xdr:row>2</xdr:row>
      <xdr:rowOff>69849</xdr:rowOff>
    </xdr:from>
    <xdr:ext cx="5041900" cy="927101"/>
    <xdr:graphicFrame macro="">
      <xdr:nvGraphicFramePr>
        <xdr:cNvPr id="4" name="Chart 4" title="Chart">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28575</xdr:colOff>
      <xdr:row>11</xdr:row>
      <xdr:rowOff>238125</xdr:rowOff>
    </xdr:from>
    <xdr:ext cx="190500" cy="190500"/>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88900</xdr:colOff>
      <xdr:row>2</xdr:row>
      <xdr:rowOff>0</xdr:rowOff>
    </xdr:from>
    <xdr:ext cx="5822950" cy="933450"/>
    <xdr:graphicFrame macro="">
      <xdr:nvGraphicFramePr>
        <xdr:cNvPr id="5" name="Chart 5">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28575</xdr:colOff>
      <xdr:row>11</xdr:row>
      <xdr:rowOff>238125</xdr:rowOff>
    </xdr:from>
    <xdr:ext cx="190500" cy="190500"/>
    <xdr:pic>
      <xdr:nvPicPr>
        <xdr:cNvPr id="2" name="image1.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1</xdr:row>
      <xdr:rowOff>31750</xdr:rowOff>
    </xdr:from>
    <xdr:ext cx="5899150" cy="946150"/>
    <xdr:graphicFrame macro="">
      <xdr:nvGraphicFramePr>
        <xdr:cNvPr id="7" name="Chart 7">
          <a:extLst>
            <a:ext uri="{FF2B5EF4-FFF2-40B4-BE49-F238E27FC236}">
              <a16:creationId xmlns:a16="http://schemas.microsoft.com/office/drawing/2014/main" id="{00000000-0008-0000-06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28575</xdr:colOff>
      <xdr:row>11</xdr:row>
      <xdr:rowOff>238125</xdr:rowOff>
    </xdr:from>
    <xdr:ext cx="190500" cy="190500"/>
    <xdr:pic>
      <xdr:nvPicPr>
        <xdr:cNvPr id="2" name="image1.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0"/>
  <sheetViews>
    <sheetView workbookViewId="0">
      <pane ySplit="12" topLeftCell="A13" activePane="bottomLeft" state="frozen"/>
      <selection pane="bottomLeft" activeCell="C12" sqref="C12"/>
    </sheetView>
  </sheetViews>
  <sheetFormatPr defaultColWidth="14.453125" defaultRowHeight="15" customHeight="1" x14ac:dyDescent="0.25"/>
  <cols>
    <col min="1" max="1" width="5.26953125" customWidth="1"/>
    <col min="2" max="2" width="67.54296875" customWidth="1"/>
    <col min="3" max="3" width="81.26953125" customWidth="1"/>
    <col min="4" max="4" width="6.54296875" customWidth="1"/>
    <col min="5" max="5" width="10.453125" customWidth="1"/>
    <col min="6" max="7" width="7.54296875" customWidth="1"/>
    <col min="8" max="8" width="30.54296875" customWidth="1"/>
    <col min="9" max="9" width="2.7265625" customWidth="1"/>
    <col min="10" max="17" width="9.08984375" customWidth="1"/>
  </cols>
  <sheetData>
    <row r="1" spans="1:17" ht="12.75" customHeight="1" x14ac:dyDescent="0.4">
      <c r="A1" s="88" t="s">
        <v>0</v>
      </c>
      <c r="B1" s="89"/>
      <c r="C1" s="89"/>
      <c r="D1" s="89"/>
      <c r="E1" s="89"/>
      <c r="F1" s="89"/>
      <c r="G1" s="89"/>
      <c r="H1" s="89"/>
      <c r="I1" s="90"/>
      <c r="J1" s="1"/>
      <c r="K1" s="1"/>
      <c r="L1" s="1"/>
      <c r="M1" s="1"/>
      <c r="N1" s="1"/>
      <c r="O1" s="1"/>
      <c r="P1" s="1"/>
      <c r="Q1" s="1"/>
    </row>
    <row r="2" spans="1:17" ht="3.75" customHeight="1" x14ac:dyDescent="0.4">
      <c r="A2" s="2"/>
      <c r="B2" s="2"/>
      <c r="C2" s="2"/>
      <c r="D2" s="2"/>
      <c r="E2" s="2"/>
      <c r="F2" s="2"/>
      <c r="G2" s="2"/>
      <c r="H2" s="2"/>
      <c r="I2" s="2"/>
      <c r="J2" s="1"/>
      <c r="K2" s="1"/>
      <c r="L2" s="1"/>
      <c r="M2" s="1"/>
      <c r="N2" s="1"/>
      <c r="O2" s="1"/>
      <c r="P2" s="1"/>
      <c r="Q2" s="1"/>
    </row>
    <row r="3" spans="1:17" ht="12.75" customHeight="1" x14ac:dyDescent="0.25">
      <c r="A3" s="3"/>
      <c r="B3" s="3"/>
      <c r="C3" s="3"/>
      <c r="D3" s="4"/>
      <c r="E3" s="4" t="s">
        <v>1</v>
      </c>
      <c r="F3" s="5"/>
      <c r="G3" s="6"/>
      <c r="H3" s="7"/>
      <c r="I3" s="3"/>
      <c r="J3" s="8"/>
      <c r="K3" s="8"/>
      <c r="L3" s="8"/>
      <c r="M3" s="8"/>
      <c r="N3" s="8"/>
      <c r="O3" s="8"/>
      <c r="P3" s="8"/>
      <c r="Q3" s="8"/>
    </row>
    <row r="4" spans="1:17" ht="12.75" customHeight="1" x14ac:dyDescent="0.25">
      <c r="A4" s="3"/>
      <c r="B4" s="3"/>
      <c r="C4" s="3"/>
      <c r="D4" s="9" t="s">
        <v>2</v>
      </c>
      <c r="E4" s="9">
        <f>COUNTIF($D$12:$D$66,"U")</f>
        <v>0</v>
      </c>
      <c r="F4" s="10">
        <f t="shared" ref="F4:F8" si="0">IF($E$9=0, "-", $E4/$E$9)</f>
        <v>0</v>
      </c>
      <c r="G4" s="11">
        <f>SUMIF($D$12:$D$66,"U", $G$12:$G$67) / 60</f>
        <v>0</v>
      </c>
      <c r="H4" s="7"/>
      <c r="I4" s="3"/>
      <c r="J4" s="8"/>
      <c r="K4" s="8"/>
      <c r="L4" s="8"/>
      <c r="M4" s="8"/>
      <c r="N4" s="8"/>
      <c r="O4" s="8"/>
      <c r="P4" s="8"/>
      <c r="Q4" s="8"/>
    </row>
    <row r="5" spans="1:17" ht="12.75" customHeight="1" x14ac:dyDescent="0.25">
      <c r="A5" s="3"/>
      <c r="B5" s="3"/>
      <c r="C5" s="3"/>
      <c r="D5" s="9" t="s">
        <v>3</v>
      </c>
      <c r="E5" s="9">
        <f>COUNTIF($D$12:$D$66,"P")</f>
        <v>7</v>
      </c>
      <c r="F5" s="10">
        <f t="shared" si="0"/>
        <v>1</v>
      </c>
      <c r="G5" s="12">
        <f>SUMIF($D$12:$D$66,"P", $G$12:$G$67) / 60</f>
        <v>0</v>
      </c>
      <c r="H5" s="7"/>
      <c r="I5" s="3"/>
      <c r="J5" s="8"/>
      <c r="K5" s="8"/>
      <c r="L5" s="8"/>
      <c r="M5" s="8"/>
      <c r="N5" s="8"/>
      <c r="O5" s="8"/>
      <c r="P5" s="8"/>
      <c r="Q5" s="8"/>
    </row>
    <row r="6" spans="1:17" ht="12.75" customHeight="1" x14ac:dyDescent="0.25">
      <c r="A6" s="3"/>
      <c r="B6" s="3"/>
      <c r="C6" s="3" t="s">
        <v>4</v>
      </c>
      <c r="D6" s="9" t="s">
        <v>5</v>
      </c>
      <c r="E6" s="9">
        <f>COUNTIF($D$12:$D$66,"F")</f>
        <v>0</v>
      </c>
      <c r="F6" s="10">
        <f t="shared" si="0"/>
        <v>0</v>
      </c>
      <c r="G6" s="12">
        <f>SUMIF($D$12:$D$66,"F", $G$12:$G$67) / 60</f>
        <v>0</v>
      </c>
      <c r="H6" s="7"/>
      <c r="I6" s="3"/>
      <c r="J6" s="8"/>
      <c r="K6" s="8"/>
      <c r="L6" s="8"/>
      <c r="M6" s="8"/>
      <c r="N6" s="8"/>
      <c r="O6" s="8"/>
      <c r="P6" s="8"/>
      <c r="Q6" s="8"/>
    </row>
    <row r="7" spans="1:17" ht="12.75" customHeight="1" x14ac:dyDescent="0.25">
      <c r="A7" s="7"/>
      <c r="B7" s="7"/>
      <c r="C7" s="7"/>
      <c r="D7" s="9" t="s">
        <v>6</v>
      </c>
      <c r="E7" s="9">
        <f>COUNTIF($D$12:$D$66,"S")</f>
        <v>0</v>
      </c>
      <c r="F7" s="10">
        <f t="shared" si="0"/>
        <v>0</v>
      </c>
      <c r="G7" s="12">
        <f>SUMIF($D$12:$D$66,"S", $G$12:$G$67) / 60</f>
        <v>0</v>
      </c>
      <c r="H7" s="7"/>
      <c r="I7" s="3"/>
      <c r="J7" s="8"/>
      <c r="K7" s="8"/>
      <c r="L7" s="8"/>
      <c r="M7" s="8"/>
      <c r="N7" s="8"/>
      <c r="O7" s="8"/>
      <c r="P7" s="8"/>
      <c r="Q7" s="8"/>
    </row>
    <row r="8" spans="1:17" ht="18.75" customHeight="1" x14ac:dyDescent="0.25">
      <c r="A8" s="7"/>
      <c r="B8" s="7"/>
      <c r="C8" s="7"/>
      <c r="D8" s="9" t="s">
        <v>7</v>
      </c>
      <c r="E8" s="9">
        <f>COUNTIF($D$12:$D$66,"B")</f>
        <v>0</v>
      </c>
      <c r="F8" s="13">
        <f t="shared" si="0"/>
        <v>0</v>
      </c>
      <c r="G8" s="12">
        <f>SUMIF($D$12:$D$66,"B", $G$12:$G$67) / 60</f>
        <v>0</v>
      </c>
      <c r="H8" s="7"/>
      <c r="I8" s="3"/>
      <c r="J8" s="8"/>
      <c r="K8" s="8"/>
      <c r="L8" s="8"/>
      <c r="M8" s="8"/>
      <c r="N8" s="8"/>
      <c r="O8" s="8"/>
      <c r="P8" s="8"/>
      <c r="Q8" s="8"/>
    </row>
    <row r="9" spans="1:17" ht="12.75" hidden="1" customHeight="1" x14ac:dyDescent="0.25">
      <c r="A9" s="7"/>
      <c r="B9" s="7"/>
      <c r="C9" s="7"/>
      <c r="D9" s="14" t="s">
        <v>8</v>
      </c>
      <c r="E9" s="15">
        <f>SUM(E4:E8)</f>
        <v>7</v>
      </c>
      <c r="F9" s="16">
        <f>IF($E$9=0,"-",$E$9/$E$9)</f>
        <v>1</v>
      </c>
      <c r="G9" s="17">
        <f>SUM(G4:G8)</f>
        <v>0</v>
      </c>
      <c r="H9" s="8"/>
      <c r="I9" s="18"/>
      <c r="J9" s="8"/>
      <c r="K9" s="8"/>
      <c r="L9" s="8"/>
      <c r="M9" s="8"/>
      <c r="N9" s="8"/>
      <c r="O9" s="8"/>
      <c r="P9" s="8"/>
      <c r="Q9" s="8"/>
    </row>
    <row r="10" spans="1:17" ht="12.75" hidden="1" customHeight="1" x14ac:dyDescent="0.25">
      <c r="A10" s="7"/>
      <c r="B10" s="7"/>
      <c r="C10" s="7"/>
      <c r="D10" s="19" t="s">
        <v>9</v>
      </c>
      <c r="E10" s="20">
        <f>COUNTIF($D$12:$D$66,"N/A")</f>
        <v>0</v>
      </c>
      <c r="F10" s="21"/>
      <c r="G10" s="22">
        <f>SUMIF($D$12:$D$66,"n/a", $G$12:$G$67) / 60</f>
        <v>0</v>
      </c>
      <c r="H10" s="8"/>
      <c r="I10" s="18"/>
      <c r="J10" s="8"/>
      <c r="K10" s="8"/>
      <c r="L10" s="8"/>
      <c r="M10" s="8"/>
      <c r="N10" s="8"/>
      <c r="O10" s="8"/>
      <c r="P10" s="8"/>
      <c r="Q10" s="8"/>
    </row>
    <row r="11" spans="1:17" ht="4.5" customHeight="1" x14ac:dyDescent="0.25">
      <c r="A11" s="23"/>
      <c r="B11" s="23"/>
      <c r="C11" s="23"/>
      <c r="D11" s="23"/>
      <c r="E11" s="23"/>
      <c r="F11" s="23"/>
      <c r="G11" s="23"/>
      <c r="H11" s="23"/>
      <c r="I11" s="24"/>
      <c r="J11" s="1"/>
      <c r="K11" s="1"/>
      <c r="L11" s="1"/>
      <c r="M11" s="1"/>
      <c r="N11" s="1"/>
      <c r="O11" s="1"/>
      <c r="P11" s="1"/>
      <c r="Q11" s="1"/>
    </row>
    <row r="12" spans="1:17" ht="29.25" customHeight="1" x14ac:dyDescent="0.3">
      <c r="A12" s="25" t="s">
        <v>10</v>
      </c>
      <c r="B12" s="25" t="s">
        <v>11</v>
      </c>
      <c r="C12" s="26" t="s">
        <v>12</v>
      </c>
      <c r="D12" s="25" t="s">
        <v>13</v>
      </c>
      <c r="E12" s="91" t="s">
        <v>14</v>
      </c>
      <c r="F12" s="92"/>
      <c r="G12" s="92"/>
      <c r="H12" s="93"/>
      <c r="I12" s="27"/>
      <c r="J12" s="1"/>
      <c r="K12" s="1"/>
      <c r="L12" s="1"/>
      <c r="M12" s="1"/>
      <c r="N12" s="1"/>
      <c r="O12" s="1"/>
      <c r="P12" s="1"/>
      <c r="Q12" s="1"/>
    </row>
    <row r="13" spans="1:17" ht="12.75" customHeight="1" x14ac:dyDescent="0.3">
      <c r="A13" s="110">
        <v>1</v>
      </c>
      <c r="B13" s="28" t="s">
        <v>15</v>
      </c>
      <c r="C13" s="29"/>
      <c r="D13" s="97" t="s">
        <v>3</v>
      </c>
      <c r="E13" s="85"/>
      <c r="F13" s="86"/>
      <c r="G13" s="86"/>
      <c r="H13" s="87"/>
      <c r="I13" s="30"/>
      <c r="J13" s="1"/>
      <c r="K13" s="1"/>
      <c r="L13" s="1"/>
      <c r="M13" s="1"/>
      <c r="N13" s="1"/>
      <c r="O13" s="1"/>
      <c r="P13" s="1"/>
      <c r="Q13" s="1"/>
    </row>
    <row r="14" spans="1:17" ht="12.75" customHeight="1" x14ac:dyDescent="0.25">
      <c r="A14" s="108"/>
      <c r="B14" s="31" t="s">
        <v>16</v>
      </c>
      <c r="C14" s="31" t="s">
        <v>17</v>
      </c>
      <c r="D14" s="96"/>
      <c r="E14" s="32"/>
      <c r="F14" s="33"/>
      <c r="G14" s="33"/>
      <c r="H14" s="34"/>
      <c r="I14" s="30"/>
      <c r="J14" s="1"/>
      <c r="K14" s="1"/>
      <c r="L14" s="1"/>
      <c r="M14" s="1"/>
      <c r="N14" s="1"/>
      <c r="O14" s="1"/>
      <c r="P14" s="1"/>
      <c r="Q14" s="1"/>
    </row>
    <row r="15" spans="1:17" ht="12.75" customHeight="1" x14ac:dyDescent="0.25">
      <c r="A15" s="119">
        <v>2</v>
      </c>
      <c r="B15" s="35" t="s">
        <v>19</v>
      </c>
      <c r="C15" s="29"/>
      <c r="D15" s="98" t="s">
        <v>3</v>
      </c>
      <c r="E15" s="32"/>
      <c r="F15" s="33"/>
      <c r="G15" s="33"/>
      <c r="H15" s="34"/>
      <c r="I15" s="30"/>
      <c r="J15" s="1"/>
      <c r="K15" s="1"/>
      <c r="L15" s="1"/>
      <c r="M15" s="1"/>
      <c r="N15" s="1"/>
      <c r="O15" s="1"/>
      <c r="P15" s="1"/>
      <c r="Q15" s="1"/>
    </row>
    <row r="16" spans="1:17" ht="12.5" x14ac:dyDescent="0.25">
      <c r="A16" s="120"/>
      <c r="B16" s="36" t="s">
        <v>20</v>
      </c>
      <c r="C16" s="36" t="s">
        <v>22</v>
      </c>
      <c r="D16" s="113"/>
      <c r="E16" s="85"/>
      <c r="F16" s="86"/>
      <c r="G16" s="86"/>
      <c r="H16" s="87"/>
      <c r="I16" s="37"/>
      <c r="J16" s="1"/>
      <c r="K16" s="1"/>
      <c r="L16" s="1"/>
      <c r="M16" s="1"/>
      <c r="N16" s="1"/>
      <c r="O16" s="1"/>
      <c r="P16" s="1"/>
      <c r="Q16" s="1"/>
    </row>
    <row r="17" spans="1:17" ht="12.75" customHeight="1" x14ac:dyDescent="0.25">
      <c r="A17" s="117">
        <v>3</v>
      </c>
      <c r="B17" s="38" t="s">
        <v>27</v>
      </c>
      <c r="C17" s="114" t="s">
        <v>29</v>
      </c>
      <c r="D17" s="98" t="s">
        <v>3</v>
      </c>
      <c r="E17" s="32"/>
      <c r="F17" s="33"/>
      <c r="G17" s="33"/>
      <c r="H17" s="34"/>
      <c r="I17" s="30"/>
      <c r="J17" s="1"/>
      <c r="K17" s="1"/>
      <c r="L17" s="1"/>
      <c r="M17" s="1"/>
      <c r="N17" s="1"/>
      <c r="O17" s="1"/>
      <c r="P17" s="1"/>
      <c r="Q17" s="1"/>
    </row>
    <row r="18" spans="1:17" ht="12.75" customHeight="1" x14ac:dyDescent="0.25">
      <c r="A18" s="99"/>
      <c r="B18" s="39" t="s">
        <v>31</v>
      </c>
      <c r="C18" s="95"/>
      <c r="D18" s="99"/>
      <c r="E18" s="32"/>
      <c r="F18" s="33"/>
      <c r="G18" s="33"/>
      <c r="H18" s="34"/>
      <c r="I18" s="30"/>
      <c r="J18" s="1"/>
      <c r="K18" s="1"/>
      <c r="L18" s="1"/>
      <c r="M18" s="1"/>
      <c r="N18" s="1"/>
      <c r="O18" s="1"/>
      <c r="P18" s="1"/>
      <c r="Q18" s="1"/>
    </row>
    <row r="19" spans="1:17" ht="12.5" x14ac:dyDescent="0.25">
      <c r="A19" s="113"/>
      <c r="B19" s="39" t="s">
        <v>32</v>
      </c>
      <c r="C19" s="96"/>
      <c r="D19" s="113"/>
      <c r="E19" s="85"/>
      <c r="F19" s="86"/>
      <c r="G19" s="86"/>
      <c r="H19" s="87"/>
      <c r="I19" s="37"/>
      <c r="J19" s="1"/>
      <c r="K19" s="1"/>
      <c r="L19" s="1"/>
      <c r="M19" s="1"/>
      <c r="N19" s="1"/>
      <c r="O19" s="1"/>
      <c r="P19" s="1"/>
      <c r="Q19" s="1"/>
    </row>
    <row r="20" spans="1:17" ht="12.75" customHeight="1" x14ac:dyDescent="0.25">
      <c r="A20" s="110">
        <v>4</v>
      </c>
      <c r="B20" s="35" t="s">
        <v>33</v>
      </c>
      <c r="C20" s="116" t="s">
        <v>25</v>
      </c>
      <c r="D20" s="98" t="s">
        <v>3</v>
      </c>
      <c r="E20" s="32"/>
      <c r="F20" s="33"/>
      <c r="G20" s="33"/>
      <c r="H20" s="34"/>
      <c r="I20" s="37"/>
      <c r="J20" s="1"/>
      <c r="K20" s="1"/>
      <c r="L20" s="1"/>
      <c r="M20" s="1"/>
      <c r="N20" s="1"/>
      <c r="O20" s="1"/>
      <c r="P20" s="1"/>
      <c r="Q20" s="1"/>
    </row>
    <row r="21" spans="1:17" ht="12.75" customHeight="1" x14ac:dyDescent="0.25">
      <c r="A21" s="107"/>
      <c r="B21" s="115" t="s">
        <v>34</v>
      </c>
      <c r="C21" s="95"/>
      <c r="D21" s="99"/>
      <c r="E21" s="85"/>
      <c r="F21" s="86"/>
      <c r="G21" s="86"/>
      <c r="H21" s="87"/>
      <c r="I21" s="37"/>
      <c r="J21" s="1"/>
      <c r="K21" s="1"/>
      <c r="L21" s="1"/>
      <c r="M21" s="1"/>
      <c r="N21" s="1"/>
      <c r="O21" s="1"/>
      <c r="P21" s="1"/>
      <c r="Q21" s="1"/>
    </row>
    <row r="22" spans="1:17" ht="12.75" customHeight="1" x14ac:dyDescent="0.25">
      <c r="A22" s="107"/>
      <c r="B22" s="95"/>
      <c r="C22" s="95"/>
      <c r="D22" s="99"/>
      <c r="E22" s="85"/>
      <c r="F22" s="86"/>
      <c r="G22" s="86"/>
      <c r="H22" s="87"/>
      <c r="I22" s="37"/>
      <c r="J22" s="1"/>
      <c r="K22" s="1"/>
      <c r="L22" s="1"/>
      <c r="M22" s="1"/>
      <c r="N22" s="1"/>
      <c r="O22" s="1"/>
      <c r="P22" s="1"/>
      <c r="Q22" s="1"/>
    </row>
    <row r="23" spans="1:17" ht="12.75" customHeight="1" x14ac:dyDescent="0.25">
      <c r="A23" s="107"/>
      <c r="B23" s="95"/>
      <c r="C23" s="95"/>
      <c r="D23" s="99"/>
      <c r="E23" s="85"/>
      <c r="F23" s="86"/>
      <c r="G23" s="86"/>
      <c r="H23" s="87"/>
      <c r="I23" s="37"/>
      <c r="J23" s="1"/>
      <c r="K23" s="1"/>
      <c r="L23" s="1"/>
      <c r="M23" s="1"/>
      <c r="N23" s="1"/>
      <c r="O23" s="1"/>
      <c r="P23" s="1"/>
      <c r="Q23" s="1"/>
    </row>
    <row r="24" spans="1:17" ht="12.75" customHeight="1" x14ac:dyDescent="0.25">
      <c r="A24" s="107"/>
      <c r="B24" s="95"/>
      <c r="C24" s="95"/>
      <c r="D24" s="99"/>
      <c r="E24" s="32"/>
      <c r="F24" s="40"/>
      <c r="G24" s="40"/>
      <c r="H24" s="41"/>
      <c r="I24" s="37"/>
      <c r="J24" s="1"/>
      <c r="K24" s="1"/>
      <c r="L24" s="1"/>
      <c r="M24" s="1"/>
      <c r="N24" s="1"/>
      <c r="O24" s="1"/>
      <c r="P24" s="1"/>
      <c r="Q24" s="1"/>
    </row>
    <row r="25" spans="1:17" ht="12.75" customHeight="1" x14ac:dyDescent="0.25">
      <c r="A25" s="107"/>
      <c r="B25" s="95"/>
      <c r="C25" s="95"/>
      <c r="D25" s="99"/>
      <c r="E25" s="32"/>
      <c r="F25" s="40"/>
      <c r="G25" s="40"/>
      <c r="H25" s="41"/>
      <c r="I25" s="37"/>
      <c r="J25" s="1"/>
      <c r="K25" s="1"/>
      <c r="L25" s="1"/>
      <c r="M25" s="1"/>
      <c r="N25" s="1"/>
      <c r="O25" s="1"/>
      <c r="P25" s="1"/>
      <c r="Q25" s="1"/>
    </row>
    <row r="26" spans="1:17" ht="12.75" customHeight="1" x14ac:dyDescent="0.25">
      <c r="A26" s="107"/>
      <c r="B26" s="95"/>
      <c r="C26" s="95"/>
      <c r="D26" s="99"/>
      <c r="E26" s="32"/>
      <c r="F26" s="40"/>
      <c r="G26" s="40"/>
      <c r="H26" s="41"/>
      <c r="I26" s="37"/>
      <c r="J26" s="1"/>
      <c r="K26" s="1"/>
      <c r="L26" s="1"/>
      <c r="M26" s="1"/>
      <c r="N26" s="1"/>
      <c r="O26" s="1"/>
      <c r="P26" s="1"/>
      <c r="Q26" s="1"/>
    </row>
    <row r="27" spans="1:17" ht="15.75" customHeight="1" x14ac:dyDescent="0.25">
      <c r="A27" s="118"/>
      <c r="B27" s="96"/>
      <c r="C27" s="96"/>
      <c r="D27" s="100"/>
      <c r="E27" s="85"/>
      <c r="F27" s="86"/>
      <c r="G27" s="86"/>
      <c r="H27" s="87"/>
      <c r="I27" s="37"/>
      <c r="J27" s="1"/>
      <c r="K27" s="1"/>
      <c r="L27" s="1"/>
      <c r="M27" s="1"/>
      <c r="N27" s="1"/>
      <c r="O27" s="1"/>
      <c r="P27" s="1"/>
      <c r="Q27" s="1"/>
    </row>
    <row r="28" spans="1:17" ht="12.75" customHeight="1" x14ac:dyDescent="0.25">
      <c r="A28" s="110">
        <v>5</v>
      </c>
      <c r="B28" s="43" t="s">
        <v>41</v>
      </c>
      <c r="C28" s="116" t="s">
        <v>42</v>
      </c>
      <c r="D28" s="98" t="s">
        <v>3</v>
      </c>
      <c r="E28" s="32"/>
      <c r="F28" s="33"/>
      <c r="G28" s="33"/>
      <c r="H28" s="34"/>
      <c r="I28" s="37"/>
      <c r="J28" s="1"/>
      <c r="K28" s="1"/>
      <c r="L28" s="1"/>
      <c r="M28" s="1"/>
      <c r="N28" s="1"/>
      <c r="O28" s="1"/>
      <c r="P28" s="1"/>
      <c r="Q28" s="1"/>
    </row>
    <row r="29" spans="1:17" ht="12.75" customHeight="1" x14ac:dyDescent="0.25">
      <c r="A29" s="107"/>
      <c r="B29" s="115" t="s">
        <v>43</v>
      </c>
      <c r="C29" s="95"/>
      <c r="D29" s="99"/>
      <c r="E29" s="85"/>
      <c r="F29" s="86"/>
      <c r="G29" s="86"/>
      <c r="H29" s="87"/>
      <c r="I29" s="37"/>
      <c r="J29" s="1"/>
      <c r="K29" s="1"/>
      <c r="L29" s="1"/>
      <c r="M29" s="1"/>
      <c r="N29" s="1"/>
      <c r="O29" s="1"/>
      <c r="P29" s="1"/>
      <c r="Q29" s="1"/>
    </row>
    <row r="30" spans="1:17" ht="12.75" customHeight="1" x14ac:dyDescent="0.25">
      <c r="A30" s="107"/>
      <c r="B30" s="95"/>
      <c r="C30" s="95"/>
      <c r="D30" s="99"/>
      <c r="E30" s="85"/>
      <c r="F30" s="86"/>
      <c r="G30" s="86"/>
      <c r="H30" s="87"/>
      <c r="I30" s="37"/>
      <c r="J30" s="1"/>
      <c r="K30" s="1"/>
      <c r="L30" s="1"/>
      <c r="M30" s="1"/>
      <c r="N30" s="1"/>
      <c r="O30" s="1"/>
      <c r="P30" s="1"/>
      <c r="Q30" s="1"/>
    </row>
    <row r="31" spans="1:17" ht="12.75" customHeight="1" x14ac:dyDescent="0.25">
      <c r="A31" s="107"/>
      <c r="B31" s="95"/>
      <c r="C31" s="95"/>
      <c r="D31" s="99"/>
      <c r="E31" s="85"/>
      <c r="F31" s="86"/>
      <c r="G31" s="86"/>
      <c r="H31" s="87"/>
      <c r="I31" s="37"/>
      <c r="J31" s="1"/>
      <c r="K31" s="1"/>
      <c r="L31" s="1"/>
      <c r="M31" s="1"/>
      <c r="N31" s="1"/>
      <c r="O31" s="1"/>
      <c r="P31" s="1"/>
      <c r="Q31" s="1"/>
    </row>
    <row r="32" spans="1:17" ht="12.75" customHeight="1" x14ac:dyDescent="0.25">
      <c r="A32" s="107"/>
      <c r="B32" s="95"/>
      <c r="C32" s="95"/>
      <c r="D32" s="99"/>
      <c r="E32" s="32"/>
      <c r="F32" s="40"/>
      <c r="G32" s="40"/>
      <c r="H32" s="41"/>
      <c r="I32" s="37"/>
      <c r="J32" s="1"/>
      <c r="K32" s="1"/>
      <c r="L32" s="1"/>
      <c r="M32" s="1"/>
      <c r="N32" s="1"/>
      <c r="O32" s="1"/>
      <c r="P32" s="1"/>
      <c r="Q32" s="1"/>
    </row>
    <row r="33" spans="1:17" ht="12.75" customHeight="1" x14ac:dyDescent="0.25">
      <c r="A33" s="107"/>
      <c r="B33" s="95"/>
      <c r="C33" s="95"/>
      <c r="D33" s="99"/>
      <c r="E33" s="32"/>
      <c r="F33" s="40"/>
      <c r="G33" s="40"/>
      <c r="H33" s="41"/>
      <c r="I33" s="37"/>
      <c r="J33" s="1"/>
      <c r="K33" s="1"/>
      <c r="L33" s="1"/>
      <c r="M33" s="1"/>
      <c r="N33" s="1"/>
      <c r="O33" s="1"/>
      <c r="P33" s="1"/>
      <c r="Q33" s="1"/>
    </row>
    <row r="34" spans="1:17" ht="12.75" customHeight="1" x14ac:dyDescent="0.25">
      <c r="A34" s="107"/>
      <c r="B34" s="95"/>
      <c r="C34" s="95"/>
      <c r="D34" s="99"/>
      <c r="E34" s="32"/>
      <c r="F34" s="40"/>
      <c r="G34" s="40"/>
      <c r="H34" s="41"/>
      <c r="I34" s="37"/>
      <c r="J34" s="1"/>
      <c r="K34" s="1"/>
      <c r="L34" s="1"/>
      <c r="M34" s="1"/>
      <c r="N34" s="1"/>
      <c r="O34" s="1"/>
      <c r="P34" s="1"/>
      <c r="Q34" s="1"/>
    </row>
    <row r="35" spans="1:17" ht="15.75" customHeight="1" x14ac:dyDescent="0.25">
      <c r="A35" s="118"/>
      <c r="B35" s="96"/>
      <c r="C35" s="96"/>
      <c r="D35" s="100"/>
      <c r="E35" s="85"/>
      <c r="F35" s="86"/>
      <c r="G35" s="86"/>
      <c r="H35" s="87"/>
      <c r="I35" s="37"/>
      <c r="J35" s="1"/>
      <c r="K35" s="1"/>
      <c r="L35" s="1"/>
      <c r="M35" s="1"/>
      <c r="N35" s="1"/>
      <c r="O35" s="1"/>
      <c r="P35" s="1"/>
      <c r="Q35" s="1"/>
    </row>
    <row r="36" spans="1:17" ht="12.75" customHeight="1" x14ac:dyDescent="0.25">
      <c r="A36" s="105">
        <v>6</v>
      </c>
      <c r="B36" s="45" t="s">
        <v>49</v>
      </c>
      <c r="C36" s="101" t="s">
        <v>50</v>
      </c>
      <c r="D36" s="97" t="s">
        <v>3</v>
      </c>
      <c r="E36" s="32"/>
      <c r="F36" s="33"/>
      <c r="G36" s="33"/>
      <c r="H36" s="34"/>
      <c r="I36" s="37"/>
      <c r="J36" s="1"/>
      <c r="K36" s="1"/>
      <c r="L36" s="1"/>
      <c r="M36" s="1"/>
      <c r="N36" s="1"/>
      <c r="O36" s="1"/>
      <c r="P36" s="1"/>
      <c r="Q36" s="1"/>
    </row>
    <row r="37" spans="1:17" ht="12.75" customHeight="1" x14ac:dyDescent="0.25">
      <c r="A37" s="95"/>
      <c r="B37" s="102" t="s">
        <v>51</v>
      </c>
      <c r="C37" s="95"/>
      <c r="D37" s="95"/>
      <c r="E37" s="85"/>
      <c r="F37" s="86"/>
      <c r="G37" s="86"/>
      <c r="H37" s="87"/>
      <c r="I37" s="37"/>
      <c r="J37" s="1"/>
      <c r="K37" s="1"/>
      <c r="L37" s="1"/>
      <c r="M37" s="1"/>
      <c r="N37" s="1"/>
      <c r="O37" s="1"/>
      <c r="P37" s="1"/>
      <c r="Q37" s="1"/>
    </row>
    <row r="38" spans="1:17" ht="12.75" customHeight="1" x14ac:dyDescent="0.25">
      <c r="A38" s="95"/>
      <c r="B38" s="103"/>
      <c r="C38" s="95"/>
      <c r="D38" s="95"/>
      <c r="E38" s="85"/>
      <c r="F38" s="86"/>
      <c r="G38" s="86"/>
      <c r="H38" s="87"/>
      <c r="I38" s="37"/>
      <c r="J38" s="1"/>
      <c r="K38" s="1"/>
      <c r="L38" s="1"/>
      <c r="M38" s="1"/>
      <c r="N38" s="1"/>
      <c r="O38" s="1"/>
      <c r="P38" s="1"/>
      <c r="Q38" s="1"/>
    </row>
    <row r="39" spans="1:17" ht="12.75" customHeight="1" x14ac:dyDescent="0.25">
      <c r="A39" s="95"/>
      <c r="B39" s="103"/>
      <c r="C39" s="95"/>
      <c r="D39" s="95"/>
      <c r="E39" s="85"/>
      <c r="F39" s="86"/>
      <c r="G39" s="86"/>
      <c r="H39" s="87"/>
      <c r="I39" s="37"/>
      <c r="J39" s="1"/>
      <c r="K39" s="1"/>
      <c r="L39" s="1"/>
      <c r="M39" s="1"/>
      <c r="N39" s="1"/>
      <c r="O39" s="1"/>
      <c r="P39" s="1"/>
      <c r="Q39" s="1"/>
    </row>
    <row r="40" spans="1:17" ht="12" customHeight="1" x14ac:dyDescent="0.25">
      <c r="A40" s="95"/>
      <c r="B40" s="103"/>
      <c r="C40" s="95"/>
      <c r="D40" s="95"/>
      <c r="E40" s="85"/>
      <c r="F40" s="86"/>
      <c r="G40" s="86"/>
      <c r="H40" s="87"/>
      <c r="I40" s="37"/>
      <c r="J40" s="1"/>
      <c r="K40" s="1"/>
      <c r="L40" s="1"/>
      <c r="M40" s="1"/>
      <c r="N40" s="1"/>
      <c r="O40" s="1"/>
      <c r="P40" s="1"/>
      <c r="Q40" s="1"/>
    </row>
    <row r="41" spans="1:17" ht="12.75" customHeight="1" x14ac:dyDescent="0.25">
      <c r="A41" s="95"/>
      <c r="B41" s="103"/>
      <c r="C41" s="95"/>
      <c r="D41" s="95"/>
      <c r="E41" s="32"/>
      <c r="F41" s="33"/>
      <c r="G41" s="33"/>
      <c r="H41" s="34"/>
      <c r="I41" s="37"/>
      <c r="J41" s="1"/>
      <c r="K41" s="1"/>
      <c r="L41" s="1"/>
      <c r="M41" s="1"/>
      <c r="N41" s="1"/>
      <c r="O41" s="1"/>
      <c r="P41" s="1"/>
      <c r="Q41" s="1"/>
    </row>
    <row r="42" spans="1:17" ht="12.75" customHeight="1" x14ac:dyDescent="0.25">
      <c r="A42" s="95"/>
      <c r="B42" s="103"/>
      <c r="C42" s="95"/>
      <c r="D42" s="95"/>
      <c r="E42" s="85"/>
      <c r="F42" s="86"/>
      <c r="G42" s="86"/>
      <c r="H42" s="87"/>
      <c r="I42" s="37"/>
      <c r="J42" s="1"/>
      <c r="K42" s="1"/>
      <c r="L42" s="1"/>
      <c r="M42" s="1"/>
      <c r="N42" s="1"/>
      <c r="O42" s="1"/>
      <c r="P42" s="1"/>
      <c r="Q42" s="1"/>
    </row>
    <row r="43" spans="1:17" ht="12.75" customHeight="1" x14ac:dyDescent="0.25">
      <c r="A43" s="96"/>
      <c r="B43" s="104"/>
      <c r="C43" s="96"/>
      <c r="D43" s="96"/>
      <c r="E43" s="32"/>
      <c r="F43" s="33"/>
      <c r="G43" s="33"/>
      <c r="H43" s="34"/>
      <c r="I43" s="37"/>
      <c r="J43" s="1"/>
      <c r="K43" s="1"/>
      <c r="L43" s="1"/>
      <c r="M43" s="1"/>
      <c r="N43" s="1"/>
      <c r="O43" s="1"/>
      <c r="P43" s="1"/>
      <c r="Q43" s="1"/>
    </row>
    <row r="44" spans="1:17" ht="12.75" customHeight="1" x14ac:dyDescent="0.25">
      <c r="A44" s="94">
        <v>7</v>
      </c>
      <c r="B44" s="38" t="s">
        <v>57</v>
      </c>
      <c r="C44" s="101" t="s">
        <v>58</v>
      </c>
      <c r="D44" s="98" t="s">
        <v>3</v>
      </c>
      <c r="E44" s="32"/>
      <c r="F44" s="33"/>
      <c r="G44" s="33"/>
      <c r="H44" s="34"/>
      <c r="I44" s="37"/>
      <c r="J44" s="1"/>
      <c r="K44" s="1"/>
      <c r="L44" s="1"/>
      <c r="M44" s="1"/>
      <c r="N44" s="1"/>
      <c r="O44" s="1"/>
      <c r="P44" s="1"/>
      <c r="Q44" s="1"/>
    </row>
    <row r="45" spans="1:17" ht="12" customHeight="1" x14ac:dyDescent="0.25">
      <c r="A45" s="95"/>
      <c r="B45" s="106" t="s">
        <v>59</v>
      </c>
      <c r="C45" s="95"/>
      <c r="D45" s="99"/>
      <c r="E45" s="85"/>
      <c r="F45" s="86"/>
      <c r="G45" s="86"/>
      <c r="H45" s="87"/>
      <c r="I45" s="37"/>
      <c r="J45" s="1"/>
      <c r="K45" s="1"/>
      <c r="L45" s="1"/>
      <c r="M45" s="1"/>
      <c r="N45" s="1"/>
      <c r="O45" s="1"/>
      <c r="P45" s="1"/>
      <c r="Q45" s="1"/>
    </row>
    <row r="46" spans="1:17" ht="15.75" customHeight="1" x14ac:dyDescent="0.25">
      <c r="A46" s="95"/>
      <c r="B46" s="107"/>
      <c r="C46" s="95"/>
      <c r="D46" s="99"/>
      <c r="E46" s="85"/>
      <c r="F46" s="86"/>
      <c r="G46" s="86"/>
      <c r="H46" s="87"/>
      <c r="I46" s="37"/>
      <c r="J46" s="1"/>
      <c r="K46" s="1"/>
      <c r="L46" s="1"/>
      <c r="M46" s="1"/>
      <c r="N46" s="1"/>
      <c r="O46" s="1"/>
      <c r="P46" s="1"/>
      <c r="Q46" s="1"/>
    </row>
    <row r="47" spans="1:17" ht="12" customHeight="1" x14ac:dyDescent="0.25">
      <c r="A47" s="95"/>
      <c r="B47" s="107"/>
      <c r="C47" s="95"/>
      <c r="D47" s="99"/>
      <c r="E47" s="85"/>
      <c r="F47" s="86"/>
      <c r="G47" s="86"/>
      <c r="H47" s="87"/>
      <c r="I47" s="37"/>
      <c r="J47" s="1"/>
      <c r="K47" s="1"/>
      <c r="L47" s="1"/>
      <c r="M47" s="1"/>
      <c r="N47" s="1"/>
      <c r="O47" s="1"/>
      <c r="P47" s="1"/>
      <c r="Q47" s="1"/>
    </row>
    <row r="48" spans="1:17" ht="12.75" customHeight="1" x14ac:dyDescent="0.25">
      <c r="A48" s="96"/>
      <c r="B48" s="108"/>
      <c r="C48" s="96"/>
      <c r="D48" s="100"/>
      <c r="E48" s="85"/>
      <c r="F48" s="86"/>
      <c r="G48" s="86"/>
      <c r="H48" s="87"/>
      <c r="I48" s="37"/>
      <c r="J48" s="1"/>
      <c r="K48" s="1"/>
      <c r="L48" s="1"/>
      <c r="M48" s="1"/>
      <c r="N48" s="1"/>
      <c r="O48" s="1"/>
      <c r="P48" s="1"/>
      <c r="Q48" s="1"/>
    </row>
    <row r="49" spans="1:17" ht="12.75" customHeight="1" x14ac:dyDescent="0.25">
      <c r="A49" s="94"/>
      <c r="B49" s="35"/>
      <c r="C49" s="52"/>
      <c r="D49" s="97"/>
      <c r="E49" s="32"/>
      <c r="F49" s="33"/>
      <c r="G49" s="33"/>
      <c r="H49" s="34"/>
      <c r="I49" s="37"/>
      <c r="J49" s="1"/>
      <c r="K49" s="1"/>
      <c r="L49" s="1"/>
      <c r="M49" s="1"/>
      <c r="N49" s="1"/>
      <c r="O49" s="1"/>
      <c r="P49" s="1"/>
      <c r="Q49" s="1"/>
    </row>
    <row r="50" spans="1:17" ht="12.75" customHeight="1" x14ac:dyDescent="0.25">
      <c r="A50" s="95"/>
      <c r="B50" s="53"/>
      <c r="C50" s="31"/>
      <c r="D50" s="95"/>
      <c r="E50" s="85"/>
      <c r="F50" s="86"/>
      <c r="G50" s="86"/>
      <c r="H50" s="87"/>
      <c r="I50" s="37"/>
      <c r="J50" s="1"/>
      <c r="K50" s="1"/>
      <c r="L50" s="1"/>
      <c r="M50" s="1"/>
      <c r="N50" s="1"/>
      <c r="O50" s="1"/>
      <c r="P50" s="1"/>
      <c r="Q50" s="1"/>
    </row>
    <row r="51" spans="1:17" ht="12.75" customHeight="1" x14ac:dyDescent="0.25">
      <c r="A51" s="95"/>
      <c r="B51" s="53"/>
      <c r="C51" s="31"/>
      <c r="D51" s="95"/>
      <c r="E51" s="85"/>
      <c r="F51" s="86"/>
      <c r="G51" s="86"/>
      <c r="H51" s="87"/>
      <c r="I51" s="37"/>
      <c r="J51" s="1"/>
      <c r="K51" s="1"/>
      <c r="L51" s="1"/>
      <c r="M51" s="1"/>
      <c r="N51" s="1"/>
      <c r="O51" s="1"/>
      <c r="P51" s="1"/>
      <c r="Q51" s="1"/>
    </row>
    <row r="52" spans="1:17" ht="12.75" customHeight="1" x14ac:dyDescent="0.25">
      <c r="A52" s="95"/>
      <c r="B52" s="39"/>
      <c r="C52" s="31"/>
      <c r="D52" s="95"/>
      <c r="E52" s="85"/>
      <c r="F52" s="86"/>
      <c r="G52" s="86"/>
      <c r="H52" s="87"/>
      <c r="I52" s="37"/>
      <c r="J52" s="1"/>
      <c r="K52" s="1"/>
      <c r="L52" s="1"/>
      <c r="M52" s="1"/>
      <c r="N52" s="1"/>
      <c r="O52" s="1"/>
      <c r="P52" s="1"/>
      <c r="Q52" s="1"/>
    </row>
    <row r="53" spans="1:17" ht="12.75" customHeight="1" x14ac:dyDescent="0.25">
      <c r="A53" s="95"/>
      <c r="B53" s="39"/>
      <c r="C53" s="31"/>
      <c r="D53" s="95"/>
      <c r="E53" s="32"/>
      <c r="F53" s="33"/>
      <c r="G53" s="33"/>
      <c r="H53" s="34"/>
      <c r="I53" s="37"/>
      <c r="J53" s="1"/>
      <c r="K53" s="1"/>
      <c r="L53" s="1"/>
      <c r="M53" s="1"/>
      <c r="N53" s="1"/>
      <c r="O53" s="1"/>
      <c r="P53" s="1"/>
      <c r="Q53" s="1"/>
    </row>
    <row r="54" spans="1:17" ht="12.75" customHeight="1" x14ac:dyDescent="0.25">
      <c r="A54" s="96"/>
      <c r="B54" s="31"/>
      <c r="C54" s="36"/>
      <c r="D54" s="96"/>
      <c r="E54" s="85"/>
      <c r="F54" s="86"/>
      <c r="G54" s="86"/>
      <c r="H54" s="87"/>
      <c r="I54" s="37"/>
      <c r="J54" s="1"/>
      <c r="K54" s="1"/>
      <c r="L54" s="1"/>
      <c r="M54" s="1"/>
      <c r="N54" s="1"/>
      <c r="O54" s="1"/>
      <c r="P54" s="1"/>
      <c r="Q54" s="1"/>
    </row>
    <row r="55" spans="1:17" ht="12.75" customHeight="1" x14ac:dyDescent="0.25">
      <c r="A55" s="94"/>
      <c r="B55" s="35"/>
      <c r="C55" s="52"/>
      <c r="D55" s="97"/>
      <c r="E55" s="32"/>
      <c r="F55" s="33"/>
      <c r="G55" s="33"/>
      <c r="H55" s="34"/>
      <c r="I55" s="37"/>
      <c r="J55" s="1"/>
      <c r="K55" s="1"/>
      <c r="L55" s="1"/>
      <c r="M55" s="1"/>
      <c r="N55" s="1"/>
      <c r="O55" s="1"/>
      <c r="P55" s="1"/>
      <c r="Q55" s="1"/>
    </row>
    <row r="56" spans="1:17" ht="12.75" customHeight="1" x14ac:dyDescent="0.25">
      <c r="A56" s="95"/>
      <c r="B56" s="53"/>
      <c r="C56" s="31"/>
      <c r="D56" s="95"/>
      <c r="E56" s="85"/>
      <c r="F56" s="86"/>
      <c r="G56" s="86"/>
      <c r="H56" s="87"/>
      <c r="I56" s="37"/>
      <c r="J56" s="1"/>
      <c r="K56" s="1"/>
      <c r="L56" s="1"/>
      <c r="M56" s="1"/>
      <c r="N56" s="1"/>
      <c r="O56" s="1"/>
      <c r="P56" s="1"/>
      <c r="Q56" s="1"/>
    </row>
    <row r="57" spans="1:17" ht="12.75" customHeight="1" x14ac:dyDescent="0.25">
      <c r="A57" s="96"/>
      <c r="B57" s="36"/>
      <c r="C57" s="36"/>
      <c r="D57" s="96"/>
      <c r="E57" s="85"/>
      <c r="F57" s="86"/>
      <c r="G57" s="86"/>
      <c r="H57" s="87"/>
      <c r="I57" s="37"/>
      <c r="J57" s="1"/>
      <c r="K57" s="1"/>
      <c r="L57" s="1"/>
      <c r="M57" s="1"/>
      <c r="N57" s="1"/>
      <c r="O57" s="1"/>
      <c r="P57" s="1"/>
      <c r="Q57" s="1"/>
    </row>
    <row r="58" spans="1:17" ht="12.75" customHeight="1" x14ac:dyDescent="0.25">
      <c r="A58" s="94"/>
      <c r="B58" s="54"/>
      <c r="C58" s="31"/>
      <c r="D58" s="97"/>
      <c r="E58" s="32"/>
      <c r="F58" s="33"/>
      <c r="G58" s="33"/>
      <c r="H58" s="34"/>
      <c r="I58" s="37"/>
      <c r="J58" s="1"/>
      <c r="K58" s="1"/>
      <c r="L58" s="1"/>
      <c r="M58" s="1"/>
      <c r="N58" s="1"/>
      <c r="O58" s="1"/>
      <c r="P58" s="1"/>
      <c r="Q58" s="1"/>
    </row>
    <row r="59" spans="1:17" ht="12.75" customHeight="1" x14ac:dyDescent="0.25">
      <c r="A59" s="95"/>
      <c r="B59" s="55"/>
      <c r="C59" s="31"/>
      <c r="D59" s="95"/>
      <c r="E59" s="85"/>
      <c r="F59" s="86"/>
      <c r="G59" s="86"/>
      <c r="H59" s="87"/>
      <c r="I59" s="37"/>
      <c r="J59" s="1"/>
      <c r="K59" s="1"/>
      <c r="L59" s="1"/>
      <c r="M59" s="1"/>
      <c r="N59" s="1"/>
      <c r="O59" s="1"/>
      <c r="P59" s="1"/>
      <c r="Q59" s="1"/>
    </row>
    <row r="60" spans="1:17" ht="12.75" customHeight="1" x14ac:dyDescent="0.25">
      <c r="A60" s="95"/>
      <c r="B60" s="53"/>
      <c r="C60" s="31"/>
      <c r="D60" s="95"/>
      <c r="E60" s="85"/>
      <c r="F60" s="86"/>
      <c r="G60" s="86"/>
      <c r="H60" s="87"/>
      <c r="I60" s="37"/>
      <c r="J60" s="1"/>
      <c r="K60" s="1"/>
      <c r="L60" s="1"/>
      <c r="M60" s="1"/>
      <c r="N60" s="1"/>
      <c r="O60" s="1"/>
      <c r="P60" s="1"/>
      <c r="Q60" s="1"/>
    </row>
    <row r="61" spans="1:17" ht="12.75" customHeight="1" x14ac:dyDescent="0.25">
      <c r="A61" s="96"/>
      <c r="B61" s="36"/>
      <c r="C61" s="36"/>
      <c r="D61" s="96"/>
      <c r="E61" s="111"/>
      <c r="F61" s="89"/>
      <c r="G61" s="89"/>
      <c r="H61" s="112"/>
      <c r="I61" s="37"/>
      <c r="J61" s="1"/>
      <c r="K61" s="1"/>
      <c r="L61" s="1"/>
      <c r="M61" s="1"/>
      <c r="N61" s="1"/>
      <c r="O61" s="1"/>
      <c r="P61" s="1"/>
      <c r="Q61" s="1"/>
    </row>
    <row r="62" spans="1:17" ht="12.75" customHeight="1" x14ac:dyDescent="0.25">
      <c r="A62" s="94"/>
      <c r="B62" s="56"/>
      <c r="C62" s="29"/>
      <c r="D62" s="97"/>
      <c r="E62" s="57"/>
      <c r="F62" s="58"/>
      <c r="G62" s="58"/>
      <c r="H62" s="59"/>
      <c r="I62" s="60"/>
      <c r="J62" s="1"/>
      <c r="K62" s="1"/>
      <c r="L62" s="1"/>
      <c r="M62" s="1"/>
      <c r="N62" s="1"/>
      <c r="O62" s="1"/>
      <c r="P62" s="1"/>
      <c r="Q62" s="1"/>
    </row>
    <row r="63" spans="1:17" ht="12.75" customHeight="1" x14ac:dyDescent="0.25">
      <c r="A63" s="95"/>
      <c r="B63" s="39"/>
      <c r="C63" s="31"/>
      <c r="D63" s="95"/>
      <c r="E63" s="32"/>
      <c r="F63" s="33"/>
      <c r="G63" s="33"/>
      <c r="H63" s="34"/>
      <c r="I63" s="37"/>
      <c r="J63" s="1"/>
      <c r="K63" s="1"/>
      <c r="L63" s="1"/>
      <c r="M63" s="1"/>
      <c r="N63" s="1"/>
      <c r="O63" s="1"/>
      <c r="P63" s="1"/>
      <c r="Q63" s="1"/>
    </row>
    <row r="64" spans="1:17" ht="12.75" customHeight="1" x14ac:dyDescent="0.25">
      <c r="A64" s="95"/>
      <c r="B64" s="39"/>
      <c r="C64" s="31"/>
      <c r="D64" s="95"/>
      <c r="E64" s="32"/>
      <c r="F64" s="33"/>
      <c r="G64" s="33"/>
      <c r="H64" s="34"/>
      <c r="I64" s="37"/>
      <c r="J64" s="1"/>
      <c r="K64" s="1"/>
      <c r="L64" s="1"/>
      <c r="M64" s="1"/>
      <c r="N64" s="1"/>
      <c r="O64" s="1"/>
      <c r="P64" s="1"/>
      <c r="Q64" s="1"/>
    </row>
    <row r="65" spans="1:17" ht="12.75" customHeight="1" x14ac:dyDescent="0.25">
      <c r="A65" s="96"/>
      <c r="B65" s="61"/>
      <c r="C65" s="36"/>
      <c r="D65" s="96"/>
      <c r="E65" s="57"/>
      <c r="F65" s="58"/>
      <c r="G65" s="58"/>
      <c r="H65" s="59"/>
      <c r="I65" s="37"/>
      <c r="J65" s="1"/>
      <c r="K65" s="1"/>
      <c r="L65" s="1"/>
      <c r="M65" s="1"/>
      <c r="N65" s="1"/>
      <c r="O65" s="1"/>
      <c r="P65" s="1"/>
      <c r="Q65" s="1"/>
    </row>
    <row r="66" spans="1:17" ht="12.75" customHeight="1" x14ac:dyDescent="0.25">
      <c r="A66" s="62"/>
      <c r="B66" s="54"/>
      <c r="C66" s="31"/>
      <c r="D66" s="97"/>
      <c r="E66" s="57"/>
      <c r="F66" s="58"/>
      <c r="G66" s="58"/>
      <c r="H66" s="59"/>
      <c r="I66" s="63"/>
      <c r="J66" s="1"/>
      <c r="K66" s="1"/>
      <c r="L66" s="1"/>
      <c r="M66" s="1"/>
      <c r="N66" s="1"/>
      <c r="O66" s="1"/>
      <c r="P66" s="1"/>
      <c r="Q66" s="1"/>
    </row>
    <row r="67" spans="1:17" ht="12.75" customHeight="1" x14ac:dyDescent="0.25">
      <c r="A67" s="64"/>
      <c r="B67" s="36"/>
      <c r="C67" s="36"/>
      <c r="D67" s="96"/>
      <c r="E67" s="33"/>
      <c r="F67" s="33"/>
      <c r="G67" s="33"/>
      <c r="H67" s="33"/>
      <c r="I67" s="37"/>
      <c r="J67" s="1"/>
      <c r="K67" s="1"/>
      <c r="L67" s="1"/>
      <c r="M67" s="1"/>
      <c r="N67" s="1"/>
      <c r="O67" s="1"/>
      <c r="P67" s="1"/>
      <c r="Q67" s="1"/>
    </row>
    <row r="68" spans="1:17" ht="12.75" customHeight="1" x14ac:dyDescent="0.3">
      <c r="A68" s="109"/>
      <c r="B68" s="89"/>
      <c r="C68" s="89"/>
      <c r="D68" s="89"/>
      <c r="E68" s="89"/>
      <c r="F68" s="89"/>
      <c r="G68" s="89"/>
      <c r="H68" s="89"/>
      <c r="I68" s="90"/>
      <c r="J68" s="1"/>
      <c r="K68" s="1"/>
      <c r="L68" s="1"/>
      <c r="M68" s="1"/>
      <c r="N68" s="1"/>
      <c r="O68" s="1"/>
      <c r="P68" s="1"/>
      <c r="Q68" s="1"/>
    </row>
    <row r="69" spans="1:17" ht="18" customHeight="1" x14ac:dyDescent="0.25">
      <c r="A69" s="1"/>
      <c r="B69" s="65"/>
      <c r="C69" s="65"/>
      <c r="D69" s="65"/>
      <c r="E69" s="65"/>
      <c r="F69" s="65"/>
      <c r="G69" s="65"/>
      <c r="H69" s="65"/>
      <c r="I69" s="65"/>
      <c r="J69" s="65"/>
      <c r="K69" s="65"/>
      <c r="L69" s="65"/>
      <c r="M69" s="65"/>
      <c r="N69" s="65"/>
      <c r="O69" s="65"/>
      <c r="P69" s="65"/>
      <c r="Q69" s="65"/>
    </row>
    <row r="70" spans="1:17" ht="18" customHeight="1" x14ac:dyDescent="0.25">
      <c r="A70" s="1"/>
      <c r="B70" s="65"/>
      <c r="C70" s="65"/>
      <c r="D70" s="65"/>
      <c r="E70" s="65"/>
      <c r="F70" s="65"/>
      <c r="G70" s="65"/>
      <c r="H70" s="65"/>
      <c r="I70" s="65"/>
      <c r="J70" s="65"/>
      <c r="K70" s="65"/>
      <c r="L70" s="65"/>
      <c r="M70" s="65"/>
      <c r="N70" s="65"/>
      <c r="O70" s="65"/>
      <c r="P70" s="65"/>
      <c r="Q70" s="65"/>
    </row>
    <row r="71" spans="1:17" ht="18" customHeight="1" x14ac:dyDescent="0.25">
      <c r="A71" s="65"/>
      <c r="B71" s="65"/>
      <c r="C71" s="65"/>
      <c r="D71" s="65"/>
      <c r="E71" s="65"/>
      <c r="F71" s="65"/>
      <c r="G71" s="65"/>
      <c r="H71" s="65"/>
      <c r="I71" s="65"/>
      <c r="J71" s="65"/>
      <c r="K71" s="65"/>
      <c r="L71" s="65"/>
      <c r="M71" s="65"/>
      <c r="N71" s="65"/>
      <c r="O71" s="65"/>
      <c r="P71" s="65"/>
      <c r="Q71" s="65"/>
    </row>
    <row r="72" spans="1:17" ht="18" customHeight="1" x14ac:dyDescent="0.25">
      <c r="A72" s="65"/>
      <c r="B72" s="65"/>
      <c r="C72" s="65"/>
      <c r="D72" s="65"/>
      <c r="E72" s="65"/>
      <c r="F72" s="65"/>
      <c r="G72" s="65"/>
      <c r="H72" s="65"/>
      <c r="I72" s="65"/>
      <c r="J72" s="65"/>
      <c r="K72" s="65"/>
      <c r="L72" s="65"/>
      <c r="M72" s="65"/>
      <c r="N72" s="65"/>
      <c r="O72" s="65"/>
      <c r="P72" s="65"/>
      <c r="Q72" s="65"/>
    </row>
    <row r="73" spans="1:17" ht="18" customHeight="1" x14ac:dyDescent="0.25">
      <c r="A73" s="65"/>
      <c r="B73" s="65"/>
      <c r="C73" s="65"/>
      <c r="D73" s="65"/>
      <c r="E73" s="65"/>
      <c r="F73" s="65"/>
      <c r="G73" s="65"/>
      <c r="H73" s="65"/>
      <c r="I73" s="65"/>
      <c r="J73" s="65"/>
      <c r="K73" s="65"/>
      <c r="L73" s="65"/>
      <c r="M73" s="65"/>
      <c r="N73" s="65"/>
      <c r="O73" s="65"/>
      <c r="P73" s="65"/>
      <c r="Q73" s="65"/>
    </row>
    <row r="74" spans="1:17" ht="18" customHeight="1" x14ac:dyDescent="0.25">
      <c r="A74" s="65"/>
      <c r="B74" s="65"/>
      <c r="C74" s="65"/>
      <c r="D74" s="65"/>
      <c r="E74" s="65"/>
      <c r="F74" s="65"/>
      <c r="G74" s="65"/>
      <c r="H74" s="65"/>
      <c r="I74" s="65"/>
      <c r="J74" s="65"/>
      <c r="K74" s="65"/>
      <c r="L74" s="65"/>
      <c r="M74" s="65"/>
      <c r="N74" s="65"/>
      <c r="O74" s="65"/>
      <c r="P74" s="65"/>
      <c r="Q74" s="65"/>
    </row>
    <row r="75" spans="1:17" ht="18" customHeight="1" x14ac:dyDescent="0.25">
      <c r="A75" s="65"/>
      <c r="B75" s="65"/>
      <c r="C75" s="65"/>
      <c r="D75" s="65"/>
      <c r="E75" s="65"/>
      <c r="F75" s="65"/>
      <c r="G75" s="65"/>
      <c r="H75" s="65"/>
      <c r="I75" s="65"/>
      <c r="J75" s="65"/>
      <c r="K75" s="65"/>
      <c r="L75" s="65"/>
      <c r="M75" s="65"/>
      <c r="N75" s="65"/>
      <c r="O75" s="65"/>
      <c r="P75" s="65"/>
      <c r="Q75" s="65"/>
    </row>
    <row r="76" spans="1:17" ht="18" customHeight="1" x14ac:dyDescent="0.25">
      <c r="A76" s="65"/>
      <c r="B76" s="65"/>
      <c r="C76" s="65"/>
      <c r="D76" s="65"/>
      <c r="E76" s="65"/>
      <c r="F76" s="65"/>
      <c r="G76" s="65"/>
      <c r="H76" s="65"/>
      <c r="I76" s="65"/>
      <c r="J76" s="65"/>
      <c r="K76" s="65"/>
      <c r="L76" s="65"/>
      <c r="M76" s="65"/>
      <c r="N76" s="65"/>
      <c r="O76" s="65"/>
      <c r="P76" s="65"/>
      <c r="Q76" s="65"/>
    </row>
    <row r="77" spans="1:17" ht="12.75" customHeight="1" x14ac:dyDescent="0.25">
      <c r="A77" s="65"/>
      <c r="B77" s="65"/>
      <c r="C77" s="65"/>
      <c r="D77" s="65"/>
      <c r="E77" s="65"/>
      <c r="F77" s="65"/>
      <c r="G77" s="65"/>
      <c r="H77" s="65"/>
      <c r="I77" s="65"/>
      <c r="J77" s="65"/>
      <c r="K77" s="65"/>
      <c r="L77" s="65"/>
      <c r="M77" s="65"/>
      <c r="N77" s="65"/>
      <c r="O77" s="65"/>
      <c r="P77" s="65"/>
      <c r="Q77" s="65"/>
    </row>
    <row r="78" spans="1:17" ht="12.75" customHeight="1" x14ac:dyDescent="0.25">
      <c r="A78" s="1"/>
      <c r="B78" s="1"/>
      <c r="C78" s="1"/>
      <c r="D78" s="1"/>
      <c r="E78" s="1"/>
      <c r="F78" s="1"/>
      <c r="G78" s="1"/>
      <c r="H78" s="1"/>
      <c r="I78" s="66"/>
      <c r="J78" s="1"/>
      <c r="K78" s="1"/>
      <c r="L78" s="1"/>
      <c r="M78" s="1"/>
      <c r="N78" s="1"/>
      <c r="O78" s="1"/>
      <c r="P78" s="1"/>
      <c r="Q78" s="1"/>
    </row>
    <row r="79" spans="1:17" ht="15.75" customHeight="1" x14ac:dyDescent="0.25"/>
    <row r="80" spans="1:17"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64">
    <mergeCell ref="B21:B27"/>
    <mergeCell ref="C20:C27"/>
    <mergeCell ref="A17:A19"/>
    <mergeCell ref="A20:A27"/>
    <mergeCell ref="B29:B35"/>
    <mergeCell ref="A28:A35"/>
    <mergeCell ref="C28:C35"/>
    <mergeCell ref="E35:H35"/>
    <mergeCell ref="C44:C48"/>
    <mergeCell ref="D13:D14"/>
    <mergeCell ref="D17:D19"/>
    <mergeCell ref="C17:C19"/>
    <mergeCell ref="D20:D27"/>
    <mergeCell ref="D15:D16"/>
    <mergeCell ref="D28:D35"/>
    <mergeCell ref="E46:H46"/>
    <mergeCell ref="E47:H47"/>
    <mergeCell ref="E48:H48"/>
    <mergeCell ref="E45:H45"/>
    <mergeCell ref="E37:H37"/>
    <mergeCell ref="E38:H38"/>
    <mergeCell ref="E40:H40"/>
    <mergeCell ref="E39:H39"/>
    <mergeCell ref="E42:H42"/>
    <mergeCell ref="A68:I68"/>
    <mergeCell ref="A62:A65"/>
    <mergeCell ref="D66:D67"/>
    <mergeCell ref="D62:D65"/>
    <mergeCell ref="D58:D61"/>
    <mergeCell ref="E59:H59"/>
    <mergeCell ref="E60:H60"/>
    <mergeCell ref="A58:A61"/>
    <mergeCell ref="E61:H61"/>
    <mergeCell ref="D44:D48"/>
    <mergeCell ref="C36:C43"/>
    <mergeCell ref="D36:D43"/>
    <mergeCell ref="B37:B43"/>
    <mergeCell ref="A36:A43"/>
    <mergeCell ref="A44:A48"/>
    <mergeCell ref="B45:B48"/>
    <mergeCell ref="E54:H54"/>
    <mergeCell ref="E57:H57"/>
    <mergeCell ref="E56:H56"/>
    <mergeCell ref="A49:A54"/>
    <mergeCell ref="E51:H51"/>
    <mergeCell ref="E52:H52"/>
    <mergeCell ref="D49:D54"/>
    <mergeCell ref="E50:H50"/>
    <mergeCell ref="A55:A57"/>
    <mergeCell ref="D55:D57"/>
    <mergeCell ref="E19:H19"/>
    <mergeCell ref="E16:H16"/>
    <mergeCell ref="E13:H13"/>
    <mergeCell ref="A1:I1"/>
    <mergeCell ref="E12:H12"/>
    <mergeCell ref="A13:A14"/>
    <mergeCell ref="A15:A16"/>
    <mergeCell ref="E30:H30"/>
    <mergeCell ref="E31:H31"/>
    <mergeCell ref="E21:H21"/>
    <mergeCell ref="E22:H22"/>
    <mergeCell ref="E23:H23"/>
    <mergeCell ref="E27:H27"/>
    <mergeCell ref="E29:H29"/>
  </mergeCells>
  <conditionalFormatting sqref="D13 D15 D20 D28:D29 D44 D49 D55 D58 D62 D66">
    <cfRule type="cellIs" dxfId="59" priority="1" stopIfTrue="1" operator="equal">
      <formula>"F"</formula>
    </cfRule>
  </conditionalFormatting>
  <conditionalFormatting sqref="D13 D15 D20 D28:D29 D44 D49 D55 D58 D62 D66">
    <cfRule type="cellIs" dxfId="58" priority="2" stopIfTrue="1" operator="equal">
      <formula>"B"</formula>
    </cfRule>
  </conditionalFormatting>
  <conditionalFormatting sqref="D13 D15 D20 D28:D29 D44 D49 D55 D58 D62 D66">
    <cfRule type="cellIs" dxfId="57" priority="3" stopIfTrue="1" operator="equal">
      <formula>"u"</formula>
    </cfRule>
  </conditionalFormatting>
  <conditionalFormatting sqref="D36">
    <cfRule type="cellIs" dxfId="56" priority="4" stopIfTrue="1" operator="equal">
      <formula>"F"</formula>
    </cfRule>
  </conditionalFormatting>
  <conditionalFormatting sqref="D36">
    <cfRule type="cellIs" dxfId="55" priority="5" stopIfTrue="1" operator="equal">
      <formula>"B"</formula>
    </cfRule>
  </conditionalFormatting>
  <conditionalFormatting sqref="D36">
    <cfRule type="cellIs" dxfId="54" priority="6" stopIfTrue="1" operator="equal">
      <formula>"u"</formula>
    </cfRule>
  </conditionalFormatting>
  <conditionalFormatting sqref="D17:D18">
    <cfRule type="cellIs" dxfId="53" priority="7" stopIfTrue="1" operator="equal">
      <formula>"F"</formula>
    </cfRule>
  </conditionalFormatting>
  <conditionalFormatting sqref="D17:D18">
    <cfRule type="cellIs" dxfId="52" priority="8" stopIfTrue="1" operator="equal">
      <formula>"B"</formula>
    </cfRule>
  </conditionalFormatting>
  <conditionalFormatting sqref="D17:D18">
    <cfRule type="cellIs" dxfId="51" priority="9" stopIfTrue="1" operator="equal">
      <formula>"u"</formula>
    </cfRule>
  </conditionalFormatting>
  <dataValidations count="1">
    <dataValidation type="list" allowBlank="1" showInputMessage="1" showErrorMessage="1" prompt="Valid values include: - U - Untested_x000a_P - Pass_x000a_F - Fail_x000a_B - Blocked_x000a_S - Skipped_x000a_n/a - Not applicable_x000a_" sqref="D13 D15 D17 D20 D28 D36 D44 D49 D55 D58 D62 D66" xr:uid="{00000000-0002-0000-0000-000000000000}">
      <formula1>"U,P,F,B,S,n/a"</formula1>
    </dataValidation>
  </dataValidations>
  <pageMargins left="0.7" right="0.7" top="0.75" bottom="0.75" header="0" footer="0"/>
  <pageSetup orientation="portrait"/>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000"/>
  <sheetViews>
    <sheetView workbookViewId="0">
      <pane ySplit="12" topLeftCell="A13" activePane="bottomLeft" state="frozen"/>
      <selection pane="bottomLeft" activeCell="B14" sqref="B14"/>
    </sheetView>
  </sheetViews>
  <sheetFormatPr defaultColWidth="14.453125" defaultRowHeight="15" customHeight="1" x14ac:dyDescent="0.25"/>
  <cols>
    <col min="1" max="1" width="5.26953125" customWidth="1"/>
    <col min="2" max="2" width="67.54296875" customWidth="1"/>
    <col min="3" max="3" width="81.26953125" customWidth="1"/>
    <col min="4" max="4" width="6.54296875" customWidth="1"/>
    <col min="5" max="5" width="10.453125" customWidth="1"/>
    <col min="6" max="7" width="7.54296875" customWidth="1"/>
    <col min="8" max="8" width="30.54296875" customWidth="1"/>
    <col min="9" max="9" width="2.7265625" customWidth="1"/>
    <col min="10" max="17" width="9.08984375" customWidth="1"/>
  </cols>
  <sheetData>
    <row r="1" spans="1:17" ht="12.75" customHeight="1" x14ac:dyDescent="0.4">
      <c r="A1" s="88" t="s">
        <v>0</v>
      </c>
      <c r="B1" s="89"/>
      <c r="C1" s="89"/>
      <c r="D1" s="89"/>
      <c r="E1" s="89"/>
      <c r="F1" s="89"/>
      <c r="G1" s="89"/>
      <c r="H1" s="89"/>
      <c r="I1" s="90"/>
      <c r="J1" s="1"/>
      <c r="K1" s="1"/>
      <c r="L1" s="1"/>
      <c r="M1" s="1"/>
      <c r="N1" s="1"/>
      <c r="O1" s="1"/>
      <c r="P1" s="1"/>
      <c r="Q1" s="1"/>
    </row>
    <row r="2" spans="1:17" ht="3.75" customHeight="1" x14ac:dyDescent="0.4">
      <c r="A2" s="2"/>
      <c r="B2" s="2"/>
      <c r="C2" s="2"/>
      <c r="D2" s="2"/>
      <c r="E2" s="2"/>
      <c r="F2" s="2"/>
      <c r="G2" s="2"/>
      <c r="H2" s="2"/>
      <c r="I2" s="2"/>
      <c r="J2" s="1"/>
      <c r="K2" s="1"/>
      <c r="L2" s="1"/>
      <c r="M2" s="1"/>
      <c r="N2" s="1"/>
      <c r="O2" s="1"/>
      <c r="P2" s="1"/>
      <c r="Q2" s="1"/>
    </row>
    <row r="3" spans="1:17" ht="12.75" customHeight="1" x14ac:dyDescent="0.25">
      <c r="A3" s="3"/>
      <c r="B3" s="3"/>
      <c r="C3" s="3"/>
      <c r="D3" s="4"/>
      <c r="E3" s="4" t="s">
        <v>1</v>
      </c>
      <c r="F3" s="5"/>
      <c r="G3" s="6"/>
      <c r="H3" s="7"/>
      <c r="I3" s="3"/>
      <c r="J3" s="8"/>
      <c r="K3" s="8"/>
      <c r="L3" s="8"/>
      <c r="M3" s="8"/>
      <c r="N3" s="8"/>
      <c r="O3" s="8"/>
      <c r="P3" s="8"/>
      <c r="Q3" s="8"/>
    </row>
    <row r="4" spans="1:17" ht="12.75" customHeight="1" x14ac:dyDescent="0.25">
      <c r="A4" s="3"/>
      <c r="B4" s="3"/>
      <c r="C4" s="3"/>
      <c r="D4" s="9" t="s">
        <v>2</v>
      </c>
      <c r="E4" s="9">
        <f>COUNTIF($D$12:$D$71,"U")</f>
        <v>0</v>
      </c>
      <c r="F4" s="10">
        <f t="shared" ref="F4:F8" si="0">IF($E$9=0, "-", $E4/$E$9)</f>
        <v>0</v>
      </c>
      <c r="G4" s="11">
        <f>SUMIF($D$12:$D$71,"U", $G$12:$G$72) / 60</f>
        <v>0</v>
      </c>
      <c r="H4" s="7"/>
      <c r="I4" s="3"/>
      <c r="J4" s="8"/>
      <c r="K4" s="8"/>
      <c r="L4" s="8"/>
      <c r="M4" s="8"/>
      <c r="N4" s="8"/>
      <c r="O4" s="8"/>
      <c r="P4" s="8"/>
      <c r="Q4" s="8"/>
    </row>
    <row r="5" spans="1:17" ht="12.75" customHeight="1" x14ac:dyDescent="0.25">
      <c r="A5" s="3"/>
      <c r="B5" s="3"/>
      <c r="C5" s="3"/>
      <c r="D5" s="9" t="s">
        <v>3</v>
      </c>
      <c r="E5" s="9">
        <f>COUNTIF($D$12:$D$71,"P")</f>
        <v>7</v>
      </c>
      <c r="F5" s="10">
        <f t="shared" si="0"/>
        <v>1</v>
      </c>
      <c r="G5" s="12">
        <f>SUMIF($D$12:$D$71,"P", $G$12:$G$72) / 60</f>
        <v>0</v>
      </c>
      <c r="H5" s="7"/>
      <c r="I5" s="3"/>
      <c r="J5" s="8"/>
      <c r="K5" s="8"/>
      <c r="L5" s="8"/>
      <c r="M5" s="8"/>
      <c r="N5" s="8"/>
      <c r="O5" s="8"/>
      <c r="P5" s="8"/>
      <c r="Q5" s="8"/>
    </row>
    <row r="6" spans="1:17" ht="12.75" customHeight="1" x14ac:dyDescent="0.25">
      <c r="A6" s="3"/>
      <c r="B6" s="3"/>
      <c r="C6" s="3" t="s">
        <v>4</v>
      </c>
      <c r="D6" s="9" t="s">
        <v>5</v>
      </c>
      <c r="E6" s="9">
        <f>COUNTIF($D$12:$D$71,"F")</f>
        <v>0</v>
      </c>
      <c r="F6" s="10">
        <f t="shared" si="0"/>
        <v>0</v>
      </c>
      <c r="G6" s="12">
        <f>SUMIF($D$12:$D$71,"F", $G$12:$G$72) / 60</f>
        <v>0</v>
      </c>
      <c r="H6" s="7"/>
      <c r="I6" s="3"/>
      <c r="J6" s="8"/>
      <c r="K6" s="8"/>
      <c r="L6" s="8"/>
      <c r="M6" s="8"/>
      <c r="N6" s="8"/>
      <c r="O6" s="8"/>
      <c r="P6" s="8"/>
      <c r="Q6" s="8"/>
    </row>
    <row r="7" spans="1:17" ht="12.75" customHeight="1" x14ac:dyDescent="0.25">
      <c r="A7" s="7"/>
      <c r="B7" s="7"/>
      <c r="C7" s="7"/>
      <c r="D7" s="9" t="s">
        <v>6</v>
      </c>
      <c r="E7" s="9">
        <f>COUNTIF($D$12:$D$71,"S")</f>
        <v>0</v>
      </c>
      <c r="F7" s="10">
        <f t="shared" si="0"/>
        <v>0</v>
      </c>
      <c r="G7" s="12">
        <f>SUMIF($D$12:$D$71,"S", $G$12:$G$72) / 60</f>
        <v>0</v>
      </c>
      <c r="H7" s="7"/>
      <c r="I7" s="3"/>
      <c r="J7" s="8"/>
      <c r="K7" s="8"/>
      <c r="L7" s="8"/>
      <c r="M7" s="8"/>
      <c r="N7" s="8"/>
      <c r="O7" s="8"/>
      <c r="P7" s="8"/>
      <c r="Q7" s="8"/>
    </row>
    <row r="8" spans="1:17" ht="18.75" customHeight="1" x14ac:dyDescent="0.25">
      <c r="A8" s="7"/>
      <c r="B8" s="7"/>
      <c r="C8" s="7"/>
      <c r="D8" s="9" t="s">
        <v>7</v>
      </c>
      <c r="E8" s="9">
        <f>COUNTIF($D$12:$D$71,"B")</f>
        <v>0</v>
      </c>
      <c r="F8" s="13">
        <f t="shared" si="0"/>
        <v>0</v>
      </c>
      <c r="G8" s="12">
        <f>SUMIF($D$12:$D$71,"B", $G$12:$G$72) / 60</f>
        <v>0</v>
      </c>
      <c r="H8" s="7"/>
      <c r="I8" s="3"/>
      <c r="J8" s="8"/>
      <c r="K8" s="8"/>
      <c r="L8" s="8"/>
      <c r="M8" s="8"/>
      <c r="N8" s="8"/>
      <c r="O8" s="8"/>
      <c r="P8" s="8"/>
      <c r="Q8" s="8"/>
    </row>
    <row r="9" spans="1:17" ht="12.75" hidden="1" customHeight="1" x14ac:dyDescent="0.25">
      <c r="A9" s="7"/>
      <c r="B9" s="7"/>
      <c r="C9" s="7"/>
      <c r="D9" s="14" t="s">
        <v>8</v>
      </c>
      <c r="E9" s="15">
        <f>SUM(E4:E8)</f>
        <v>7</v>
      </c>
      <c r="F9" s="16">
        <f>IF($E$9=0,"-",$E$9/$E$9)</f>
        <v>1</v>
      </c>
      <c r="G9" s="17">
        <f>SUM(G4:G8)</f>
        <v>0</v>
      </c>
      <c r="H9" s="8"/>
      <c r="I9" s="18"/>
      <c r="J9" s="8"/>
      <c r="K9" s="8"/>
      <c r="L9" s="8"/>
      <c r="M9" s="8"/>
      <c r="N9" s="8"/>
      <c r="O9" s="8"/>
      <c r="P9" s="8"/>
      <c r="Q9" s="8"/>
    </row>
    <row r="10" spans="1:17" ht="12.75" hidden="1" customHeight="1" x14ac:dyDescent="0.25">
      <c r="A10" s="7"/>
      <c r="B10" s="7"/>
      <c r="C10" s="7"/>
      <c r="D10" s="19" t="s">
        <v>9</v>
      </c>
      <c r="E10" s="20">
        <f>COUNTIF($D$12:$D$71,"N/A")</f>
        <v>0</v>
      </c>
      <c r="F10" s="21"/>
      <c r="G10" s="22">
        <f>SUMIF($D$12:$D$71,"n/a", $G$12:$G$72) / 60</f>
        <v>0</v>
      </c>
      <c r="H10" s="8"/>
      <c r="I10" s="18"/>
      <c r="J10" s="8"/>
      <c r="K10" s="8"/>
      <c r="L10" s="8"/>
      <c r="M10" s="8"/>
      <c r="N10" s="8"/>
      <c r="O10" s="8"/>
      <c r="P10" s="8"/>
      <c r="Q10" s="8"/>
    </row>
    <row r="11" spans="1:17" ht="4.5" customHeight="1" x14ac:dyDescent="0.25">
      <c r="A11" s="23"/>
      <c r="B11" s="23"/>
      <c r="C11" s="23"/>
      <c r="D11" s="23"/>
      <c r="E11" s="23"/>
      <c r="F11" s="23"/>
      <c r="G11" s="23"/>
      <c r="H11" s="23"/>
      <c r="I11" s="24"/>
      <c r="J11" s="1"/>
      <c r="K11" s="1"/>
      <c r="L11" s="1"/>
      <c r="M11" s="1"/>
      <c r="N11" s="1"/>
      <c r="O11" s="1"/>
      <c r="P11" s="1"/>
      <c r="Q11" s="1"/>
    </row>
    <row r="12" spans="1:17" ht="29.25" customHeight="1" x14ac:dyDescent="0.3">
      <c r="A12" s="25" t="s">
        <v>10</v>
      </c>
      <c r="B12" s="25" t="s">
        <v>11</v>
      </c>
      <c r="C12" s="26" t="s">
        <v>12</v>
      </c>
      <c r="D12" s="25" t="s">
        <v>13</v>
      </c>
      <c r="E12" s="91" t="s">
        <v>14</v>
      </c>
      <c r="F12" s="92"/>
      <c r="G12" s="92"/>
      <c r="H12" s="93"/>
      <c r="I12" s="27"/>
      <c r="J12" s="1"/>
      <c r="K12" s="1"/>
      <c r="L12" s="1"/>
      <c r="M12" s="1"/>
      <c r="N12" s="1"/>
      <c r="O12" s="1"/>
      <c r="P12" s="1"/>
      <c r="Q12" s="1"/>
    </row>
    <row r="13" spans="1:17" ht="12.75" customHeight="1" x14ac:dyDescent="0.3">
      <c r="A13" s="110">
        <v>1</v>
      </c>
      <c r="B13" s="28" t="s">
        <v>15</v>
      </c>
      <c r="C13" s="29"/>
      <c r="D13" s="97" t="s">
        <v>3</v>
      </c>
      <c r="E13" s="85"/>
      <c r="F13" s="86"/>
      <c r="G13" s="86"/>
      <c r="H13" s="87"/>
      <c r="I13" s="30"/>
      <c r="J13" s="1"/>
      <c r="K13" s="1"/>
      <c r="L13" s="1"/>
      <c r="M13" s="1"/>
      <c r="N13" s="1"/>
      <c r="O13" s="1"/>
      <c r="P13" s="1"/>
      <c r="Q13" s="1"/>
    </row>
    <row r="14" spans="1:17" ht="12.75" customHeight="1" x14ac:dyDescent="0.25">
      <c r="A14" s="108"/>
      <c r="B14" s="31" t="s">
        <v>16</v>
      </c>
      <c r="C14" s="31" t="s">
        <v>17</v>
      </c>
      <c r="D14" s="96"/>
      <c r="E14" s="32"/>
      <c r="F14" s="33"/>
      <c r="G14" s="33"/>
      <c r="H14" s="34"/>
      <c r="I14" s="30"/>
      <c r="J14" s="1"/>
      <c r="K14" s="1"/>
      <c r="L14" s="1"/>
      <c r="M14" s="1"/>
      <c r="N14" s="1"/>
      <c r="O14" s="1"/>
      <c r="P14" s="1"/>
      <c r="Q14" s="1"/>
    </row>
    <row r="15" spans="1:17" ht="12.75" customHeight="1" x14ac:dyDescent="0.25">
      <c r="A15" s="119">
        <v>2</v>
      </c>
      <c r="B15" s="35" t="s">
        <v>18</v>
      </c>
      <c r="C15" s="29"/>
      <c r="D15" s="98" t="s">
        <v>3</v>
      </c>
      <c r="E15" s="32"/>
      <c r="F15" s="33"/>
      <c r="G15" s="33"/>
      <c r="H15" s="34"/>
      <c r="I15" s="30"/>
      <c r="J15" s="1"/>
      <c r="K15" s="1"/>
      <c r="L15" s="1"/>
      <c r="M15" s="1"/>
      <c r="N15" s="1"/>
      <c r="O15" s="1"/>
      <c r="P15" s="1"/>
      <c r="Q15" s="1"/>
    </row>
    <row r="16" spans="1:17" ht="12.5" x14ac:dyDescent="0.25">
      <c r="A16" s="120"/>
      <c r="B16" s="36" t="s">
        <v>21</v>
      </c>
      <c r="C16" s="36" t="s">
        <v>23</v>
      </c>
      <c r="D16" s="113"/>
      <c r="E16" s="85"/>
      <c r="F16" s="86"/>
      <c r="G16" s="86"/>
      <c r="H16" s="87"/>
      <c r="I16" s="37"/>
      <c r="J16" s="1"/>
      <c r="K16" s="1"/>
      <c r="L16" s="1"/>
      <c r="M16" s="1"/>
      <c r="N16" s="1"/>
      <c r="O16" s="1"/>
      <c r="P16" s="1"/>
      <c r="Q16" s="1"/>
    </row>
    <row r="17" spans="1:17" ht="12.75" customHeight="1" x14ac:dyDescent="0.25">
      <c r="A17" s="110">
        <v>3</v>
      </c>
      <c r="B17" s="35" t="s">
        <v>24</v>
      </c>
      <c r="C17" s="116" t="s">
        <v>25</v>
      </c>
      <c r="D17" s="98" t="s">
        <v>3</v>
      </c>
      <c r="E17" s="32"/>
      <c r="F17" s="33"/>
      <c r="G17" s="33"/>
      <c r="H17" s="34"/>
      <c r="I17" s="37"/>
      <c r="J17" s="1"/>
      <c r="K17" s="1"/>
      <c r="L17" s="1"/>
      <c r="M17" s="1"/>
      <c r="N17" s="1"/>
      <c r="O17" s="1"/>
      <c r="P17" s="1"/>
      <c r="Q17" s="1"/>
    </row>
    <row r="18" spans="1:17" ht="12.75" customHeight="1" x14ac:dyDescent="0.25">
      <c r="A18" s="107"/>
      <c r="B18" s="115" t="s">
        <v>30</v>
      </c>
      <c r="C18" s="95"/>
      <c r="D18" s="99"/>
      <c r="E18" s="121"/>
      <c r="F18" s="122"/>
      <c r="G18" s="122"/>
      <c r="H18" s="123"/>
      <c r="I18" s="37"/>
      <c r="J18" s="1"/>
      <c r="K18" s="1"/>
      <c r="L18" s="1"/>
      <c r="M18" s="1"/>
      <c r="N18" s="1"/>
      <c r="O18" s="1"/>
      <c r="P18" s="1"/>
      <c r="Q18" s="1"/>
    </row>
    <row r="19" spans="1:17" ht="12.75" customHeight="1" x14ac:dyDescent="0.25">
      <c r="A19" s="107"/>
      <c r="B19" s="95"/>
      <c r="C19" s="95"/>
      <c r="D19" s="99"/>
      <c r="E19" s="121"/>
      <c r="F19" s="122"/>
      <c r="G19" s="122"/>
      <c r="H19" s="123"/>
      <c r="I19" s="37"/>
      <c r="J19" s="1"/>
      <c r="K19" s="1"/>
      <c r="L19" s="1"/>
      <c r="M19" s="1"/>
      <c r="N19" s="1"/>
      <c r="O19" s="1"/>
      <c r="P19" s="1"/>
      <c r="Q19" s="1"/>
    </row>
    <row r="20" spans="1:17" ht="12.75" customHeight="1" x14ac:dyDescent="0.25">
      <c r="A20" s="107"/>
      <c r="B20" s="95"/>
      <c r="C20" s="95"/>
      <c r="D20" s="99"/>
      <c r="E20" s="85"/>
      <c r="F20" s="86"/>
      <c r="G20" s="86"/>
      <c r="H20" s="87"/>
      <c r="I20" s="37"/>
      <c r="J20" s="1"/>
      <c r="K20" s="1"/>
      <c r="L20" s="1"/>
      <c r="M20" s="1"/>
      <c r="N20" s="1"/>
      <c r="O20" s="1"/>
      <c r="P20" s="1"/>
      <c r="Q20" s="1"/>
    </row>
    <row r="21" spans="1:17" ht="12.75" customHeight="1" x14ac:dyDescent="0.25">
      <c r="A21" s="107"/>
      <c r="B21" s="95"/>
      <c r="C21" s="95"/>
      <c r="D21" s="99"/>
      <c r="E21" s="32"/>
      <c r="F21" s="40"/>
      <c r="G21" s="40"/>
      <c r="H21" s="41"/>
      <c r="I21" s="37"/>
      <c r="J21" s="1"/>
      <c r="K21" s="1"/>
      <c r="L21" s="1"/>
      <c r="M21" s="1"/>
      <c r="N21" s="1"/>
      <c r="O21" s="1"/>
      <c r="P21" s="1"/>
      <c r="Q21" s="1"/>
    </row>
    <row r="22" spans="1:17" ht="12.75" customHeight="1" x14ac:dyDescent="0.25">
      <c r="A22" s="107"/>
      <c r="B22" s="95"/>
      <c r="C22" s="95"/>
      <c r="D22" s="99"/>
      <c r="E22" s="32"/>
      <c r="F22" s="40"/>
      <c r="G22" s="40"/>
      <c r="H22" s="41"/>
      <c r="I22" s="37"/>
      <c r="J22" s="1"/>
      <c r="K22" s="1"/>
      <c r="L22" s="1"/>
      <c r="M22" s="1"/>
      <c r="N22" s="1"/>
      <c r="O22" s="1"/>
      <c r="P22" s="1"/>
      <c r="Q22" s="1"/>
    </row>
    <row r="23" spans="1:17" ht="12.75" customHeight="1" x14ac:dyDescent="0.25">
      <c r="A23" s="107"/>
      <c r="B23" s="95"/>
      <c r="C23" s="95"/>
      <c r="D23" s="99"/>
      <c r="E23" s="32"/>
      <c r="F23" s="40"/>
      <c r="G23" s="40"/>
      <c r="H23" s="41"/>
      <c r="I23" s="37"/>
      <c r="J23" s="1"/>
      <c r="K23" s="1"/>
      <c r="L23" s="1"/>
      <c r="M23" s="1"/>
      <c r="N23" s="1"/>
      <c r="O23" s="1"/>
      <c r="P23" s="1"/>
      <c r="Q23" s="1"/>
    </row>
    <row r="24" spans="1:17" ht="15.75" customHeight="1" x14ac:dyDescent="0.25">
      <c r="A24" s="118"/>
      <c r="B24" s="96"/>
      <c r="C24" s="96"/>
      <c r="D24" s="100"/>
      <c r="E24" s="85"/>
      <c r="F24" s="86"/>
      <c r="G24" s="86"/>
      <c r="H24" s="87"/>
      <c r="I24" s="37"/>
      <c r="J24" s="1"/>
      <c r="K24" s="1"/>
      <c r="L24" s="1"/>
      <c r="M24" s="1"/>
      <c r="N24" s="1"/>
      <c r="O24" s="1"/>
      <c r="P24" s="1"/>
      <c r="Q24" s="1"/>
    </row>
    <row r="25" spans="1:17" ht="12.75" customHeight="1" x14ac:dyDescent="0.25">
      <c r="A25" s="105">
        <v>4</v>
      </c>
      <c r="B25" s="42" t="s">
        <v>35</v>
      </c>
      <c r="C25" s="101" t="s">
        <v>36</v>
      </c>
      <c r="D25" s="97" t="s">
        <v>3</v>
      </c>
      <c r="E25" s="32"/>
      <c r="F25" s="33"/>
      <c r="G25" s="33"/>
      <c r="H25" s="34"/>
      <c r="I25" s="37"/>
      <c r="J25" s="1"/>
      <c r="K25" s="1"/>
      <c r="L25" s="1"/>
      <c r="M25" s="1"/>
      <c r="N25" s="1"/>
      <c r="O25" s="1"/>
      <c r="P25" s="1"/>
      <c r="Q25" s="1"/>
    </row>
    <row r="26" spans="1:17" ht="12.75" customHeight="1" x14ac:dyDescent="0.25">
      <c r="A26" s="95"/>
      <c r="B26" s="102" t="s">
        <v>39</v>
      </c>
      <c r="C26" s="95"/>
      <c r="D26" s="95"/>
      <c r="E26" s="85"/>
      <c r="F26" s="86"/>
      <c r="G26" s="86"/>
      <c r="H26" s="87"/>
      <c r="I26" s="37"/>
      <c r="J26" s="1"/>
      <c r="K26" s="1"/>
      <c r="L26" s="1"/>
      <c r="M26" s="1"/>
      <c r="N26" s="1"/>
      <c r="O26" s="1"/>
      <c r="P26" s="1"/>
      <c r="Q26" s="1"/>
    </row>
    <row r="27" spans="1:17" ht="12.75" customHeight="1" x14ac:dyDescent="0.25">
      <c r="A27" s="95"/>
      <c r="B27" s="103"/>
      <c r="C27" s="95"/>
      <c r="D27" s="95"/>
      <c r="E27" s="85"/>
      <c r="F27" s="86"/>
      <c r="G27" s="86"/>
      <c r="H27" s="87"/>
      <c r="I27" s="37"/>
      <c r="J27" s="1"/>
      <c r="K27" s="1"/>
      <c r="L27" s="1"/>
      <c r="M27" s="1"/>
      <c r="N27" s="1"/>
      <c r="O27" s="1"/>
      <c r="P27" s="1"/>
      <c r="Q27" s="1"/>
    </row>
    <row r="28" spans="1:17" ht="12.75" customHeight="1" x14ac:dyDescent="0.25">
      <c r="A28" s="95"/>
      <c r="B28" s="103"/>
      <c r="C28" s="95"/>
      <c r="D28" s="95"/>
      <c r="E28" s="85"/>
      <c r="F28" s="86"/>
      <c r="G28" s="86"/>
      <c r="H28" s="87"/>
      <c r="I28" s="37"/>
      <c r="J28" s="1"/>
      <c r="K28" s="1"/>
      <c r="L28" s="1"/>
      <c r="M28" s="1"/>
      <c r="N28" s="1"/>
      <c r="O28" s="1"/>
      <c r="P28" s="1"/>
      <c r="Q28" s="1"/>
    </row>
    <row r="29" spans="1:17" ht="12.75" customHeight="1" x14ac:dyDescent="0.25">
      <c r="A29" s="95"/>
      <c r="B29" s="103"/>
      <c r="C29" s="95"/>
      <c r="D29" s="95"/>
      <c r="E29" s="85"/>
      <c r="F29" s="86"/>
      <c r="G29" s="86"/>
      <c r="H29" s="87"/>
      <c r="I29" s="37"/>
      <c r="J29" s="1"/>
      <c r="K29" s="1"/>
      <c r="L29" s="1"/>
      <c r="M29" s="1"/>
      <c r="N29" s="1"/>
      <c r="O29" s="1"/>
      <c r="P29" s="1"/>
      <c r="Q29" s="1"/>
    </row>
    <row r="30" spans="1:17" ht="12.75" customHeight="1" x14ac:dyDescent="0.25">
      <c r="A30" s="95"/>
      <c r="B30" s="103"/>
      <c r="C30" s="95"/>
      <c r="D30" s="95"/>
      <c r="E30" s="32"/>
      <c r="F30" s="33"/>
      <c r="G30" s="33"/>
      <c r="H30" s="34"/>
      <c r="I30" s="37"/>
      <c r="J30" s="1"/>
      <c r="K30" s="1"/>
      <c r="L30" s="1"/>
      <c r="M30" s="1"/>
      <c r="N30" s="1"/>
      <c r="O30" s="1"/>
      <c r="P30" s="1"/>
      <c r="Q30" s="1"/>
    </row>
    <row r="31" spans="1:17" ht="12.75" customHeight="1" x14ac:dyDescent="0.25">
      <c r="A31" s="95"/>
      <c r="B31" s="103"/>
      <c r="C31" s="95"/>
      <c r="D31" s="95"/>
      <c r="E31" s="85"/>
      <c r="F31" s="86"/>
      <c r="G31" s="86"/>
      <c r="H31" s="87"/>
      <c r="I31" s="37"/>
      <c r="J31" s="1"/>
      <c r="K31" s="1"/>
      <c r="L31" s="1"/>
      <c r="M31" s="1"/>
      <c r="N31" s="1"/>
      <c r="O31" s="1"/>
      <c r="P31" s="1"/>
      <c r="Q31" s="1"/>
    </row>
    <row r="32" spans="1:17" ht="12.75" customHeight="1" x14ac:dyDescent="0.25">
      <c r="A32" s="96"/>
      <c r="B32" s="104"/>
      <c r="C32" s="96"/>
      <c r="D32" s="96"/>
      <c r="E32" s="85"/>
      <c r="F32" s="86"/>
      <c r="G32" s="86"/>
      <c r="H32" s="87"/>
      <c r="I32" s="37"/>
      <c r="J32" s="1"/>
      <c r="K32" s="1"/>
      <c r="L32" s="1"/>
      <c r="M32" s="1"/>
      <c r="N32" s="1"/>
      <c r="O32" s="1"/>
      <c r="P32" s="1"/>
      <c r="Q32" s="1"/>
    </row>
    <row r="33" spans="1:17" ht="12.75" customHeight="1" x14ac:dyDescent="0.25">
      <c r="A33" s="110">
        <v>5</v>
      </c>
      <c r="B33" s="35" t="s">
        <v>44</v>
      </c>
      <c r="C33" s="116" t="s">
        <v>42</v>
      </c>
      <c r="D33" s="98" t="s">
        <v>3</v>
      </c>
      <c r="E33" s="32"/>
      <c r="F33" s="33"/>
      <c r="G33" s="33"/>
      <c r="H33" s="34"/>
      <c r="I33" s="37"/>
      <c r="J33" s="1"/>
      <c r="K33" s="1"/>
      <c r="L33" s="1"/>
      <c r="M33" s="1"/>
      <c r="N33" s="1"/>
      <c r="O33" s="1"/>
      <c r="P33" s="1"/>
      <c r="Q33" s="1"/>
    </row>
    <row r="34" spans="1:17" ht="12.75" customHeight="1" x14ac:dyDescent="0.25">
      <c r="A34" s="107"/>
      <c r="B34" s="115" t="s">
        <v>45</v>
      </c>
      <c r="C34" s="95"/>
      <c r="D34" s="99"/>
      <c r="E34" s="121"/>
      <c r="F34" s="122"/>
      <c r="G34" s="122"/>
      <c r="H34" s="123"/>
      <c r="I34" s="37"/>
      <c r="J34" s="1"/>
      <c r="K34" s="1"/>
      <c r="L34" s="1"/>
      <c r="M34" s="1"/>
      <c r="N34" s="1"/>
      <c r="O34" s="1"/>
      <c r="P34" s="1"/>
      <c r="Q34" s="1"/>
    </row>
    <row r="35" spans="1:17" ht="12.75" customHeight="1" x14ac:dyDescent="0.25">
      <c r="A35" s="107"/>
      <c r="B35" s="95"/>
      <c r="C35" s="95"/>
      <c r="D35" s="99"/>
      <c r="E35" s="121"/>
      <c r="F35" s="122"/>
      <c r="G35" s="122"/>
      <c r="H35" s="123"/>
      <c r="I35" s="37"/>
      <c r="J35" s="1"/>
      <c r="K35" s="1"/>
      <c r="L35" s="1"/>
      <c r="M35" s="1"/>
      <c r="N35" s="1"/>
      <c r="O35" s="1"/>
      <c r="P35" s="1"/>
      <c r="Q35" s="1"/>
    </row>
    <row r="36" spans="1:17" ht="12.75" customHeight="1" x14ac:dyDescent="0.25">
      <c r="A36" s="107"/>
      <c r="B36" s="95"/>
      <c r="C36" s="95"/>
      <c r="D36" s="99"/>
      <c r="E36" s="85"/>
      <c r="F36" s="86"/>
      <c r="G36" s="86"/>
      <c r="H36" s="87"/>
      <c r="I36" s="37"/>
      <c r="J36" s="1"/>
      <c r="K36" s="1"/>
      <c r="L36" s="1"/>
      <c r="M36" s="1"/>
      <c r="N36" s="1"/>
      <c r="O36" s="1"/>
      <c r="P36" s="1"/>
      <c r="Q36" s="1"/>
    </row>
    <row r="37" spans="1:17" ht="12.75" customHeight="1" x14ac:dyDescent="0.25">
      <c r="A37" s="107"/>
      <c r="B37" s="95"/>
      <c r="C37" s="95"/>
      <c r="D37" s="99"/>
      <c r="E37" s="32"/>
      <c r="F37" s="40"/>
      <c r="G37" s="40"/>
      <c r="H37" s="41"/>
      <c r="I37" s="37"/>
      <c r="J37" s="1"/>
      <c r="K37" s="1"/>
      <c r="L37" s="1"/>
      <c r="M37" s="1"/>
      <c r="N37" s="1"/>
      <c r="O37" s="1"/>
      <c r="P37" s="1"/>
      <c r="Q37" s="1"/>
    </row>
    <row r="38" spans="1:17" ht="12.75" customHeight="1" x14ac:dyDescent="0.25">
      <c r="A38" s="107"/>
      <c r="B38" s="95"/>
      <c r="C38" s="95"/>
      <c r="D38" s="99"/>
      <c r="E38" s="32"/>
      <c r="F38" s="40"/>
      <c r="G38" s="40"/>
      <c r="H38" s="41"/>
      <c r="I38" s="37"/>
      <c r="J38" s="1"/>
      <c r="K38" s="1"/>
      <c r="L38" s="1"/>
      <c r="M38" s="1"/>
      <c r="N38" s="1"/>
      <c r="O38" s="1"/>
      <c r="P38" s="1"/>
      <c r="Q38" s="1"/>
    </row>
    <row r="39" spans="1:17" ht="12.75" customHeight="1" x14ac:dyDescent="0.25">
      <c r="A39" s="107"/>
      <c r="B39" s="95"/>
      <c r="C39" s="95"/>
      <c r="D39" s="99"/>
      <c r="E39" s="32"/>
      <c r="F39" s="40"/>
      <c r="G39" s="40"/>
      <c r="H39" s="41"/>
      <c r="I39" s="37"/>
      <c r="J39" s="1"/>
      <c r="K39" s="1"/>
      <c r="L39" s="1"/>
      <c r="M39" s="1"/>
      <c r="N39" s="1"/>
      <c r="O39" s="1"/>
      <c r="P39" s="1"/>
      <c r="Q39" s="1"/>
    </row>
    <row r="40" spans="1:17" ht="15.75" customHeight="1" x14ac:dyDescent="0.25">
      <c r="A40" s="118"/>
      <c r="B40" s="96"/>
      <c r="C40" s="96"/>
      <c r="D40" s="100"/>
      <c r="E40" s="85"/>
      <c r="F40" s="86"/>
      <c r="G40" s="86"/>
      <c r="H40" s="87"/>
      <c r="I40" s="37"/>
      <c r="J40" s="1"/>
      <c r="K40" s="1"/>
      <c r="L40" s="1"/>
      <c r="M40" s="1"/>
      <c r="N40" s="1"/>
      <c r="O40" s="1"/>
      <c r="P40" s="1"/>
      <c r="Q40" s="1"/>
    </row>
    <row r="41" spans="1:17" ht="12.75" customHeight="1" x14ac:dyDescent="0.25">
      <c r="A41" s="105">
        <v>6</v>
      </c>
      <c r="B41" s="42" t="s">
        <v>52</v>
      </c>
      <c r="C41" s="101" t="s">
        <v>36</v>
      </c>
      <c r="D41" s="97" t="s">
        <v>3</v>
      </c>
      <c r="E41" s="32"/>
      <c r="F41" s="33"/>
      <c r="G41" s="33"/>
      <c r="H41" s="34"/>
      <c r="I41" s="37"/>
      <c r="J41" s="1"/>
      <c r="K41" s="1"/>
      <c r="L41" s="1"/>
      <c r="M41" s="1"/>
      <c r="N41" s="1"/>
      <c r="O41" s="1"/>
      <c r="P41" s="1"/>
      <c r="Q41" s="1"/>
    </row>
    <row r="42" spans="1:17" ht="12.75" customHeight="1" x14ac:dyDescent="0.25">
      <c r="A42" s="95"/>
      <c r="B42" s="102" t="s">
        <v>53</v>
      </c>
      <c r="C42" s="95"/>
      <c r="D42" s="95"/>
      <c r="E42" s="85"/>
      <c r="F42" s="86"/>
      <c r="G42" s="86"/>
      <c r="H42" s="87"/>
      <c r="I42" s="37"/>
      <c r="J42" s="1"/>
      <c r="K42" s="1"/>
      <c r="L42" s="1"/>
      <c r="M42" s="1"/>
      <c r="N42" s="1"/>
      <c r="O42" s="1"/>
      <c r="P42" s="1"/>
      <c r="Q42" s="1"/>
    </row>
    <row r="43" spans="1:17" ht="12.75" customHeight="1" x14ac:dyDescent="0.25">
      <c r="A43" s="95"/>
      <c r="B43" s="103"/>
      <c r="C43" s="95"/>
      <c r="D43" s="95"/>
      <c r="E43" s="85"/>
      <c r="F43" s="86"/>
      <c r="G43" s="86"/>
      <c r="H43" s="87"/>
      <c r="I43" s="37"/>
      <c r="J43" s="1"/>
      <c r="K43" s="1"/>
      <c r="L43" s="1"/>
      <c r="M43" s="1"/>
      <c r="N43" s="1"/>
      <c r="O43" s="1"/>
      <c r="P43" s="1"/>
      <c r="Q43" s="1"/>
    </row>
    <row r="44" spans="1:17" ht="12.75" customHeight="1" x14ac:dyDescent="0.25">
      <c r="A44" s="95"/>
      <c r="B44" s="103"/>
      <c r="C44" s="95"/>
      <c r="D44" s="95"/>
      <c r="E44" s="85"/>
      <c r="F44" s="86"/>
      <c r="G44" s="86"/>
      <c r="H44" s="87"/>
      <c r="I44" s="37"/>
      <c r="J44" s="1"/>
      <c r="K44" s="1"/>
      <c r="L44" s="1"/>
      <c r="M44" s="1"/>
      <c r="N44" s="1"/>
      <c r="O44" s="1"/>
      <c r="P44" s="1"/>
      <c r="Q44" s="1"/>
    </row>
    <row r="45" spans="1:17" ht="12.75" customHeight="1" x14ac:dyDescent="0.25">
      <c r="A45" s="95"/>
      <c r="B45" s="103"/>
      <c r="C45" s="95"/>
      <c r="D45" s="95"/>
      <c r="E45" s="85"/>
      <c r="F45" s="86"/>
      <c r="G45" s="86"/>
      <c r="H45" s="87"/>
      <c r="I45" s="37"/>
      <c r="J45" s="1"/>
      <c r="K45" s="1"/>
      <c r="L45" s="1"/>
      <c r="M45" s="1"/>
      <c r="N45" s="1"/>
      <c r="O45" s="1"/>
      <c r="P45" s="1"/>
      <c r="Q45" s="1"/>
    </row>
    <row r="46" spans="1:17" ht="12.75" customHeight="1" x14ac:dyDescent="0.25">
      <c r="A46" s="95"/>
      <c r="B46" s="103"/>
      <c r="C46" s="95"/>
      <c r="D46" s="95"/>
      <c r="E46" s="32"/>
      <c r="F46" s="33"/>
      <c r="G46" s="33"/>
      <c r="H46" s="34"/>
      <c r="I46" s="37"/>
      <c r="J46" s="1"/>
      <c r="K46" s="1"/>
      <c r="L46" s="1"/>
      <c r="M46" s="1"/>
      <c r="N46" s="1"/>
      <c r="O46" s="1"/>
      <c r="P46" s="1"/>
      <c r="Q46" s="1"/>
    </row>
    <row r="47" spans="1:17" ht="12.75" customHeight="1" x14ac:dyDescent="0.25">
      <c r="A47" s="95"/>
      <c r="B47" s="103"/>
      <c r="C47" s="95"/>
      <c r="D47" s="95"/>
      <c r="E47" s="85"/>
      <c r="F47" s="86"/>
      <c r="G47" s="86"/>
      <c r="H47" s="87"/>
      <c r="I47" s="37"/>
      <c r="J47" s="1"/>
      <c r="K47" s="1"/>
      <c r="L47" s="1"/>
      <c r="M47" s="1"/>
      <c r="N47" s="1"/>
      <c r="O47" s="1"/>
      <c r="P47" s="1"/>
      <c r="Q47" s="1"/>
    </row>
    <row r="48" spans="1:17" ht="12.75" customHeight="1" x14ac:dyDescent="0.25">
      <c r="A48" s="96"/>
      <c r="B48" s="104"/>
      <c r="C48" s="96"/>
      <c r="D48" s="96"/>
      <c r="E48" s="85"/>
      <c r="F48" s="86"/>
      <c r="G48" s="86"/>
      <c r="H48" s="87"/>
      <c r="I48" s="37"/>
      <c r="J48" s="1"/>
      <c r="K48" s="1"/>
      <c r="L48" s="1"/>
      <c r="M48" s="1"/>
      <c r="N48" s="1"/>
      <c r="O48" s="1"/>
      <c r="P48" s="1"/>
      <c r="Q48" s="1"/>
    </row>
    <row r="49" spans="1:17" ht="12.75" customHeight="1" x14ac:dyDescent="0.25">
      <c r="A49" s="94">
        <v>7</v>
      </c>
      <c r="B49" s="38" t="s">
        <v>57</v>
      </c>
      <c r="C49" s="101" t="s">
        <v>60</v>
      </c>
      <c r="D49" s="98" t="s">
        <v>3</v>
      </c>
      <c r="E49" s="32"/>
      <c r="F49" s="33"/>
      <c r="G49" s="33"/>
      <c r="H49" s="34"/>
      <c r="I49" s="37"/>
      <c r="J49" s="1"/>
      <c r="K49" s="1"/>
      <c r="L49" s="1"/>
      <c r="M49" s="1"/>
      <c r="N49" s="1"/>
      <c r="O49" s="1"/>
      <c r="P49" s="1"/>
      <c r="Q49" s="1"/>
    </row>
    <row r="50" spans="1:17" ht="12" customHeight="1" x14ac:dyDescent="0.25">
      <c r="A50" s="95"/>
      <c r="B50" s="106" t="s">
        <v>63</v>
      </c>
      <c r="C50" s="95"/>
      <c r="D50" s="99"/>
      <c r="E50" s="85"/>
      <c r="F50" s="86"/>
      <c r="G50" s="86"/>
      <c r="H50" s="87"/>
      <c r="I50" s="37"/>
      <c r="J50" s="1"/>
      <c r="K50" s="1"/>
      <c r="L50" s="1"/>
      <c r="M50" s="1"/>
      <c r="N50" s="1"/>
      <c r="O50" s="1"/>
      <c r="P50" s="1"/>
      <c r="Q50" s="1"/>
    </row>
    <row r="51" spans="1:17" ht="15.75" customHeight="1" x14ac:dyDescent="0.25">
      <c r="A51" s="95"/>
      <c r="B51" s="107"/>
      <c r="C51" s="95"/>
      <c r="D51" s="99"/>
      <c r="E51" s="85"/>
      <c r="F51" s="86"/>
      <c r="G51" s="86"/>
      <c r="H51" s="87"/>
      <c r="I51" s="37"/>
      <c r="J51" s="1"/>
      <c r="K51" s="1"/>
      <c r="L51" s="1"/>
      <c r="M51" s="1"/>
      <c r="N51" s="1"/>
      <c r="O51" s="1"/>
      <c r="P51" s="1"/>
      <c r="Q51" s="1"/>
    </row>
    <row r="52" spans="1:17" ht="12" customHeight="1" x14ac:dyDescent="0.25">
      <c r="A52" s="95"/>
      <c r="B52" s="107"/>
      <c r="C52" s="95"/>
      <c r="D52" s="99"/>
      <c r="E52" s="85"/>
      <c r="F52" s="86"/>
      <c r="G52" s="86"/>
      <c r="H52" s="87"/>
      <c r="I52" s="37"/>
      <c r="J52" s="1"/>
      <c r="K52" s="1"/>
      <c r="L52" s="1"/>
      <c r="M52" s="1"/>
      <c r="N52" s="1"/>
      <c r="O52" s="1"/>
      <c r="P52" s="1"/>
      <c r="Q52" s="1"/>
    </row>
    <row r="53" spans="1:17" ht="12.75" customHeight="1" x14ac:dyDescent="0.25">
      <c r="A53" s="96"/>
      <c r="B53" s="108"/>
      <c r="C53" s="96"/>
      <c r="D53" s="100"/>
      <c r="E53" s="85"/>
      <c r="F53" s="86"/>
      <c r="G53" s="86"/>
      <c r="H53" s="87"/>
      <c r="I53" s="37"/>
      <c r="J53" s="1"/>
      <c r="K53" s="1"/>
      <c r="L53" s="1"/>
      <c r="M53" s="1"/>
      <c r="N53" s="1"/>
      <c r="O53" s="1"/>
      <c r="P53" s="1"/>
      <c r="Q53" s="1"/>
    </row>
    <row r="54" spans="1:17" ht="12.75" customHeight="1" x14ac:dyDescent="0.25">
      <c r="A54" s="94"/>
      <c r="B54" s="35"/>
      <c r="C54" s="52"/>
      <c r="D54" s="97"/>
      <c r="E54" s="32"/>
      <c r="F54" s="33"/>
      <c r="G54" s="33"/>
      <c r="H54" s="34"/>
      <c r="I54" s="37"/>
      <c r="J54" s="1"/>
      <c r="K54" s="1"/>
      <c r="L54" s="1"/>
      <c r="M54" s="1"/>
      <c r="N54" s="1"/>
      <c r="O54" s="1"/>
      <c r="P54" s="1"/>
      <c r="Q54" s="1"/>
    </row>
    <row r="55" spans="1:17" ht="12.75" customHeight="1" x14ac:dyDescent="0.25">
      <c r="A55" s="95"/>
      <c r="B55" s="53"/>
      <c r="C55" s="31"/>
      <c r="D55" s="95"/>
      <c r="E55" s="85"/>
      <c r="F55" s="86"/>
      <c r="G55" s="86"/>
      <c r="H55" s="87"/>
      <c r="I55" s="37"/>
      <c r="J55" s="1"/>
      <c r="K55" s="1"/>
      <c r="L55" s="1"/>
      <c r="M55" s="1"/>
      <c r="N55" s="1"/>
      <c r="O55" s="1"/>
      <c r="P55" s="1"/>
      <c r="Q55" s="1"/>
    </row>
    <row r="56" spans="1:17" ht="12.75" customHeight="1" x14ac:dyDescent="0.25">
      <c r="A56" s="95"/>
      <c r="B56" s="53"/>
      <c r="C56" s="31"/>
      <c r="D56" s="95"/>
      <c r="E56" s="85"/>
      <c r="F56" s="86"/>
      <c r="G56" s="86"/>
      <c r="H56" s="87"/>
      <c r="I56" s="37"/>
      <c r="J56" s="1"/>
      <c r="K56" s="1"/>
      <c r="L56" s="1"/>
      <c r="M56" s="1"/>
      <c r="N56" s="1"/>
      <c r="O56" s="1"/>
      <c r="P56" s="1"/>
      <c r="Q56" s="1"/>
    </row>
    <row r="57" spans="1:17" ht="12.75" customHeight="1" x14ac:dyDescent="0.25">
      <c r="A57" s="95"/>
      <c r="B57" s="39"/>
      <c r="C57" s="31"/>
      <c r="D57" s="95"/>
      <c r="E57" s="85"/>
      <c r="F57" s="86"/>
      <c r="G57" s="86"/>
      <c r="H57" s="87"/>
      <c r="I57" s="37"/>
      <c r="J57" s="1"/>
      <c r="K57" s="1"/>
      <c r="L57" s="1"/>
      <c r="M57" s="1"/>
      <c r="N57" s="1"/>
      <c r="O57" s="1"/>
      <c r="P57" s="1"/>
      <c r="Q57" s="1"/>
    </row>
    <row r="58" spans="1:17" ht="12.75" customHeight="1" x14ac:dyDescent="0.25">
      <c r="A58" s="95"/>
      <c r="B58" s="39"/>
      <c r="C58" s="31"/>
      <c r="D58" s="95"/>
      <c r="E58" s="32"/>
      <c r="F58" s="33"/>
      <c r="G58" s="33"/>
      <c r="H58" s="34"/>
      <c r="I58" s="37"/>
      <c r="J58" s="1"/>
      <c r="K58" s="1"/>
      <c r="L58" s="1"/>
      <c r="M58" s="1"/>
      <c r="N58" s="1"/>
      <c r="O58" s="1"/>
      <c r="P58" s="1"/>
      <c r="Q58" s="1"/>
    </row>
    <row r="59" spans="1:17" ht="12.75" customHeight="1" x14ac:dyDescent="0.25">
      <c r="A59" s="96"/>
      <c r="B59" s="31"/>
      <c r="C59" s="36"/>
      <c r="D59" s="96"/>
      <c r="E59" s="85"/>
      <c r="F59" s="86"/>
      <c r="G59" s="86"/>
      <c r="H59" s="87"/>
      <c r="I59" s="37"/>
      <c r="J59" s="1"/>
      <c r="K59" s="1"/>
      <c r="L59" s="1"/>
      <c r="M59" s="1"/>
      <c r="N59" s="1"/>
      <c r="O59" s="1"/>
      <c r="P59" s="1"/>
      <c r="Q59" s="1"/>
    </row>
    <row r="60" spans="1:17" ht="12.75" customHeight="1" x14ac:dyDescent="0.25">
      <c r="A60" s="94"/>
      <c r="B60" s="35"/>
      <c r="C60" s="52"/>
      <c r="D60" s="97"/>
      <c r="E60" s="32"/>
      <c r="F60" s="33"/>
      <c r="G60" s="33"/>
      <c r="H60" s="34"/>
      <c r="I60" s="37"/>
      <c r="J60" s="1"/>
      <c r="K60" s="1"/>
      <c r="L60" s="1"/>
      <c r="M60" s="1"/>
      <c r="N60" s="1"/>
      <c r="O60" s="1"/>
      <c r="P60" s="1"/>
      <c r="Q60" s="1"/>
    </row>
    <row r="61" spans="1:17" ht="12.75" customHeight="1" x14ac:dyDescent="0.25">
      <c r="A61" s="95"/>
      <c r="B61" s="53"/>
      <c r="C61" s="31"/>
      <c r="D61" s="95"/>
      <c r="E61" s="85"/>
      <c r="F61" s="86"/>
      <c r="G61" s="86"/>
      <c r="H61" s="87"/>
      <c r="I61" s="37"/>
      <c r="J61" s="1"/>
      <c r="K61" s="1"/>
      <c r="L61" s="1"/>
      <c r="M61" s="1"/>
      <c r="N61" s="1"/>
      <c r="O61" s="1"/>
      <c r="P61" s="1"/>
      <c r="Q61" s="1"/>
    </row>
    <row r="62" spans="1:17" ht="12.75" customHeight="1" x14ac:dyDescent="0.25">
      <c r="A62" s="96"/>
      <c r="B62" s="36"/>
      <c r="C62" s="36"/>
      <c r="D62" s="96"/>
      <c r="E62" s="85"/>
      <c r="F62" s="86"/>
      <c r="G62" s="86"/>
      <c r="H62" s="87"/>
      <c r="I62" s="37"/>
      <c r="J62" s="1"/>
      <c r="K62" s="1"/>
      <c r="L62" s="1"/>
      <c r="M62" s="1"/>
      <c r="N62" s="1"/>
      <c r="O62" s="1"/>
      <c r="P62" s="1"/>
      <c r="Q62" s="1"/>
    </row>
    <row r="63" spans="1:17" ht="12.75" customHeight="1" x14ac:dyDescent="0.25">
      <c r="A63" s="94"/>
      <c r="B63" s="54"/>
      <c r="C63" s="31"/>
      <c r="D63" s="97"/>
      <c r="E63" s="32"/>
      <c r="F63" s="33"/>
      <c r="G63" s="33"/>
      <c r="H63" s="34"/>
      <c r="I63" s="37"/>
      <c r="J63" s="1"/>
      <c r="K63" s="1"/>
      <c r="L63" s="1"/>
      <c r="M63" s="1"/>
      <c r="N63" s="1"/>
      <c r="O63" s="1"/>
      <c r="P63" s="1"/>
      <c r="Q63" s="1"/>
    </row>
    <row r="64" spans="1:17" ht="12.75" customHeight="1" x14ac:dyDescent="0.25">
      <c r="A64" s="95"/>
      <c r="B64" s="55"/>
      <c r="C64" s="31"/>
      <c r="D64" s="95"/>
      <c r="E64" s="85"/>
      <c r="F64" s="86"/>
      <c r="G64" s="86"/>
      <c r="H64" s="87"/>
      <c r="I64" s="37"/>
      <c r="J64" s="1"/>
      <c r="K64" s="1"/>
      <c r="L64" s="1"/>
      <c r="M64" s="1"/>
      <c r="N64" s="1"/>
      <c r="O64" s="1"/>
      <c r="P64" s="1"/>
      <c r="Q64" s="1"/>
    </row>
    <row r="65" spans="1:17" ht="12.75" customHeight="1" x14ac:dyDescent="0.25">
      <c r="A65" s="95"/>
      <c r="B65" s="53"/>
      <c r="C65" s="31"/>
      <c r="D65" s="95"/>
      <c r="E65" s="85"/>
      <c r="F65" s="86"/>
      <c r="G65" s="86"/>
      <c r="H65" s="87"/>
      <c r="I65" s="37"/>
      <c r="J65" s="1"/>
      <c r="K65" s="1"/>
      <c r="L65" s="1"/>
      <c r="M65" s="1"/>
      <c r="N65" s="1"/>
      <c r="O65" s="1"/>
      <c r="P65" s="1"/>
      <c r="Q65" s="1"/>
    </row>
    <row r="66" spans="1:17" ht="12.75" customHeight="1" x14ac:dyDescent="0.25">
      <c r="A66" s="96"/>
      <c r="B66" s="36"/>
      <c r="C66" s="36"/>
      <c r="D66" s="96"/>
      <c r="E66" s="111"/>
      <c r="F66" s="89"/>
      <c r="G66" s="89"/>
      <c r="H66" s="112"/>
      <c r="I66" s="37"/>
      <c r="J66" s="1"/>
      <c r="K66" s="1"/>
      <c r="L66" s="1"/>
      <c r="M66" s="1"/>
      <c r="N66" s="1"/>
      <c r="O66" s="1"/>
      <c r="P66" s="1"/>
      <c r="Q66" s="1"/>
    </row>
    <row r="67" spans="1:17" ht="12.75" customHeight="1" x14ac:dyDescent="0.25">
      <c r="A67" s="94"/>
      <c r="B67" s="56"/>
      <c r="C67" s="29"/>
      <c r="D67" s="97"/>
      <c r="E67" s="57"/>
      <c r="F67" s="58"/>
      <c r="G67" s="58"/>
      <c r="H67" s="59"/>
      <c r="I67" s="60"/>
      <c r="J67" s="1"/>
      <c r="K67" s="1"/>
      <c r="L67" s="1"/>
      <c r="M67" s="1"/>
      <c r="N67" s="1"/>
      <c r="O67" s="1"/>
      <c r="P67" s="1"/>
      <c r="Q67" s="1"/>
    </row>
    <row r="68" spans="1:17" ht="12.75" customHeight="1" x14ac:dyDescent="0.25">
      <c r="A68" s="95"/>
      <c r="B68" s="39"/>
      <c r="C68" s="31"/>
      <c r="D68" s="95"/>
      <c r="E68" s="32"/>
      <c r="F68" s="33"/>
      <c r="G68" s="33"/>
      <c r="H68" s="34"/>
      <c r="I68" s="37"/>
      <c r="J68" s="1"/>
      <c r="K68" s="1"/>
      <c r="L68" s="1"/>
      <c r="M68" s="1"/>
      <c r="N68" s="1"/>
      <c r="O68" s="1"/>
      <c r="P68" s="1"/>
      <c r="Q68" s="1"/>
    </row>
    <row r="69" spans="1:17" ht="12.75" customHeight="1" x14ac:dyDescent="0.25">
      <c r="A69" s="95"/>
      <c r="B69" s="39"/>
      <c r="C69" s="31"/>
      <c r="D69" s="95"/>
      <c r="E69" s="32"/>
      <c r="F69" s="33"/>
      <c r="G69" s="33"/>
      <c r="H69" s="34"/>
      <c r="I69" s="37"/>
      <c r="J69" s="1"/>
      <c r="K69" s="1"/>
      <c r="L69" s="1"/>
      <c r="M69" s="1"/>
      <c r="N69" s="1"/>
      <c r="O69" s="1"/>
      <c r="P69" s="1"/>
      <c r="Q69" s="1"/>
    </row>
    <row r="70" spans="1:17" ht="12.75" customHeight="1" x14ac:dyDescent="0.25">
      <c r="A70" s="96"/>
      <c r="B70" s="61"/>
      <c r="C70" s="36"/>
      <c r="D70" s="96"/>
      <c r="E70" s="57"/>
      <c r="F70" s="58"/>
      <c r="G70" s="58"/>
      <c r="H70" s="59"/>
      <c r="I70" s="37"/>
      <c r="J70" s="1"/>
      <c r="K70" s="1"/>
      <c r="L70" s="1"/>
      <c r="M70" s="1"/>
      <c r="N70" s="1"/>
      <c r="O70" s="1"/>
      <c r="P70" s="1"/>
      <c r="Q70" s="1"/>
    </row>
    <row r="71" spans="1:17" ht="12.75" customHeight="1" x14ac:dyDescent="0.25">
      <c r="A71" s="62"/>
      <c r="B71" s="54"/>
      <c r="C71" s="31"/>
      <c r="D71" s="97"/>
      <c r="E71" s="57"/>
      <c r="F71" s="58"/>
      <c r="G71" s="58"/>
      <c r="H71" s="59"/>
      <c r="I71" s="63"/>
      <c r="J71" s="1"/>
      <c r="K71" s="1"/>
      <c r="L71" s="1"/>
      <c r="M71" s="1"/>
      <c r="N71" s="1"/>
      <c r="O71" s="1"/>
      <c r="P71" s="1"/>
      <c r="Q71" s="1"/>
    </row>
    <row r="72" spans="1:17" ht="12.75" customHeight="1" x14ac:dyDescent="0.25">
      <c r="A72" s="64"/>
      <c r="B72" s="36"/>
      <c r="C72" s="36"/>
      <c r="D72" s="96"/>
      <c r="E72" s="33"/>
      <c r="F72" s="33"/>
      <c r="G72" s="33"/>
      <c r="H72" s="33"/>
      <c r="I72" s="37"/>
      <c r="J72" s="1"/>
      <c r="K72" s="1"/>
      <c r="L72" s="1"/>
      <c r="M72" s="1"/>
      <c r="N72" s="1"/>
      <c r="O72" s="1"/>
      <c r="P72" s="1"/>
      <c r="Q72" s="1"/>
    </row>
    <row r="73" spans="1:17" ht="12.75" customHeight="1" x14ac:dyDescent="0.3">
      <c r="A73" s="109"/>
      <c r="B73" s="89"/>
      <c r="C73" s="89"/>
      <c r="D73" s="89"/>
      <c r="E73" s="89"/>
      <c r="F73" s="89"/>
      <c r="G73" s="89"/>
      <c r="H73" s="89"/>
      <c r="I73" s="90"/>
      <c r="J73" s="1"/>
      <c r="K73" s="1"/>
      <c r="L73" s="1"/>
      <c r="M73" s="1"/>
      <c r="N73" s="1"/>
      <c r="O73" s="1"/>
      <c r="P73" s="1"/>
      <c r="Q73" s="1"/>
    </row>
    <row r="74" spans="1:17" ht="18" customHeight="1" x14ac:dyDescent="0.25">
      <c r="A74" s="1"/>
      <c r="B74" s="65"/>
      <c r="C74" s="65"/>
      <c r="D74" s="65"/>
      <c r="E74" s="65"/>
      <c r="F74" s="65"/>
      <c r="G74" s="65"/>
      <c r="H74" s="65"/>
      <c r="I74" s="65"/>
      <c r="J74" s="65"/>
      <c r="K74" s="65"/>
      <c r="L74" s="65"/>
      <c r="M74" s="65"/>
      <c r="N74" s="65"/>
      <c r="O74" s="65"/>
      <c r="P74" s="65"/>
      <c r="Q74" s="65"/>
    </row>
    <row r="75" spans="1:17" ht="18" customHeight="1" x14ac:dyDescent="0.25">
      <c r="A75" s="1"/>
      <c r="B75" s="65"/>
      <c r="C75" s="65"/>
      <c r="D75" s="65"/>
      <c r="E75" s="65"/>
      <c r="F75" s="65"/>
      <c r="G75" s="65"/>
      <c r="H75" s="65"/>
      <c r="I75" s="65"/>
      <c r="J75" s="65"/>
      <c r="K75" s="65"/>
      <c r="L75" s="65"/>
      <c r="M75" s="65"/>
      <c r="N75" s="65"/>
      <c r="O75" s="65"/>
      <c r="P75" s="65"/>
      <c r="Q75" s="65"/>
    </row>
    <row r="76" spans="1:17" ht="18" customHeight="1" x14ac:dyDescent="0.25">
      <c r="A76" s="65"/>
      <c r="B76" s="65"/>
      <c r="C76" s="65"/>
      <c r="D76" s="65"/>
      <c r="E76" s="65"/>
      <c r="F76" s="65"/>
      <c r="G76" s="65"/>
      <c r="H76" s="65"/>
      <c r="I76" s="65"/>
      <c r="J76" s="65"/>
      <c r="K76" s="65"/>
      <c r="L76" s="65"/>
      <c r="M76" s="65"/>
      <c r="N76" s="65"/>
      <c r="O76" s="65"/>
      <c r="P76" s="65"/>
      <c r="Q76" s="65"/>
    </row>
    <row r="77" spans="1:17" ht="18" customHeight="1" x14ac:dyDescent="0.25">
      <c r="A77" s="65"/>
      <c r="B77" s="65"/>
      <c r="C77" s="65"/>
      <c r="D77" s="65"/>
      <c r="E77" s="65"/>
      <c r="F77" s="65"/>
      <c r="G77" s="65"/>
      <c r="H77" s="65"/>
      <c r="I77" s="65"/>
      <c r="J77" s="65"/>
      <c r="K77" s="65"/>
      <c r="L77" s="65"/>
      <c r="M77" s="65"/>
      <c r="N77" s="65"/>
      <c r="O77" s="65"/>
      <c r="P77" s="65"/>
      <c r="Q77" s="65"/>
    </row>
    <row r="78" spans="1:17" ht="18" customHeight="1" x14ac:dyDescent="0.25">
      <c r="A78" s="65"/>
      <c r="B78" s="65"/>
      <c r="C78" s="65"/>
      <c r="D78" s="65"/>
      <c r="E78" s="65"/>
      <c r="F78" s="65"/>
      <c r="G78" s="65"/>
      <c r="H78" s="65"/>
      <c r="I78" s="65"/>
      <c r="J78" s="65"/>
      <c r="K78" s="65"/>
      <c r="L78" s="65"/>
      <c r="M78" s="65"/>
      <c r="N78" s="65"/>
      <c r="O78" s="65"/>
      <c r="P78" s="65"/>
      <c r="Q78" s="65"/>
    </row>
    <row r="79" spans="1:17" ht="18" customHeight="1" x14ac:dyDescent="0.25">
      <c r="A79" s="65"/>
      <c r="B79" s="65"/>
      <c r="C79" s="65"/>
      <c r="D79" s="65"/>
      <c r="E79" s="65"/>
      <c r="F79" s="65"/>
      <c r="G79" s="65"/>
      <c r="H79" s="65"/>
      <c r="I79" s="65"/>
      <c r="J79" s="65"/>
      <c r="K79" s="65"/>
      <c r="L79" s="65"/>
      <c r="M79" s="65"/>
      <c r="N79" s="65"/>
      <c r="O79" s="65"/>
      <c r="P79" s="65"/>
      <c r="Q79" s="65"/>
    </row>
    <row r="80" spans="1:17" ht="18" customHeight="1" x14ac:dyDescent="0.25">
      <c r="A80" s="65"/>
      <c r="B80" s="65"/>
      <c r="C80" s="65"/>
      <c r="D80" s="65"/>
      <c r="E80" s="65"/>
      <c r="F80" s="65"/>
      <c r="G80" s="65"/>
      <c r="H80" s="65"/>
      <c r="I80" s="65"/>
      <c r="J80" s="65"/>
      <c r="K80" s="65"/>
      <c r="L80" s="65"/>
      <c r="M80" s="65"/>
      <c r="N80" s="65"/>
      <c r="O80" s="65"/>
      <c r="P80" s="65"/>
      <c r="Q80" s="65"/>
    </row>
    <row r="81" spans="1:17" ht="18" customHeight="1" x14ac:dyDescent="0.25">
      <c r="A81" s="65"/>
      <c r="B81" s="65"/>
      <c r="C81" s="65"/>
      <c r="D81" s="65"/>
      <c r="E81" s="65"/>
      <c r="F81" s="65"/>
      <c r="G81" s="65"/>
      <c r="H81" s="65"/>
      <c r="I81" s="65"/>
      <c r="J81" s="65"/>
      <c r="K81" s="65"/>
      <c r="L81" s="65"/>
      <c r="M81" s="65"/>
      <c r="N81" s="65"/>
      <c r="O81" s="65"/>
      <c r="P81" s="65"/>
      <c r="Q81" s="65"/>
    </row>
    <row r="82" spans="1:17" ht="12.75" customHeight="1" x14ac:dyDescent="0.25">
      <c r="A82" s="65"/>
      <c r="B82" s="65"/>
      <c r="C82" s="65"/>
      <c r="D82" s="65"/>
      <c r="E82" s="65"/>
      <c r="F82" s="65"/>
      <c r="G82" s="65"/>
      <c r="H82" s="65"/>
      <c r="I82" s="65"/>
      <c r="J82" s="65"/>
      <c r="K82" s="65"/>
      <c r="L82" s="65"/>
      <c r="M82" s="65"/>
      <c r="N82" s="65"/>
      <c r="O82" s="65"/>
      <c r="P82" s="65"/>
      <c r="Q82" s="65"/>
    </row>
    <row r="83" spans="1:17" ht="12.75" customHeight="1" x14ac:dyDescent="0.25">
      <c r="A83" s="1"/>
      <c r="B83" s="1"/>
      <c r="C83" s="1"/>
      <c r="D83" s="1"/>
      <c r="E83" s="1"/>
      <c r="F83" s="1"/>
      <c r="G83" s="1"/>
      <c r="H83" s="1"/>
      <c r="I83" s="66"/>
      <c r="J83" s="1"/>
      <c r="K83" s="1"/>
      <c r="L83" s="1"/>
      <c r="M83" s="1"/>
      <c r="N83" s="1"/>
      <c r="O83" s="1"/>
      <c r="P83" s="1"/>
      <c r="Q83" s="1"/>
    </row>
    <row r="84" spans="1:17" ht="15.75" customHeight="1" x14ac:dyDescent="0.25"/>
    <row r="85" spans="1:17" ht="15.75" customHeight="1" x14ac:dyDescent="0.25"/>
    <row r="86" spans="1:17" ht="15.75" customHeight="1" x14ac:dyDescent="0.25"/>
    <row r="87" spans="1:17" ht="15.75" customHeight="1" x14ac:dyDescent="0.25"/>
    <row r="88" spans="1:17" ht="15.75" customHeight="1" x14ac:dyDescent="0.25"/>
    <row r="89" spans="1:17" ht="15.75" customHeight="1" x14ac:dyDescent="0.25"/>
    <row r="90" spans="1:17" ht="15.75" customHeight="1" x14ac:dyDescent="0.25"/>
    <row r="91" spans="1:17" ht="15.75" customHeight="1" x14ac:dyDescent="0.25"/>
    <row r="92" spans="1:17" ht="15.75" customHeight="1" x14ac:dyDescent="0.25"/>
    <row r="93" spans="1:17" ht="15.75" customHeight="1" x14ac:dyDescent="0.25"/>
    <row r="94" spans="1:17" ht="15.75" customHeight="1" x14ac:dyDescent="0.25"/>
    <row r="95" spans="1:17" ht="15.75" customHeight="1" x14ac:dyDescent="0.25"/>
    <row r="96" spans="1:17"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71">
    <mergeCell ref="E64:H64"/>
    <mergeCell ref="A73:I73"/>
    <mergeCell ref="E55:H55"/>
    <mergeCell ref="E53:H53"/>
    <mergeCell ref="E51:H51"/>
    <mergeCell ref="E52:H52"/>
    <mergeCell ref="A54:A59"/>
    <mergeCell ref="A60:A62"/>
    <mergeCell ref="E66:H66"/>
    <mergeCell ref="D67:D70"/>
    <mergeCell ref="A67:A70"/>
    <mergeCell ref="A63:A66"/>
    <mergeCell ref="E57:H57"/>
    <mergeCell ref="E59:H59"/>
    <mergeCell ref="E61:H61"/>
    <mergeCell ref="E62:H62"/>
    <mergeCell ref="E65:H65"/>
    <mergeCell ref="A15:A16"/>
    <mergeCell ref="E48:H48"/>
    <mergeCell ref="E56:H56"/>
    <mergeCell ref="E40:H40"/>
    <mergeCell ref="E35:H35"/>
    <mergeCell ref="E36:H36"/>
    <mergeCell ref="E50:H50"/>
    <mergeCell ref="E42:H42"/>
    <mergeCell ref="E43:H43"/>
    <mergeCell ref="E44:H44"/>
    <mergeCell ref="E45:H45"/>
    <mergeCell ref="E47:H47"/>
    <mergeCell ref="C33:C40"/>
    <mergeCell ref="C17:C24"/>
    <mergeCell ref="B18:B24"/>
    <mergeCell ref="D15:D16"/>
    <mergeCell ref="D17:D24"/>
    <mergeCell ref="B26:B32"/>
    <mergeCell ref="A25:A32"/>
    <mergeCell ref="E27:H27"/>
    <mergeCell ref="A17:A24"/>
    <mergeCell ref="E29:H29"/>
    <mergeCell ref="E28:H28"/>
    <mergeCell ref="E31:H31"/>
    <mergeCell ref="E32:H32"/>
    <mergeCell ref="C25:C32"/>
    <mergeCell ref="D25:D32"/>
    <mergeCell ref="D71:D72"/>
    <mergeCell ref="D60:D62"/>
    <mergeCell ref="D54:D59"/>
    <mergeCell ref="D63:D66"/>
    <mergeCell ref="D49:D53"/>
    <mergeCell ref="A1:I1"/>
    <mergeCell ref="A33:A40"/>
    <mergeCell ref="A49:A53"/>
    <mergeCell ref="B50:B53"/>
    <mergeCell ref="A41:A48"/>
    <mergeCell ref="B42:B48"/>
    <mergeCell ref="B34:B40"/>
    <mergeCell ref="D33:D40"/>
    <mergeCell ref="C49:C53"/>
    <mergeCell ref="D41:D48"/>
    <mergeCell ref="C41:C48"/>
    <mergeCell ref="A13:A14"/>
    <mergeCell ref="D13:D14"/>
    <mergeCell ref="E34:H34"/>
    <mergeCell ref="E20:H20"/>
    <mergeCell ref="E19:H19"/>
    <mergeCell ref="E26:H26"/>
    <mergeCell ref="E24:H24"/>
    <mergeCell ref="E18:H18"/>
    <mergeCell ref="E16:H16"/>
    <mergeCell ref="E12:H12"/>
    <mergeCell ref="E13:H13"/>
  </mergeCells>
  <conditionalFormatting sqref="D17 D25 D49 D54 D60 D63 D67 D71 D13 D15">
    <cfRule type="cellIs" dxfId="50" priority="1" stopIfTrue="1" operator="equal">
      <formula>"F"</formula>
    </cfRule>
  </conditionalFormatting>
  <conditionalFormatting sqref="D17 D25 D49 D54 D60 D63 D67 D71 D13 D15">
    <cfRule type="cellIs" dxfId="49" priority="2" stopIfTrue="1" operator="equal">
      <formula>"B"</formula>
    </cfRule>
  </conditionalFormatting>
  <conditionalFormatting sqref="D17 D25 D49 D54 D60 D63 D67 D71 D13 D15">
    <cfRule type="cellIs" dxfId="48" priority="3" stopIfTrue="1" operator="equal">
      <formula>"u"</formula>
    </cfRule>
  </conditionalFormatting>
  <conditionalFormatting sqref="D33 D41">
    <cfRule type="cellIs" dxfId="47" priority="4" stopIfTrue="1" operator="equal">
      <formula>"F"</formula>
    </cfRule>
  </conditionalFormatting>
  <conditionalFormatting sqref="D33 D41">
    <cfRule type="cellIs" dxfId="46" priority="5" stopIfTrue="1" operator="equal">
      <formula>"B"</formula>
    </cfRule>
  </conditionalFormatting>
  <conditionalFormatting sqref="D33 D41">
    <cfRule type="cellIs" dxfId="45" priority="6" stopIfTrue="1" operator="equal">
      <formula>"u"</formula>
    </cfRule>
  </conditionalFormatting>
  <dataValidations count="1">
    <dataValidation type="list" allowBlank="1" showInputMessage="1" showErrorMessage="1" prompt="Valid values include: - U - Untested_x000a_P - Pass_x000a_F - Fail_x000a_B - Blocked_x000a_S - Skipped_x000a_n/a - Not applicable_x000a_" sqref="D13 D15 D17 D25 D33 D41 D49 D54 D60 D63 D67 D71" xr:uid="{00000000-0002-0000-0100-000000000000}">
      <formula1>"U,P,F,B,S,n/a"</formula1>
    </dataValidation>
  </dataValidations>
  <pageMargins left="0.7" right="0.7" top="0.75" bottom="0.75" header="0" footer="0"/>
  <pageSetup orientation="portrait"/>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000"/>
  <sheetViews>
    <sheetView workbookViewId="0">
      <pane ySplit="12" topLeftCell="A13" activePane="bottomLeft" state="frozen"/>
      <selection pane="bottomLeft" activeCell="B14" sqref="B14"/>
    </sheetView>
  </sheetViews>
  <sheetFormatPr defaultColWidth="14.453125" defaultRowHeight="15" customHeight="1" x14ac:dyDescent="0.25"/>
  <cols>
    <col min="1" max="1" width="5.26953125" customWidth="1"/>
    <col min="2" max="2" width="67.54296875" customWidth="1"/>
    <col min="3" max="3" width="81.26953125" customWidth="1"/>
    <col min="4" max="4" width="6.54296875" customWidth="1"/>
    <col min="5" max="5" width="10.453125" customWidth="1"/>
    <col min="6" max="7" width="7.54296875" customWidth="1"/>
    <col min="8" max="8" width="30.54296875" customWidth="1"/>
    <col min="9" max="9" width="2.7265625" customWidth="1"/>
    <col min="10" max="17" width="9.08984375" customWidth="1"/>
  </cols>
  <sheetData>
    <row r="1" spans="1:17" ht="12.75" customHeight="1" x14ac:dyDescent="0.4">
      <c r="A1" s="88" t="s">
        <v>0</v>
      </c>
      <c r="B1" s="89"/>
      <c r="C1" s="89"/>
      <c r="D1" s="89"/>
      <c r="E1" s="89"/>
      <c r="F1" s="89"/>
      <c r="G1" s="89"/>
      <c r="H1" s="89"/>
      <c r="I1" s="90"/>
      <c r="J1" s="1"/>
      <c r="K1" s="1"/>
      <c r="L1" s="1"/>
      <c r="M1" s="1"/>
      <c r="N1" s="1"/>
      <c r="O1" s="1"/>
      <c r="P1" s="1"/>
      <c r="Q1" s="1"/>
    </row>
    <row r="2" spans="1:17" ht="3.75" customHeight="1" x14ac:dyDescent="0.4">
      <c r="A2" s="2"/>
      <c r="B2" s="2"/>
      <c r="C2" s="2"/>
      <c r="D2" s="2"/>
      <c r="E2" s="2"/>
      <c r="F2" s="2"/>
      <c r="G2" s="2"/>
      <c r="H2" s="2"/>
      <c r="I2" s="2"/>
      <c r="J2" s="1"/>
      <c r="K2" s="1"/>
      <c r="L2" s="1"/>
      <c r="M2" s="1"/>
      <c r="N2" s="1"/>
      <c r="O2" s="1"/>
      <c r="P2" s="1"/>
      <c r="Q2" s="1"/>
    </row>
    <row r="3" spans="1:17" ht="12.75" customHeight="1" x14ac:dyDescent="0.25">
      <c r="A3" s="3"/>
      <c r="B3" s="3"/>
      <c r="C3" s="3"/>
      <c r="D3" s="4"/>
      <c r="E3" s="4" t="s">
        <v>1</v>
      </c>
      <c r="F3" s="5"/>
      <c r="G3" s="6"/>
      <c r="H3" s="7"/>
      <c r="I3" s="3"/>
      <c r="J3" s="8"/>
      <c r="K3" s="8"/>
      <c r="L3" s="8"/>
      <c r="M3" s="8"/>
      <c r="N3" s="8"/>
      <c r="O3" s="8"/>
      <c r="P3" s="8"/>
      <c r="Q3" s="8"/>
    </row>
    <row r="4" spans="1:17" ht="12.75" customHeight="1" x14ac:dyDescent="0.25">
      <c r="A4" s="3"/>
      <c r="B4" s="3"/>
      <c r="C4" s="3"/>
      <c r="D4" s="9" t="s">
        <v>2</v>
      </c>
      <c r="E4" s="9">
        <f>COUNTIF($D$12:$D$70,"U")</f>
        <v>0</v>
      </c>
      <c r="F4" s="10">
        <f t="shared" ref="F4:F8" si="0">IF($E$9=0, "-", $E4/$E$9)</f>
        <v>0</v>
      </c>
      <c r="G4" s="11">
        <f>SUMIF($D$12:$D$70,"U", $G$12:$G$71) / 60</f>
        <v>0</v>
      </c>
      <c r="H4" s="7"/>
      <c r="I4" s="3"/>
      <c r="J4" s="8"/>
      <c r="K4" s="8"/>
      <c r="L4" s="8"/>
      <c r="M4" s="8"/>
      <c r="N4" s="8"/>
      <c r="O4" s="8"/>
      <c r="P4" s="8"/>
      <c r="Q4" s="8"/>
    </row>
    <row r="5" spans="1:17" ht="12.75" customHeight="1" x14ac:dyDescent="0.25">
      <c r="A5" s="3"/>
      <c r="B5" s="3"/>
      <c r="C5" s="3"/>
      <c r="D5" s="9" t="s">
        <v>3</v>
      </c>
      <c r="E5" s="9">
        <f>COUNTIF($D$12:$D$70,"P")</f>
        <v>7</v>
      </c>
      <c r="F5" s="10">
        <f t="shared" si="0"/>
        <v>1</v>
      </c>
      <c r="G5" s="12">
        <f>SUMIF($D$12:$D$70,"P", $G$12:$G$71) / 60</f>
        <v>0</v>
      </c>
      <c r="H5" s="7"/>
      <c r="I5" s="3"/>
      <c r="J5" s="8"/>
      <c r="K5" s="8"/>
      <c r="L5" s="8"/>
      <c r="M5" s="8"/>
      <c r="N5" s="8"/>
      <c r="O5" s="8"/>
      <c r="P5" s="8"/>
      <c r="Q5" s="8"/>
    </row>
    <row r="6" spans="1:17" ht="12.75" customHeight="1" x14ac:dyDescent="0.25">
      <c r="A6" s="3"/>
      <c r="B6" s="3"/>
      <c r="C6" s="3" t="s">
        <v>4</v>
      </c>
      <c r="D6" s="9" t="s">
        <v>5</v>
      </c>
      <c r="E6" s="9">
        <f>COUNTIF($D$12:$D$70,"F")</f>
        <v>0</v>
      </c>
      <c r="F6" s="10">
        <f t="shared" si="0"/>
        <v>0</v>
      </c>
      <c r="G6" s="12">
        <f>SUMIF($D$12:$D$70,"F", $G$12:$G$71) / 60</f>
        <v>0</v>
      </c>
      <c r="H6" s="7"/>
      <c r="I6" s="3"/>
      <c r="J6" s="8"/>
      <c r="K6" s="8"/>
      <c r="L6" s="8"/>
      <c r="M6" s="8"/>
      <c r="N6" s="8"/>
      <c r="O6" s="8"/>
      <c r="P6" s="8"/>
      <c r="Q6" s="8"/>
    </row>
    <row r="7" spans="1:17" ht="12.75" customHeight="1" x14ac:dyDescent="0.25">
      <c r="A7" s="7"/>
      <c r="B7" s="7"/>
      <c r="C7" s="7"/>
      <c r="D7" s="9" t="s">
        <v>6</v>
      </c>
      <c r="E7" s="9">
        <f>COUNTIF($D$12:$D$70,"S")</f>
        <v>0</v>
      </c>
      <c r="F7" s="10">
        <f t="shared" si="0"/>
        <v>0</v>
      </c>
      <c r="G7" s="12">
        <f>SUMIF($D$12:$D$70,"S", $G$12:$G$71) / 60</f>
        <v>0</v>
      </c>
      <c r="H7" s="7"/>
      <c r="I7" s="3"/>
      <c r="J7" s="8"/>
      <c r="K7" s="8"/>
      <c r="L7" s="8"/>
      <c r="M7" s="8"/>
      <c r="N7" s="8"/>
      <c r="O7" s="8"/>
      <c r="P7" s="8"/>
      <c r="Q7" s="8"/>
    </row>
    <row r="8" spans="1:17" ht="18.75" customHeight="1" x14ac:dyDescent="0.25">
      <c r="A8" s="7"/>
      <c r="B8" s="7"/>
      <c r="C8" s="7"/>
      <c r="D8" s="9" t="s">
        <v>7</v>
      </c>
      <c r="E8" s="9">
        <f>COUNTIF($D$12:$D$70,"B")</f>
        <v>0</v>
      </c>
      <c r="F8" s="13">
        <f t="shared" si="0"/>
        <v>0</v>
      </c>
      <c r="G8" s="12">
        <f>SUMIF($D$12:$D$70,"B", $G$12:$G$71) / 60</f>
        <v>0</v>
      </c>
      <c r="H8" s="7"/>
      <c r="I8" s="3"/>
      <c r="J8" s="8"/>
      <c r="K8" s="8"/>
      <c r="L8" s="8"/>
      <c r="M8" s="8"/>
      <c r="N8" s="8"/>
      <c r="O8" s="8"/>
      <c r="P8" s="8"/>
      <c r="Q8" s="8"/>
    </row>
    <row r="9" spans="1:17" ht="12.75" hidden="1" customHeight="1" x14ac:dyDescent="0.25">
      <c r="A9" s="7"/>
      <c r="B9" s="7"/>
      <c r="C9" s="7"/>
      <c r="D9" s="14" t="s">
        <v>8</v>
      </c>
      <c r="E9" s="15">
        <f>SUM(E4:E8)</f>
        <v>7</v>
      </c>
      <c r="F9" s="16">
        <f>IF($E$9=0,"-",$E$9/$E$9)</f>
        <v>1</v>
      </c>
      <c r="G9" s="17">
        <f>SUM(G4:G8)</f>
        <v>0</v>
      </c>
      <c r="H9" s="8"/>
      <c r="I9" s="18"/>
      <c r="J9" s="8"/>
      <c r="K9" s="8"/>
      <c r="L9" s="8"/>
      <c r="M9" s="8"/>
      <c r="N9" s="8"/>
      <c r="O9" s="8"/>
      <c r="P9" s="8"/>
      <c r="Q9" s="8"/>
    </row>
    <row r="10" spans="1:17" ht="12.75" hidden="1" customHeight="1" x14ac:dyDescent="0.25">
      <c r="A10" s="7"/>
      <c r="B10" s="7"/>
      <c r="C10" s="7"/>
      <c r="D10" s="19" t="s">
        <v>9</v>
      </c>
      <c r="E10" s="20">
        <f>COUNTIF($D$12:$D$70,"N/A")</f>
        <v>0</v>
      </c>
      <c r="F10" s="21"/>
      <c r="G10" s="22">
        <f>SUMIF($D$12:$D$70,"n/a", $G$12:$G$71) / 60</f>
        <v>0</v>
      </c>
      <c r="H10" s="8"/>
      <c r="I10" s="18"/>
      <c r="J10" s="8"/>
      <c r="K10" s="8"/>
      <c r="L10" s="8"/>
      <c r="M10" s="8"/>
      <c r="N10" s="8"/>
      <c r="O10" s="8"/>
      <c r="P10" s="8"/>
      <c r="Q10" s="8"/>
    </row>
    <row r="11" spans="1:17" ht="4.5" customHeight="1" x14ac:dyDescent="0.25">
      <c r="A11" s="23"/>
      <c r="B11" s="23"/>
      <c r="C11" s="23"/>
      <c r="D11" s="23"/>
      <c r="E11" s="23"/>
      <c r="F11" s="23"/>
      <c r="G11" s="23"/>
      <c r="H11" s="23"/>
      <c r="I11" s="24"/>
      <c r="J11" s="1"/>
      <c r="K11" s="1"/>
      <c r="L11" s="1"/>
      <c r="M11" s="1"/>
      <c r="N11" s="1"/>
      <c r="O11" s="1"/>
      <c r="P11" s="1"/>
      <c r="Q11" s="1"/>
    </row>
    <row r="12" spans="1:17" ht="29.25" customHeight="1" x14ac:dyDescent="0.3">
      <c r="A12" s="25" t="s">
        <v>10</v>
      </c>
      <c r="B12" s="25" t="s">
        <v>11</v>
      </c>
      <c r="C12" s="26" t="s">
        <v>12</v>
      </c>
      <c r="D12" s="25" t="s">
        <v>13</v>
      </c>
      <c r="E12" s="91" t="s">
        <v>14</v>
      </c>
      <c r="F12" s="92"/>
      <c r="G12" s="92"/>
      <c r="H12" s="93"/>
      <c r="I12" s="27"/>
      <c r="J12" s="1"/>
      <c r="K12" s="1"/>
      <c r="L12" s="1"/>
      <c r="M12" s="1"/>
      <c r="N12" s="1"/>
      <c r="O12" s="1"/>
      <c r="P12" s="1"/>
      <c r="Q12" s="1"/>
    </row>
    <row r="13" spans="1:17" ht="12.75" customHeight="1" x14ac:dyDescent="0.3">
      <c r="A13" s="110">
        <v>1</v>
      </c>
      <c r="B13" s="28" t="s">
        <v>15</v>
      </c>
      <c r="C13" s="29"/>
      <c r="D13" s="97" t="s">
        <v>3</v>
      </c>
      <c r="E13" s="85"/>
      <c r="F13" s="86"/>
      <c r="G13" s="86"/>
      <c r="H13" s="87"/>
      <c r="I13" s="30"/>
      <c r="J13" s="1"/>
      <c r="K13" s="1"/>
      <c r="L13" s="1"/>
      <c r="M13" s="1"/>
      <c r="N13" s="1"/>
      <c r="O13" s="1"/>
      <c r="P13" s="1"/>
      <c r="Q13" s="1"/>
    </row>
    <row r="14" spans="1:17" ht="12.75" customHeight="1" x14ac:dyDescent="0.25">
      <c r="A14" s="108"/>
      <c r="B14" s="31" t="s">
        <v>16</v>
      </c>
      <c r="C14" s="31" t="s">
        <v>17</v>
      </c>
      <c r="D14" s="96"/>
      <c r="E14" s="32"/>
      <c r="F14" s="33"/>
      <c r="G14" s="33"/>
      <c r="H14" s="34"/>
      <c r="I14" s="30"/>
      <c r="J14" s="1"/>
      <c r="K14" s="1"/>
      <c r="L14" s="1"/>
      <c r="M14" s="1"/>
      <c r="N14" s="1"/>
      <c r="O14" s="1"/>
      <c r="P14" s="1"/>
      <c r="Q14" s="1"/>
    </row>
    <row r="15" spans="1:17" ht="12.75" customHeight="1" x14ac:dyDescent="0.25">
      <c r="A15" s="119">
        <v>2</v>
      </c>
      <c r="B15" s="35" t="s">
        <v>18</v>
      </c>
      <c r="C15" s="29"/>
      <c r="D15" s="98" t="s">
        <v>3</v>
      </c>
      <c r="E15" s="32"/>
      <c r="F15" s="33"/>
      <c r="G15" s="33"/>
      <c r="H15" s="34"/>
      <c r="I15" s="30"/>
      <c r="J15" s="1"/>
      <c r="K15" s="1"/>
      <c r="L15" s="1"/>
      <c r="M15" s="1"/>
      <c r="N15" s="1"/>
      <c r="O15" s="1"/>
      <c r="P15" s="1"/>
      <c r="Q15" s="1"/>
    </row>
    <row r="16" spans="1:17" ht="12.5" x14ac:dyDescent="0.25">
      <c r="A16" s="120"/>
      <c r="B16" s="36" t="s">
        <v>21</v>
      </c>
      <c r="C16" s="36" t="s">
        <v>23</v>
      </c>
      <c r="D16" s="113"/>
      <c r="E16" s="85"/>
      <c r="F16" s="86"/>
      <c r="G16" s="86"/>
      <c r="H16" s="87"/>
      <c r="I16" s="37"/>
      <c r="J16" s="1"/>
      <c r="K16" s="1"/>
      <c r="L16" s="1"/>
      <c r="M16" s="1"/>
      <c r="N16" s="1"/>
      <c r="O16" s="1"/>
      <c r="P16" s="1"/>
      <c r="Q16" s="1"/>
    </row>
    <row r="17" spans="1:17" ht="12.75" customHeight="1" x14ac:dyDescent="0.25">
      <c r="A17" s="110">
        <v>3</v>
      </c>
      <c r="B17" s="35" t="s">
        <v>26</v>
      </c>
      <c r="C17" s="127" t="s">
        <v>28</v>
      </c>
      <c r="D17" s="98" t="s">
        <v>3</v>
      </c>
      <c r="E17" s="32"/>
      <c r="F17" s="33"/>
      <c r="G17" s="33"/>
      <c r="H17" s="34"/>
      <c r="I17" s="37"/>
      <c r="J17" s="1"/>
      <c r="K17" s="1"/>
      <c r="L17" s="1"/>
      <c r="M17" s="1"/>
      <c r="N17" s="1"/>
      <c r="O17" s="1"/>
      <c r="P17" s="1"/>
      <c r="Q17" s="1"/>
    </row>
    <row r="18" spans="1:17" ht="12.75" customHeight="1" x14ac:dyDescent="0.25">
      <c r="A18" s="107"/>
      <c r="B18" s="115" t="s">
        <v>30</v>
      </c>
      <c r="C18" s="95"/>
      <c r="D18" s="99"/>
      <c r="E18" s="121"/>
      <c r="F18" s="122"/>
      <c r="G18" s="122"/>
      <c r="H18" s="123"/>
      <c r="I18" s="37"/>
      <c r="J18" s="1"/>
      <c r="K18" s="1"/>
      <c r="L18" s="1"/>
      <c r="M18" s="1"/>
      <c r="N18" s="1"/>
      <c r="O18" s="1"/>
      <c r="P18" s="1"/>
      <c r="Q18" s="1"/>
    </row>
    <row r="19" spans="1:17" ht="12.75" customHeight="1" x14ac:dyDescent="0.25">
      <c r="A19" s="107"/>
      <c r="B19" s="95"/>
      <c r="C19" s="95"/>
      <c r="D19" s="99"/>
      <c r="E19" s="121"/>
      <c r="F19" s="122"/>
      <c r="G19" s="122"/>
      <c r="H19" s="123"/>
      <c r="I19" s="37"/>
      <c r="J19" s="1"/>
      <c r="K19" s="1"/>
      <c r="L19" s="1"/>
      <c r="M19" s="1"/>
      <c r="N19" s="1"/>
      <c r="O19" s="1"/>
      <c r="P19" s="1"/>
      <c r="Q19" s="1"/>
    </row>
    <row r="20" spans="1:17" ht="12.75" customHeight="1" x14ac:dyDescent="0.25">
      <c r="A20" s="107"/>
      <c r="B20" s="95"/>
      <c r="C20" s="95"/>
      <c r="D20" s="99"/>
      <c r="E20" s="85"/>
      <c r="F20" s="86"/>
      <c r="G20" s="86"/>
      <c r="H20" s="87"/>
      <c r="I20" s="37"/>
      <c r="J20" s="1"/>
      <c r="K20" s="1"/>
      <c r="L20" s="1"/>
      <c r="M20" s="1"/>
      <c r="N20" s="1"/>
      <c r="O20" s="1"/>
      <c r="P20" s="1"/>
      <c r="Q20" s="1"/>
    </row>
    <row r="21" spans="1:17" ht="12.75" customHeight="1" x14ac:dyDescent="0.25">
      <c r="A21" s="107"/>
      <c r="B21" s="95"/>
      <c r="C21" s="95"/>
      <c r="D21" s="99"/>
      <c r="E21" s="32"/>
      <c r="F21" s="40"/>
      <c r="G21" s="40"/>
      <c r="H21" s="41"/>
      <c r="I21" s="37"/>
      <c r="J21" s="1"/>
      <c r="K21" s="1"/>
      <c r="L21" s="1"/>
      <c r="M21" s="1"/>
      <c r="N21" s="1"/>
      <c r="O21" s="1"/>
      <c r="P21" s="1"/>
      <c r="Q21" s="1"/>
    </row>
    <row r="22" spans="1:17" ht="12.75" customHeight="1" x14ac:dyDescent="0.25">
      <c r="A22" s="107"/>
      <c r="B22" s="95"/>
      <c r="C22" s="95"/>
      <c r="D22" s="99"/>
      <c r="E22" s="32"/>
      <c r="F22" s="40"/>
      <c r="G22" s="40"/>
      <c r="H22" s="41"/>
      <c r="I22" s="37"/>
      <c r="J22" s="1"/>
      <c r="K22" s="1"/>
      <c r="L22" s="1"/>
      <c r="M22" s="1"/>
      <c r="N22" s="1"/>
      <c r="O22" s="1"/>
      <c r="P22" s="1"/>
      <c r="Q22" s="1"/>
    </row>
    <row r="23" spans="1:17" ht="12.75" customHeight="1" x14ac:dyDescent="0.25">
      <c r="A23" s="107"/>
      <c r="B23" s="95"/>
      <c r="C23" s="95"/>
      <c r="D23" s="99"/>
      <c r="E23" s="32"/>
      <c r="F23" s="40"/>
      <c r="G23" s="40"/>
      <c r="H23" s="41"/>
      <c r="I23" s="37"/>
      <c r="J23" s="1"/>
      <c r="K23" s="1"/>
      <c r="L23" s="1"/>
      <c r="M23" s="1"/>
      <c r="N23" s="1"/>
      <c r="O23" s="1"/>
      <c r="P23" s="1"/>
      <c r="Q23" s="1"/>
    </row>
    <row r="24" spans="1:17" ht="15.75" customHeight="1" x14ac:dyDescent="0.25">
      <c r="A24" s="118"/>
      <c r="B24" s="96"/>
      <c r="C24" s="96"/>
      <c r="D24" s="100"/>
      <c r="E24" s="85"/>
      <c r="F24" s="86"/>
      <c r="G24" s="86"/>
      <c r="H24" s="87"/>
      <c r="I24" s="37"/>
      <c r="J24" s="1"/>
      <c r="K24" s="1"/>
      <c r="L24" s="1"/>
      <c r="M24" s="1"/>
      <c r="N24" s="1"/>
      <c r="O24" s="1"/>
      <c r="P24" s="1"/>
      <c r="Q24" s="1"/>
    </row>
    <row r="25" spans="1:17" ht="12.75" customHeight="1" x14ac:dyDescent="0.25">
      <c r="A25" s="105">
        <v>4</v>
      </c>
      <c r="B25" s="42" t="s">
        <v>37</v>
      </c>
      <c r="C25" s="114" t="s">
        <v>38</v>
      </c>
      <c r="D25" s="97" t="s">
        <v>3</v>
      </c>
      <c r="E25" s="32"/>
      <c r="F25" s="33"/>
      <c r="G25" s="33"/>
      <c r="H25" s="34"/>
      <c r="I25" s="37"/>
      <c r="J25" s="1"/>
      <c r="K25" s="1"/>
      <c r="L25" s="1"/>
      <c r="M25" s="1"/>
      <c r="N25" s="1"/>
      <c r="O25" s="1"/>
      <c r="P25" s="1"/>
      <c r="Q25" s="1"/>
    </row>
    <row r="26" spans="1:17" ht="12.75" customHeight="1" x14ac:dyDescent="0.25">
      <c r="A26" s="95"/>
      <c r="B26" s="102" t="s">
        <v>40</v>
      </c>
      <c r="C26" s="95"/>
      <c r="D26" s="95"/>
      <c r="E26" s="85"/>
      <c r="F26" s="86"/>
      <c r="G26" s="86"/>
      <c r="H26" s="87"/>
      <c r="I26" s="37"/>
      <c r="J26" s="1"/>
      <c r="K26" s="1"/>
      <c r="L26" s="1"/>
      <c r="M26" s="1"/>
      <c r="N26" s="1"/>
      <c r="O26" s="1"/>
      <c r="P26" s="1"/>
      <c r="Q26" s="1"/>
    </row>
    <row r="27" spans="1:17" ht="12.75" customHeight="1" x14ac:dyDescent="0.25">
      <c r="A27" s="95"/>
      <c r="B27" s="103"/>
      <c r="C27" s="95"/>
      <c r="D27" s="95"/>
      <c r="E27" s="85"/>
      <c r="F27" s="86"/>
      <c r="G27" s="86"/>
      <c r="H27" s="87"/>
      <c r="I27" s="37"/>
      <c r="J27" s="1"/>
      <c r="K27" s="1"/>
      <c r="L27" s="1"/>
      <c r="M27" s="1"/>
      <c r="N27" s="1"/>
      <c r="O27" s="1"/>
      <c r="P27" s="1"/>
      <c r="Q27" s="1"/>
    </row>
    <row r="28" spans="1:17" ht="12.75" customHeight="1" x14ac:dyDescent="0.25">
      <c r="A28" s="95"/>
      <c r="B28" s="103"/>
      <c r="C28" s="95"/>
      <c r="D28" s="95"/>
      <c r="E28" s="85"/>
      <c r="F28" s="86"/>
      <c r="G28" s="86"/>
      <c r="H28" s="87"/>
      <c r="I28" s="37"/>
      <c r="J28" s="1"/>
      <c r="K28" s="1"/>
      <c r="L28" s="1"/>
      <c r="M28" s="1"/>
      <c r="N28" s="1"/>
      <c r="O28" s="1"/>
      <c r="P28" s="1"/>
      <c r="Q28" s="1"/>
    </row>
    <row r="29" spans="1:17" ht="12.75" customHeight="1" x14ac:dyDescent="0.25">
      <c r="A29" s="95"/>
      <c r="B29" s="103"/>
      <c r="C29" s="95"/>
      <c r="D29" s="95"/>
      <c r="E29" s="85"/>
      <c r="F29" s="86"/>
      <c r="G29" s="86"/>
      <c r="H29" s="87"/>
      <c r="I29" s="37"/>
      <c r="J29" s="1"/>
      <c r="K29" s="1"/>
      <c r="L29" s="1"/>
      <c r="M29" s="1"/>
      <c r="N29" s="1"/>
      <c r="O29" s="1"/>
      <c r="P29" s="1"/>
      <c r="Q29" s="1"/>
    </row>
    <row r="30" spans="1:17" ht="12.75" customHeight="1" x14ac:dyDescent="0.25">
      <c r="A30" s="95"/>
      <c r="B30" s="103"/>
      <c r="C30" s="95"/>
      <c r="D30" s="95"/>
      <c r="E30" s="32"/>
      <c r="F30" s="33"/>
      <c r="G30" s="33"/>
      <c r="H30" s="34"/>
      <c r="I30" s="37"/>
      <c r="J30" s="1"/>
      <c r="K30" s="1"/>
      <c r="L30" s="1"/>
      <c r="M30" s="1"/>
      <c r="N30" s="1"/>
      <c r="O30" s="1"/>
      <c r="P30" s="1"/>
      <c r="Q30" s="1"/>
    </row>
    <row r="31" spans="1:17" ht="12.75" customHeight="1" x14ac:dyDescent="0.25">
      <c r="A31" s="95"/>
      <c r="B31" s="103"/>
      <c r="C31" s="95"/>
      <c r="D31" s="95"/>
      <c r="E31" s="85"/>
      <c r="F31" s="86"/>
      <c r="G31" s="86"/>
      <c r="H31" s="87"/>
      <c r="I31" s="37"/>
      <c r="J31" s="1"/>
      <c r="K31" s="1"/>
      <c r="L31" s="1"/>
      <c r="M31" s="1"/>
      <c r="N31" s="1"/>
      <c r="O31" s="1"/>
      <c r="P31" s="1"/>
      <c r="Q31" s="1"/>
    </row>
    <row r="32" spans="1:17" ht="12.75" customHeight="1" x14ac:dyDescent="0.25">
      <c r="A32" s="96"/>
      <c r="B32" s="104"/>
      <c r="C32" s="96"/>
      <c r="D32" s="96"/>
      <c r="E32" s="85"/>
      <c r="F32" s="86"/>
      <c r="G32" s="86"/>
      <c r="H32" s="87"/>
      <c r="I32" s="37"/>
      <c r="J32" s="1"/>
      <c r="K32" s="1"/>
      <c r="L32" s="1"/>
      <c r="M32" s="1"/>
      <c r="N32" s="1"/>
      <c r="O32" s="1"/>
      <c r="P32" s="1"/>
      <c r="Q32" s="1"/>
    </row>
    <row r="33" spans="1:17" ht="12.75" customHeight="1" x14ac:dyDescent="0.25">
      <c r="A33" s="128">
        <v>5</v>
      </c>
      <c r="B33" s="35" t="s">
        <v>46</v>
      </c>
      <c r="C33" s="129" t="s">
        <v>47</v>
      </c>
      <c r="D33" s="98" t="s">
        <v>3</v>
      </c>
      <c r="E33" s="32"/>
      <c r="F33" s="33"/>
      <c r="G33" s="33"/>
      <c r="H33" s="34"/>
      <c r="I33" s="37"/>
      <c r="J33" s="1"/>
      <c r="K33" s="1"/>
      <c r="L33" s="1"/>
      <c r="M33" s="1"/>
      <c r="N33" s="1"/>
      <c r="O33" s="1"/>
      <c r="P33" s="1"/>
      <c r="Q33" s="1"/>
    </row>
    <row r="34" spans="1:17" ht="12.75" customHeight="1" x14ac:dyDescent="0.25">
      <c r="A34" s="107"/>
      <c r="B34" s="115" t="s">
        <v>48</v>
      </c>
      <c r="C34" s="95"/>
      <c r="D34" s="99"/>
      <c r="E34" s="121"/>
      <c r="F34" s="122"/>
      <c r="G34" s="122"/>
      <c r="H34" s="123"/>
      <c r="I34" s="37"/>
      <c r="J34" s="1"/>
      <c r="K34" s="1"/>
      <c r="L34" s="1"/>
      <c r="M34" s="1"/>
      <c r="N34" s="1"/>
      <c r="O34" s="1"/>
      <c r="P34" s="1"/>
      <c r="Q34" s="1"/>
    </row>
    <row r="35" spans="1:17" ht="12.75" customHeight="1" x14ac:dyDescent="0.25">
      <c r="A35" s="107"/>
      <c r="B35" s="95"/>
      <c r="C35" s="95"/>
      <c r="D35" s="99"/>
      <c r="E35" s="121"/>
      <c r="F35" s="122"/>
      <c r="G35" s="122"/>
      <c r="H35" s="123"/>
      <c r="I35" s="37"/>
      <c r="J35" s="1"/>
      <c r="K35" s="1"/>
      <c r="L35" s="1"/>
      <c r="M35" s="1"/>
      <c r="N35" s="1"/>
      <c r="O35" s="1"/>
      <c r="P35" s="1"/>
      <c r="Q35" s="1"/>
    </row>
    <row r="36" spans="1:17" ht="12.75" customHeight="1" x14ac:dyDescent="0.25">
      <c r="A36" s="107"/>
      <c r="B36" s="95"/>
      <c r="C36" s="95"/>
      <c r="D36" s="99"/>
      <c r="E36" s="85"/>
      <c r="F36" s="86"/>
      <c r="G36" s="86"/>
      <c r="H36" s="87"/>
      <c r="I36" s="37"/>
      <c r="J36" s="1"/>
      <c r="K36" s="1"/>
      <c r="L36" s="1"/>
      <c r="M36" s="1"/>
      <c r="N36" s="1"/>
      <c r="O36" s="1"/>
      <c r="P36" s="1"/>
      <c r="Q36" s="1"/>
    </row>
    <row r="37" spans="1:17" ht="12.75" customHeight="1" x14ac:dyDescent="0.25">
      <c r="A37" s="107"/>
      <c r="B37" s="95"/>
      <c r="C37" s="95"/>
      <c r="D37" s="99"/>
      <c r="E37" s="32"/>
      <c r="F37" s="40"/>
      <c r="G37" s="40"/>
      <c r="H37" s="41"/>
      <c r="I37" s="37"/>
      <c r="J37" s="1"/>
      <c r="K37" s="1"/>
      <c r="L37" s="1"/>
      <c r="M37" s="1"/>
      <c r="N37" s="1"/>
      <c r="O37" s="1"/>
      <c r="P37" s="1"/>
      <c r="Q37" s="1"/>
    </row>
    <row r="38" spans="1:17" ht="12.75" customHeight="1" x14ac:dyDescent="0.25">
      <c r="A38" s="107"/>
      <c r="B38" s="95"/>
      <c r="C38" s="95"/>
      <c r="D38" s="99"/>
      <c r="E38" s="32"/>
      <c r="F38" s="40"/>
      <c r="G38" s="40"/>
      <c r="H38" s="41"/>
      <c r="I38" s="37"/>
      <c r="J38" s="1"/>
      <c r="K38" s="1"/>
      <c r="L38" s="1"/>
      <c r="M38" s="1"/>
      <c r="N38" s="1"/>
      <c r="O38" s="1"/>
      <c r="P38" s="1"/>
      <c r="Q38" s="1"/>
    </row>
    <row r="39" spans="1:17" ht="12.75" customHeight="1" x14ac:dyDescent="0.25">
      <c r="A39" s="107"/>
      <c r="B39" s="95"/>
      <c r="C39" s="95"/>
      <c r="D39" s="99"/>
      <c r="E39" s="32"/>
      <c r="F39" s="40"/>
      <c r="G39" s="40"/>
      <c r="H39" s="41"/>
      <c r="I39" s="37"/>
      <c r="J39" s="1"/>
      <c r="K39" s="1"/>
      <c r="L39" s="1"/>
      <c r="M39" s="1"/>
      <c r="N39" s="1"/>
      <c r="O39" s="1"/>
      <c r="P39" s="1"/>
      <c r="Q39" s="1"/>
    </row>
    <row r="40" spans="1:17" ht="15.75" customHeight="1" x14ac:dyDescent="0.25">
      <c r="A40" s="118"/>
      <c r="B40" s="96"/>
      <c r="C40" s="96"/>
      <c r="D40" s="100"/>
      <c r="E40" s="85"/>
      <c r="F40" s="86"/>
      <c r="G40" s="86"/>
      <c r="H40" s="87"/>
      <c r="I40" s="37"/>
      <c r="J40" s="1"/>
      <c r="K40" s="1"/>
      <c r="L40" s="1"/>
      <c r="M40" s="1"/>
      <c r="N40" s="1"/>
      <c r="O40" s="1"/>
      <c r="P40" s="1"/>
      <c r="Q40" s="1"/>
    </row>
    <row r="41" spans="1:17" ht="12.75" customHeight="1" x14ac:dyDescent="0.25">
      <c r="A41" s="46">
        <v>6</v>
      </c>
      <c r="B41" s="42" t="s">
        <v>54</v>
      </c>
      <c r="C41" s="114" t="s">
        <v>55</v>
      </c>
      <c r="D41" s="47" t="s">
        <v>3</v>
      </c>
      <c r="E41" s="32"/>
      <c r="F41" s="33"/>
      <c r="G41" s="33"/>
      <c r="H41" s="34"/>
      <c r="I41" s="37"/>
      <c r="J41" s="1"/>
      <c r="K41" s="1"/>
      <c r="L41" s="1"/>
      <c r="M41" s="1"/>
      <c r="N41" s="1"/>
      <c r="O41" s="1"/>
      <c r="P41" s="1"/>
      <c r="Q41" s="1"/>
    </row>
    <row r="42" spans="1:17" ht="12.75" customHeight="1" x14ac:dyDescent="0.25">
      <c r="A42" s="48"/>
      <c r="B42" s="126" t="s">
        <v>56</v>
      </c>
      <c r="C42" s="95"/>
      <c r="D42" s="49"/>
      <c r="E42" s="32"/>
      <c r="F42" s="40"/>
      <c r="G42" s="40"/>
      <c r="H42" s="41"/>
      <c r="I42" s="37"/>
      <c r="J42" s="1"/>
      <c r="K42" s="1"/>
      <c r="L42" s="1"/>
      <c r="M42" s="1"/>
      <c r="N42" s="1"/>
      <c r="O42" s="1"/>
      <c r="P42" s="1"/>
      <c r="Q42" s="1"/>
    </row>
    <row r="43" spans="1:17" ht="12.75" customHeight="1" x14ac:dyDescent="0.25">
      <c r="A43" s="48"/>
      <c r="B43" s="95"/>
      <c r="C43" s="95"/>
      <c r="D43" s="49"/>
      <c r="E43" s="32"/>
      <c r="F43" s="40"/>
      <c r="G43" s="40"/>
      <c r="H43" s="41"/>
      <c r="I43" s="37"/>
      <c r="J43" s="1"/>
      <c r="K43" s="1"/>
      <c r="L43" s="1"/>
      <c r="M43" s="1"/>
      <c r="N43" s="1"/>
      <c r="O43" s="1"/>
      <c r="P43" s="1"/>
      <c r="Q43" s="1"/>
    </row>
    <row r="44" spans="1:17" ht="12.75" customHeight="1" x14ac:dyDescent="0.25">
      <c r="A44" s="48"/>
      <c r="B44" s="95"/>
      <c r="C44" s="95"/>
      <c r="D44" s="49"/>
      <c r="E44" s="32"/>
      <c r="F44" s="40"/>
      <c r="G44" s="40"/>
      <c r="H44" s="41"/>
      <c r="I44" s="37"/>
      <c r="J44" s="1"/>
      <c r="K44" s="1"/>
      <c r="L44" s="1"/>
      <c r="M44" s="1"/>
      <c r="N44" s="1"/>
      <c r="O44" s="1"/>
      <c r="P44" s="1"/>
      <c r="Q44" s="1"/>
    </row>
    <row r="45" spans="1:17" ht="12.75" customHeight="1" x14ac:dyDescent="0.25">
      <c r="A45" s="48"/>
      <c r="B45" s="95"/>
      <c r="C45" s="95"/>
      <c r="D45" s="49"/>
      <c r="E45" s="32"/>
      <c r="F45" s="40"/>
      <c r="G45" s="40"/>
      <c r="H45" s="41"/>
      <c r="I45" s="37"/>
      <c r="J45" s="1"/>
      <c r="K45" s="1"/>
      <c r="L45" s="1"/>
      <c r="M45" s="1"/>
      <c r="N45" s="1"/>
      <c r="O45" s="1"/>
      <c r="P45" s="1"/>
      <c r="Q45" s="1"/>
    </row>
    <row r="46" spans="1:17" ht="12.75" customHeight="1" x14ac:dyDescent="0.25">
      <c r="A46" s="48"/>
      <c r="B46" s="95"/>
      <c r="C46" s="95"/>
      <c r="D46" s="49"/>
      <c r="E46" s="32"/>
      <c r="F46" s="33"/>
      <c r="G46" s="33"/>
      <c r="H46" s="34"/>
      <c r="I46" s="37"/>
      <c r="J46" s="1"/>
      <c r="K46" s="1"/>
      <c r="L46" s="1"/>
      <c r="M46" s="1"/>
      <c r="N46" s="1"/>
      <c r="O46" s="1"/>
      <c r="P46" s="1"/>
      <c r="Q46" s="1"/>
    </row>
    <row r="47" spans="1:17" ht="12.75" customHeight="1" x14ac:dyDescent="0.25">
      <c r="A47" s="48"/>
      <c r="B47" s="95"/>
      <c r="C47" s="95"/>
      <c r="D47" s="49"/>
      <c r="E47" s="32"/>
      <c r="F47" s="40"/>
      <c r="G47" s="40"/>
      <c r="H47" s="41"/>
      <c r="I47" s="37"/>
      <c r="J47" s="1"/>
      <c r="K47" s="1"/>
      <c r="L47" s="1"/>
      <c r="M47" s="1"/>
      <c r="N47" s="1"/>
      <c r="O47" s="1"/>
      <c r="P47" s="1"/>
      <c r="Q47" s="1"/>
    </row>
    <row r="48" spans="1:17" ht="12.75" customHeight="1" x14ac:dyDescent="0.25">
      <c r="A48" s="50"/>
      <c r="B48" s="96"/>
      <c r="C48" s="96"/>
      <c r="D48" s="51"/>
      <c r="E48" s="32"/>
      <c r="F48" s="40"/>
      <c r="G48" s="40"/>
      <c r="H48" s="41"/>
      <c r="I48" s="37"/>
      <c r="J48" s="1"/>
      <c r="K48" s="1"/>
      <c r="L48" s="1"/>
      <c r="M48" s="1"/>
      <c r="N48" s="1"/>
      <c r="O48" s="1"/>
      <c r="P48" s="1"/>
      <c r="Q48" s="1"/>
    </row>
    <row r="49" spans="1:17" ht="12.75" customHeight="1" x14ac:dyDescent="0.25">
      <c r="A49" s="105">
        <v>7</v>
      </c>
      <c r="B49" s="38" t="s">
        <v>61</v>
      </c>
      <c r="C49" s="101" t="s">
        <v>62</v>
      </c>
      <c r="D49" s="98" t="s">
        <v>3</v>
      </c>
      <c r="E49" s="32"/>
      <c r="F49" s="33"/>
      <c r="G49" s="33"/>
      <c r="H49" s="34"/>
      <c r="I49" s="37"/>
      <c r="J49" s="1"/>
      <c r="K49" s="1"/>
      <c r="L49" s="1"/>
      <c r="M49" s="1"/>
      <c r="N49" s="1"/>
      <c r="O49" s="1"/>
      <c r="P49" s="1"/>
      <c r="Q49" s="1"/>
    </row>
    <row r="50" spans="1:17" ht="12" customHeight="1" x14ac:dyDescent="0.25">
      <c r="A50" s="95"/>
      <c r="B50" s="125" t="s">
        <v>64</v>
      </c>
      <c r="C50" s="95"/>
      <c r="D50" s="99"/>
      <c r="E50" s="85"/>
      <c r="F50" s="86"/>
      <c r="G50" s="86"/>
      <c r="H50" s="87"/>
      <c r="I50" s="37"/>
      <c r="J50" s="1"/>
      <c r="K50" s="1"/>
      <c r="L50" s="1"/>
      <c r="M50" s="1"/>
      <c r="N50" s="1"/>
      <c r="O50" s="1"/>
      <c r="P50" s="1"/>
      <c r="Q50" s="1"/>
    </row>
    <row r="51" spans="1:17" ht="15.75" customHeight="1" x14ac:dyDescent="0.25">
      <c r="A51" s="95"/>
      <c r="B51" s="107"/>
      <c r="C51" s="95"/>
      <c r="D51" s="99"/>
      <c r="E51" s="85"/>
      <c r="F51" s="86"/>
      <c r="G51" s="86"/>
      <c r="H51" s="87"/>
      <c r="I51" s="37"/>
      <c r="J51" s="1"/>
      <c r="K51" s="1"/>
      <c r="L51" s="1"/>
      <c r="M51" s="1"/>
      <c r="N51" s="1"/>
      <c r="O51" s="1"/>
      <c r="P51" s="1"/>
      <c r="Q51" s="1"/>
    </row>
    <row r="52" spans="1:17" ht="12" customHeight="1" x14ac:dyDescent="0.25">
      <c r="A52" s="95"/>
      <c r="B52" s="107"/>
      <c r="C52" s="95"/>
      <c r="D52" s="99"/>
      <c r="E52" s="85"/>
      <c r="F52" s="86"/>
      <c r="G52" s="86"/>
      <c r="H52" s="87"/>
      <c r="I52" s="37"/>
      <c r="J52" s="1"/>
      <c r="K52" s="1"/>
      <c r="L52" s="1"/>
      <c r="M52" s="1"/>
      <c r="N52" s="1"/>
      <c r="O52" s="1"/>
      <c r="P52" s="1"/>
      <c r="Q52" s="1"/>
    </row>
    <row r="53" spans="1:17" ht="15.75" customHeight="1" x14ac:dyDescent="0.25">
      <c r="A53" s="96"/>
      <c r="B53" s="108"/>
      <c r="C53" s="96"/>
      <c r="D53" s="100"/>
      <c r="E53" s="85"/>
      <c r="F53" s="86"/>
      <c r="G53" s="86"/>
      <c r="H53" s="87"/>
      <c r="I53" s="37"/>
      <c r="J53" s="1"/>
      <c r="K53" s="1"/>
      <c r="L53" s="1"/>
      <c r="M53" s="1"/>
      <c r="N53" s="1"/>
      <c r="O53" s="1"/>
      <c r="P53" s="1"/>
      <c r="Q53" s="1"/>
    </row>
    <row r="54" spans="1:17" ht="12.75" customHeight="1" x14ac:dyDescent="0.25">
      <c r="A54" s="105">
        <v>8</v>
      </c>
      <c r="B54" s="38" t="s">
        <v>65</v>
      </c>
      <c r="C54" s="101" t="s">
        <v>66</v>
      </c>
      <c r="D54" s="97"/>
      <c r="E54" s="32"/>
      <c r="F54" s="33"/>
      <c r="G54" s="33"/>
      <c r="H54" s="34"/>
      <c r="I54" s="37"/>
      <c r="J54" s="1"/>
      <c r="K54" s="1"/>
      <c r="L54" s="1"/>
      <c r="M54" s="1"/>
      <c r="N54" s="1"/>
      <c r="O54" s="1"/>
      <c r="P54" s="1"/>
      <c r="Q54" s="1"/>
    </row>
    <row r="55" spans="1:17" ht="12" customHeight="1" x14ac:dyDescent="0.25">
      <c r="A55" s="95"/>
      <c r="B55" s="125" t="s">
        <v>67</v>
      </c>
      <c r="C55" s="95"/>
      <c r="D55" s="95"/>
      <c r="E55" s="85"/>
      <c r="F55" s="86"/>
      <c r="G55" s="86"/>
      <c r="H55" s="87"/>
      <c r="I55" s="37"/>
      <c r="J55" s="1"/>
      <c r="K55" s="1"/>
      <c r="L55" s="1"/>
      <c r="M55" s="1"/>
      <c r="N55" s="1"/>
      <c r="O55" s="1"/>
      <c r="P55" s="1"/>
      <c r="Q55" s="1"/>
    </row>
    <row r="56" spans="1:17" ht="15.75" customHeight="1" x14ac:dyDescent="0.25">
      <c r="A56" s="95"/>
      <c r="B56" s="107"/>
      <c r="C56" s="95"/>
      <c r="D56" s="95"/>
      <c r="E56" s="85"/>
      <c r="F56" s="86"/>
      <c r="G56" s="86"/>
      <c r="H56" s="87"/>
      <c r="I56" s="37"/>
      <c r="J56" s="1"/>
      <c r="K56" s="1"/>
      <c r="L56" s="1"/>
      <c r="M56" s="1"/>
      <c r="N56" s="1"/>
      <c r="O56" s="1"/>
      <c r="P56" s="1"/>
      <c r="Q56" s="1"/>
    </row>
    <row r="57" spans="1:17" ht="12" customHeight="1" x14ac:dyDescent="0.25">
      <c r="A57" s="95"/>
      <c r="B57" s="107"/>
      <c r="C57" s="95"/>
      <c r="D57" s="95"/>
      <c r="E57" s="85"/>
      <c r="F57" s="86"/>
      <c r="G57" s="86"/>
      <c r="H57" s="87"/>
      <c r="I57" s="37"/>
      <c r="J57" s="1"/>
      <c r="K57" s="1"/>
      <c r="L57" s="1"/>
      <c r="M57" s="1"/>
      <c r="N57" s="1"/>
      <c r="O57" s="1"/>
      <c r="P57" s="1"/>
      <c r="Q57" s="1"/>
    </row>
    <row r="58" spans="1:17" ht="15.75" customHeight="1" x14ac:dyDescent="0.25">
      <c r="A58" s="124"/>
      <c r="B58" s="108"/>
      <c r="C58" s="96"/>
      <c r="D58" s="124"/>
      <c r="E58" s="85"/>
      <c r="F58" s="86"/>
      <c r="G58" s="86"/>
      <c r="H58" s="87"/>
      <c r="I58" s="37"/>
      <c r="J58" s="1"/>
      <c r="K58" s="1"/>
      <c r="L58" s="1"/>
      <c r="M58" s="1"/>
      <c r="N58" s="1"/>
      <c r="O58" s="1"/>
      <c r="P58" s="1"/>
      <c r="Q58" s="1"/>
    </row>
    <row r="59" spans="1:17" ht="12.75" customHeight="1" x14ac:dyDescent="0.25">
      <c r="A59" s="105">
        <v>9</v>
      </c>
      <c r="B59" s="35" t="s">
        <v>68</v>
      </c>
      <c r="C59" s="52"/>
      <c r="D59" s="97"/>
      <c r="E59" s="32"/>
      <c r="F59" s="33"/>
      <c r="G59" s="33"/>
      <c r="H59" s="34"/>
      <c r="I59" s="37"/>
      <c r="J59" s="1"/>
      <c r="K59" s="1"/>
      <c r="L59" s="1"/>
      <c r="M59" s="1"/>
      <c r="N59" s="1"/>
      <c r="O59" s="1"/>
      <c r="P59" s="1"/>
      <c r="Q59" s="1"/>
    </row>
    <row r="60" spans="1:17" ht="100.5" customHeight="1" x14ac:dyDescent="0.25">
      <c r="A60" s="95"/>
      <c r="B60" s="39" t="s">
        <v>69</v>
      </c>
      <c r="C60" s="31" t="s">
        <v>70</v>
      </c>
      <c r="D60" s="95"/>
      <c r="E60" s="85"/>
      <c r="F60" s="86"/>
      <c r="G60" s="86"/>
      <c r="H60" s="87"/>
      <c r="I60" s="37"/>
      <c r="J60" s="1"/>
      <c r="K60" s="1"/>
      <c r="L60" s="1"/>
      <c r="M60" s="1"/>
      <c r="N60" s="1"/>
      <c r="O60" s="1"/>
      <c r="P60" s="1"/>
      <c r="Q60" s="1"/>
    </row>
    <row r="61" spans="1:17" ht="10.5" customHeight="1" x14ac:dyDescent="0.25">
      <c r="A61" s="96"/>
      <c r="B61" s="36"/>
      <c r="C61" s="36"/>
      <c r="D61" s="96"/>
      <c r="E61" s="85"/>
      <c r="F61" s="86"/>
      <c r="G61" s="86"/>
      <c r="H61" s="87"/>
      <c r="I61" s="37"/>
      <c r="J61" s="1"/>
      <c r="K61" s="1"/>
      <c r="L61" s="1"/>
      <c r="M61" s="1"/>
      <c r="N61" s="1"/>
      <c r="O61" s="1"/>
      <c r="P61" s="1"/>
      <c r="Q61" s="1"/>
    </row>
    <row r="62" spans="1:17" ht="12.75" customHeight="1" x14ac:dyDescent="0.25">
      <c r="A62" s="94"/>
      <c r="B62" s="54"/>
      <c r="C62" s="31"/>
      <c r="D62" s="97"/>
      <c r="E62" s="32"/>
      <c r="F62" s="33"/>
      <c r="G62" s="33"/>
      <c r="H62" s="34"/>
      <c r="I62" s="37"/>
      <c r="J62" s="1"/>
      <c r="K62" s="1"/>
      <c r="L62" s="1"/>
      <c r="M62" s="1"/>
      <c r="N62" s="1"/>
      <c r="O62" s="1"/>
      <c r="P62" s="1"/>
      <c r="Q62" s="1"/>
    </row>
    <row r="63" spans="1:17" ht="12.75" customHeight="1" x14ac:dyDescent="0.25">
      <c r="A63" s="95"/>
      <c r="B63" s="55"/>
      <c r="C63" s="31"/>
      <c r="D63" s="95"/>
      <c r="E63" s="85"/>
      <c r="F63" s="86"/>
      <c r="G63" s="86"/>
      <c r="H63" s="87"/>
      <c r="I63" s="37"/>
      <c r="J63" s="1"/>
      <c r="K63" s="1"/>
      <c r="L63" s="1"/>
      <c r="M63" s="1"/>
      <c r="N63" s="1"/>
      <c r="O63" s="1"/>
      <c r="P63" s="1"/>
      <c r="Q63" s="1"/>
    </row>
    <row r="64" spans="1:17" ht="12.75" customHeight="1" x14ac:dyDescent="0.25">
      <c r="A64" s="95"/>
      <c r="B64" s="53"/>
      <c r="C64" s="31"/>
      <c r="D64" s="95"/>
      <c r="E64" s="85"/>
      <c r="F64" s="86"/>
      <c r="G64" s="86"/>
      <c r="H64" s="87"/>
      <c r="I64" s="37"/>
      <c r="J64" s="1"/>
      <c r="K64" s="1"/>
      <c r="L64" s="1"/>
      <c r="M64" s="1"/>
      <c r="N64" s="1"/>
      <c r="O64" s="1"/>
      <c r="P64" s="1"/>
      <c r="Q64" s="1"/>
    </row>
    <row r="65" spans="1:17" ht="12.75" customHeight="1" x14ac:dyDescent="0.25">
      <c r="A65" s="96"/>
      <c r="B65" s="36"/>
      <c r="C65" s="36"/>
      <c r="D65" s="96"/>
      <c r="E65" s="111"/>
      <c r="F65" s="89"/>
      <c r="G65" s="89"/>
      <c r="H65" s="112"/>
      <c r="I65" s="37"/>
      <c r="J65" s="1"/>
      <c r="K65" s="1"/>
      <c r="L65" s="1"/>
      <c r="M65" s="1"/>
      <c r="N65" s="1"/>
      <c r="O65" s="1"/>
      <c r="P65" s="1"/>
      <c r="Q65" s="1"/>
    </row>
    <row r="66" spans="1:17" ht="12.75" customHeight="1" x14ac:dyDescent="0.25">
      <c r="A66" s="94"/>
      <c r="B66" s="56"/>
      <c r="C66" s="29"/>
      <c r="D66" s="97"/>
      <c r="E66" s="57"/>
      <c r="F66" s="58"/>
      <c r="G66" s="58"/>
      <c r="H66" s="59"/>
      <c r="I66" s="60"/>
      <c r="J66" s="1"/>
      <c r="K66" s="1"/>
      <c r="L66" s="1"/>
      <c r="M66" s="1"/>
      <c r="N66" s="1"/>
      <c r="O66" s="1"/>
      <c r="P66" s="1"/>
      <c r="Q66" s="1"/>
    </row>
    <row r="67" spans="1:17" ht="12.75" customHeight="1" x14ac:dyDescent="0.25">
      <c r="A67" s="95"/>
      <c r="B67" s="39"/>
      <c r="C67" s="31"/>
      <c r="D67" s="95"/>
      <c r="E67" s="32"/>
      <c r="F67" s="33"/>
      <c r="G67" s="33"/>
      <c r="H67" s="34"/>
      <c r="I67" s="37"/>
      <c r="J67" s="1"/>
      <c r="K67" s="1"/>
      <c r="L67" s="1"/>
      <c r="M67" s="1"/>
      <c r="N67" s="1"/>
      <c r="O67" s="1"/>
      <c r="P67" s="1"/>
      <c r="Q67" s="1"/>
    </row>
    <row r="68" spans="1:17" ht="12.75" customHeight="1" x14ac:dyDescent="0.25">
      <c r="A68" s="95"/>
      <c r="B68" s="39"/>
      <c r="C68" s="31"/>
      <c r="D68" s="95"/>
      <c r="E68" s="32"/>
      <c r="F68" s="33"/>
      <c r="G68" s="33"/>
      <c r="H68" s="34"/>
      <c r="I68" s="37"/>
      <c r="J68" s="1"/>
      <c r="K68" s="1"/>
      <c r="L68" s="1"/>
      <c r="M68" s="1"/>
      <c r="N68" s="1"/>
      <c r="O68" s="1"/>
      <c r="P68" s="1"/>
      <c r="Q68" s="1"/>
    </row>
    <row r="69" spans="1:17" ht="12.75" customHeight="1" x14ac:dyDescent="0.25">
      <c r="A69" s="96"/>
      <c r="B69" s="61"/>
      <c r="C69" s="36"/>
      <c r="D69" s="96"/>
      <c r="E69" s="57"/>
      <c r="F69" s="58"/>
      <c r="G69" s="58"/>
      <c r="H69" s="59"/>
      <c r="I69" s="37"/>
      <c r="J69" s="1"/>
      <c r="K69" s="1"/>
      <c r="L69" s="1"/>
      <c r="M69" s="1"/>
      <c r="N69" s="1"/>
      <c r="O69" s="1"/>
      <c r="P69" s="1"/>
      <c r="Q69" s="1"/>
    </row>
    <row r="70" spans="1:17" ht="12.75" customHeight="1" x14ac:dyDescent="0.25">
      <c r="A70" s="62"/>
      <c r="B70" s="54"/>
      <c r="C70" s="31"/>
      <c r="D70" s="97"/>
      <c r="E70" s="57"/>
      <c r="F70" s="58"/>
      <c r="G70" s="58"/>
      <c r="H70" s="59"/>
      <c r="I70" s="63"/>
      <c r="J70" s="1"/>
      <c r="K70" s="1"/>
      <c r="L70" s="1"/>
      <c r="M70" s="1"/>
      <c r="N70" s="1"/>
      <c r="O70" s="1"/>
      <c r="P70" s="1"/>
      <c r="Q70" s="1"/>
    </row>
    <row r="71" spans="1:17" ht="12.75" customHeight="1" x14ac:dyDescent="0.25">
      <c r="A71" s="64"/>
      <c r="B71" s="36"/>
      <c r="C71" s="36"/>
      <c r="D71" s="96"/>
      <c r="E71" s="33"/>
      <c r="F71" s="33"/>
      <c r="G71" s="33"/>
      <c r="H71" s="33"/>
      <c r="I71" s="37"/>
      <c r="J71" s="1"/>
      <c r="K71" s="1"/>
      <c r="L71" s="1"/>
      <c r="M71" s="1"/>
      <c r="N71" s="1"/>
      <c r="O71" s="1"/>
      <c r="P71" s="1"/>
      <c r="Q71" s="1"/>
    </row>
    <row r="72" spans="1:17" ht="12.75" customHeight="1" x14ac:dyDescent="0.3">
      <c r="A72" s="109"/>
      <c r="B72" s="89"/>
      <c r="C72" s="89"/>
      <c r="D72" s="89"/>
      <c r="E72" s="89"/>
      <c r="F72" s="89"/>
      <c r="G72" s="89"/>
      <c r="H72" s="89"/>
      <c r="I72" s="90"/>
      <c r="J72" s="1"/>
      <c r="K72" s="1"/>
      <c r="L72" s="1"/>
      <c r="M72" s="1"/>
      <c r="N72" s="1"/>
      <c r="O72" s="1"/>
      <c r="P72" s="1"/>
      <c r="Q72" s="1"/>
    </row>
    <row r="73" spans="1:17" ht="18" customHeight="1" x14ac:dyDescent="0.25">
      <c r="A73" s="1"/>
      <c r="B73" s="65"/>
      <c r="C73" s="65"/>
      <c r="D73" s="65"/>
      <c r="E73" s="65"/>
      <c r="F73" s="65"/>
      <c r="G73" s="65"/>
      <c r="H73" s="65"/>
      <c r="I73" s="65"/>
      <c r="J73" s="65"/>
      <c r="K73" s="65"/>
      <c r="L73" s="65"/>
      <c r="M73" s="65"/>
      <c r="N73" s="65"/>
      <c r="O73" s="65"/>
      <c r="P73" s="65"/>
      <c r="Q73" s="65"/>
    </row>
    <row r="74" spans="1:17" ht="18" customHeight="1" x14ac:dyDescent="0.25">
      <c r="A74" s="1"/>
      <c r="B74" s="65"/>
      <c r="C74" s="65"/>
      <c r="D74" s="65"/>
      <c r="E74" s="65"/>
      <c r="F74" s="65"/>
      <c r="G74" s="65"/>
      <c r="H74" s="65"/>
      <c r="I74" s="65"/>
      <c r="J74" s="65"/>
      <c r="K74" s="65"/>
      <c r="L74" s="65"/>
      <c r="M74" s="65"/>
      <c r="N74" s="65"/>
      <c r="O74" s="65"/>
      <c r="P74" s="65"/>
      <c r="Q74" s="65"/>
    </row>
    <row r="75" spans="1:17" ht="18" customHeight="1" x14ac:dyDescent="0.25">
      <c r="A75" s="65"/>
      <c r="B75" s="65"/>
      <c r="C75" s="65"/>
      <c r="D75" s="65"/>
      <c r="E75" s="65"/>
      <c r="F75" s="65"/>
      <c r="G75" s="65"/>
      <c r="H75" s="65"/>
      <c r="I75" s="65"/>
      <c r="J75" s="65"/>
      <c r="K75" s="65"/>
      <c r="L75" s="65"/>
      <c r="M75" s="65"/>
      <c r="N75" s="65"/>
      <c r="O75" s="65"/>
      <c r="P75" s="65"/>
      <c r="Q75" s="65"/>
    </row>
    <row r="76" spans="1:17" ht="18" customHeight="1" x14ac:dyDescent="0.25">
      <c r="A76" s="65"/>
      <c r="B76" s="65"/>
      <c r="C76" s="65"/>
      <c r="D76" s="65"/>
      <c r="E76" s="65"/>
      <c r="F76" s="65"/>
      <c r="G76" s="65"/>
      <c r="H76" s="65"/>
      <c r="I76" s="65"/>
      <c r="J76" s="65"/>
      <c r="K76" s="65"/>
      <c r="L76" s="65"/>
      <c r="M76" s="65"/>
      <c r="N76" s="65"/>
      <c r="O76" s="65"/>
      <c r="P76" s="65"/>
      <c r="Q76" s="65"/>
    </row>
    <row r="77" spans="1:17" ht="18" customHeight="1" x14ac:dyDescent="0.25">
      <c r="A77" s="65"/>
      <c r="B77" s="65"/>
      <c r="C77" s="65"/>
      <c r="D77" s="65"/>
      <c r="E77" s="65"/>
      <c r="F77" s="65"/>
      <c r="G77" s="65"/>
      <c r="H77" s="65"/>
      <c r="I77" s="65"/>
      <c r="J77" s="65"/>
      <c r="K77" s="65"/>
      <c r="L77" s="65"/>
      <c r="M77" s="65"/>
      <c r="N77" s="65"/>
      <c r="O77" s="65"/>
      <c r="P77" s="65"/>
      <c r="Q77" s="65"/>
    </row>
    <row r="78" spans="1:17" ht="18" customHeight="1" x14ac:dyDescent="0.25">
      <c r="A78" s="65"/>
      <c r="B78" s="65"/>
      <c r="C78" s="65"/>
      <c r="D78" s="65"/>
      <c r="E78" s="65"/>
      <c r="F78" s="65"/>
      <c r="G78" s="65"/>
      <c r="H78" s="65"/>
      <c r="I78" s="65"/>
      <c r="J78" s="65"/>
      <c r="K78" s="65"/>
      <c r="L78" s="65"/>
      <c r="M78" s="65"/>
      <c r="N78" s="65"/>
      <c r="O78" s="65"/>
      <c r="P78" s="65"/>
      <c r="Q78" s="65"/>
    </row>
    <row r="79" spans="1:17" ht="18" customHeight="1" x14ac:dyDescent="0.25">
      <c r="A79" s="65"/>
      <c r="B79" s="65"/>
      <c r="C79" s="65"/>
      <c r="D79" s="65"/>
      <c r="E79" s="65"/>
      <c r="F79" s="65"/>
      <c r="G79" s="65"/>
      <c r="H79" s="65"/>
      <c r="I79" s="65"/>
      <c r="J79" s="65"/>
      <c r="K79" s="65"/>
      <c r="L79" s="65"/>
      <c r="M79" s="65"/>
      <c r="N79" s="65"/>
      <c r="O79" s="65"/>
      <c r="P79" s="65"/>
      <c r="Q79" s="65"/>
    </row>
    <row r="80" spans="1:17" ht="18" customHeight="1" x14ac:dyDescent="0.25">
      <c r="A80" s="65"/>
      <c r="B80" s="65"/>
      <c r="C80" s="65"/>
      <c r="D80" s="65"/>
      <c r="E80" s="65"/>
      <c r="F80" s="65"/>
      <c r="G80" s="65"/>
      <c r="H80" s="65"/>
      <c r="I80" s="65"/>
      <c r="J80" s="65"/>
      <c r="K80" s="65"/>
      <c r="L80" s="65"/>
      <c r="M80" s="65"/>
      <c r="N80" s="65"/>
      <c r="O80" s="65"/>
      <c r="P80" s="65"/>
      <c r="Q80" s="65"/>
    </row>
    <row r="81" spans="1:17" ht="12.75" customHeight="1" x14ac:dyDescent="0.25">
      <c r="A81" s="65"/>
      <c r="B81" s="65"/>
      <c r="C81" s="65"/>
      <c r="D81" s="65"/>
      <c r="E81" s="65"/>
      <c r="F81" s="65"/>
      <c r="G81" s="65"/>
      <c r="H81" s="65"/>
      <c r="I81" s="65"/>
      <c r="J81" s="65"/>
      <c r="K81" s="65"/>
      <c r="L81" s="65"/>
      <c r="M81" s="65"/>
      <c r="N81" s="65"/>
      <c r="O81" s="65"/>
      <c r="P81" s="65"/>
      <c r="Q81" s="65"/>
    </row>
    <row r="82" spans="1:17" ht="12.75" customHeight="1" x14ac:dyDescent="0.25">
      <c r="A82" s="1"/>
      <c r="B82" s="1"/>
      <c r="C82" s="1"/>
      <c r="D82" s="1"/>
      <c r="E82" s="1"/>
      <c r="F82" s="1"/>
      <c r="G82" s="1"/>
      <c r="H82" s="1"/>
      <c r="I82" s="66"/>
      <c r="J82" s="1"/>
      <c r="K82" s="1"/>
      <c r="L82" s="1"/>
      <c r="M82" s="1"/>
      <c r="N82" s="1"/>
      <c r="O82" s="1"/>
      <c r="P82" s="1"/>
      <c r="Q82" s="1"/>
    </row>
    <row r="83" spans="1:17" ht="15.75" customHeight="1" x14ac:dyDescent="0.25"/>
    <row r="84" spans="1:17" ht="15.75" customHeight="1" x14ac:dyDescent="0.25"/>
    <row r="85" spans="1:17" ht="15.75" customHeight="1" x14ac:dyDescent="0.25"/>
    <row r="86" spans="1:17" ht="15.75" customHeight="1" x14ac:dyDescent="0.25"/>
    <row r="87" spans="1:17" ht="15.75" customHeight="1" x14ac:dyDescent="0.25"/>
    <row r="88" spans="1:17" ht="15.75" customHeight="1" x14ac:dyDescent="0.25"/>
    <row r="89" spans="1:17" ht="15.75" customHeight="1" x14ac:dyDescent="0.25"/>
    <row r="90" spans="1:17" ht="15.75" customHeight="1" x14ac:dyDescent="0.25"/>
    <row r="91" spans="1:17" ht="15.75" customHeight="1" x14ac:dyDescent="0.25"/>
    <row r="92" spans="1:17" ht="15.75" customHeight="1" x14ac:dyDescent="0.25"/>
    <row r="93" spans="1:17" ht="15.75" customHeight="1" x14ac:dyDescent="0.25"/>
    <row r="94" spans="1:17" ht="15.75" customHeight="1" x14ac:dyDescent="0.25"/>
    <row r="95" spans="1:17" ht="15.75" customHeight="1" x14ac:dyDescent="0.25"/>
    <row r="96" spans="1:17"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65">
    <mergeCell ref="A33:A40"/>
    <mergeCell ref="D17:D24"/>
    <mergeCell ref="D25:D32"/>
    <mergeCell ref="D54:D58"/>
    <mergeCell ref="D49:D53"/>
    <mergeCell ref="C54:C58"/>
    <mergeCell ref="C49:C53"/>
    <mergeCell ref="C33:C40"/>
    <mergeCell ref="C41:C48"/>
    <mergeCell ref="D59:D61"/>
    <mergeCell ref="B26:B32"/>
    <mergeCell ref="B18:B24"/>
    <mergeCell ref="D33:D40"/>
    <mergeCell ref="B42:B48"/>
    <mergeCell ref="C17:C24"/>
    <mergeCell ref="B34:B40"/>
    <mergeCell ref="A49:A53"/>
    <mergeCell ref="A54:A58"/>
    <mergeCell ref="B50:B53"/>
    <mergeCell ref="B55:B58"/>
    <mergeCell ref="A59:A61"/>
    <mergeCell ref="E29:H29"/>
    <mergeCell ref="E31:H31"/>
    <mergeCell ref="A25:A32"/>
    <mergeCell ref="C25:C32"/>
    <mergeCell ref="D15:D16"/>
    <mergeCell ref="E16:H16"/>
    <mergeCell ref="E26:H26"/>
    <mergeCell ref="E24:H24"/>
    <mergeCell ref="E20:H20"/>
    <mergeCell ref="E18:H18"/>
    <mergeCell ref="E19:H19"/>
    <mergeCell ref="A15:A16"/>
    <mergeCell ref="A17:A24"/>
    <mergeCell ref="E57:H57"/>
    <mergeCell ref="E58:H58"/>
    <mergeCell ref="E53:H53"/>
    <mergeCell ref="E32:H32"/>
    <mergeCell ref="E34:H34"/>
    <mergeCell ref="E51:H51"/>
    <mergeCell ref="E50:H50"/>
    <mergeCell ref="E56:H56"/>
    <mergeCell ref="E55:H55"/>
    <mergeCell ref="E35:H35"/>
    <mergeCell ref="E40:H40"/>
    <mergeCell ref="E36:H36"/>
    <mergeCell ref="E52:H52"/>
    <mergeCell ref="D62:D65"/>
    <mergeCell ref="D66:D69"/>
    <mergeCell ref="A66:A69"/>
    <mergeCell ref="A72:I72"/>
    <mergeCell ref="D70:D71"/>
    <mergeCell ref="A62:A65"/>
    <mergeCell ref="E12:H12"/>
    <mergeCell ref="E13:H13"/>
    <mergeCell ref="A1:I1"/>
    <mergeCell ref="E28:H28"/>
    <mergeCell ref="E27:H27"/>
    <mergeCell ref="A13:A14"/>
    <mergeCell ref="D13:D14"/>
    <mergeCell ref="E61:H61"/>
    <mergeCell ref="E60:H60"/>
    <mergeCell ref="E65:H65"/>
    <mergeCell ref="E64:H64"/>
    <mergeCell ref="E63:H63"/>
  </mergeCells>
  <conditionalFormatting sqref="D17 D25 D49 D59 D62 D66 D70 D13 D15">
    <cfRule type="cellIs" dxfId="44" priority="1" stopIfTrue="1" operator="equal">
      <formula>"F"</formula>
    </cfRule>
  </conditionalFormatting>
  <conditionalFormatting sqref="D17 D25 D49 D59 D62 D66 D70 D13 D15">
    <cfRule type="cellIs" dxfId="43" priority="2" stopIfTrue="1" operator="equal">
      <formula>"B"</formula>
    </cfRule>
  </conditionalFormatting>
  <conditionalFormatting sqref="D17 D25 D49 D59 D62 D66 D70 D13 D15">
    <cfRule type="cellIs" dxfId="42" priority="3" stopIfTrue="1" operator="equal">
      <formula>"u"</formula>
    </cfRule>
  </conditionalFormatting>
  <conditionalFormatting sqref="D33 D41">
    <cfRule type="cellIs" dxfId="41" priority="4" stopIfTrue="1" operator="equal">
      <formula>"F"</formula>
    </cfRule>
  </conditionalFormatting>
  <conditionalFormatting sqref="D33 D41">
    <cfRule type="cellIs" dxfId="40" priority="5" stopIfTrue="1" operator="equal">
      <formula>"B"</formula>
    </cfRule>
  </conditionalFormatting>
  <conditionalFormatting sqref="D33 D41">
    <cfRule type="cellIs" dxfId="39" priority="6" stopIfTrue="1" operator="equal">
      <formula>"u"</formula>
    </cfRule>
  </conditionalFormatting>
  <conditionalFormatting sqref="D54">
    <cfRule type="cellIs" dxfId="38" priority="7" stopIfTrue="1" operator="equal">
      <formula>"F"</formula>
    </cfRule>
  </conditionalFormatting>
  <conditionalFormatting sqref="D54">
    <cfRule type="cellIs" dxfId="37" priority="8" stopIfTrue="1" operator="equal">
      <formula>"B"</formula>
    </cfRule>
  </conditionalFormatting>
  <conditionalFormatting sqref="D54">
    <cfRule type="cellIs" dxfId="36" priority="9" stopIfTrue="1" operator="equal">
      <formula>"u"</formula>
    </cfRule>
  </conditionalFormatting>
  <dataValidations count="1">
    <dataValidation type="list" allowBlank="1" showInputMessage="1" showErrorMessage="1" prompt="Valid values include: - U - Untested_x000a_P - Pass_x000a_F - Fail_x000a_B - Blocked_x000a_S - Skipped_x000a_n/a - Not applicable_x000a_" sqref="D13 D15 D17 D25 D33 D41 D49 D54 D59 D62 D66 D70" xr:uid="{00000000-0002-0000-0200-000000000000}">
      <formula1>"U,P,F,B,S,n/a"</formula1>
    </dataValidation>
  </dataValidations>
  <pageMargins left="0.7" right="0.7" top="0.75" bottom="0.75" header="0" footer="0"/>
  <pageSetup orientation="portrait"/>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000"/>
  <sheetViews>
    <sheetView workbookViewId="0">
      <pane ySplit="11" topLeftCell="A12" activePane="bottomLeft" state="frozen"/>
      <selection pane="bottomLeft" activeCell="B13" sqref="B13"/>
    </sheetView>
  </sheetViews>
  <sheetFormatPr defaultColWidth="14.453125" defaultRowHeight="15" customHeight="1" x14ac:dyDescent="0.25"/>
  <cols>
    <col min="1" max="1" width="5.26953125" customWidth="1"/>
    <col min="2" max="2" width="67.54296875" customWidth="1"/>
    <col min="3" max="3" width="81.26953125" customWidth="1"/>
    <col min="4" max="4" width="6.54296875" customWidth="1"/>
    <col min="5" max="5" width="10.453125" customWidth="1"/>
    <col min="6" max="7" width="7.54296875" customWidth="1"/>
    <col min="8" max="8" width="30.54296875" customWidth="1"/>
    <col min="9" max="9" width="2.7265625" customWidth="1"/>
    <col min="10" max="17" width="9.08984375" customWidth="1"/>
  </cols>
  <sheetData>
    <row r="1" spans="1:17" ht="12.75" customHeight="1" x14ac:dyDescent="0.4">
      <c r="A1" s="88" t="s">
        <v>0</v>
      </c>
      <c r="B1" s="89"/>
      <c r="C1" s="89"/>
      <c r="D1" s="89"/>
      <c r="E1" s="89"/>
      <c r="F1" s="89"/>
      <c r="G1" s="89"/>
      <c r="H1" s="89"/>
      <c r="I1" s="90"/>
      <c r="J1" s="1"/>
      <c r="K1" s="1"/>
      <c r="L1" s="1"/>
      <c r="M1" s="1"/>
      <c r="N1" s="1"/>
      <c r="O1" s="1"/>
      <c r="P1" s="1"/>
      <c r="Q1" s="1"/>
    </row>
    <row r="2" spans="1:17" ht="3.75" customHeight="1" x14ac:dyDescent="0.4">
      <c r="A2" s="2"/>
      <c r="B2" s="2"/>
      <c r="C2" s="2"/>
      <c r="D2" s="2"/>
      <c r="E2" s="2"/>
      <c r="F2" s="2"/>
      <c r="G2" s="2"/>
      <c r="H2" s="2"/>
      <c r="I2" s="2"/>
      <c r="J2" s="1"/>
      <c r="K2" s="1"/>
      <c r="L2" s="1"/>
      <c r="M2" s="1"/>
      <c r="N2" s="1"/>
      <c r="O2" s="1"/>
      <c r="P2" s="1"/>
      <c r="Q2" s="1"/>
    </row>
    <row r="3" spans="1:17" ht="12.75" customHeight="1" x14ac:dyDescent="0.25">
      <c r="A3" s="3"/>
      <c r="B3" s="3"/>
      <c r="C3" s="3"/>
      <c r="D3" s="4"/>
      <c r="E3" s="4" t="s">
        <v>1</v>
      </c>
      <c r="F3" s="5"/>
      <c r="G3" s="6"/>
      <c r="H3" s="7"/>
      <c r="I3" s="3"/>
      <c r="J3" s="8"/>
      <c r="K3" s="8"/>
      <c r="L3" s="8"/>
      <c r="M3" s="8"/>
      <c r="N3" s="8"/>
      <c r="O3" s="8"/>
      <c r="P3" s="8"/>
      <c r="Q3" s="8"/>
    </row>
    <row r="4" spans="1:17" ht="12.75" customHeight="1" x14ac:dyDescent="0.25">
      <c r="A4" s="3"/>
      <c r="B4" s="3"/>
      <c r="C4" s="3"/>
      <c r="D4" s="9" t="s">
        <v>2</v>
      </c>
      <c r="E4" s="9">
        <f>COUNTIF($D$12:$D$70,"U")</f>
        <v>0</v>
      </c>
      <c r="F4" s="10">
        <f t="shared" ref="F4:F8" si="0">IF($E$9=0, "-", $E4/$E$9)</f>
        <v>0</v>
      </c>
      <c r="G4" s="11">
        <f>SUMIF($D$12:$D$70,"U", $G$12:$G$71) / 60</f>
        <v>0</v>
      </c>
      <c r="H4" s="7"/>
      <c r="I4" s="3"/>
      <c r="J4" s="8"/>
      <c r="K4" s="8"/>
      <c r="L4" s="8"/>
      <c r="M4" s="8"/>
      <c r="N4" s="8"/>
      <c r="O4" s="8"/>
      <c r="P4" s="8"/>
      <c r="Q4" s="8"/>
    </row>
    <row r="5" spans="1:17" ht="12.75" customHeight="1" x14ac:dyDescent="0.25">
      <c r="A5" s="3"/>
      <c r="B5" s="3"/>
      <c r="C5" s="3"/>
      <c r="D5" s="9" t="s">
        <v>3</v>
      </c>
      <c r="E5" s="9">
        <f>COUNTIF($D$12:$D$70,"P")</f>
        <v>9</v>
      </c>
      <c r="F5" s="10">
        <f t="shared" si="0"/>
        <v>1</v>
      </c>
      <c r="G5" s="12">
        <f>SUMIF($D$12:$D$70,"P", $G$12:$G$71) / 60</f>
        <v>0</v>
      </c>
      <c r="H5" s="7"/>
      <c r="I5" s="3"/>
      <c r="J5" s="8"/>
      <c r="K5" s="8"/>
      <c r="L5" s="8"/>
      <c r="M5" s="8"/>
      <c r="N5" s="8"/>
      <c r="O5" s="8"/>
      <c r="P5" s="8"/>
      <c r="Q5" s="8"/>
    </row>
    <row r="6" spans="1:17" ht="12.75" customHeight="1" x14ac:dyDescent="0.25">
      <c r="A6" s="3"/>
      <c r="B6" s="3"/>
      <c r="C6" s="3" t="s">
        <v>4</v>
      </c>
      <c r="D6" s="9" t="s">
        <v>5</v>
      </c>
      <c r="E6" s="9">
        <f>COUNTIF($D$12:$D$70,"F")</f>
        <v>0</v>
      </c>
      <c r="F6" s="10">
        <f t="shared" si="0"/>
        <v>0</v>
      </c>
      <c r="G6" s="12">
        <f>SUMIF($D$12:$D$70,"F", $G$12:$G$71) / 60</f>
        <v>0</v>
      </c>
      <c r="H6" s="7"/>
      <c r="I6" s="3"/>
      <c r="J6" s="8"/>
      <c r="K6" s="8"/>
      <c r="L6" s="8"/>
      <c r="M6" s="8"/>
      <c r="N6" s="8"/>
      <c r="O6" s="8"/>
      <c r="P6" s="8"/>
      <c r="Q6" s="8"/>
    </row>
    <row r="7" spans="1:17" ht="12.75" customHeight="1" x14ac:dyDescent="0.25">
      <c r="A7" s="7"/>
      <c r="B7" s="7"/>
      <c r="C7" s="7"/>
      <c r="D7" s="9" t="s">
        <v>6</v>
      </c>
      <c r="E7" s="9">
        <f>COUNTIF($D$12:$D$70,"S")</f>
        <v>0</v>
      </c>
      <c r="F7" s="10">
        <f t="shared" si="0"/>
        <v>0</v>
      </c>
      <c r="G7" s="12">
        <f>SUMIF($D$12:$D$70,"S", $G$12:$G$71) / 60</f>
        <v>0</v>
      </c>
      <c r="H7" s="7"/>
      <c r="I7" s="3"/>
      <c r="J7" s="8"/>
      <c r="K7" s="8"/>
      <c r="L7" s="8"/>
      <c r="M7" s="8"/>
      <c r="N7" s="8"/>
      <c r="O7" s="8"/>
      <c r="P7" s="8"/>
      <c r="Q7" s="8"/>
    </row>
    <row r="8" spans="1:17" ht="18.75" customHeight="1" x14ac:dyDescent="0.25">
      <c r="A8" s="7"/>
      <c r="B8" s="7"/>
      <c r="C8" s="7"/>
      <c r="D8" s="9" t="s">
        <v>7</v>
      </c>
      <c r="E8" s="9">
        <f>COUNTIF($D$12:$D$70,"B")</f>
        <v>0</v>
      </c>
      <c r="F8" s="13">
        <f t="shared" si="0"/>
        <v>0</v>
      </c>
      <c r="G8" s="12">
        <f>SUMIF($D$12:$D$70,"B", $G$12:$G$71) / 60</f>
        <v>0</v>
      </c>
      <c r="H8" s="7"/>
      <c r="I8" s="3"/>
      <c r="J8" s="8"/>
      <c r="K8" s="8"/>
      <c r="L8" s="8"/>
      <c r="M8" s="8"/>
      <c r="N8" s="8"/>
      <c r="O8" s="8"/>
      <c r="P8" s="8"/>
      <c r="Q8" s="8"/>
    </row>
    <row r="9" spans="1:17" ht="12.75" hidden="1" customHeight="1" x14ac:dyDescent="0.25">
      <c r="A9" s="7"/>
      <c r="B9" s="7"/>
      <c r="C9" s="7"/>
      <c r="D9" s="14" t="s">
        <v>8</v>
      </c>
      <c r="E9" s="15">
        <f>SUM(E4:E8)</f>
        <v>9</v>
      </c>
      <c r="F9" s="16">
        <f>IF($E$9=0,"-",$E$9/$E$9)</f>
        <v>1</v>
      </c>
      <c r="G9" s="17">
        <f>SUM(G4:G8)</f>
        <v>0</v>
      </c>
      <c r="H9" s="8"/>
      <c r="I9" s="18"/>
      <c r="J9" s="8"/>
      <c r="K9" s="8"/>
      <c r="L9" s="8"/>
      <c r="M9" s="8"/>
      <c r="N9" s="8"/>
      <c r="O9" s="8"/>
      <c r="P9" s="8"/>
      <c r="Q9" s="8"/>
    </row>
    <row r="10" spans="1:17" ht="12.75" hidden="1" customHeight="1" x14ac:dyDescent="0.25">
      <c r="A10" s="7"/>
      <c r="B10" s="7"/>
      <c r="C10" s="7"/>
      <c r="D10" s="19" t="s">
        <v>9</v>
      </c>
      <c r="E10" s="20">
        <f>COUNTIF($D$12:$D$70,"N/A")</f>
        <v>0</v>
      </c>
      <c r="F10" s="21"/>
      <c r="G10" s="22">
        <f>SUMIF($D$12:$D$70,"n/a", $G$12:$G$71) / 60</f>
        <v>0</v>
      </c>
      <c r="H10" s="8"/>
      <c r="I10" s="18"/>
      <c r="J10" s="8"/>
      <c r="K10" s="8"/>
      <c r="L10" s="8"/>
      <c r="M10" s="8"/>
      <c r="N10" s="8"/>
      <c r="O10" s="8"/>
      <c r="P10" s="8"/>
      <c r="Q10" s="8"/>
    </row>
    <row r="11" spans="1:17" ht="4.5" customHeight="1" x14ac:dyDescent="0.25">
      <c r="A11" s="23"/>
      <c r="B11" s="23"/>
      <c r="C11" s="23"/>
      <c r="D11" s="23"/>
      <c r="E11" s="23"/>
      <c r="F11" s="23"/>
      <c r="G11" s="23"/>
      <c r="H11" s="23"/>
      <c r="I11" s="24"/>
      <c r="J11" s="1"/>
      <c r="K11" s="1"/>
      <c r="L11" s="1"/>
      <c r="M11" s="1"/>
      <c r="N11" s="1"/>
      <c r="O11" s="1"/>
      <c r="P11" s="1"/>
      <c r="Q11" s="1"/>
    </row>
    <row r="12" spans="1:17" ht="29.25" customHeight="1" x14ac:dyDescent="0.3">
      <c r="A12" s="25" t="s">
        <v>10</v>
      </c>
      <c r="B12" s="25" t="s">
        <v>11</v>
      </c>
      <c r="C12" s="26" t="s">
        <v>12</v>
      </c>
      <c r="D12" s="25" t="s">
        <v>13</v>
      </c>
      <c r="E12" s="91" t="s">
        <v>14</v>
      </c>
      <c r="F12" s="92"/>
      <c r="G12" s="92"/>
      <c r="H12" s="93"/>
      <c r="I12" s="27"/>
      <c r="J12" s="1"/>
      <c r="K12" s="1"/>
      <c r="L12" s="1"/>
      <c r="M12" s="1"/>
      <c r="N12" s="1"/>
      <c r="O12" s="1"/>
      <c r="P12" s="1"/>
      <c r="Q12" s="1"/>
    </row>
    <row r="13" spans="1:17" ht="12.75" customHeight="1" x14ac:dyDescent="0.3">
      <c r="A13" s="110">
        <v>1</v>
      </c>
      <c r="B13" s="28" t="s">
        <v>15</v>
      </c>
      <c r="C13" s="29"/>
      <c r="D13" s="97" t="s">
        <v>3</v>
      </c>
      <c r="E13" s="85"/>
      <c r="F13" s="86"/>
      <c r="G13" s="86"/>
      <c r="H13" s="87"/>
      <c r="I13" s="30"/>
      <c r="J13" s="1"/>
      <c r="K13" s="1"/>
      <c r="L13" s="1"/>
      <c r="M13" s="1"/>
      <c r="N13" s="1"/>
      <c r="O13" s="1"/>
      <c r="P13" s="1"/>
      <c r="Q13" s="1"/>
    </row>
    <row r="14" spans="1:17" ht="12.75" customHeight="1" x14ac:dyDescent="0.25">
      <c r="A14" s="108"/>
      <c r="B14" s="31" t="s">
        <v>16</v>
      </c>
      <c r="C14" s="31" t="s">
        <v>17</v>
      </c>
      <c r="D14" s="96"/>
      <c r="E14" s="32"/>
      <c r="F14" s="33"/>
      <c r="G14" s="33"/>
      <c r="H14" s="34"/>
      <c r="I14" s="30"/>
      <c r="J14" s="1"/>
      <c r="K14" s="1"/>
      <c r="L14" s="1"/>
      <c r="M14" s="1"/>
      <c r="N14" s="1"/>
      <c r="O14" s="1"/>
      <c r="P14" s="1"/>
      <c r="Q14" s="1"/>
    </row>
    <row r="15" spans="1:17" ht="12.75" customHeight="1" x14ac:dyDescent="0.25">
      <c r="A15" s="119">
        <v>2</v>
      </c>
      <c r="B15" s="35" t="s">
        <v>18</v>
      </c>
      <c r="C15" s="29"/>
      <c r="D15" s="98" t="s">
        <v>3</v>
      </c>
      <c r="E15" s="32"/>
      <c r="F15" s="33"/>
      <c r="G15" s="33"/>
      <c r="H15" s="34"/>
      <c r="I15" s="30"/>
      <c r="J15" s="1"/>
      <c r="K15" s="1"/>
      <c r="L15" s="1"/>
      <c r="M15" s="1"/>
      <c r="N15" s="1"/>
      <c r="O15" s="1"/>
      <c r="P15" s="1"/>
      <c r="Q15" s="1"/>
    </row>
    <row r="16" spans="1:17" ht="12.5" x14ac:dyDescent="0.25">
      <c r="A16" s="120"/>
      <c r="B16" s="36" t="s">
        <v>21</v>
      </c>
      <c r="C16" s="36" t="s">
        <v>23</v>
      </c>
      <c r="D16" s="113"/>
      <c r="E16" s="85"/>
      <c r="F16" s="86"/>
      <c r="G16" s="86"/>
      <c r="H16" s="87"/>
      <c r="I16" s="37"/>
      <c r="J16" s="1"/>
      <c r="K16" s="1"/>
      <c r="L16" s="1"/>
      <c r="M16" s="1"/>
      <c r="N16" s="1"/>
      <c r="O16" s="1"/>
      <c r="P16" s="1"/>
      <c r="Q16" s="1"/>
    </row>
    <row r="17" spans="1:17" ht="12.75" customHeight="1" x14ac:dyDescent="0.25">
      <c r="A17" s="110">
        <v>3</v>
      </c>
      <c r="B17" s="43" t="s">
        <v>72</v>
      </c>
      <c r="C17" s="116" t="s">
        <v>42</v>
      </c>
      <c r="D17" s="98" t="s">
        <v>3</v>
      </c>
      <c r="E17" s="32"/>
      <c r="F17" s="33"/>
      <c r="G17" s="33"/>
      <c r="H17" s="34"/>
      <c r="I17" s="37"/>
      <c r="J17" s="1"/>
      <c r="K17" s="1"/>
      <c r="L17" s="1"/>
      <c r="M17" s="1"/>
      <c r="N17" s="1"/>
      <c r="O17" s="1"/>
      <c r="P17" s="1"/>
      <c r="Q17" s="1"/>
    </row>
    <row r="18" spans="1:17" ht="12.75" customHeight="1" x14ac:dyDescent="0.25">
      <c r="A18" s="107"/>
      <c r="B18" s="115" t="s">
        <v>45</v>
      </c>
      <c r="C18" s="95"/>
      <c r="D18" s="99"/>
      <c r="E18" s="121"/>
      <c r="F18" s="122"/>
      <c r="G18" s="122"/>
      <c r="H18" s="123"/>
      <c r="I18" s="37"/>
      <c r="J18" s="1"/>
      <c r="K18" s="1"/>
      <c r="L18" s="1"/>
      <c r="M18" s="1"/>
      <c r="N18" s="1"/>
      <c r="O18" s="1"/>
      <c r="P18" s="1"/>
      <c r="Q18" s="1"/>
    </row>
    <row r="19" spans="1:17" ht="12.75" customHeight="1" x14ac:dyDescent="0.25">
      <c r="A19" s="107"/>
      <c r="B19" s="95"/>
      <c r="C19" s="95"/>
      <c r="D19" s="99"/>
      <c r="E19" s="121"/>
      <c r="F19" s="122"/>
      <c r="G19" s="122"/>
      <c r="H19" s="123"/>
      <c r="I19" s="37"/>
      <c r="J19" s="1"/>
      <c r="K19" s="1"/>
      <c r="L19" s="1"/>
      <c r="M19" s="1"/>
      <c r="N19" s="1"/>
      <c r="O19" s="1"/>
      <c r="P19" s="1"/>
      <c r="Q19" s="1"/>
    </row>
    <row r="20" spans="1:17" ht="12.75" customHeight="1" x14ac:dyDescent="0.25">
      <c r="A20" s="107"/>
      <c r="B20" s="95"/>
      <c r="C20" s="95"/>
      <c r="D20" s="99"/>
      <c r="E20" s="85"/>
      <c r="F20" s="86"/>
      <c r="G20" s="86"/>
      <c r="H20" s="87"/>
      <c r="I20" s="37"/>
      <c r="J20" s="1"/>
      <c r="K20" s="1"/>
      <c r="L20" s="1"/>
      <c r="M20" s="1"/>
      <c r="N20" s="1"/>
      <c r="O20" s="1"/>
      <c r="P20" s="1"/>
      <c r="Q20" s="1"/>
    </row>
    <row r="21" spans="1:17" ht="12.75" customHeight="1" x14ac:dyDescent="0.25">
      <c r="A21" s="107"/>
      <c r="B21" s="95"/>
      <c r="C21" s="95"/>
      <c r="D21" s="99"/>
      <c r="E21" s="32"/>
      <c r="F21" s="40"/>
      <c r="G21" s="40"/>
      <c r="H21" s="41"/>
      <c r="I21" s="37"/>
      <c r="J21" s="1"/>
      <c r="K21" s="1"/>
      <c r="L21" s="1"/>
      <c r="M21" s="1"/>
      <c r="N21" s="1"/>
      <c r="O21" s="1"/>
      <c r="P21" s="1"/>
      <c r="Q21" s="1"/>
    </row>
    <row r="22" spans="1:17" ht="12.75" customHeight="1" x14ac:dyDescent="0.25">
      <c r="A22" s="107"/>
      <c r="B22" s="95"/>
      <c r="C22" s="95"/>
      <c r="D22" s="99"/>
      <c r="E22" s="32"/>
      <c r="F22" s="40"/>
      <c r="G22" s="40"/>
      <c r="H22" s="41"/>
      <c r="I22" s="37"/>
      <c r="J22" s="1"/>
      <c r="K22" s="1"/>
      <c r="L22" s="1"/>
      <c r="M22" s="1"/>
      <c r="N22" s="1"/>
      <c r="O22" s="1"/>
      <c r="P22" s="1"/>
      <c r="Q22" s="1"/>
    </row>
    <row r="23" spans="1:17" ht="12.75" customHeight="1" x14ac:dyDescent="0.25">
      <c r="A23" s="107"/>
      <c r="B23" s="95"/>
      <c r="C23" s="95"/>
      <c r="D23" s="99"/>
      <c r="E23" s="32"/>
      <c r="F23" s="40"/>
      <c r="G23" s="40"/>
      <c r="H23" s="41"/>
      <c r="I23" s="37"/>
      <c r="J23" s="1"/>
      <c r="K23" s="1"/>
      <c r="L23" s="1"/>
      <c r="M23" s="1"/>
      <c r="N23" s="1"/>
      <c r="O23" s="1"/>
      <c r="P23" s="1"/>
      <c r="Q23" s="1"/>
    </row>
    <row r="24" spans="1:17" ht="15.75" customHeight="1" x14ac:dyDescent="0.25">
      <c r="A24" s="118"/>
      <c r="B24" s="96"/>
      <c r="C24" s="96"/>
      <c r="D24" s="100"/>
      <c r="E24" s="85"/>
      <c r="F24" s="86"/>
      <c r="G24" s="86"/>
      <c r="H24" s="87"/>
      <c r="I24" s="37"/>
      <c r="J24" s="1"/>
      <c r="K24" s="1"/>
      <c r="L24" s="1"/>
      <c r="M24" s="1"/>
      <c r="N24" s="1"/>
      <c r="O24" s="1"/>
      <c r="P24" s="1"/>
      <c r="Q24" s="1"/>
    </row>
    <row r="25" spans="1:17" ht="12.75" customHeight="1" x14ac:dyDescent="0.25">
      <c r="A25" s="105">
        <v>4</v>
      </c>
      <c r="B25" s="67" t="s">
        <v>80</v>
      </c>
      <c r="C25" s="101" t="s">
        <v>81</v>
      </c>
      <c r="D25" s="97" t="s">
        <v>3</v>
      </c>
      <c r="E25" s="32"/>
      <c r="F25" s="33"/>
      <c r="G25" s="33"/>
      <c r="H25" s="34"/>
      <c r="I25" s="37"/>
      <c r="J25" s="1"/>
      <c r="K25" s="1"/>
      <c r="L25" s="1"/>
      <c r="M25" s="1"/>
      <c r="N25" s="1"/>
      <c r="O25" s="1"/>
      <c r="P25" s="1"/>
      <c r="Q25" s="1"/>
    </row>
    <row r="26" spans="1:17" ht="12.75" customHeight="1" x14ac:dyDescent="0.25">
      <c r="A26" s="95"/>
      <c r="B26" s="102" t="s">
        <v>40</v>
      </c>
      <c r="C26" s="95"/>
      <c r="D26" s="95"/>
      <c r="E26" s="85"/>
      <c r="F26" s="86"/>
      <c r="G26" s="86"/>
      <c r="H26" s="87"/>
      <c r="I26" s="37"/>
      <c r="J26" s="1"/>
      <c r="K26" s="1"/>
      <c r="L26" s="1"/>
      <c r="M26" s="1"/>
      <c r="N26" s="1"/>
      <c r="O26" s="1"/>
      <c r="P26" s="1"/>
      <c r="Q26" s="1"/>
    </row>
    <row r="27" spans="1:17" ht="12.75" customHeight="1" x14ac:dyDescent="0.25">
      <c r="A27" s="95"/>
      <c r="B27" s="103"/>
      <c r="C27" s="95"/>
      <c r="D27" s="95"/>
      <c r="E27" s="85"/>
      <c r="F27" s="86"/>
      <c r="G27" s="86"/>
      <c r="H27" s="87"/>
      <c r="I27" s="37"/>
      <c r="J27" s="1"/>
      <c r="K27" s="1"/>
      <c r="L27" s="1"/>
      <c r="M27" s="1"/>
      <c r="N27" s="1"/>
      <c r="O27" s="1"/>
      <c r="P27" s="1"/>
      <c r="Q27" s="1"/>
    </row>
    <row r="28" spans="1:17" ht="12.75" customHeight="1" x14ac:dyDescent="0.25">
      <c r="A28" s="95"/>
      <c r="B28" s="103"/>
      <c r="C28" s="95"/>
      <c r="D28" s="95"/>
      <c r="E28" s="85"/>
      <c r="F28" s="86"/>
      <c r="G28" s="86"/>
      <c r="H28" s="87"/>
      <c r="I28" s="37"/>
      <c r="J28" s="1"/>
      <c r="K28" s="1"/>
      <c r="L28" s="1"/>
      <c r="M28" s="1"/>
      <c r="N28" s="1"/>
      <c r="O28" s="1"/>
      <c r="P28" s="1"/>
      <c r="Q28" s="1"/>
    </row>
    <row r="29" spans="1:17" ht="12.75" customHeight="1" x14ac:dyDescent="0.25">
      <c r="A29" s="95"/>
      <c r="B29" s="103"/>
      <c r="C29" s="95"/>
      <c r="D29" s="95"/>
      <c r="E29" s="85"/>
      <c r="F29" s="86"/>
      <c r="G29" s="86"/>
      <c r="H29" s="87"/>
      <c r="I29" s="37"/>
      <c r="J29" s="1"/>
      <c r="K29" s="1"/>
      <c r="L29" s="1"/>
      <c r="M29" s="1"/>
      <c r="N29" s="1"/>
      <c r="O29" s="1"/>
      <c r="P29" s="1"/>
      <c r="Q29" s="1"/>
    </row>
    <row r="30" spans="1:17" ht="12.75" customHeight="1" x14ac:dyDescent="0.25">
      <c r="A30" s="95"/>
      <c r="B30" s="103"/>
      <c r="C30" s="95"/>
      <c r="D30" s="95"/>
      <c r="E30" s="32"/>
      <c r="F30" s="33"/>
      <c r="G30" s="33"/>
      <c r="H30" s="34"/>
      <c r="I30" s="37"/>
      <c r="J30" s="1"/>
      <c r="K30" s="1"/>
      <c r="L30" s="1"/>
      <c r="M30" s="1"/>
      <c r="N30" s="1"/>
      <c r="O30" s="1"/>
      <c r="P30" s="1"/>
      <c r="Q30" s="1"/>
    </row>
    <row r="31" spans="1:17" ht="12.75" customHeight="1" x14ac:dyDescent="0.25">
      <c r="A31" s="95"/>
      <c r="B31" s="103"/>
      <c r="C31" s="95"/>
      <c r="D31" s="95"/>
      <c r="E31" s="85"/>
      <c r="F31" s="86"/>
      <c r="G31" s="86"/>
      <c r="H31" s="87"/>
      <c r="I31" s="37"/>
      <c r="J31" s="1"/>
      <c r="K31" s="1"/>
      <c r="L31" s="1"/>
      <c r="M31" s="1"/>
      <c r="N31" s="1"/>
      <c r="O31" s="1"/>
      <c r="P31" s="1"/>
      <c r="Q31" s="1"/>
    </row>
    <row r="32" spans="1:17" ht="12.75" customHeight="1" x14ac:dyDescent="0.25">
      <c r="A32" s="96"/>
      <c r="B32" s="104"/>
      <c r="C32" s="96"/>
      <c r="D32" s="96"/>
      <c r="E32" s="85"/>
      <c r="F32" s="86"/>
      <c r="G32" s="86"/>
      <c r="H32" s="87"/>
      <c r="I32" s="37"/>
      <c r="J32" s="1"/>
      <c r="K32" s="1"/>
      <c r="L32" s="1"/>
      <c r="M32" s="1"/>
      <c r="N32" s="1"/>
      <c r="O32" s="1"/>
      <c r="P32" s="1"/>
      <c r="Q32" s="1"/>
    </row>
    <row r="33" spans="1:17" ht="12.75" customHeight="1" x14ac:dyDescent="0.25">
      <c r="A33" s="110">
        <v>5</v>
      </c>
      <c r="B33" s="35" t="s">
        <v>46</v>
      </c>
      <c r="C33" s="130" t="s">
        <v>88</v>
      </c>
      <c r="D33" s="98" t="s">
        <v>3</v>
      </c>
      <c r="E33" s="32"/>
      <c r="F33" s="33"/>
      <c r="G33" s="33"/>
      <c r="H33" s="34"/>
      <c r="I33" s="37"/>
      <c r="J33" s="1"/>
      <c r="K33" s="1"/>
      <c r="L33" s="1"/>
      <c r="M33" s="1"/>
      <c r="N33" s="1"/>
      <c r="O33" s="1"/>
      <c r="P33" s="1"/>
      <c r="Q33" s="1"/>
    </row>
    <row r="34" spans="1:17" ht="12.75" customHeight="1" x14ac:dyDescent="0.25">
      <c r="A34" s="107"/>
      <c r="B34" s="115" t="s">
        <v>92</v>
      </c>
      <c r="C34" s="95"/>
      <c r="D34" s="99"/>
      <c r="E34" s="121"/>
      <c r="F34" s="122"/>
      <c r="G34" s="122"/>
      <c r="H34" s="123"/>
      <c r="I34" s="37"/>
      <c r="J34" s="1"/>
      <c r="K34" s="1"/>
      <c r="L34" s="1"/>
      <c r="M34" s="1"/>
      <c r="N34" s="1"/>
      <c r="O34" s="1"/>
      <c r="P34" s="1"/>
      <c r="Q34" s="1"/>
    </row>
    <row r="35" spans="1:17" ht="12.75" customHeight="1" x14ac:dyDescent="0.25">
      <c r="A35" s="107"/>
      <c r="B35" s="95"/>
      <c r="C35" s="95"/>
      <c r="D35" s="99"/>
      <c r="E35" s="121"/>
      <c r="F35" s="122"/>
      <c r="G35" s="122"/>
      <c r="H35" s="123"/>
      <c r="I35" s="37"/>
      <c r="J35" s="1"/>
      <c r="K35" s="1"/>
      <c r="L35" s="1"/>
      <c r="M35" s="1"/>
      <c r="N35" s="1"/>
      <c r="O35" s="1"/>
      <c r="P35" s="1"/>
      <c r="Q35" s="1"/>
    </row>
    <row r="36" spans="1:17" ht="12.75" customHeight="1" x14ac:dyDescent="0.25">
      <c r="A36" s="107"/>
      <c r="B36" s="95"/>
      <c r="C36" s="95"/>
      <c r="D36" s="99"/>
      <c r="E36" s="85"/>
      <c r="F36" s="86"/>
      <c r="G36" s="86"/>
      <c r="H36" s="87"/>
      <c r="I36" s="37"/>
      <c r="J36" s="1"/>
      <c r="K36" s="1"/>
      <c r="L36" s="1"/>
      <c r="M36" s="1"/>
      <c r="N36" s="1"/>
      <c r="O36" s="1"/>
      <c r="P36" s="1"/>
      <c r="Q36" s="1"/>
    </row>
    <row r="37" spans="1:17" ht="12.75" customHeight="1" x14ac:dyDescent="0.25">
      <c r="A37" s="107"/>
      <c r="B37" s="95"/>
      <c r="C37" s="95"/>
      <c r="D37" s="99"/>
      <c r="E37" s="32"/>
      <c r="F37" s="40"/>
      <c r="G37" s="40"/>
      <c r="H37" s="41"/>
      <c r="I37" s="37"/>
      <c r="J37" s="1"/>
      <c r="K37" s="1"/>
      <c r="L37" s="1"/>
      <c r="M37" s="1"/>
      <c r="N37" s="1"/>
      <c r="O37" s="1"/>
      <c r="P37" s="1"/>
      <c r="Q37" s="1"/>
    </row>
    <row r="38" spans="1:17" ht="12.75" customHeight="1" x14ac:dyDescent="0.25">
      <c r="A38" s="107"/>
      <c r="B38" s="95"/>
      <c r="C38" s="95"/>
      <c r="D38" s="99"/>
      <c r="E38" s="32"/>
      <c r="F38" s="40"/>
      <c r="G38" s="40"/>
      <c r="H38" s="41"/>
      <c r="I38" s="37"/>
      <c r="J38" s="1"/>
      <c r="K38" s="1"/>
      <c r="L38" s="1"/>
      <c r="M38" s="1"/>
      <c r="N38" s="1"/>
      <c r="O38" s="1"/>
      <c r="P38" s="1"/>
      <c r="Q38" s="1"/>
    </row>
    <row r="39" spans="1:17" ht="12.75" customHeight="1" x14ac:dyDescent="0.25">
      <c r="A39" s="107"/>
      <c r="B39" s="95"/>
      <c r="C39" s="95"/>
      <c r="D39" s="99"/>
      <c r="E39" s="32"/>
      <c r="F39" s="40"/>
      <c r="G39" s="40"/>
      <c r="H39" s="41"/>
      <c r="I39" s="37"/>
      <c r="J39" s="1"/>
      <c r="K39" s="1"/>
      <c r="L39" s="1"/>
      <c r="M39" s="1"/>
      <c r="N39" s="1"/>
      <c r="O39" s="1"/>
      <c r="P39" s="1"/>
      <c r="Q39" s="1"/>
    </row>
    <row r="40" spans="1:17" ht="15.75" customHeight="1" x14ac:dyDescent="0.25">
      <c r="A40" s="118"/>
      <c r="B40" s="96"/>
      <c r="C40" s="96"/>
      <c r="D40" s="100"/>
      <c r="E40" s="85"/>
      <c r="F40" s="86"/>
      <c r="G40" s="86"/>
      <c r="H40" s="87"/>
      <c r="I40" s="37"/>
      <c r="J40" s="1"/>
      <c r="K40" s="1"/>
      <c r="L40" s="1"/>
      <c r="M40" s="1"/>
      <c r="N40" s="1"/>
      <c r="O40" s="1"/>
      <c r="P40" s="1"/>
      <c r="Q40" s="1"/>
    </row>
    <row r="41" spans="1:17" ht="12.75" customHeight="1" x14ac:dyDescent="0.25">
      <c r="A41" s="46">
        <v>6</v>
      </c>
      <c r="B41" s="42" t="s">
        <v>54</v>
      </c>
      <c r="C41" s="101" t="s">
        <v>97</v>
      </c>
      <c r="D41" s="47" t="s">
        <v>3</v>
      </c>
      <c r="E41" s="32"/>
      <c r="F41" s="33"/>
      <c r="G41" s="33"/>
      <c r="H41" s="34"/>
      <c r="I41" s="37"/>
      <c r="J41" s="1"/>
      <c r="K41" s="1"/>
      <c r="L41" s="1"/>
      <c r="M41" s="1"/>
      <c r="N41" s="1"/>
      <c r="O41" s="1"/>
      <c r="P41" s="1"/>
      <c r="Q41" s="1"/>
    </row>
    <row r="42" spans="1:17" ht="12.75" customHeight="1" x14ac:dyDescent="0.25">
      <c r="A42" s="48"/>
      <c r="B42" s="126" t="s">
        <v>98</v>
      </c>
      <c r="C42" s="95"/>
      <c r="D42" s="49"/>
      <c r="E42" s="32"/>
      <c r="F42" s="40"/>
      <c r="G42" s="40"/>
      <c r="H42" s="41"/>
      <c r="I42" s="37"/>
      <c r="J42" s="1"/>
      <c r="K42" s="1"/>
      <c r="L42" s="1"/>
      <c r="M42" s="1"/>
      <c r="N42" s="1"/>
      <c r="O42" s="1"/>
      <c r="P42" s="1"/>
      <c r="Q42" s="1"/>
    </row>
    <row r="43" spans="1:17" ht="12.75" customHeight="1" x14ac:dyDescent="0.25">
      <c r="A43" s="48"/>
      <c r="B43" s="95"/>
      <c r="C43" s="95"/>
      <c r="D43" s="49"/>
      <c r="E43" s="32"/>
      <c r="F43" s="40"/>
      <c r="G43" s="40"/>
      <c r="H43" s="41"/>
      <c r="I43" s="37"/>
      <c r="J43" s="1"/>
      <c r="K43" s="1"/>
      <c r="L43" s="1"/>
      <c r="M43" s="1"/>
      <c r="N43" s="1"/>
      <c r="O43" s="1"/>
      <c r="P43" s="1"/>
      <c r="Q43" s="1"/>
    </row>
    <row r="44" spans="1:17" ht="12.75" customHeight="1" x14ac:dyDescent="0.25">
      <c r="A44" s="48"/>
      <c r="B44" s="95"/>
      <c r="C44" s="95"/>
      <c r="D44" s="49"/>
      <c r="E44" s="32"/>
      <c r="F44" s="40"/>
      <c r="G44" s="40"/>
      <c r="H44" s="41"/>
      <c r="I44" s="37"/>
      <c r="J44" s="1"/>
      <c r="K44" s="1"/>
      <c r="L44" s="1"/>
      <c r="M44" s="1"/>
      <c r="N44" s="1"/>
      <c r="O44" s="1"/>
      <c r="P44" s="1"/>
      <c r="Q44" s="1"/>
    </row>
    <row r="45" spans="1:17" ht="12.75" customHeight="1" x14ac:dyDescent="0.25">
      <c r="A45" s="48"/>
      <c r="B45" s="95"/>
      <c r="C45" s="95"/>
      <c r="D45" s="49"/>
      <c r="E45" s="32"/>
      <c r="F45" s="40"/>
      <c r="G45" s="40"/>
      <c r="H45" s="41"/>
      <c r="I45" s="37"/>
      <c r="J45" s="1"/>
      <c r="K45" s="1"/>
      <c r="L45" s="1"/>
      <c r="M45" s="1"/>
      <c r="N45" s="1"/>
      <c r="O45" s="1"/>
      <c r="P45" s="1"/>
      <c r="Q45" s="1"/>
    </row>
    <row r="46" spans="1:17" ht="12.75" customHeight="1" x14ac:dyDescent="0.25">
      <c r="A46" s="48"/>
      <c r="B46" s="95"/>
      <c r="C46" s="95"/>
      <c r="D46" s="49"/>
      <c r="E46" s="32"/>
      <c r="F46" s="33"/>
      <c r="G46" s="33"/>
      <c r="H46" s="34"/>
      <c r="I46" s="37"/>
      <c r="J46" s="1"/>
      <c r="K46" s="1"/>
      <c r="L46" s="1"/>
      <c r="M46" s="1"/>
      <c r="N46" s="1"/>
      <c r="O46" s="1"/>
      <c r="P46" s="1"/>
      <c r="Q46" s="1"/>
    </row>
    <row r="47" spans="1:17" ht="12.75" customHeight="1" x14ac:dyDescent="0.25">
      <c r="A47" s="48"/>
      <c r="B47" s="95"/>
      <c r="C47" s="95"/>
      <c r="D47" s="49"/>
      <c r="E47" s="32"/>
      <c r="F47" s="40"/>
      <c r="G47" s="40"/>
      <c r="H47" s="41"/>
      <c r="I47" s="37"/>
      <c r="J47" s="1"/>
      <c r="K47" s="1"/>
      <c r="L47" s="1"/>
      <c r="M47" s="1"/>
      <c r="N47" s="1"/>
      <c r="O47" s="1"/>
      <c r="P47" s="1"/>
      <c r="Q47" s="1"/>
    </row>
    <row r="48" spans="1:17" ht="12.75" customHeight="1" x14ac:dyDescent="0.25">
      <c r="A48" s="50"/>
      <c r="B48" s="96"/>
      <c r="C48" s="96"/>
      <c r="D48" s="51"/>
      <c r="E48" s="32"/>
      <c r="F48" s="40"/>
      <c r="G48" s="40"/>
      <c r="H48" s="41"/>
      <c r="I48" s="37"/>
      <c r="J48" s="1"/>
      <c r="K48" s="1"/>
      <c r="L48" s="1"/>
      <c r="M48" s="1"/>
      <c r="N48" s="1"/>
      <c r="O48" s="1"/>
      <c r="P48" s="1"/>
      <c r="Q48" s="1"/>
    </row>
    <row r="49" spans="1:17" ht="12.75" customHeight="1" x14ac:dyDescent="0.25">
      <c r="A49" s="94">
        <v>7</v>
      </c>
      <c r="B49" s="38" t="s">
        <v>61</v>
      </c>
      <c r="C49" s="101" t="s">
        <v>101</v>
      </c>
      <c r="D49" s="98" t="s">
        <v>3</v>
      </c>
      <c r="E49" s="32"/>
      <c r="F49" s="33"/>
      <c r="G49" s="33"/>
      <c r="H49" s="34"/>
      <c r="I49" s="37"/>
      <c r="J49" s="1"/>
      <c r="K49" s="1"/>
      <c r="L49" s="1"/>
      <c r="M49" s="1"/>
      <c r="N49" s="1"/>
      <c r="O49" s="1"/>
      <c r="P49" s="1"/>
      <c r="Q49" s="1"/>
    </row>
    <row r="50" spans="1:17" ht="12" customHeight="1" x14ac:dyDescent="0.25">
      <c r="A50" s="95"/>
      <c r="B50" s="125" t="s">
        <v>102</v>
      </c>
      <c r="C50" s="95"/>
      <c r="D50" s="99"/>
      <c r="E50" s="85"/>
      <c r="F50" s="86"/>
      <c r="G50" s="86"/>
      <c r="H50" s="87"/>
      <c r="I50" s="37"/>
      <c r="J50" s="1"/>
      <c r="K50" s="1"/>
      <c r="L50" s="1"/>
      <c r="M50" s="1"/>
      <c r="N50" s="1"/>
      <c r="O50" s="1"/>
      <c r="P50" s="1"/>
      <c r="Q50" s="1"/>
    </row>
    <row r="51" spans="1:17" ht="15.75" customHeight="1" x14ac:dyDescent="0.25">
      <c r="A51" s="95"/>
      <c r="B51" s="107"/>
      <c r="C51" s="95"/>
      <c r="D51" s="99"/>
      <c r="E51" s="85"/>
      <c r="F51" s="86"/>
      <c r="G51" s="86"/>
      <c r="H51" s="87"/>
      <c r="I51" s="37"/>
      <c r="J51" s="1"/>
      <c r="K51" s="1"/>
      <c r="L51" s="1"/>
      <c r="M51" s="1"/>
      <c r="N51" s="1"/>
      <c r="O51" s="1"/>
      <c r="P51" s="1"/>
      <c r="Q51" s="1"/>
    </row>
    <row r="52" spans="1:17" ht="12" customHeight="1" x14ac:dyDescent="0.25">
      <c r="A52" s="95"/>
      <c r="B52" s="107"/>
      <c r="C52" s="95"/>
      <c r="D52" s="99"/>
      <c r="E52" s="85"/>
      <c r="F52" s="86"/>
      <c r="G52" s="86"/>
      <c r="H52" s="87"/>
      <c r="I52" s="37"/>
      <c r="J52" s="1"/>
      <c r="K52" s="1"/>
      <c r="L52" s="1"/>
      <c r="M52" s="1"/>
      <c r="N52" s="1"/>
      <c r="O52" s="1"/>
      <c r="P52" s="1"/>
      <c r="Q52" s="1"/>
    </row>
    <row r="53" spans="1:17" ht="15.75" customHeight="1" x14ac:dyDescent="0.25">
      <c r="A53" s="96"/>
      <c r="B53" s="108"/>
      <c r="C53" s="96"/>
      <c r="D53" s="100"/>
      <c r="E53" s="85"/>
      <c r="F53" s="86"/>
      <c r="G53" s="86"/>
      <c r="H53" s="87"/>
      <c r="I53" s="37"/>
      <c r="J53" s="1"/>
      <c r="K53" s="1"/>
      <c r="L53" s="1"/>
      <c r="M53" s="1"/>
      <c r="N53" s="1"/>
      <c r="O53" s="1"/>
      <c r="P53" s="1"/>
      <c r="Q53" s="1"/>
    </row>
    <row r="54" spans="1:17" ht="12.75" customHeight="1" x14ac:dyDescent="0.25">
      <c r="A54" s="94">
        <v>8</v>
      </c>
      <c r="B54" s="38" t="s">
        <v>65</v>
      </c>
      <c r="C54" s="101" t="s">
        <v>106</v>
      </c>
      <c r="D54" s="97" t="s">
        <v>3</v>
      </c>
      <c r="E54" s="32"/>
      <c r="F54" s="33"/>
      <c r="G54" s="33"/>
      <c r="H54" s="34"/>
      <c r="I54" s="37"/>
      <c r="J54" s="1"/>
      <c r="K54" s="1"/>
      <c r="L54" s="1"/>
      <c r="M54" s="1"/>
      <c r="N54" s="1"/>
      <c r="O54" s="1"/>
      <c r="P54" s="1"/>
      <c r="Q54" s="1"/>
    </row>
    <row r="55" spans="1:17" ht="12" customHeight="1" x14ac:dyDescent="0.25">
      <c r="A55" s="95"/>
      <c r="B55" s="125" t="s">
        <v>107</v>
      </c>
      <c r="C55" s="95"/>
      <c r="D55" s="95"/>
      <c r="E55" s="85"/>
      <c r="F55" s="86"/>
      <c r="G55" s="86"/>
      <c r="H55" s="87"/>
      <c r="I55" s="37"/>
      <c r="J55" s="1"/>
      <c r="K55" s="1"/>
      <c r="L55" s="1"/>
      <c r="M55" s="1"/>
      <c r="N55" s="1"/>
      <c r="O55" s="1"/>
      <c r="P55" s="1"/>
      <c r="Q55" s="1"/>
    </row>
    <row r="56" spans="1:17" ht="15.75" customHeight="1" x14ac:dyDescent="0.25">
      <c r="A56" s="95"/>
      <c r="B56" s="107"/>
      <c r="C56" s="95"/>
      <c r="D56" s="95"/>
      <c r="E56" s="85"/>
      <c r="F56" s="86"/>
      <c r="G56" s="86"/>
      <c r="H56" s="87"/>
      <c r="I56" s="37"/>
      <c r="J56" s="1"/>
      <c r="K56" s="1"/>
      <c r="L56" s="1"/>
      <c r="M56" s="1"/>
      <c r="N56" s="1"/>
      <c r="O56" s="1"/>
      <c r="P56" s="1"/>
      <c r="Q56" s="1"/>
    </row>
    <row r="57" spans="1:17" ht="12" customHeight="1" x14ac:dyDescent="0.25">
      <c r="A57" s="95"/>
      <c r="B57" s="107"/>
      <c r="C57" s="95"/>
      <c r="D57" s="95"/>
      <c r="E57" s="85"/>
      <c r="F57" s="86"/>
      <c r="G57" s="86"/>
      <c r="H57" s="87"/>
      <c r="I57" s="37"/>
      <c r="J57" s="1"/>
      <c r="K57" s="1"/>
      <c r="L57" s="1"/>
      <c r="M57" s="1"/>
      <c r="N57" s="1"/>
      <c r="O57" s="1"/>
      <c r="P57" s="1"/>
      <c r="Q57" s="1"/>
    </row>
    <row r="58" spans="1:17" ht="15.75" customHeight="1" x14ac:dyDescent="0.25">
      <c r="A58" s="124"/>
      <c r="B58" s="108"/>
      <c r="C58" s="96"/>
      <c r="D58" s="124"/>
      <c r="E58" s="85"/>
      <c r="F58" s="86"/>
      <c r="G58" s="86"/>
      <c r="H58" s="87"/>
      <c r="I58" s="37"/>
      <c r="J58" s="1"/>
      <c r="K58" s="1"/>
      <c r="L58" s="1"/>
      <c r="M58" s="1"/>
      <c r="N58" s="1"/>
      <c r="O58" s="1"/>
      <c r="P58" s="1"/>
      <c r="Q58" s="1"/>
    </row>
    <row r="59" spans="1:17" ht="12.75" customHeight="1" x14ac:dyDescent="0.25">
      <c r="A59" s="94">
        <v>9</v>
      </c>
      <c r="B59" s="43" t="s">
        <v>110</v>
      </c>
      <c r="C59" s="52"/>
      <c r="D59" s="97" t="s">
        <v>3</v>
      </c>
      <c r="E59" s="32"/>
      <c r="F59" s="33"/>
      <c r="G59" s="33"/>
      <c r="H59" s="34"/>
      <c r="I59" s="37"/>
      <c r="J59" s="1"/>
      <c r="K59" s="1"/>
      <c r="L59" s="1"/>
      <c r="M59" s="1"/>
      <c r="N59" s="1"/>
      <c r="O59" s="1"/>
      <c r="P59" s="1"/>
      <c r="Q59" s="1"/>
    </row>
    <row r="60" spans="1:17" ht="100.5" customHeight="1" x14ac:dyDescent="0.25">
      <c r="A60" s="95"/>
      <c r="B60" s="71" t="s">
        <v>112</v>
      </c>
      <c r="C60" s="72" t="s">
        <v>113</v>
      </c>
      <c r="D60" s="95"/>
      <c r="E60" s="85"/>
      <c r="F60" s="86"/>
      <c r="G60" s="86"/>
      <c r="H60" s="87"/>
      <c r="I60" s="37"/>
      <c r="J60" s="1"/>
      <c r="K60" s="1"/>
      <c r="L60" s="1"/>
      <c r="M60" s="1"/>
      <c r="N60" s="1"/>
      <c r="O60" s="1"/>
      <c r="P60" s="1"/>
      <c r="Q60" s="1"/>
    </row>
    <row r="61" spans="1:17" ht="10.5" customHeight="1" x14ac:dyDescent="0.25">
      <c r="A61" s="96"/>
      <c r="B61" s="36"/>
      <c r="C61" s="36"/>
      <c r="D61" s="96"/>
      <c r="E61" s="85"/>
      <c r="F61" s="86"/>
      <c r="G61" s="86"/>
      <c r="H61" s="87"/>
      <c r="I61" s="37"/>
      <c r="J61" s="1"/>
      <c r="K61" s="1"/>
      <c r="L61" s="1"/>
      <c r="M61" s="1"/>
      <c r="N61" s="1"/>
      <c r="O61" s="1"/>
      <c r="P61" s="1"/>
      <c r="Q61" s="1"/>
    </row>
    <row r="62" spans="1:17" ht="12.75" customHeight="1" x14ac:dyDescent="0.25">
      <c r="A62" s="94"/>
      <c r="B62" s="54"/>
      <c r="C62" s="31"/>
      <c r="D62" s="97"/>
      <c r="E62" s="32"/>
      <c r="F62" s="33"/>
      <c r="G62" s="33"/>
      <c r="H62" s="34"/>
      <c r="I62" s="37"/>
      <c r="J62" s="1"/>
      <c r="K62" s="1"/>
      <c r="L62" s="1"/>
      <c r="M62" s="1"/>
      <c r="N62" s="1"/>
      <c r="O62" s="1"/>
      <c r="P62" s="1"/>
      <c r="Q62" s="1"/>
    </row>
    <row r="63" spans="1:17" ht="12.75" customHeight="1" x14ac:dyDescent="0.25">
      <c r="A63" s="95"/>
      <c r="B63" s="55"/>
      <c r="C63" s="31"/>
      <c r="D63" s="95"/>
      <c r="E63" s="85"/>
      <c r="F63" s="86"/>
      <c r="G63" s="86"/>
      <c r="H63" s="87"/>
      <c r="I63" s="37"/>
      <c r="J63" s="1"/>
      <c r="K63" s="1"/>
      <c r="L63" s="1"/>
      <c r="M63" s="1"/>
      <c r="N63" s="1"/>
      <c r="O63" s="1"/>
      <c r="P63" s="1"/>
      <c r="Q63" s="1"/>
    </row>
    <row r="64" spans="1:17" ht="12.75" customHeight="1" x14ac:dyDescent="0.25">
      <c r="A64" s="95"/>
      <c r="B64" s="53"/>
      <c r="C64" s="31"/>
      <c r="D64" s="95"/>
      <c r="E64" s="85"/>
      <c r="F64" s="86"/>
      <c r="G64" s="86"/>
      <c r="H64" s="87"/>
      <c r="I64" s="37"/>
      <c r="J64" s="1"/>
      <c r="K64" s="1"/>
      <c r="L64" s="1"/>
      <c r="M64" s="1"/>
      <c r="N64" s="1"/>
      <c r="O64" s="1"/>
      <c r="P64" s="1"/>
      <c r="Q64" s="1"/>
    </row>
    <row r="65" spans="1:17" ht="12.75" customHeight="1" x14ac:dyDescent="0.25">
      <c r="A65" s="96"/>
      <c r="B65" s="36"/>
      <c r="C65" s="36"/>
      <c r="D65" s="96"/>
      <c r="E65" s="111"/>
      <c r="F65" s="89"/>
      <c r="G65" s="89"/>
      <c r="H65" s="112"/>
      <c r="I65" s="37"/>
      <c r="J65" s="1"/>
      <c r="K65" s="1"/>
      <c r="L65" s="1"/>
      <c r="M65" s="1"/>
      <c r="N65" s="1"/>
      <c r="O65" s="1"/>
      <c r="P65" s="1"/>
      <c r="Q65" s="1"/>
    </row>
    <row r="66" spans="1:17" ht="12.75" customHeight="1" x14ac:dyDescent="0.25">
      <c r="A66" s="94"/>
      <c r="B66" s="56"/>
      <c r="C66" s="29"/>
      <c r="D66" s="97"/>
      <c r="E66" s="57"/>
      <c r="F66" s="58"/>
      <c r="G66" s="58"/>
      <c r="H66" s="59"/>
      <c r="I66" s="60"/>
      <c r="J66" s="1"/>
      <c r="K66" s="1"/>
      <c r="L66" s="1"/>
      <c r="M66" s="1"/>
      <c r="N66" s="1"/>
      <c r="O66" s="1"/>
      <c r="P66" s="1"/>
      <c r="Q66" s="1"/>
    </row>
    <row r="67" spans="1:17" ht="12.75" customHeight="1" x14ac:dyDescent="0.25">
      <c r="A67" s="95"/>
      <c r="B67" s="39"/>
      <c r="C67" s="31"/>
      <c r="D67" s="95"/>
      <c r="E67" s="32"/>
      <c r="F67" s="33"/>
      <c r="G67" s="33"/>
      <c r="H67" s="34"/>
      <c r="I67" s="37"/>
      <c r="J67" s="1"/>
      <c r="K67" s="1"/>
      <c r="L67" s="1"/>
      <c r="M67" s="1"/>
      <c r="N67" s="1"/>
      <c r="O67" s="1"/>
      <c r="P67" s="1"/>
      <c r="Q67" s="1"/>
    </row>
    <row r="68" spans="1:17" ht="12.75" customHeight="1" x14ac:dyDescent="0.25">
      <c r="A68" s="95"/>
      <c r="B68" s="39"/>
      <c r="C68" s="31"/>
      <c r="D68" s="95"/>
      <c r="E68" s="32"/>
      <c r="F68" s="33"/>
      <c r="G68" s="33"/>
      <c r="H68" s="34"/>
      <c r="I68" s="37"/>
      <c r="J68" s="1"/>
      <c r="K68" s="1"/>
      <c r="L68" s="1"/>
      <c r="M68" s="1"/>
      <c r="N68" s="1"/>
      <c r="O68" s="1"/>
      <c r="P68" s="1"/>
      <c r="Q68" s="1"/>
    </row>
    <row r="69" spans="1:17" ht="12.75" customHeight="1" x14ac:dyDescent="0.25">
      <c r="A69" s="96"/>
      <c r="B69" s="61"/>
      <c r="C69" s="36"/>
      <c r="D69" s="96"/>
      <c r="E69" s="57"/>
      <c r="F69" s="58"/>
      <c r="G69" s="58"/>
      <c r="H69" s="59"/>
      <c r="I69" s="37"/>
      <c r="J69" s="1"/>
      <c r="K69" s="1"/>
      <c r="L69" s="1"/>
      <c r="M69" s="1"/>
      <c r="N69" s="1"/>
      <c r="O69" s="1"/>
      <c r="P69" s="1"/>
      <c r="Q69" s="1"/>
    </row>
    <row r="70" spans="1:17" ht="12.75" customHeight="1" x14ac:dyDescent="0.25">
      <c r="A70" s="62"/>
      <c r="B70" s="54"/>
      <c r="C70" s="31"/>
      <c r="D70" s="97"/>
      <c r="E70" s="57"/>
      <c r="F70" s="58"/>
      <c r="G70" s="58"/>
      <c r="H70" s="59"/>
      <c r="I70" s="63"/>
      <c r="J70" s="1"/>
      <c r="K70" s="1"/>
      <c r="L70" s="1"/>
      <c r="M70" s="1"/>
      <c r="N70" s="1"/>
      <c r="O70" s="1"/>
      <c r="P70" s="1"/>
      <c r="Q70" s="1"/>
    </row>
    <row r="71" spans="1:17" ht="12.75" customHeight="1" x14ac:dyDescent="0.25">
      <c r="A71" s="64"/>
      <c r="B71" s="36"/>
      <c r="C71" s="36"/>
      <c r="D71" s="96"/>
      <c r="E71" s="33"/>
      <c r="F71" s="33"/>
      <c r="G71" s="33"/>
      <c r="H71" s="33"/>
      <c r="I71" s="37"/>
      <c r="J71" s="1"/>
      <c r="K71" s="1"/>
      <c r="L71" s="1"/>
      <c r="M71" s="1"/>
      <c r="N71" s="1"/>
      <c r="O71" s="1"/>
      <c r="P71" s="1"/>
      <c r="Q71" s="1"/>
    </row>
    <row r="72" spans="1:17" ht="12.75" customHeight="1" x14ac:dyDescent="0.3">
      <c r="A72" s="109"/>
      <c r="B72" s="89"/>
      <c r="C72" s="89"/>
      <c r="D72" s="89"/>
      <c r="E72" s="89"/>
      <c r="F72" s="89"/>
      <c r="G72" s="89"/>
      <c r="H72" s="89"/>
      <c r="I72" s="90"/>
      <c r="J72" s="1"/>
      <c r="K72" s="1"/>
      <c r="L72" s="1"/>
      <c r="M72" s="1"/>
      <c r="N72" s="1"/>
      <c r="O72" s="1"/>
      <c r="P72" s="1"/>
      <c r="Q72" s="1"/>
    </row>
    <row r="73" spans="1:17" ht="18" customHeight="1" x14ac:dyDescent="0.25">
      <c r="A73" s="1"/>
      <c r="B73" s="65"/>
      <c r="C73" s="65"/>
      <c r="D73" s="65"/>
      <c r="E73" s="65"/>
      <c r="F73" s="65"/>
      <c r="G73" s="65"/>
      <c r="H73" s="65"/>
      <c r="I73" s="65"/>
      <c r="J73" s="65"/>
      <c r="K73" s="65"/>
      <c r="L73" s="65"/>
      <c r="M73" s="65"/>
      <c r="N73" s="65"/>
      <c r="O73" s="65"/>
      <c r="P73" s="65"/>
      <c r="Q73" s="65"/>
    </row>
    <row r="74" spans="1:17" ht="18" customHeight="1" x14ac:dyDescent="0.25">
      <c r="A74" s="1"/>
      <c r="B74" s="65"/>
      <c r="C74" s="65"/>
      <c r="D74" s="65"/>
      <c r="E74" s="65"/>
      <c r="F74" s="65"/>
      <c r="G74" s="65"/>
      <c r="H74" s="65"/>
      <c r="I74" s="65"/>
      <c r="J74" s="65"/>
      <c r="K74" s="65"/>
      <c r="L74" s="65"/>
      <c r="M74" s="65"/>
      <c r="N74" s="65"/>
      <c r="O74" s="65"/>
      <c r="P74" s="65"/>
      <c r="Q74" s="65"/>
    </row>
    <row r="75" spans="1:17" ht="18" customHeight="1" x14ac:dyDescent="0.25">
      <c r="A75" s="65"/>
      <c r="B75" s="65"/>
      <c r="C75" s="65"/>
      <c r="D75" s="65"/>
      <c r="E75" s="65"/>
      <c r="F75" s="65"/>
      <c r="G75" s="65"/>
      <c r="H75" s="65"/>
      <c r="I75" s="65"/>
      <c r="J75" s="65"/>
      <c r="K75" s="65"/>
      <c r="L75" s="65"/>
      <c r="M75" s="65"/>
      <c r="N75" s="65"/>
      <c r="O75" s="65"/>
      <c r="P75" s="65"/>
      <c r="Q75" s="65"/>
    </row>
    <row r="76" spans="1:17" ht="18" customHeight="1" x14ac:dyDescent="0.25">
      <c r="A76" s="65"/>
      <c r="B76" s="65"/>
      <c r="C76" s="65"/>
      <c r="D76" s="65"/>
      <c r="E76" s="65"/>
      <c r="F76" s="65"/>
      <c r="G76" s="65"/>
      <c r="H76" s="65"/>
      <c r="I76" s="65"/>
      <c r="J76" s="65"/>
      <c r="K76" s="65"/>
      <c r="L76" s="65"/>
      <c r="M76" s="65"/>
      <c r="N76" s="65"/>
      <c r="O76" s="65"/>
      <c r="P76" s="65"/>
      <c r="Q76" s="65"/>
    </row>
    <row r="77" spans="1:17" ht="18" customHeight="1" x14ac:dyDescent="0.25">
      <c r="A77" s="65"/>
      <c r="B77" s="65"/>
      <c r="C77" s="65"/>
      <c r="D77" s="65"/>
      <c r="E77" s="65"/>
      <c r="F77" s="65"/>
      <c r="G77" s="65"/>
      <c r="H77" s="65"/>
      <c r="I77" s="65"/>
      <c r="J77" s="65"/>
      <c r="K77" s="65"/>
      <c r="L77" s="65"/>
      <c r="M77" s="65"/>
      <c r="N77" s="65"/>
      <c r="O77" s="65"/>
      <c r="P77" s="65"/>
      <c r="Q77" s="65"/>
    </row>
    <row r="78" spans="1:17" ht="18" customHeight="1" x14ac:dyDescent="0.25">
      <c r="A78" s="65"/>
      <c r="B78" s="65"/>
      <c r="C78" s="65"/>
      <c r="D78" s="65"/>
      <c r="E78" s="65"/>
      <c r="F78" s="65"/>
      <c r="G78" s="65"/>
      <c r="H78" s="65"/>
      <c r="I78" s="65"/>
      <c r="J78" s="65"/>
      <c r="K78" s="65"/>
      <c r="L78" s="65"/>
      <c r="M78" s="65"/>
      <c r="N78" s="65"/>
      <c r="O78" s="65"/>
      <c r="P78" s="65"/>
      <c r="Q78" s="65"/>
    </row>
    <row r="79" spans="1:17" ht="18" customHeight="1" x14ac:dyDescent="0.25">
      <c r="A79" s="65"/>
      <c r="B79" s="65"/>
      <c r="C79" s="65"/>
      <c r="D79" s="65"/>
      <c r="E79" s="65"/>
      <c r="F79" s="65"/>
      <c r="G79" s="65"/>
      <c r="H79" s="65"/>
      <c r="I79" s="65"/>
      <c r="J79" s="65"/>
      <c r="K79" s="65"/>
      <c r="L79" s="65"/>
      <c r="M79" s="65"/>
      <c r="N79" s="65"/>
      <c r="O79" s="65"/>
      <c r="P79" s="65"/>
      <c r="Q79" s="65"/>
    </row>
    <row r="80" spans="1:17" ht="18" customHeight="1" x14ac:dyDescent="0.25">
      <c r="A80" s="65"/>
      <c r="B80" s="65"/>
      <c r="C80" s="65"/>
      <c r="D80" s="65"/>
      <c r="E80" s="65"/>
      <c r="F80" s="65"/>
      <c r="G80" s="65"/>
      <c r="H80" s="65"/>
      <c r="I80" s="65"/>
      <c r="J80" s="65"/>
      <c r="K80" s="65"/>
      <c r="L80" s="65"/>
      <c r="M80" s="65"/>
      <c r="N80" s="65"/>
      <c r="O80" s="65"/>
      <c r="P80" s="65"/>
      <c r="Q80" s="65"/>
    </row>
    <row r="81" spans="1:17" ht="12.75" customHeight="1" x14ac:dyDescent="0.25">
      <c r="A81" s="65"/>
      <c r="B81" s="65"/>
      <c r="C81" s="65"/>
      <c r="D81" s="65"/>
      <c r="E81" s="65"/>
      <c r="F81" s="65"/>
      <c r="G81" s="65"/>
      <c r="H81" s="65"/>
      <c r="I81" s="65"/>
      <c r="J81" s="65"/>
      <c r="K81" s="65"/>
      <c r="L81" s="65"/>
      <c r="M81" s="65"/>
      <c r="N81" s="65"/>
      <c r="O81" s="65"/>
      <c r="P81" s="65"/>
      <c r="Q81" s="65"/>
    </row>
    <row r="82" spans="1:17" ht="12.75" customHeight="1" x14ac:dyDescent="0.25">
      <c r="A82" s="1"/>
      <c r="B82" s="1"/>
      <c r="C82" s="1"/>
      <c r="D82" s="1"/>
      <c r="E82" s="1"/>
      <c r="F82" s="1"/>
      <c r="G82" s="1"/>
      <c r="H82" s="1"/>
      <c r="I82" s="66"/>
      <c r="J82" s="1"/>
      <c r="K82" s="1"/>
      <c r="L82" s="1"/>
      <c r="M82" s="1"/>
      <c r="N82" s="1"/>
      <c r="O82" s="1"/>
      <c r="P82" s="1"/>
      <c r="Q82" s="1"/>
    </row>
    <row r="83" spans="1:17" ht="15.75" customHeight="1" x14ac:dyDescent="0.25"/>
    <row r="84" spans="1:17" ht="15.75" customHeight="1" x14ac:dyDescent="0.25"/>
    <row r="85" spans="1:17" ht="15.75" customHeight="1" x14ac:dyDescent="0.25"/>
    <row r="86" spans="1:17" ht="15.75" customHeight="1" x14ac:dyDescent="0.25"/>
    <row r="87" spans="1:17" ht="15.75" customHeight="1" x14ac:dyDescent="0.25"/>
    <row r="88" spans="1:17" ht="15.75" customHeight="1" x14ac:dyDescent="0.25"/>
    <row r="89" spans="1:17" ht="15.75" customHeight="1" x14ac:dyDescent="0.25"/>
    <row r="90" spans="1:17" ht="15.75" customHeight="1" x14ac:dyDescent="0.25"/>
    <row r="91" spans="1:17" ht="15.75" customHeight="1" x14ac:dyDescent="0.25"/>
    <row r="92" spans="1:17" ht="15.75" customHeight="1" x14ac:dyDescent="0.25"/>
    <row r="93" spans="1:17" ht="15.75" customHeight="1" x14ac:dyDescent="0.25"/>
    <row r="94" spans="1:17" ht="15.75" customHeight="1" x14ac:dyDescent="0.25"/>
    <row r="95" spans="1:17" ht="15.75" customHeight="1" x14ac:dyDescent="0.25"/>
    <row r="96" spans="1:17"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65">
    <mergeCell ref="D17:D24"/>
    <mergeCell ref="D15:D16"/>
    <mergeCell ref="D13:D14"/>
    <mergeCell ref="B26:B32"/>
    <mergeCell ref="B18:B24"/>
    <mergeCell ref="C17:C24"/>
    <mergeCell ref="A17:A24"/>
    <mergeCell ref="A13:A14"/>
    <mergeCell ref="A15:A16"/>
    <mergeCell ref="A33:A40"/>
    <mergeCell ref="B34:B40"/>
    <mergeCell ref="A25:A32"/>
    <mergeCell ref="E55:H55"/>
    <mergeCell ref="E40:H40"/>
    <mergeCell ref="E32:H32"/>
    <mergeCell ref="A49:A53"/>
    <mergeCell ref="B42:B48"/>
    <mergeCell ref="B50:B53"/>
    <mergeCell ref="D49:D53"/>
    <mergeCell ref="C49:C53"/>
    <mergeCell ref="C41:C48"/>
    <mergeCell ref="D33:D40"/>
    <mergeCell ref="C25:C32"/>
    <mergeCell ref="E24:H24"/>
    <mergeCell ref="E34:H34"/>
    <mergeCell ref="E51:H51"/>
    <mergeCell ref="E50:H50"/>
    <mergeCell ref="E31:H31"/>
    <mergeCell ref="E12:H12"/>
    <mergeCell ref="E13:H13"/>
    <mergeCell ref="E20:H20"/>
    <mergeCell ref="E18:H18"/>
    <mergeCell ref="E19:H19"/>
    <mergeCell ref="A72:I72"/>
    <mergeCell ref="D70:D71"/>
    <mergeCell ref="E61:H61"/>
    <mergeCell ref="E60:H60"/>
    <mergeCell ref="E52:H52"/>
    <mergeCell ref="E53:H53"/>
    <mergeCell ref="A66:A69"/>
    <mergeCell ref="C54:C58"/>
    <mergeCell ref="A59:A61"/>
    <mergeCell ref="A54:A58"/>
    <mergeCell ref="B55:B58"/>
    <mergeCell ref="E58:H58"/>
    <mergeCell ref="A62:A65"/>
    <mergeCell ref="E65:H65"/>
    <mergeCell ref="E64:H64"/>
    <mergeCell ref="D62:D65"/>
    <mergeCell ref="E26:H26"/>
    <mergeCell ref="E28:H28"/>
    <mergeCell ref="E27:H27"/>
    <mergeCell ref="A1:I1"/>
    <mergeCell ref="D66:D69"/>
    <mergeCell ref="D25:D32"/>
    <mergeCell ref="D54:D58"/>
    <mergeCell ref="E29:H29"/>
    <mergeCell ref="E35:H35"/>
    <mergeCell ref="E36:H36"/>
    <mergeCell ref="C33:C40"/>
    <mergeCell ref="E63:H63"/>
    <mergeCell ref="D59:D61"/>
    <mergeCell ref="E56:H56"/>
    <mergeCell ref="E57:H57"/>
    <mergeCell ref="E16:H16"/>
  </mergeCells>
  <conditionalFormatting sqref="D17 D25 D49 D59 D62 D66 D70 D13 D15">
    <cfRule type="cellIs" dxfId="35" priority="1" stopIfTrue="1" operator="equal">
      <formula>"F"</formula>
    </cfRule>
  </conditionalFormatting>
  <conditionalFormatting sqref="D17 D25 D49 D59 D62 D66 D70 D13 D15">
    <cfRule type="cellIs" dxfId="34" priority="2" stopIfTrue="1" operator="equal">
      <formula>"B"</formula>
    </cfRule>
  </conditionalFormatting>
  <conditionalFormatting sqref="D17 D25 D49 D59 D62 D66 D70 D13 D15">
    <cfRule type="cellIs" dxfId="33" priority="3" stopIfTrue="1" operator="equal">
      <formula>"u"</formula>
    </cfRule>
  </conditionalFormatting>
  <conditionalFormatting sqref="D33 D41">
    <cfRule type="cellIs" dxfId="32" priority="4" stopIfTrue="1" operator="equal">
      <formula>"F"</formula>
    </cfRule>
  </conditionalFormatting>
  <conditionalFormatting sqref="D33 D41">
    <cfRule type="cellIs" dxfId="31" priority="5" stopIfTrue="1" operator="equal">
      <formula>"B"</formula>
    </cfRule>
  </conditionalFormatting>
  <conditionalFormatting sqref="D33 D41">
    <cfRule type="cellIs" dxfId="30" priority="6" stopIfTrue="1" operator="equal">
      <formula>"u"</formula>
    </cfRule>
  </conditionalFormatting>
  <conditionalFormatting sqref="D54">
    <cfRule type="cellIs" dxfId="29" priority="7" stopIfTrue="1" operator="equal">
      <formula>"F"</formula>
    </cfRule>
  </conditionalFormatting>
  <conditionalFormatting sqref="D54">
    <cfRule type="cellIs" dxfId="28" priority="8" stopIfTrue="1" operator="equal">
      <formula>"B"</formula>
    </cfRule>
  </conditionalFormatting>
  <conditionalFormatting sqref="D54">
    <cfRule type="cellIs" dxfId="27" priority="9" stopIfTrue="1" operator="equal">
      <formula>"u"</formula>
    </cfRule>
  </conditionalFormatting>
  <dataValidations count="1">
    <dataValidation type="list" allowBlank="1" showInputMessage="1" showErrorMessage="1" prompt="Valid values include: - U - Untested_x000a_P - Pass_x000a_F - Fail_x000a_B - Blocked_x000a_S - Skipped_x000a_n/a - Not applicable_x000a_" sqref="D13 D15 D17 D25 D33 D41 D49 D54 D59 D62 D66 D70" xr:uid="{00000000-0002-0000-0300-000000000000}">
      <formula1>"U,P,F,B,S,n/a"</formula1>
    </dataValidation>
  </dataValidations>
  <pageMargins left="0.7" right="0.7" top="0.75" bottom="0.75" header="0" footer="0"/>
  <pageSetup orientation="portrait"/>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998"/>
  <sheetViews>
    <sheetView tabSelected="1" workbookViewId="0">
      <pane ySplit="12" topLeftCell="A15" activePane="bottomLeft" state="frozen"/>
      <selection pane="bottomLeft" activeCell="B15" sqref="B15"/>
    </sheetView>
  </sheetViews>
  <sheetFormatPr defaultColWidth="14.453125" defaultRowHeight="15" customHeight="1" x14ac:dyDescent="0.25"/>
  <cols>
    <col min="1" max="1" width="5.26953125" customWidth="1"/>
    <col min="2" max="2" width="74.7265625" customWidth="1"/>
    <col min="3" max="3" width="81.26953125" customWidth="1"/>
    <col min="4" max="4" width="6.54296875" customWidth="1"/>
    <col min="5" max="5" width="10.453125" customWidth="1"/>
    <col min="6" max="7" width="7.54296875" customWidth="1"/>
    <col min="8" max="8" width="30.54296875" customWidth="1"/>
    <col min="9" max="9" width="2.7265625" customWidth="1"/>
    <col min="10" max="17" width="9.08984375" customWidth="1"/>
  </cols>
  <sheetData>
    <row r="1" spans="1:17" ht="12.75" customHeight="1" x14ac:dyDescent="0.4">
      <c r="A1" s="88" t="s">
        <v>0</v>
      </c>
      <c r="B1" s="89"/>
      <c r="C1" s="89"/>
      <c r="D1" s="89"/>
      <c r="E1" s="89"/>
      <c r="F1" s="89"/>
      <c r="G1" s="89"/>
      <c r="H1" s="89"/>
      <c r="I1" s="90"/>
      <c r="J1" s="1"/>
      <c r="K1" s="1"/>
      <c r="L1" s="1"/>
      <c r="M1" s="1"/>
      <c r="N1" s="1"/>
      <c r="O1" s="1"/>
      <c r="P1" s="1"/>
      <c r="Q1" s="1"/>
    </row>
    <row r="2" spans="1:17" ht="3.75" customHeight="1" x14ac:dyDescent="0.4">
      <c r="A2" s="2"/>
      <c r="B2" s="2"/>
      <c r="C2" s="2"/>
      <c r="D2" s="2"/>
      <c r="E2" s="2"/>
      <c r="F2" s="2"/>
      <c r="G2" s="2"/>
      <c r="H2" s="2"/>
      <c r="I2" s="2"/>
      <c r="J2" s="1"/>
      <c r="K2" s="1"/>
      <c r="L2" s="1"/>
      <c r="M2" s="1"/>
      <c r="N2" s="1"/>
      <c r="O2" s="1"/>
      <c r="P2" s="1"/>
      <c r="Q2" s="1"/>
    </row>
    <row r="3" spans="1:17" ht="12.75" customHeight="1" x14ac:dyDescent="0.25">
      <c r="A3" s="3"/>
      <c r="B3" s="3"/>
      <c r="C3" s="3"/>
      <c r="D3" s="4"/>
      <c r="E3" s="4" t="s">
        <v>1</v>
      </c>
      <c r="F3" s="5"/>
      <c r="G3" s="6"/>
      <c r="H3" s="7"/>
      <c r="I3" s="3"/>
      <c r="J3" s="8"/>
      <c r="K3" s="8"/>
      <c r="L3" s="8"/>
      <c r="M3" s="8"/>
      <c r="N3" s="8"/>
      <c r="O3" s="8"/>
      <c r="P3" s="8"/>
      <c r="Q3" s="8"/>
    </row>
    <row r="4" spans="1:17" ht="12.75" customHeight="1" x14ac:dyDescent="0.25">
      <c r="A4" s="3"/>
      <c r="B4" s="3"/>
      <c r="C4" s="3"/>
      <c r="D4" s="9" t="s">
        <v>2</v>
      </c>
      <c r="E4" s="9">
        <f>COUNTIF($D$12:$D$68,"U")</f>
        <v>0</v>
      </c>
      <c r="F4" s="10">
        <f t="shared" ref="F4:F8" si="0">IF($E$9=0, "-", $E4/$E$9)</f>
        <v>0</v>
      </c>
      <c r="G4" s="11">
        <f>SUMIF($D$12:$D$68,"U", $G$12:$G$69) / 60</f>
        <v>0</v>
      </c>
      <c r="H4" s="7"/>
      <c r="I4" s="3"/>
      <c r="J4" s="8"/>
      <c r="K4" s="8"/>
      <c r="L4" s="8"/>
      <c r="M4" s="8"/>
      <c r="N4" s="8"/>
      <c r="O4" s="8"/>
      <c r="P4" s="8"/>
      <c r="Q4" s="8"/>
    </row>
    <row r="5" spans="1:17" ht="12.75" customHeight="1" x14ac:dyDescent="0.25">
      <c r="A5" s="3"/>
      <c r="B5" s="3"/>
      <c r="C5" s="3"/>
      <c r="D5" s="9" t="s">
        <v>3</v>
      </c>
      <c r="E5" s="9">
        <f>COUNTIF($D$12:$D$68,"P")</f>
        <v>11</v>
      </c>
      <c r="F5" s="10">
        <f t="shared" si="0"/>
        <v>1</v>
      </c>
      <c r="G5" s="12">
        <f>SUMIF($D$12:$D$68,"P", $G$12:$G$69) / 60</f>
        <v>0</v>
      </c>
      <c r="H5" s="7"/>
      <c r="I5" s="3"/>
      <c r="J5" s="8"/>
      <c r="K5" s="8"/>
      <c r="L5" s="8"/>
      <c r="M5" s="8"/>
      <c r="N5" s="8"/>
      <c r="O5" s="8"/>
      <c r="P5" s="8"/>
      <c r="Q5" s="8"/>
    </row>
    <row r="6" spans="1:17" ht="12.75" customHeight="1" x14ac:dyDescent="0.25">
      <c r="A6" s="3"/>
      <c r="B6" s="3"/>
      <c r="C6" s="3" t="s">
        <v>4</v>
      </c>
      <c r="D6" s="9" t="s">
        <v>5</v>
      </c>
      <c r="E6" s="9">
        <f>COUNTIF($D$12:$D$68,"F")</f>
        <v>0</v>
      </c>
      <c r="F6" s="10">
        <f t="shared" si="0"/>
        <v>0</v>
      </c>
      <c r="G6" s="12">
        <f>SUMIF($D$12:$D$68,"F", $G$12:$G$69) / 60</f>
        <v>0</v>
      </c>
      <c r="H6" s="7"/>
      <c r="I6" s="3"/>
      <c r="J6" s="8"/>
      <c r="K6" s="8"/>
      <c r="L6" s="8"/>
      <c r="M6" s="8"/>
      <c r="N6" s="8"/>
      <c r="O6" s="8"/>
      <c r="P6" s="8"/>
      <c r="Q6" s="8"/>
    </row>
    <row r="7" spans="1:17" ht="12.75" customHeight="1" x14ac:dyDescent="0.25">
      <c r="A7" s="7"/>
      <c r="B7" s="7"/>
      <c r="C7" s="7"/>
      <c r="D7" s="9" t="s">
        <v>6</v>
      </c>
      <c r="E7" s="9">
        <f>COUNTIF($D$12:$D$68,"S")</f>
        <v>0</v>
      </c>
      <c r="F7" s="10">
        <f t="shared" si="0"/>
        <v>0</v>
      </c>
      <c r="G7" s="12">
        <f>SUMIF($D$12:$D$68,"S", $G$12:$G$69) / 60</f>
        <v>0</v>
      </c>
      <c r="H7" s="7"/>
      <c r="I7" s="3"/>
      <c r="J7" s="8"/>
      <c r="K7" s="8"/>
      <c r="L7" s="8"/>
      <c r="M7" s="8"/>
      <c r="N7" s="8"/>
      <c r="O7" s="8"/>
      <c r="P7" s="8"/>
      <c r="Q7" s="8"/>
    </row>
    <row r="8" spans="1:17" ht="18.75" customHeight="1" x14ac:dyDescent="0.25">
      <c r="A8" s="7"/>
      <c r="B8" s="7"/>
      <c r="C8" s="7"/>
      <c r="D8" s="9" t="s">
        <v>7</v>
      </c>
      <c r="E8" s="9">
        <f>COUNTIF($D$12:$D$68,"B")</f>
        <v>0</v>
      </c>
      <c r="F8" s="13">
        <f t="shared" si="0"/>
        <v>0</v>
      </c>
      <c r="G8" s="12">
        <f>SUMIF($D$12:$D$68,"B", $G$12:$G$69) / 60</f>
        <v>0</v>
      </c>
      <c r="H8" s="7"/>
      <c r="I8" s="3"/>
      <c r="J8" s="8"/>
      <c r="K8" s="8"/>
      <c r="L8" s="8"/>
      <c r="M8" s="8"/>
      <c r="N8" s="8"/>
      <c r="O8" s="8"/>
      <c r="P8" s="8"/>
      <c r="Q8" s="8"/>
    </row>
    <row r="9" spans="1:17" ht="12.75" hidden="1" customHeight="1" x14ac:dyDescent="0.25">
      <c r="A9" s="7"/>
      <c r="B9" s="7"/>
      <c r="C9" s="7"/>
      <c r="D9" s="14" t="s">
        <v>8</v>
      </c>
      <c r="E9" s="15">
        <f>SUM(E4:E8)</f>
        <v>11</v>
      </c>
      <c r="F9" s="16">
        <f>IF($E$9=0,"-",$E$9/$E$9)</f>
        <v>1</v>
      </c>
      <c r="G9" s="17">
        <f>SUM(G4:G8)</f>
        <v>0</v>
      </c>
      <c r="H9" s="8"/>
      <c r="I9" s="18"/>
      <c r="J9" s="8"/>
      <c r="K9" s="8"/>
      <c r="L9" s="8"/>
      <c r="M9" s="8"/>
      <c r="N9" s="8"/>
      <c r="O9" s="8"/>
      <c r="P9" s="8"/>
      <c r="Q9" s="8"/>
    </row>
    <row r="10" spans="1:17" ht="12.75" hidden="1" customHeight="1" x14ac:dyDescent="0.25">
      <c r="A10" s="7"/>
      <c r="B10" s="7"/>
      <c r="C10" s="7"/>
      <c r="D10" s="19" t="s">
        <v>9</v>
      </c>
      <c r="E10" s="20">
        <f>COUNTIF($D$12:$D$68,"N/A")</f>
        <v>0</v>
      </c>
      <c r="F10" s="21"/>
      <c r="G10" s="22">
        <f>SUMIF($D$12:$D$68,"n/a", $G$12:$G$69) / 60</f>
        <v>0</v>
      </c>
      <c r="H10" s="8"/>
      <c r="I10" s="18"/>
      <c r="J10" s="8"/>
      <c r="K10" s="8"/>
      <c r="L10" s="8"/>
      <c r="M10" s="8"/>
      <c r="N10" s="8"/>
      <c r="O10" s="8"/>
      <c r="P10" s="8"/>
      <c r="Q10" s="8"/>
    </row>
    <row r="11" spans="1:17" ht="4.5" customHeight="1" x14ac:dyDescent="0.25">
      <c r="A11" s="23"/>
      <c r="B11" s="23"/>
      <c r="C11" s="23"/>
      <c r="D11" s="23"/>
      <c r="E11" s="23"/>
      <c r="F11" s="23"/>
      <c r="G11" s="23"/>
      <c r="H11" s="23"/>
      <c r="I11" s="24"/>
      <c r="J11" s="1"/>
      <c r="K11" s="1"/>
      <c r="L11" s="1"/>
      <c r="M11" s="1"/>
      <c r="N11" s="1"/>
      <c r="O11" s="1"/>
      <c r="P11" s="1"/>
      <c r="Q11" s="1"/>
    </row>
    <row r="12" spans="1:17" ht="29.25" customHeight="1" x14ac:dyDescent="0.3">
      <c r="A12" s="25" t="s">
        <v>10</v>
      </c>
      <c r="B12" s="25" t="s">
        <v>11</v>
      </c>
      <c r="C12" s="26" t="s">
        <v>12</v>
      </c>
      <c r="D12" s="25" t="s">
        <v>13</v>
      </c>
      <c r="E12" s="91" t="s">
        <v>14</v>
      </c>
      <c r="F12" s="92"/>
      <c r="G12" s="92"/>
      <c r="H12" s="93"/>
      <c r="I12" s="27"/>
      <c r="J12" s="1"/>
      <c r="K12" s="1"/>
      <c r="L12" s="1"/>
      <c r="M12" s="1"/>
      <c r="N12" s="1"/>
      <c r="O12" s="1"/>
      <c r="P12" s="1"/>
      <c r="Q12" s="1"/>
    </row>
    <row r="13" spans="1:17" ht="12.75" customHeight="1" x14ac:dyDescent="0.3">
      <c r="A13" s="110">
        <v>1</v>
      </c>
      <c r="B13" s="28" t="s">
        <v>15</v>
      </c>
      <c r="C13" s="29"/>
      <c r="D13" s="97" t="s">
        <v>3</v>
      </c>
      <c r="E13" s="85"/>
      <c r="F13" s="86"/>
      <c r="G13" s="86"/>
      <c r="H13" s="87"/>
      <c r="I13" s="30"/>
      <c r="J13" s="1"/>
      <c r="K13" s="1"/>
      <c r="L13" s="1"/>
      <c r="M13" s="1"/>
      <c r="N13" s="1"/>
      <c r="O13" s="1"/>
      <c r="P13" s="1"/>
      <c r="Q13" s="1"/>
    </row>
    <row r="14" spans="1:17" ht="12.75" customHeight="1" x14ac:dyDescent="0.25">
      <c r="A14" s="108"/>
      <c r="B14" s="31" t="s">
        <v>16</v>
      </c>
      <c r="C14" s="31" t="s">
        <v>17</v>
      </c>
      <c r="D14" s="96"/>
      <c r="E14" s="32"/>
      <c r="F14" s="33"/>
      <c r="G14" s="33"/>
      <c r="H14" s="34"/>
      <c r="I14" s="30"/>
      <c r="J14" s="1"/>
      <c r="K14" s="1"/>
      <c r="L14" s="1"/>
      <c r="M14" s="1"/>
      <c r="N14" s="1"/>
      <c r="O14" s="1"/>
      <c r="P14" s="1"/>
      <c r="Q14" s="1"/>
    </row>
    <row r="15" spans="1:17" ht="12.75" customHeight="1" x14ac:dyDescent="0.25">
      <c r="A15" s="119">
        <v>2</v>
      </c>
      <c r="B15" s="35" t="s">
        <v>18</v>
      </c>
      <c r="C15" s="29"/>
      <c r="D15" s="98" t="s">
        <v>3</v>
      </c>
      <c r="E15" s="32"/>
      <c r="F15" s="33"/>
      <c r="G15" s="33"/>
      <c r="H15" s="34"/>
      <c r="I15" s="30"/>
      <c r="J15" s="1"/>
      <c r="K15" s="1"/>
      <c r="L15" s="1"/>
      <c r="M15" s="1"/>
      <c r="N15" s="1"/>
      <c r="O15" s="1"/>
      <c r="P15" s="1"/>
      <c r="Q15" s="1"/>
    </row>
    <row r="16" spans="1:17" ht="12.5" x14ac:dyDescent="0.25">
      <c r="A16" s="120"/>
      <c r="B16" s="36" t="s">
        <v>21</v>
      </c>
      <c r="C16" s="36" t="s">
        <v>23</v>
      </c>
      <c r="D16" s="113"/>
      <c r="E16" s="85"/>
      <c r="F16" s="86"/>
      <c r="G16" s="86"/>
      <c r="H16" s="87"/>
      <c r="I16" s="37"/>
      <c r="J16" s="1"/>
      <c r="K16" s="1"/>
      <c r="L16" s="1"/>
      <c r="M16" s="1"/>
      <c r="N16" s="1"/>
      <c r="O16" s="1"/>
      <c r="P16" s="1"/>
      <c r="Q16" s="1"/>
    </row>
    <row r="17" spans="1:17" ht="12.75" customHeight="1" x14ac:dyDescent="0.25">
      <c r="A17" s="110">
        <v>3</v>
      </c>
      <c r="B17" s="43" t="s">
        <v>72</v>
      </c>
      <c r="C17" s="116" t="s">
        <v>73</v>
      </c>
      <c r="D17" s="98" t="s">
        <v>3</v>
      </c>
      <c r="E17" s="32"/>
      <c r="F17" s="33"/>
      <c r="G17" s="33"/>
      <c r="H17" s="34"/>
      <c r="I17" s="37"/>
      <c r="J17" s="1"/>
      <c r="K17" s="1"/>
      <c r="L17" s="1"/>
      <c r="M17" s="1"/>
      <c r="N17" s="1"/>
      <c r="O17" s="1"/>
      <c r="P17" s="1"/>
      <c r="Q17" s="1"/>
    </row>
    <row r="18" spans="1:17" ht="12.75" customHeight="1" x14ac:dyDescent="0.25">
      <c r="A18" s="107"/>
      <c r="B18" s="115" t="s">
        <v>45</v>
      </c>
      <c r="C18" s="95"/>
      <c r="D18" s="99"/>
      <c r="E18" s="121"/>
      <c r="F18" s="122"/>
      <c r="G18" s="122"/>
      <c r="H18" s="123"/>
      <c r="I18" s="37"/>
      <c r="J18" s="1"/>
      <c r="K18" s="1"/>
      <c r="L18" s="1"/>
      <c r="M18" s="1"/>
      <c r="N18" s="1"/>
      <c r="O18" s="1"/>
      <c r="P18" s="1"/>
      <c r="Q18" s="1"/>
    </row>
    <row r="19" spans="1:17" ht="12.75" customHeight="1" x14ac:dyDescent="0.25">
      <c r="A19" s="107"/>
      <c r="B19" s="95"/>
      <c r="C19" s="95"/>
      <c r="D19" s="99"/>
      <c r="E19" s="121"/>
      <c r="F19" s="122"/>
      <c r="G19" s="122"/>
      <c r="H19" s="123"/>
      <c r="I19" s="37"/>
      <c r="J19" s="1"/>
      <c r="K19" s="1"/>
      <c r="L19" s="1"/>
      <c r="M19" s="1"/>
      <c r="N19" s="1"/>
      <c r="O19" s="1"/>
      <c r="P19" s="1"/>
      <c r="Q19" s="1"/>
    </row>
    <row r="20" spans="1:17" ht="12.75" customHeight="1" x14ac:dyDescent="0.25">
      <c r="A20" s="107"/>
      <c r="B20" s="95"/>
      <c r="C20" s="95"/>
      <c r="D20" s="99"/>
      <c r="E20" s="85"/>
      <c r="F20" s="86"/>
      <c r="G20" s="86"/>
      <c r="H20" s="87"/>
      <c r="I20" s="37"/>
      <c r="J20" s="1"/>
      <c r="K20" s="1"/>
      <c r="L20" s="1"/>
      <c r="M20" s="1"/>
      <c r="N20" s="1"/>
      <c r="O20" s="1"/>
      <c r="P20" s="1"/>
      <c r="Q20" s="1"/>
    </row>
    <row r="21" spans="1:17" ht="12.75" customHeight="1" x14ac:dyDescent="0.25">
      <c r="A21" s="107"/>
      <c r="B21" s="95"/>
      <c r="C21" s="95"/>
      <c r="D21" s="99"/>
      <c r="E21" s="32"/>
      <c r="F21" s="40"/>
      <c r="G21" s="40"/>
      <c r="H21" s="41"/>
      <c r="I21" s="37"/>
      <c r="J21" s="1"/>
      <c r="K21" s="1"/>
      <c r="L21" s="1"/>
      <c r="M21" s="1"/>
      <c r="N21" s="1"/>
      <c r="O21" s="1"/>
      <c r="P21" s="1"/>
      <c r="Q21" s="1"/>
    </row>
    <row r="22" spans="1:17" ht="12.75" customHeight="1" x14ac:dyDescent="0.25">
      <c r="A22" s="107"/>
      <c r="B22" s="95"/>
      <c r="C22" s="95"/>
      <c r="D22" s="99"/>
      <c r="E22" s="32"/>
      <c r="F22" s="40"/>
      <c r="G22" s="40"/>
      <c r="H22" s="41"/>
      <c r="I22" s="37"/>
      <c r="J22" s="1"/>
      <c r="K22" s="1"/>
      <c r="L22" s="1"/>
      <c r="M22" s="1"/>
      <c r="N22" s="1"/>
      <c r="O22" s="1"/>
      <c r="P22" s="1"/>
      <c r="Q22" s="1"/>
    </row>
    <row r="23" spans="1:17" ht="12.75" customHeight="1" x14ac:dyDescent="0.25">
      <c r="A23" s="107"/>
      <c r="B23" s="95"/>
      <c r="C23" s="95"/>
      <c r="D23" s="99"/>
      <c r="E23" s="32"/>
      <c r="F23" s="40"/>
      <c r="G23" s="40"/>
      <c r="H23" s="41"/>
      <c r="I23" s="37"/>
      <c r="J23" s="1"/>
      <c r="K23" s="1"/>
      <c r="L23" s="1"/>
      <c r="M23" s="1"/>
      <c r="N23" s="1"/>
      <c r="O23" s="1"/>
      <c r="P23" s="1"/>
      <c r="Q23" s="1"/>
    </row>
    <row r="24" spans="1:17" ht="15.75" customHeight="1" x14ac:dyDescent="0.25">
      <c r="A24" s="118"/>
      <c r="B24" s="96"/>
      <c r="C24" s="96"/>
      <c r="D24" s="100"/>
      <c r="E24" s="85"/>
      <c r="F24" s="86"/>
      <c r="G24" s="86"/>
      <c r="H24" s="87"/>
      <c r="I24" s="37"/>
      <c r="J24" s="1"/>
      <c r="K24" s="1"/>
      <c r="L24" s="1"/>
      <c r="M24" s="1"/>
      <c r="N24" s="1"/>
      <c r="O24" s="1"/>
      <c r="P24" s="1"/>
      <c r="Q24" s="1"/>
    </row>
    <row r="25" spans="1:17" ht="12.75" customHeight="1" x14ac:dyDescent="0.25">
      <c r="A25" s="105">
        <v>4</v>
      </c>
      <c r="B25" s="67" t="s">
        <v>75</v>
      </c>
      <c r="C25" s="101" t="s">
        <v>77</v>
      </c>
      <c r="D25" s="97" t="s">
        <v>3</v>
      </c>
      <c r="E25" s="32"/>
      <c r="F25" s="33"/>
      <c r="G25" s="33"/>
      <c r="H25" s="34"/>
      <c r="I25" s="37"/>
      <c r="J25" s="1"/>
      <c r="K25" s="1"/>
      <c r="L25" s="1"/>
      <c r="M25" s="1"/>
      <c r="N25" s="1"/>
      <c r="O25" s="1"/>
      <c r="P25" s="1"/>
      <c r="Q25" s="1"/>
    </row>
    <row r="26" spans="1:17" ht="12.75" customHeight="1" x14ac:dyDescent="0.25">
      <c r="A26" s="95"/>
      <c r="B26" s="102" t="s">
        <v>78</v>
      </c>
      <c r="C26" s="95"/>
      <c r="D26" s="95"/>
      <c r="E26" s="85"/>
      <c r="F26" s="86"/>
      <c r="G26" s="86"/>
      <c r="H26" s="87"/>
      <c r="I26" s="37"/>
      <c r="J26" s="1"/>
      <c r="K26" s="1"/>
      <c r="L26" s="1"/>
      <c r="M26" s="1"/>
      <c r="N26" s="1"/>
      <c r="O26" s="1"/>
      <c r="P26" s="1"/>
      <c r="Q26" s="1"/>
    </row>
    <row r="27" spans="1:17" ht="12.75" customHeight="1" x14ac:dyDescent="0.25">
      <c r="A27" s="95"/>
      <c r="B27" s="103"/>
      <c r="C27" s="95"/>
      <c r="D27" s="95"/>
      <c r="E27" s="85"/>
      <c r="F27" s="86"/>
      <c r="G27" s="86"/>
      <c r="H27" s="87"/>
      <c r="I27" s="37"/>
      <c r="J27" s="1"/>
      <c r="K27" s="1"/>
      <c r="L27" s="1"/>
      <c r="M27" s="1"/>
      <c r="N27" s="1"/>
      <c r="O27" s="1"/>
      <c r="P27" s="1"/>
      <c r="Q27" s="1"/>
    </row>
    <row r="28" spans="1:17" ht="12.75" customHeight="1" x14ac:dyDescent="0.25">
      <c r="A28" s="95"/>
      <c r="B28" s="103"/>
      <c r="C28" s="95"/>
      <c r="D28" s="95"/>
      <c r="E28" s="85"/>
      <c r="F28" s="86"/>
      <c r="G28" s="86"/>
      <c r="H28" s="87"/>
      <c r="I28" s="37"/>
      <c r="J28" s="1"/>
      <c r="K28" s="1"/>
      <c r="L28" s="1"/>
      <c r="M28" s="1"/>
      <c r="N28" s="1"/>
      <c r="O28" s="1"/>
      <c r="P28" s="1"/>
      <c r="Q28" s="1"/>
    </row>
    <row r="29" spans="1:17" ht="12.75" customHeight="1" x14ac:dyDescent="0.25">
      <c r="A29" s="95"/>
      <c r="B29" s="103"/>
      <c r="C29" s="95"/>
      <c r="D29" s="95"/>
      <c r="E29" s="85"/>
      <c r="F29" s="86"/>
      <c r="G29" s="86"/>
      <c r="H29" s="87"/>
      <c r="I29" s="37"/>
      <c r="J29" s="1"/>
      <c r="K29" s="1"/>
      <c r="L29" s="1"/>
      <c r="M29" s="1"/>
      <c r="N29" s="1"/>
      <c r="O29" s="1"/>
      <c r="P29" s="1"/>
      <c r="Q29" s="1"/>
    </row>
    <row r="30" spans="1:17" ht="12.75" customHeight="1" x14ac:dyDescent="0.25">
      <c r="A30" s="95"/>
      <c r="B30" s="103"/>
      <c r="C30" s="95"/>
      <c r="D30" s="95"/>
      <c r="E30" s="32"/>
      <c r="F30" s="33"/>
      <c r="G30" s="33"/>
      <c r="H30" s="34"/>
      <c r="I30" s="37"/>
      <c r="J30" s="1"/>
      <c r="K30" s="1"/>
      <c r="L30" s="1"/>
      <c r="M30" s="1"/>
      <c r="N30" s="1"/>
      <c r="O30" s="1"/>
      <c r="P30" s="1"/>
      <c r="Q30" s="1"/>
    </row>
    <row r="31" spans="1:17" ht="12.75" customHeight="1" x14ac:dyDescent="0.25">
      <c r="A31" s="95"/>
      <c r="B31" s="103"/>
      <c r="C31" s="95"/>
      <c r="D31" s="95"/>
      <c r="E31" s="85"/>
      <c r="F31" s="86"/>
      <c r="G31" s="86"/>
      <c r="H31" s="87"/>
      <c r="I31" s="37"/>
      <c r="J31" s="1"/>
      <c r="K31" s="1"/>
      <c r="L31" s="1"/>
      <c r="M31" s="1"/>
      <c r="N31" s="1"/>
      <c r="O31" s="1"/>
      <c r="P31" s="1"/>
      <c r="Q31" s="1"/>
    </row>
    <row r="32" spans="1:17" ht="12.75" customHeight="1" x14ac:dyDescent="0.25">
      <c r="A32" s="96"/>
      <c r="B32" s="104"/>
      <c r="C32" s="96"/>
      <c r="D32" s="96"/>
      <c r="E32" s="85"/>
      <c r="F32" s="86"/>
      <c r="G32" s="86"/>
      <c r="H32" s="87"/>
      <c r="I32" s="37"/>
      <c r="J32" s="1"/>
      <c r="K32" s="1"/>
      <c r="L32" s="1"/>
      <c r="M32" s="1"/>
      <c r="N32" s="1"/>
      <c r="O32" s="1"/>
      <c r="P32" s="1"/>
      <c r="Q32" s="1"/>
    </row>
    <row r="33" spans="1:17" ht="12.75" customHeight="1" x14ac:dyDescent="0.25">
      <c r="A33" s="110">
        <v>5</v>
      </c>
      <c r="B33" s="43" t="s">
        <v>82</v>
      </c>
      <c r="C33" s="130" t="s">
        <v>84</v>
      </c>
      <c r="D33" s="98" t="s">
        <v>3</v>
      </c>
      <c r="E33" s="32"/>
      <c r="F33" s="33"/>
      <c r="G33" s="33"/>
      <c r="H33" s="34"/>
      <c r="I33" s="37"/>
      <c r="J33" s="1"/>
      <c r="K33" s="1"/>
      <c r="L33" s="1"/>
      <c r="M33" s="1"/>
      <c r="N33" s="1"/>
      <c r="O33" s="1"/>
      <c r="P33" s="1"/>
      <c r="Q33" s="1"/>
    </row>
    <row r="34" spans="1:17" ht="12.75" customHeight="1" x14ac:dyDescent="0.25">
      <c r="A34" s="107"/>
      <c r="B34" s="115" t="s">
        <v>87</v>
      </c>
      <c r="C34" s="95"/>
      <c r="D34" s="99"/>
      <c r="E34" s="121"/>
      <c r="F34" s="122"/>
      <c r="G34" s="122"/>
      <c r="H34" s="123"/>
      <c r="I34" s="37"/>
      <c r="J34" s="1"/>
      <c r="K34" s="1"/>
      <c r="L34" s="1"/>
      <c r="M34" s="1"/>
      <c r="N34" s="1"/>
      <c r="O34" s="1"/>
      <c r="P34" s="1"/>
      <c r="Q34" s="1"/>
    </row>
    <row r="35" spans="1:17" ht="12.75" customHeight="1" x14ac:dyDescent="0.25">
      <c r="A35" s="107"/>
      <c r="B35" s="95"/>
      <c r="C35" s="95"/>
      <c r="D35" s="99"/>
      <c r="E35" s="121"/>
      <c r="F35" s="122"/>
      <c r="G35" s="122"/>
      <c r="H35" s="123"/>
      <c r="I35" s="37"/>
      <c r="J35" s="1"/>
      <c r="K35" s="1"/>
      <c r="L35" s="1"/>
      <c r="M35" s="1"/>
      <c r="N35" s="1"/>
      <c r="O35" s="1"/>
      <c r="P35" s="1"/>
      <c r="Q35" s="1"/>
    </row>
    <row r="36" spans="1:17" ht="12.75" customHeight="1" x14ac:dyDescent="0.25">
      <c r="A36" s="107"/>
      <c r="B36" s="95"/>
      <c r="C36" s="95"/>
      <c r="D36" s="99"/>
      <c r="E36" s="85"/>
      <c r="F36" s="86"/>
      <c r="G36" s="86"/>
      <c r="H36" s="87"/>
      <c r="I36" s="37"/>
      <c r="J36" s="1"/>
      <c r="K36" s="1"/>
      <c r="L36" s="1"/>
      <c r="M36" s="1"/>
      <c r="N36" s="1"/>
      <c r="O36" s="1"/>
      <c r="P36" s="1"/>
      <c r="Q36" s="1"/>
    </row>
    <row r="37" spans="1:17" ht="12.75" customHeight="1" x14ac:dyDescent="0.25">
      <c r="A37" s="107"/>
      <c r="B37" s="95"/>
      <c r="C37" s="95"/>
      <c r="D37" s="99"/>
      <c r="E37" s="32"/>
      <c r="F37" s="40"/>
      <c r="G37" s="40"/>
      <c r="H37" s="41"/>
      <c r="I37" s="37"/>
      <c r="J37" s="1"/>
      <c r="K37" s="1"/>
      <c r="L37" s="1"/>
      <c r="M37" s="1"/>
      <c r="N37" s="1"/>
      <c r="O37" s="1"/>
      <c r="P37" s="1"/>
      <c r="Q37" s="1"/>
    </row>
    <row r="38" spans="1:17" ht="12.75" customHeight="1" x14ac:dyDescent="0.25">
      <c r="A38" s="107"/>
      <c r="B38" s="95"/>
      <c r="C38" s="95"/>
      <c r="D38" s="99"/>
      <c r="E38" s="32"/>
      <c r="F38" s="40"/>
      <c r="G38" s="40"/>
      <c r="H38" s="41"/>
      <c r="I38" s="37"/>
      <c r="J38" s="1"/>
      <c r="K38" s="1"/>
      <c r="L38" s="1"/>
      <c r="M38" s="1"/>
      <c r="N38" s="1"/>
      <c r="O38" s="1"/>
      <c r="P38" s="1"/>
      <c r="Q38" s="1"/>
    </row>
    <row r="39" spans="1:17" ht="12.75" customHeight="1" x14ac:dyDescent="0.25">
      <c r="A39" s="107"/>
      <c r="B39" s="95"/>
      <c r="C39" s="95"/>
      <c r="D39" s="99"/>
      <c r="E39" s="32"/>
      <c r="F39" s="40"/>
      <c r="G39" s="40"/>
      <c r="H39" s="41"/>
      <c r="I39" s="37"/>
      <c r="J39" s="1"/>
      <c r="K39" s="1"/>
      <c r="L39" s="1"/>
      <c r="M39" s="1"/>
      <c r="N39" s="1"/>
      <c r="O39" s="1"/>
      <c r="P39" s="1"/>
      <c r="Q39" s="1"/>
    </row>
    <row r="40" spans="1:17" ht="15.75" customHeight="1" x14ac:dyDescent="0.25">
      <c r="A40" s="118"/>
      <c r="B40" s="96"/>
      <c r="C40" s="96"/>
      <c r="D40" s="100"/>
      <c r="E40" s="85"/>
      <c r="F40" s="86"/>
      <c r="G40" s="86"/>
      <c r="H40" s="87"/>
      <c r="I40" s="37"/>
      <c r="J40" s="1"/>
      <c r="K40" s="1"/>
      <c r="L40" s="1"/>
      <c r="M40" s="1"/>
      <c r="N40" s="1"/>
      <c r="O40" s="1"/>
      <c r="P40" s="1"/>
      <c r="Q40" s="1"/>
    </row>
    <row r="41" spans="1:17" ht="12.75" customHeight="1" x14ac:dyDescent="0.25">
      <c r="A41" s="46">
        <v>6</v>
      </c>
      <c r="B41" s="67" t="s">
        <v>89</v>
      </c>
      <c r="C41" s="101" t="s">
        <v>91</v>
      </c>
      <c r="D41" s="47" t="s">
        <v>3</v>
      </c>
      <c r="E41" s="32"/>
      <c r="F41" s="33"/>
      <c r="G41" s="33"/>
      <c r="H41" s="34"/>
      <c r="I41" s="37"/>
      <c r="J41" s="1"/>
      <c r="K41" s="1"/>
      <c r="L41" s="1"/>
      <c r="M41" s="1"/>
      <c r="N41" s="1"/>
      <c r="O41" s="1"/>
      <c r="P41" s="1"/>
      <c r="Q41" s="1"/>
    </row>
    <row r="42" spans="1:17" ht="12.75" customHeight="1" x14ac:dyDescent="0.25">
      <c r="A42" s="48"/>
      <c r="B42" s="126" t="s">
        <v>94</v>
      </c>
      <c r="C42" s="95"/>
      <c r="D42" s="49"/>
      <c r="E42" s="32"/>
      <c r="F42" s="40"/>
      <c r="G42" s="40"/>
      <c r="H42" s="41"/>
      <c r="I42" s="37"/>
      <c r="J42" s="1"/>
      <c r="K42" s="1"/>
      <c r="L42" s="1"/>
      <c r="M42" s="1"/>
      <c r="N42" s="1"/>
      <c r="O42" s="1"/>
      <c r="P42" s="1"/>
      <c r="Q42" s="1"/>
    </row>
    <row r="43" spans="1:17" ht="12.75" customHeight="1" x14ac:dyDescent="0.25">
      <c r="A43" s="48"/>
      <c r="B43" s="95"/>
      <c r="C43" s="95"/>
      <c r="D43" s="49"/>
      <c r="E43" s="32"/>
      <c r="F43" s="40"/>
      <c r="G43" s="40"/>
      <c r="H43" s="41"/>
      <c r="I43" s="37"/>
      <c r="J43" s="1"/>
      <c r="K43" s="1"/>
      <c r="L43" s="1"/>
      <c r="M43" s="1"/>
      <c r="N43" s="1"/>
      <c r="O43" s="1"/>
      <c r="P43" s="1"/>
      <c r="Q43" s="1"/>
    </row>
    <row r="44" spans="1:17" ht="12.75" customHeight="1" x14ac:dyDescent="0.25">
      <c r="A44" s="48"/>
      <c r="B44" s="95"/>
      <c r="C44" s="95"/>
      <c r="D44" s="49"/>
      <c r="E44" s="32"/>
      <c r="F44" s="40"/>
      <c r="G44" s="40"/>
      <c r="H44" s="41"/>
      <c r="I44" s="37"/>
      <c r="J44" s="1"/>
      <c r="K44" s="1"/>
      <c r="L44" s="1"/>
      <c r="M44" s="1"/>
      <c r="N44" s="1"/>
      <c r="O44" s="1"/>
      <c r="P44" s="1"/>
      <c r="Q44" s="1"/>
    </row>
    <row r="45" spans="1:17" ht="12.75" customHeight="1" x14ac:dyDescent="0.25">
      <c r="A45" s="48"/>
      <c r="B45" s="95"/>
      <c r="C45" s="95"/>
      <c r="D45" s="49"/>
      <c r="E45" s="32"/>
      <c r="F45" s="40"/>
      <c r="G45" s="40"/>
      <c r="H45" s="41"/>
      <c r="I45" s="37"/>
      <c r="J45" s="1"/>
      <c r="K45" s="1"/>
      <c r="L45" s="1"/>
      <c r="M45" s="1"/>
      <c r="N45" s="1"/>
      <c r="O45" s="1"/>
      <c r="P45" s="1"/>
      <c r="Q45" s="1"/>
    </row>
    <row r="46" spans="1:17" ht="12.75" customHeight="1" x14ac:dyDescent="0.25">
      <c r="A46" s="48"/>
      <c r="B46" s="95"/>
      <c r="C46" s="95"/>
      <c r="D46" s="49"/>
      <c r="E46" s="32"/>
      <c r="F46" s="33"/>
      <c r="G46" s="33"/>
      <c r="H46" s="34"/>
      <c r="I46" s="37"/>
      <c r="J46" s="1"/>
      <c r="K46" s="1"/>
      <c r="L46" s="1"/>
      <c r="M46" s="1"/>
      <c r="N46" s="1"/>
      <c r="O46" s="1"/>
      <c r="P46" s="1"/>
      <c r="Q46" s="1"/>
    </row>
    <row r="47" spans="1:17" ht="12.75" customHeight="1" x14ac:dyDescent="0.25">
      <c r="A47" s="48"/>
      <c r="B47" s="95"/>
      <c r="C47" s="95"/>
      <c r="D47" s="49"/>
      <c r="E47" s="32"/>
      <c r="F47" s="40"/>
      <c r="G47" s="40"/>
      <c r="H47" s="41"/>
      <c r="I47" s="37"/>
      <c r="J47" s="1"/>
      <c r="K47" s="1"/>
      <c r="L47" s="1"/>
      <c r="M47" s="1"/>
      <c r="N47" s="1"/>
      <c r="O47" s="1"/>
      <c r="P47" s="1"/>
      <c r="Q47" s="1"/>
    </row>
    <row r="48" spans="1:17" ht="12.75" customHeight="1" x14ac:dyDescent="0.25">
      <c r="A48" s="50"/>
      <c r="B48" s="96"/>
      <c r="C48" s="96"/>
      <c r="D48" s="51"/>
      <c r="E48" s="32"/>
      <c r="F48" s="40"/>
      <c r="G48" s="40"/>
      <c r="H48" s="41"/>
      <c r="I48" s="37"/>
      <c r="J48" s="1"/>
      <c r="K48" s="1"/>
      <c r="L48" s="1"/>
      <c r="M48" s="1"/>
      <c r="N48" s="1"/>
      <c r="O48" s="1"/>
      <c r="P48" s="1"/>
      <c r="Q48" s="1"/>
    </row>
    <row r="49" spans="1:17" ht="12.75" customHeight="1" x14ac:dyDescent="0.3">
      <c r="A49" s="94">
        <v>7</v>
      </c>
      <c r="B49" s="69" t="s">
        <v>122</v>
      </c>
      <c r="C49" s="101" t="s">
        <v>95</v>
      </c>
      <c r="D49" s="98" t="s">
        <v>3</v>
      </c>
      <c r="E49" s="32"/>
      <c r="F49" s="33"/>
      <c r="G49" s="33"/>
      <c r="H49" s="34"/>
      <c r="I49" s="37"/>
      <c r="J49" s="1"/>
      <c r="K49" s="1"/>
      <c r="L49" s="1"/>
      <c r="M49" s="1"/>
      <c r="N49" s="1"/>
      <c r="O49" s="1"/>
      <c r="P49" s="1"/>
      <c r="Q49" s="1"/>
    </row>
    <row r="50" spans="1:17" ht="12" customHeight="1" x14ac:dyDescent="0.25">
      <c r="A50" s="95"/>
      <c r="B50" s="125" t="s">
        <v>96</v>
      </c>
      <c r="C50" s="95"/>
      <c r="D50" s="99"/>
      <c r="E50" s="85"/>
      <c r="F50" s="86"/>
      <c r="G50" s="86"/>
      <c r="H50" s="87"/>
      <c r="I50" s="37"/>
      <c r="J50" s="1"/>
      <c r="K50" s="1"/>
      <c r="L50" s="1"/>
      <c r="M50" s="1"/>
      <c r="N50" s="1"/>
      <c r="O50" s="1"/>
      <c r="P50" s="1"/>
      <c r="Q50" s="1"/>
    </row>
    <row r="51" spans="1:17" ht="15.75" customHeight="1" x14ac:dyDescent="0.25">
      <c r="A51" s="95"/>
      <c r="B51" s="107"/>
      <c r="C51" s="95"/>
      <c r="D51" s="99"/>
      <c r="E51" s="85"/>
      <c r="F51" s="86"/>
      <c r="G51" s="86"/>
      <c r="H51" s="87"/>
      <c r="I51" s="37"/>
      <c r="J51" s="1"/>
      <c r="K51" s="1"/>
      <c r="L51" s="1"/>
      <c r="M51" s="1"/>
      <c r="N51" s="1"/>
      <c r="O51" s="1"/>
      <c r="P51" s="1"/>
      <c r="Q51" s="1"/>
    </row>
    <row r="52" spans="1:17" ht="12" customHeight="1" x14ac:dyDescent="0.25">
      <c r="A52" s="95"/>
      <c r="B52" s="107"/>
      <c r="C52" s="95"/>
      <c r="D52" s="99"/>
      <c r="E52" s="85"/>
      <c r="F52" s="86"/>
      <c r="G52" s="86"/>
      <c r="H52" s="87"/>
      <c r="I52" s="37"/>
      <c r="J52" s="1"/>
      <c r="K52" s="1"/>
      <c r="L52" s="1"/>
      <c r="M52" s="1"/>
      <c r="N52" s="1"/>
      <c r="O52" s="1"/>
      <c r="P52" s="1"/>
      <c r="Q52" s="1"/>
    </row>
    <row r="53" spans="1:17" ht="66.75" customHeight="1" x14ac:dyDescent="0.25">
      <c r="A53" s="96"/>
      <c r="B53" s="108"/>
      <c r="C53" s="96"/>
      <c r="D53" s="100"/>
      <c r="E53" s="85"/>
      <c r="F53" s="86"/>
      <c r="G53" s="86"/>
      <c r="H53" s="87"/>
      <c r="I53" s="37"/>
      <c r="J53" s="1"/>
      <c r="K53" s="1"/>
      <c r="L53" s="1"/>
      <c r="M53" s="1"/>
      <c r="N53" s="1"/>
      <c r="O53" s="1"/>
      <c r="P53" s="1"/>
      <c r="Q53" s="1"/>
    </row>
    <row r="54" spans="1:17" ht="12.75" customHeight="1" x14ac:dyDescent="0.25">
      <c r="A54" s="94"/>
      <c r="B54" s="70" t="s">
        <v>123</v>
      </c>
      <c r="C54" s="101" t="s">
        <v>95</v>
      </c>
      <c r="D54" s="97" t="s">
        <v>3</v>
      </c>
      <c r="E54" s="32"/>
      <c r="F54" s="33"/>
      <c r="G54" s="33"/>
      <c r="H54" s="34"/>
      <c r="I54" s="37"/>
      <c r="J54" s="1"/>
      <c r="K54" s="1"/>
      <c r="L54" s="1"/>
      <c r="M54" s="1"/>
      <c r="N54" s="1"/>
      <c r="O54" s="1"/>
      <c r="P54" s="1"/>
      <c r="Q54" s="1"/>
    </row>
    <row r="55" spans="1:17" ht="12" customHeight="1" x14ac:dyDescent="0.25">
      <c r="A55" s="95"/>
      <c r="B55" s="125" t="s">
        <v>100</v>
      </c>
      <c r="C55" s="95"/>
      <c r="D55" s="95"/>
      <c r="E55" s="85"/>
      <c r="F55" s="86"/>
      <c r="G55" s="86"/>
      <c r="H55" s="87"/>
      <c r="I55" s="37"/>
      <c r="J55" s="1"/>
      <c r="K55" s="1"/>
      <c r="L55" s="1"/>
      <c r="M55" s="1"/>
      <c r="N55" s="1"/>
      <c r="O55" s="1"/>
      <c r="P55" s="1"/>
      <c r="Q55" s="1"/>
    </row>
    <row r="56" spans="1:17" ht="15.75" customHeight="1" x14ac:dyDescent="0.25">
      <c r="A56" s="95"/>
      <c r="B56" s="107"/>
      <c r="C56" s="95"/>
      <c r="D56" s="95"/>
      <c r="E56" s="85"/>
      <c r="F56" s="86"/>
      <c r="G56" s="86"/>
      <c r="H56" s="87"/>
      <c r="I56" s="37"/>
      <c r="J56" s="1"/>
      <c r="K56" s="1"/>
      <c r="L56" s="1"/>
      <c r="M56" s="1"/>
      <c r="N56" s="1"/>
      <c r="O56" s="1"/>
      <c r="P56" s="1"/>
      <c r="Q56" s="1"/>
    </row>
    <row r="57" spans="1:17" ht="12" customHeight="1" x14ac:dyDescent="0.25">
      <c r="A57" s="95"/>
      <c r="B57" s="107"/>
      <c r="C57" s="95"/>
      <c r="D57" s="95"/>
      <c r="E57" s="85"/>
      <c r="F57" s="86"/>
      <c r="G57" s="86"/>
      <c r="H57" s="87"/>
      <c r="I57" s="37"/>
      <c r="J57" s="1"/>
      <c r="K57" s="1"/>
      <c r="L57" s="1"/>
      <c r="M57" s="1"/>
      <c r="N57" s="1"/>
      <c r="O57" s="1"/>
      <c r="P57" s="1"/>
      <c r="Q57" s="1"/>
    </row>
    <row r="58" spans="1:17" ht="48.75" customHeight="1" x14ac:dyDescent="0.25">
      <c r="A58" s="124"/>
      <c r="B58" s="108"/>
      <c r="C58" s="96"/>
      <c r="D58" s="124"/>
      <c r="E58" s="85"/>
      <c r="F58" s="86"/>
      <c r="G58" s="86"/>
      <c r="H58" s="87"/>
      <c r="I58" s="37"/>
      <c r="J58" s="1"/>
      <c r="K58" s="1"/>
      <c r="L58" s="1"/>
      <c r="M58" s="1"/>
      <c r="N58" s="1"/>
      <c r="O58" s="1"/>
      <c r="P58" s="1"/>
      <c r="Q58" s="1"/>
    </row>
    <row r="59" spans="1:17" ht="12.75" customHeight="1" x14ac:dyDescent="0.25">
      <c r="A59" s="94"/>
      <c r="B59" s="43" t="s">
        <v>103</v>
      </c>
      <c r="C59" s="52"/>
      <c r="D59" s="97" t="s">
        <v>3</v>
      </c>
      <c r="E59" s="32"/>
      <c r="F59" s="33"/>
      <c r="G59" s="33"/>
      <c r="H59" s="34"/>
      <c r="I59" s="37"/>
      <c r="J59" s="1"/>
      <c r="K59" s="1"/>
      <c r="L59" s="1"/>
      <c r="M59" s="1"/>
      <c r="N59" s="1"/>
      <c r="O59" s="1"/>
      <c r="P59" s="1"/>
      <c r="Q59" s="1"/>
    </row>
    <row r="60" spans="1:17" ht="100.5" customHeight="1" x14ac:dyDescent="0.25">
      <c r="A60" s="95"/>
      <c r="B60" s="71" t="s">
        <v>104</v>
      </c>
      <c r="C60" s="72" t="s">
        <v>105</v>
      </c>
      <c r="D60" s="95"/>
      <c r="E60" s="85"/>
      <c r="F60" s="86"/>
      <c r="G60" s="86"/>
      <c r="H60" s="87"/>
      <c r="I60" s="37"/>
      <c r="J60" s="1"/>
      <c r="K60" s="1"/>
      <c r="L60" s="1"/>
      <c r="M60" s="1"/>
      <c r="N60" s="1"/>
      <c r="O60" s="1"/>
      <c r="P60" s="1"/>
      <c r="Q60" s="1"/>
    </row>
    <row r="61" spans="1:17" ht="10.5" customHeight="1" x14ac:dyDescent="0.25">
      <c r="A61" s="96"/>
      <c r="B61" s="36"/>
      <c r="C61" s="36"/>
      <c r="D61" s="96"/>
      <c r="E61" s="85"/>
      <c r="F61" s="86"/>
      <c r="G61" s="86"/>
      <c r="H61" s="87"/>
      <c r="I61" s="37"/>
      <c r="J61" s="1"/>
      <c r="K61" s="1"/>
      <c r="L61" s="1"/>
      <c r="M61" s="1"/>
      <c r="N61" s="1"/>
      <c r="O61" s="1"/>
      <c r="P61" s="1"/>
      <c r="Q61" s="1"/>
    </row>
    <row r="62" spans="1:17" ht="12.75" customHeight="1" x14ac:dyDescent="0.25">
      <c r="A62" s="94"/>
      <c r="B62" s="73" t="s">
        <v>108</v>
      </c>
      <c r="C62" s="31"/>
      <c r="D62" s="97" t="s">
        <v>3</v>
      </c>
      <c r="E62" s="32"/>
      <c r="F62" s="33"/>
      <c r="G62" s="33"/>
      <c r="H62" s="34"/>
      <c r="I62" s="37"/>
      <c r="J62" s="1"/>
      <c r="K62" s="1"/>
      <c r="L62" s="1"/>
      <c r="M62" s="1"/>
      <c r="N62" s="1"/>
      <c r="O62" s="1"/>
      <c r="P62" s="1"/>
      <c r="Q62" s="1"/>
    </row>
    <row r="63" spans="1:17" ht="87.5" x14ac:dyDescent="0.25">
      <c r="A63" s="131"/>
      <c r="B63" s="84" t="s">
        <v>109</v>
      </c>
      <c r="C63" s="83" t="s">
        <v>105</v>
      </c>
      <c r="D63" s="95"/>
      <c r="E63" s="85"/>
      <c r="F63" s="86"/>
      <c r="G63" s="86"/>
      <c r="H63" s="87"/>
      <c r="I63" s="37"/>
      <c r="J63" s="1"/>
      <c r="K63" s="1"/>
      <c r="L63" s="1"/>
      <c r="M63" s="1"/>
      <c r="N63" s="1"/>
      <c r="O63" s="1"/>
      <c r="P63" s="1"/>
      <c r="Q63" s="1"/>
    </row>
    <row r="64" spans="1:17" ht="12.75" customHeight="1" x14ac:dyDescent="0.3">
      <c r="A64" s="94"/>
      <c r="B64" s="69" t="s">
        <v>111</v>
      </c>
      <c r="C64" s="29"/>
      <c r="D64" s="97" t="s">
        <v>3</v>
      </c>
      <c r="E64" s="57"/>
      <c r="F64" s="58"/>
      <c r="G64" s="58"/>
      <c r="H64" s="59"/>
      <c r="I64" s="60"/>
      <c r="J64" s="1"/>
      <c r="K64" s="1"/>
      <c r="L64" s="1"/>
      <c r="M64" s="1"/>
      <c r="N64" s="1"/>
      <c r="O64" s="1"/>
      <c r="P64" s="1"/>
      <c r="Q64" s="1"/>
    </row>
    <row r="65" spans="1:17" ht="87.5" x14ac:dyDescent="0.25">
      <c r="A65" s="95"/>
      <c r="B65" s="71" t="s">
        <v>114</v>
      </c>
      <c r="C65" s="72" t="s">
        <v>105</v>
      </c>
      <c r="D65" s="95"/>
      <c r="E65" s="32"/>
      <c r="F65" s="33"/>
      <c r="G65" s="33"/>
      <c r="H65" s="34"/>
      <c r="I65" s="37"/>
      <c r="J65" s="1"/>
      <c r="K65" s="1"/>
      <c r="L65" s="1"/>
      <c r="M65" s="1"/>
      <c r="N65" s="1"/>
      <c r="O65" s="1"/>
      <c r="P65" s="1"/>
      <c r="Q65" s="1"/>
    </row>
    <row r="66" spans="1:17" ht="12.75" customHeight="1" x14ac:dyDescent="0.25">
      <c r="A66" s="95"/>
      <c r="B66" s="39"/>
      <c r="C66" s="31"/>
      <c r="D66" s="95"/>
      <c r="E66" s="32"/>
      <c r="F66" s="33"/>
      <c r="G66" s="33"/>
      <c r="H66" s="34"/>
      <c r="I66" s="37"/>
      <c r="J66" s="1"/>
      <c r="K66" s="1"/>
      <c r="L66" s="1"/>
      <c r="M66" s="1"/>
      <c r="N66" s="1"/>
      <c r="O66" s="1"/>
      <c r="P66" s="1"/>
      <c r="Q66" s="1"/>
    </row>
    <row r="67" spans="1:17" ht="12.75" customHeight="1" x14ac:dyDescent="0.25">
      <c r="A67" s="96"/>
      <c r="B67" s="61"/>
      <c r="C67" s="36"/>
      <c r="D67" s="96"/>
      <c r="E67" s="57"/>
      <c r="F67" s="58"/>
      <c r="G67" s="58"/>
      <c r="H67" s="59"/>
      <c r="I67" s="37"/>
      <c r="J67" s="1"/>
      <c r="K67" s="1"/>
      <c r="L67" s="1"/>
      <c r="M67" s="1"/>
      <c r="N67" s="1"/>
      <c r="O67" s="1"/>
      <c r="P67" s="1"/>
      <c r="Q67" s="1"/>
    </row>
    <row r="68" spans="1:17" ht="12.75" customHeight="1" x14ac:dyDescent="0.25">
      <c r="A68" s="62"/>
      <c r="B68" s="73"/>
      <c r="C68" s="31"/>
      <c r="D68" s="97"/>
      <c r="E68" s="57"/>
      <c r="F68" s="58"/>
      <c r="G68" s="58"/>
      <c r="H68" s="59"/>
      <c r="I68" s="63"/>
      <c r="J68" s="1"/>
      <c r="K68" s="1"/>
      <c r="L68" s="1"/>
      <c r="M68" s="1"/>
      <c r="N68" s="1"/>
      <c r="O68" s="1"/>
      <c r="P68" s="1"/>
      <c r="Q68" s="1"/>
    </row>
    <row r="69" spans="1:17" ht="12.75" customHeight="1" x14ac:dyDescent="0.25">
      <c r="A69" s="76"/>
      <c r="B69" s="44"/>
      <c r="C69" s="44"/>
      <c r="D69" s="96"/>
      <c r="E69" s="77"/>
      <c r="F69" s="77"/>
      <c r="G69" s="77"/>
      <c r="H69" s="77"/>
      <c r="I69" s="78"/>
      <c r="J69" s="1"/>
      <c r="K69" s="1"/>
      <c r="L69" s="1"/>
      <c r="M69" s="1"/>
      <c r="N69" s="1"/>
      <c r="O69" s="1"/>
      <c r="P69" s="1"/>
      <c r="Q69" s="1"/>
    </row>
    <row r="70" spans="1:17" ht="12.75" customHeight="1" x14ac:dyDescent="0.25">
      <c r="A70" s="79"/>
      <c r="B70" s="43"/>
      <c r="C70" s="29"/>
      <c r="D70" s="97"/>
      <c r="E70" s="57"/>
      <c r="F70" s="58"/>
      <c r="G70" s="58"/>
      <c r="H70" s="59"/>
      <c r="I70" s="37"/>
      <c r="J70" s="80"/>
      <c r="K70" s="1"/>
      <c r="L70" s="1"/>
      <c r="M70" s="1"/>
      <c r="N70" s="1"/>
      <c r="O70" s="1"/>
      <c r="P70" s="1"/>
      <c r="Q70" s="1"/>
    </row>
    <row r="71" spans="1:17" ht="12.75" customHeight="1" x14ac:dyDescent="0.25">
      <c r="A71" s="64"/>
      <c r="B71" s="75"/>
      <c r="C71" s="75"/>
      <c r="D71" s="96"/>
      <c r="E71" s="57"/>
      <c r="F71" s="58"/>
      <c r="G71" s="58"/>
      <c r="H71" s="58"/>
      <c r="I71" s="37"/>
      <c r="J71" s="80"/>
      <c r="K71" s="1"/>
      <c r="L71" s="1"/>
      <c r="M71" s="1"/>
      <c r="N71" s="1"/>
      <c r="O71" s="1"/>
      <c r="P71" s="1"/>
      <c r="Q71" s="1"/>
    </row>
    <row r="72" spans="1:17" ht="18" customHeight="1" x14ac:dyDescent="0.25">
      <c r="A72" s="81"/>
      <c r="B72" s="82"/>
      <c r="C72" s="82"/>
      <c r="D72" s="65"/>
      <c r="E72" s="82"/>
      <c r="F72" s="82"/>
      <c r="G72" s="82"/>
      <c r="H72" s="82"/>
      <c r="I72" s="82"/>
      <c r="J72" s="65"/>
      <c r="K72" s="65"/>
      <c r="L72" s="65"/>
      <c r="M72" s="65"/>
      <c r="N72" s="65"/>
      <c r="O72" s="65"/>
      <c r="P72" s="65"/>
      <c r="Q72" s="65"/>
    </row>
    <row r="73" spans="1:17" ht="18" customHeight="1" x14ac:dyDescent="0.25">
      <c r="A73" s="65"/>
      <c r="B73" s="65"/>
      <c r="C73" s="65"/>
      <c r="D73" s="65"/>
      <c r="E73" s="65"/>
      <c r="F73" s="65"/>
      <c r="G73" s="65"/>
      <c r="H73" s="65"/>
      <c r="I73" s="65"/>
      <c r="J73" s="65"/>
      <c r="K73" s="65"/>
      <c r="L73" s="65"/>
      <c r="M73" s="65"/>
      <c r="N73" s="65"/>
      <c r="O73" s="65"/>
      <c r="P73" s="65"/>
      <c r="Q73" s="65"/>
    </row>
    <row r="74" spans="1:17" ht="18" customHeight="1" x14ac:dyDescent="0.25">
      <c r="A74" s="65"/>
      <c r="B74" s="65"/>
      <c r="C74" s="65"/>
      <c r="D74" s="65"/>
      <c r="E74" s="65"/>
      <c r="F74" s="65"/>
      <c r="G74" s="65"/>
      <c r="H74" s="65"/>
      <c r="I74" s="65"/>
      <c r="J74" s="65"/>
      <c r="K74" s="65"/>
      <c r="L74" s="65"/>
      <c r="M74" s="65"/>
      <c r="N74" s="65"/>
      <c r="O74" s="65"/>
      <c r="P74" s="65"/>
      <c r="Q74" s="65"/>
    </row>
    <row r="75" spans="1:17" ht="18" customHeight="1" x14ac:dyDescent="0.25">
      <c r="A75" s="65"/>
      <c r="B75" s="65"/>
      <c r="C75" s="65"/>
      <c r="D75" s="65"/>
      <c r="E75" s="65"/>
      <c r="F75" s="65"/>
      <c r="G75" s="65"/>
      <c r="H75" s="65"/>
      <c r="I75" s="65"/>
      <c r="J75" s="65"/>
      <c r="K75" s="65"/>
      <c r="L75" s="65"/>
      <c r="M75" s="65"/>
      <c r="N75" s="65"/>
      <c r="O75" s="65"/>
      <c r="P75" s="65"/>
      <c r="Q75" s="65"/>
    </row>
    <row r="76" spans="1:17" ht="18" customHeight="1" x14ac:dyDescent="0.25">
      <c r="A76" s="65"/>
      <c r="B76" s="65"/>
      <c r="C76" s="65"/>
      <c r="D76" s="65"/>
      <c r="E76" s="65"/>
      <c r="F76" s="65"/>
      <c r="G76" s="65"/>
      <c r="H76" s="65"/>
      <c r="I76" s="65"/>
      <c r="J76" s="65"/>
      <c r="K76" s="65"/>
      <c r="L76" s="65"/>
      <c r="M76" s="65"/>
      <c r="N76" s="65"/>
      <c r="O76" s="65"/>
      <c r="P76" s="65"/>
      <c r="Q76" s="65"/>
    </row>
    <row r="77" spans="1:17" ht="18" customHeight="1" x14ac:dyDescent="0.25">
      <c r="A77" s="65"/>
      <c r="B77" s="65"/>
      <c r="C77" s="65"/>
      <c r="D77" s="65"/>
      <c r="E77" s="65"/>
      <c r="F77" s="65"/>
      <c r="G77" s="65"/>
      <c r="H77" s="65"/>
      <c r="I77" s="65"/>
      <c r="J77" s="65"/>
      <c r="K77" s="65"/>
      <c r="L77" s="65"/>
      <c r="M77" s="65"/>
      <c r="N77" s="65"/>
      <c r="O77" s="65"/>
      <c r="P77" s="65"/>
      <c r="Q77" s="65"/>
    </row>
    <row r="78" spans="1:17" ht="18" customHeight="1" x14ac:dyDescent="0.25">
      <c r="A78" s="65"/>
      <c r="B78" s="65"/>
      <c r="C78" s="65"/>
      <c r="D78" s="65"/>
      <c r="E78" s="65"/>
      <c r="F78" s="65"/>
      <c r="G78" s="65"/>
      <c r="H78" s="65"/>
      <c r="I78" s="65"/>
      <c r="J78" s="65"/>
      <c r="K78" s="65"/>
      <c r="L78" s="65"/>
      <c r="M78" s="65"/>
      <c r="N78" s="65"/>
      <c r="O78" s="65"/>
      <c r="P78" s="65"/>
      <c r="Q78" s="65"/>
    </row>
    <row r="79" spans="1:17" ht="12.75" customHeight="1" x14ac:dyDescent="0.25">
      <c r="A79" s="65"/>
      <c r="B79" s="65"/>
      <c r="C79" s="65"/>
      <c r="D79" s="65"/>
      <c r="E79" s="65"/>
      <c r="F79" s="65"/>
      <c r="G79" s="65"/>
      <c r="H79" s="65"/>
      <c r="I79" s="65"/>
      <c r="J79" s="65"/>
      <c r="K79" s="65"/>
      <c r="L79" s="65"/>
      <c r="M79" s="65"/>
      <c r="N79" s="65"/>
      <c r="O79" s="65"/>
      <c r="P79" s="65"/>
      <c r="Q79" s="65"/>
    </row>
    <row r="80" spans="1:17" ht="12.75" customHeight="1" x14ac:dyDescent="0.25">
      <c r="A80" s="1"/>
      <c r="B80" s="1"/>
      <c r="C80" s="1"/>
      <c r="D80" s="1"/>
      <c r="E80" s="1"/>
      <c r="F80" s="1"/>
      <c r="G80" s="1"/>
      <c r="H80" s="1"/>
      <c r="I80" s="66"/>
      <c r="J80" s="1"/>
      <c r="K80" s="1"/>
      <c r="L80" s="1"/>
      <c r="M80" s="1"/>
      <c r="N80" s="1"/>
      <c r="O80" s="1"/>
      <c r="P80" s="1"/>
      <c r="Q80" s="1"/>
    </row>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sheetData>
  <mergeCells count="63">
    <mergeCell ref="B18:B24"/>
    <mergeCell ref="D33:D40"/>
    <mergeCell ref="B42:B48"/>
    <mergeCell ref="D17:D24"/>
    <mergeCell ref="D25:D32"/>
    <mergeCell ref="C33:C40"/>
    <mergeCell ref="C41:C48"/>
    <mergeCell ref="B50:B53"/>
    <mergeCell ref="B55:B58"/>
    <mergeCell ref="A59:A61"/>
    <mergeCell ref="A33:A40"/>
    <mergeCell ref="D59:D61"/>
    <mergeCell ref="A54:A58"/>
    <mergeCell ref="A49:A53"/>
    <mergeCell ref="B34:B40"/>
    <mergeCell ref="D54:D58"/>
    <mergeCell ref="D49:D53"/>
    <mergeCell ref="C54:C58"/>
    <mergeCell ref="C49:C53"/>
    <mergeCell ref="A13:A14"/>
    <mergeCell ref="A15:A16"/>
    <mergeCell ref="E29:H29"/>
    <mergeCell ref="E31:H31"/>
    <mergeCell ref="A25:A32"/>
    <mergeCell ref="C25:C32"/>
    <mergeCell ref="D15:D16"/>
    <mergeCell ref="E16:H16"/>
    <mergeCell ref="E26:H26"/>
    <mergeCell ref="E24:H24"/>
    <mergeCell ref="A17:A24"/>
    <mergeCell ref="C17:C24"/>
    <mergeCell ref="E20:H20"/>
    <mergeCell ref="E18:H18"/>
    <mergeCell ref="E19:H19"/>
    <mergeCell ref="B26:B32"/>
    <mergeCell ref="D68:D69"/>
    <mergeCell ref="E57:H57"/>
    <mergeCell ref="E58:H58"/>
    <mergeCell ref="E53:H53"/>
    <mergeCell ref="E32:H32"/>
    <mergeCell ref="E34:H34"/>
    <mergeCell ref="E56:H56"/>
    <mergeCell ref="E55:H55"/>
    <mergeCell ref="E35:H35"/>
    <mergeCell ref="E40:H40"/>
    <mergeCell ref="E36:H36"/>
    <mergeCell ref="E52:H52"/>
    <mergeCell ref="D70:D71"/>
    <mergeCell ref="D13:D14"/>
    <mergeCell ref="E12:H12"/>
    <mergeCell ref="E13:H13"/>
    <mergeCell ref="A1:I1"/>
    <mergeCell ref="E28:H28"/>
    <mergeCell ref="E27:H27"/>
    <mergeCell ref="E51:H51"/>
    <mergeCell ref="E50:H50"/>
    <mergeCell ref="E61:H61"/>
    <mergeCell ref="E60:H60"/>
    <mergeCell ref="E63:H63"/>
    <mergeCell ref="A62:A63"/>
    <mergeCell ref="D62:D63"/>
    <mergeCell ref="D64:D67"/>
    <mergeCell ref="A64:A67"/>
  </mergeCells>
  <conditionalFormatting sqref="D13 D15 D17 D25 D49 D59 D62 D64 D68 D70">
    <cfRule type="cellIs" dxfId="26" priority="1" stopIfTrue="1" operator="equal">
      <formula>"F"</formula>
    </cfRule>
  </conditionalFormatting>
  <conditionalFormatting sqref="D13 D15 D17 D25 D49 D59 D62 D64 D68 D70">
    <cfRule type="cellIs" dxfId="25" priority="2" stopIfTrue="1" operator="equal">
      <formula>"B"</formula>
    </cfRule>
  </conditionalFormatting>
  <conditionalFormatting sqref="D13 D15 D17 D25 D49 D59 D62 D64 D68 D70">
    <cfRule type="cellIs" dxfId="24" priority="3" stopIfTrue="1" operator="equal">
      <formula>"u"</formula>
    </cfRule>
  </conditionalFormatting>
  <conditionalFormatting sqref="D33 D41">
    <cfRule type="cellIs" dxfId="23" priority="4" stopIfTrue="1" operator="equal">
      <formula>"F"</formula>
    </cfRule>
  </conditionalFormatting>
  <conditionalFormatting sqref="D33 D41">
    <cfRule type="cellIs" dxfId="22" priority="5" stopIfTrue="1" operator="equal">
      <formula>"B"</formula>
    </cfRule>
  </conditionalFormatting>
  <conditionalFormatting sqref="D33 D41">
    <cfRule type="cellIs" dxfId="21" priority="6" stopIfTrue="1" operator="equal">
      <formula>"u"</formula>
    </cfRule>
  </conditionalFormatting>
  <conditionalFormatting sqref="D54">
    <cfRule type="cellIs" dxfId="20" priority="7" stopIfTrue="1" operator="equal">
      <formula>"F"</formula>
    </cfRule>
  </conditionalFormatting>
  <conditionalFormatting sqref="D54">
    <cfRule type="cellIs" dxfId="19" priority="8" stopIfTrue="1" operator="equal">
      <formula>"B"</formula>
    </cfRule>
  </conditionalFormatting>
  <conditionalFormatting sqref="D54">
    <cfRule type="cellIs" dxfId="18" priority="9" stopIfTrue="1" operator="equal">
      <formula>"u"</formula>
    </cfRule>
  </conditionalFormatting>
  <dataValidations count="1">
    <dataValidation type="list" allowBlank="1" showInputMessage="1" showErrorMessage="1" prompt="Valid values include: - U - Untested_x000a_P - Pass_x000a_F - Fail_x000a_B - Blocked_x000a_S - Skipped_x000a_n/a - Not applicable_x000a_" sqref="D13 D15 D17 D25 D33 D41 D49 D54 D59 D62 D64 D68 D70" xr:uid="{00000000-0002-0000-0400-000000000000}">
      <formula1>"U,P,F,B,S,n/a"</formula1>
    </dataValidation>
  </dataValidations>
  <pageMargins left="0.7" right="0.7" top="0.75" bottom="0.75" header="0" footer="0"/>
  <pageSetup orientation="portrait"/>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000"/>
  <sheetViews>
    <sheetView workbookViewId="0">
      <pane ySplit="12" topLeftCell="A13" activePane="bottomLeft" state="frozen"/>
      <selection pane="bottomLeft" activeCell="C17" sqref="C17:C24"/>
    </sheetView>
  </sheetViews>
  <sheetFormatPr defaultColWidth="14.453125" defaultRowHeight="15" customHeight="1" x14ac:dyDescent="0.25"/>
  <cols>
    <col min="1" max="1" width="5.26953125" customWidth="1"/>
    <col min="2" max="2" width="74.7265625" customWidth="1"/>
    <col min="3" max="3" width="81.26953125" customWidth="1"/>
    <col min="4" max="4" width="6.54296875" customWidth="1"/>
    <col min="5" max="5" width="10.453125" customWidth="1"/>
    <col min="6" max="7" width="7.54296875" customWidth="1"/>
    <col min="8" max="8" width="30.54296875" customWidth="1"/>
    <col min="9" max="9" width="2.7265625" customWidth="1"/>
    <col min="10" max="17" width="9.08984375" customWidth="1"/>
  </cols>
  <sheetData>
    <row r="1" spans="1:17" ht="12.75" customHeight="1" x14ac:dyDescent="0.4">
      <c r="A1" s="88" t="s">
        <v>0</v>
      </c>
      <c r="B1" s="89"/>
      <c r="C1" s="89"/>
      <c r="D1" s="89"/>
      <c r="E1" s="89"/>
      <c r="F1" s="89"/>
      <c r="G1" s="89"/>
      <c r="H1" s="89"/>
      <c r="I1" s="90"/>
      <c r="J1" s="1"/>
      <c r="K1" s="1"/>
      <c r="L1" s="1"/>
      <c r="M1" s="1"/>
      <c r="N1" s="1"/>
      <c r="O1" s="1"/>
      <c r="P1" s="1"/>
      <c r="Q1" s="1"/>
    </row>
    <row r="2" spans="1:17" ht="3.75" customHeight="1" x14ac:dyDescent="0.4">
      <c r="A2" s="2"/>
      <c r="B2" s="2"/>
      <c r="C2" s="2"/>
      <c r="D2" s="2"/>
      <c r="E2" s="2"/>
      <c r="F2" s="2"/>
      <c r="G2" s="2"/>
      <c r="H2" s="2"/>
      <c r="I2" s="2"/>
      <c r="J2" s="1"/>
      <c r="K2" s="1"/>
      <c r="L2" s="1"/>
      <c r="M2" s="1"/>
      <c r="N2" s="1"/>
      <c r="O2" s="1"/>
      <c r="P2" s="1"/>
      <c r="Q2" s="1"/>
    </row>
    <row r="3" spans="1:17" ht="12.75" customHeight="1" x14ac:dyDescent="0.25">
      <c r="A3" s="3"/>
      <c r="B3" s="3"/>
      <c r="C3" s="3"/>
      <c r="D3" s="4"/>
      <c r="E3" s="4" t="s">
        <v>1</v>
      </c>
      <c r="F3" s="5"/>
      <c r="G3" s="6"/>
      <c r="H3" s="7"/>
      <c r="I3" s="3"/>
      <c r="J3" s="8"/>
      <c r="K3" s="8"/>
      <c r="L3" s="8"/>
      <c r="M3" s="8"/>
      <c r="N3" s="8"/>
      <c r="O3" s="8"/>
      <c r="P3" s="8"/>
      <c r="Q3" s="8"/>
    </row>
    <row r="4" spans="1:17" ht="12.75" customHeight="1" x14ac:dyDescent="0.25">
      <c r="A4" s="3"/>
      <c r="B4" s="3"/>
      <c r="C4" s="3"/>
      <c r="D4" s="9" t="s">
        <v>2</v>
      </c>
      <c r="E4" s="9">
        <f>COUNTIF($D$12:$D$70,"U")</f>
        <v>0</v>
      </c>
      <c r="F4" s="10">
        <f t="shared" ref="F4:F8" si="0">IF($E$9=0, "-", $E4/$E$9)</f>
        <v>0</v>
      </c>
      <c r="G4" s="11">
        <f>SUMIF($D$12:$D$70,"U", $G$12:$G$71) / 60</f>
        <v>0</v>
      </c>
      <c r="H4" s="7"/>
      <c r="I4" s="3"/>
      <c r="J4" s="8"/>
      <c r="K4" s="8"/>
      <c r="L4" s="8"/>
      <c r="M4" s="8"/>
      <c r="N4" s="8"/>
      <c r="O4" s="8"/>
      <c r="P4" s="8"/>
      <c r="Q4" s="8"/>
    </row>
    <row r="5" spans="1:17" ht="12.75" customHeight="1" x14ac:dyDescent="0.25">
      <c r="A5" s="3"/>
      <c r="B5" s="3"/>
      <c r="C5" s="3"/>
      <c r="D5" s="9" t="s">
        <v>3</v>
      </c>
      <c r="E5" s="9">
        <f>COUNTIF($D$12:$D$70,"P")</f>
        <v>6</v>
      </c>
      <c r="F5" s="10">
        <f t="shared" si="0"/>
        <v>1</v>
      </c>
      <c r="G5" s="12">
        <f>SUMIF($D$12:$D$70,"P", $G$12:$G$71) / 60</f>
        <v>0</v>
      </c>
      <c r="H5" s="7"/>
      <c r="I5" s="3"/>
      <c r="J5" s="8"/>
      <c r="K5" s="8"/>
      <c r="L5" s="8"/>
      <c r="M5" s="8"/>
      <c r="N5" s="8"/>
      <c r="O5" s="8"/>
      <c r="P5" s="8"/>
      <c r="Q5" s="8"/>
    </row>
    <row r="6" spans="1:17" ht="12.75" customHeight="1" x14ac:dyDescent="0.25">
      <c r="A6" s="3"/>
      <c r="B6" s="3"/>
      <c r="C6" s="3" t="s">
        <v>4</v>
      </c>
      <c r="D6" s="9" t="s">
        <v>5</v>
      </c>
      <c r="E6" s="9">
        <f>COUNTIF($D$12:$D$70,"F")</f>
        <v>0</v>
      </c>
      <c r="F6" s="10">
        <f t="shared" si="0"/>
        <v>0</v>
      </c>
      <c r="G6" s="12">
        <f>SUMIF($D$12:$D$70,"F", $G$12:$G$71) / 60</f>
        <v>0</v>
      </c>
      <c r="H6" s="7"/>
      <c r="I6" s="3"/>
      <c r="J6" s="8"/>
      <c r="K6" s="8"/>
      <c r="L6" s="8"/>
      <c r="M6" s="8"/>
      <c r="N6" s="8"/>
      <c r="O6" s="8"/>
      <c r="P6" s="8"/>
      <c r="Q6" s="8"/>
    </row>
    <row r="7" spans="1:17" ht="12.75" customHeight="1" x14ac:dyDescent="0.25">
      <c r="A7" s="7"/>
      <c r="B7" s="7"/>
      <c r="C7" s="7"/>
      <c r="D7" s="9" t="s">
        <v>6</v>
      </c>
      <c r="E7" s="9">
        <f>COUNTIF($D$12:$D$70,"S")</f>
        <v>0</v>
      </c>
      <c r="F7" s="10">
        <f t="shared" si="0"/>
        <v>0</v>
      </c>
      <c r="G7" s="12">
        <f>SUMIF($D$12:$D$70,"S", $G$12:$G$71) / 60</f>
        <v>0</v>
      </c>
      <c r="H7" s="7"/>
      <c r="I7" s="3"/>
      <c r="J7" s="8"/>
      <c r="K7" s="8"/>
      <c r="L7" s="8"/>
      <c r="M7" s="8"/>
      <c r="N7" s="8"/>
      <c r="O7" s="8"/>
      <c r="P7" s="8"/>
      <c r="Q7" s="8"/>
    </row>
    <row r="8" spans="1:17" ht="18.75" customHeight="1" x14ac:dyDescent="0.25">
      <c r="A8" s="7"/>
      <c r="B8" s="7"/>
      <c r="C8" s="7"/>
      <c r="D8" s="9" t="s">
        <v>7</v>
      </c>
      <c r="E8" s="9">
        <f>COUNTIF($D$12:$D$70,"B")</f>
        <v>0</v>
      </c>
      <c r="F8" s="13">
        <f t="shared" si="0"/>
        <v>0</v>
      </c>
      <c r="G8" s="12">
        <f>SUMIF($D$12:$D$70,"B", $G$12:$G$71) / 60</f>
        <v>0</v>
      </c>
      <c r="H8" s="7"/>
      <c r="I8" s="3"/>
      <c r="J8" s="8"/>
      <c r="K8" s="8"/>
      <c r="L8" s="8"/>
      <c r="M8" s="8"/>
      <c r="N8" s="8"/>
      <c r="O8" s="8"/>
      <c r="P8" s="8"/>
      <c r="Q8" s="8"/>
    </row>
    <row r="9" spans="1:17" ht="12.75" hidden="1" customHeight="1" x14ac:dyDescent="0.25">
      <c r="A9" s="7"/>
      <c r="B9" s="7"/>
      <c r="C9" s="7"/>
      <c r="D9" s="14" t="s">
        <v>8</v>
      </c>
      <c r="E9" s="15">
        <f>SUM(E4:E8)</f>
        <v>6</v>
      </c>
      <c r="F9" s="16">
        <f>IF($E$9=0,"-",$E$9/$E$9)</f>
        <v>1</v>
      </c>
      <c r="G9" s="17">
        <f>SUM(G4:G8)</f>
        <v>0</v>
      </c>
      <c r="H9" s="8"/>
      <c r="I9" s="18"/>
      <c r="J9" s="8"/>
      <c r="K9" s="8"/>
      <c r="L9" s="8"/>
      <c r="M9" s="8"/>
      <c r="N9" s="8"/>
      <c r="O9" s="8"/>
      <c r="P9" s="8"/>
      <c r="Q9" s="8"/>
    </row>
    <row r="10" spans="1:17" ht="12.75" hidden="1" customHeight="1" x14ac:dyDescent="0.25">
      <c r="A10" s="7"/>
      <c r="B10" s="7"/>
      <c r="C10" s="7"/>
      <c r="D10" s="19" t="s">
        <v>9</v>
      </c>
      <c r="E10" s="20">
        <f>COUNTIF($D$12:$D$70,"N/A")</f>
        <v>0</v>
      </c>
      <c r="F10" s="21"/>
      <c r="G10" s="22">
        <f>SUMIF($D$12:$D$70,"n/a", $G$12:$G$71) / 60</f>
        <v>0</v>
      </c>
      <c r="H10" s="8"/>
      <c r="I10" s="18"/>
      <c r="J10" s="8"/>
      <c r="K10" s="8"/>
      <c r="L10" s="8"/>
      <c r="M10" s="8"/>
      <c r="N10" s="8"/>
      <c r="O10" s="8"/>
      <c r="P10" s="8"/>
      <c r="Q10" s="8"/>
    </row>
    <row r="11" spans="1:17" ht="4.5" customHeight="1" x14ac:dyDescent="0.25">
      <c r="A11" s="23"/>
      <c r="B11" s="23"/>
      <c r="C11" s="23"/>
      <c r="D11" s="23"/>
      <c r="E11" s="23"/>
      <c r="F11" s="23"/>
      <c r="G11" s="23"/>
      <c r="H11" s="23"/>
      <c r="I11" s="24"/>
      <c r="J11" s="1"/>
      <c r="K11" s="1"/>
      <c r="L11" s="1"/>
      <c r="M11" s="1"/>
      <c r="N11" s="1"/>
      <c r="O11" s="1"/>
      <c r="P11" s="1"/>
      <c r="Q11" s="1"/>
    </row>
    <row r="12" spans="1:17" ht="29.25" customHeight="1" x14ac:dyDescent="0.3">
      <c r="A12" s="25" t="s">
        <v>10</v>
      </c>
      <c r="B12" s="25" t="s">
        <v>11</v>
      </c>
      <c r="C12" s="26" t="s">
        <v>12</v>
      </c>
      <c r="D12" s="25" t="s">
        <v>13</v>
      </c>
      <c r="E12" s="91" t="s">
        <v>14</v>
      </c>
      <c r="F12" s="92"/>
      <c r="G12" s="92"/>
      <c r="H12" s="93"/>
      <c r="I12" s="27"/>
      <c r="J12" s="1"/>
      <c r="K12" s="1"/>
      <c r="L12" s="1"/>
      <c r="M12" s="1"/>
      <c r="N12" s="1"/>
      <c r="O12" s="1"/>
      <c r="P12" s="1"/>
      <c r="Q12" s="1"/>
    </row>
    <row r="13" spans="1:17" ht="12.75" customHeight="1" x14ac:dyDescent="0.3">
      <c r="A13" s="110">
        <v>1</v>
      </c>
      <c r="B13" s="28" t="s">
        <v>15</v>
      </c>
      <c r="C13" s="29"/>
      <c r="D13" s="97" t="s">
        <v>3</v>
      </c>
      <c r="E13" s="85"/>
      <c r="F13" s="86"/>
      <c r="G13" s="86"/>
      <c r="H13" s="87"/>
      <c r="I13" s="30"/>
      <c r="J13" s="1"/>
      <c r="K13" s="1"/>
      <c r="L13" s="1"/>
      <c r="M13" s="1"/>
      <c r="N13" s="1"/>
      <c r="O13" s="1"/>
      <c r="P13" s="1"/>
      <c r="Q13" s="1"/>
    </row>
    <row r="14" spans="1:17" ht="12.75" customHeight="1" x14ac:dyDescent="0.25">
      <c r="A14" s="108"/>
      <c r="B14" s="31" t="s">
        <v>16</v>
      </c>
      <c r="C14" s="31" t="s">
        <v>17</v>
      </c>
      <c r="D14" s="96"/>
      <c r="E14" s="32"/>
      <c r="F14" s="33"/>
      <c r="G14" s="33"/>
      <c r="H14" s="34"/>
      <c r="I14" s="30"/>
      <c r="J14" s="1"/>
      <c r="K14" s="1"/>
      <c r="L14" s="1"/>
      <c r="M14" s="1"/>
      <c r="N14" s="1"/>
      <c r="O14" s="1"/>
      <c r="P14" s="1"/>
      <c r="Q14" s="1"/>
    </row>
    <row r="15" spans="1:17" ht="12.75" customHeight="1" x14ac:dyDescent="0.25">
      <c r="A15" s="119">
        <v>2</v>
      </c>
      <c r="B15" s="35" t="s">
        <v>18</v>
      </c>
      <c r="C15" s="29"/>
      <c r="D15" s="98" t="s">
        <v>3</v>
      </c>
      <c r="E15" s="32"/>
      <c r="F15" s="33"/>
      <c r="G15" s="33"/>
      <c r="H15" s="34"/>
      <c r="I15" s="30"/>
      <c r="J15" s="1"/>
      <c r="K15" s="1"/>
      <c r="L15" s="1"/>
      <c r="M15" s="1"/>
      <c r="N15" s="1"/>
      <c r="O15" s="1"/>
      <c r="P15" s="1"/>
      <c r="Q15" s="1"/>
    </row>
    <row r="16" spans="1:17" ht="12.5" x14ac:dyDescent="0.25">
      <c r="A16" s="120"/>
      <c r="B16" s="36" t="s">
        <v>21</v>
      </c>
      <c r="C16" s="36" t="s">
        <v>23</v>
      </c>
      <c r="D16" s="113"/>
      <c r="E16" s="85"/>
      <c r="F16" s="86"/>
      <c r="G16" s="86"/>
      <c r="H16" s="87"/>
      <c r="I16" s="37"/>
      <c r="J16" s="1"/>
      <c r="K16" s="1"/>
      <c r="L16" s="1"/>
      <c r="M16" s="1"/>
      <c r="N16" s="1"/>
      <c r="O16" s="1"/>
      <c r="P16" s="1"/>
      <c r="Q16" s="1"/>
    </row>
    <row r="17" spans="1:17" ht="12.75" customHeight="1" x14ac:dyDescent="0.25">
      <c r="A17" s="110">
        <v>3</v>
      </c>
      <c r="B17" s="43" t="s">
        <v>71</v>
      </c>
      <c r="C17" s="116" t="s">
        <v>25</v>
      </c>
      <c r="D17" s="98" t="s">
        <v>3</v>
      </c>
      <c r="E17" s="32"/>
      <c r="F17" s="33"/>
      <c r="G17" s="33"/>
      <c r="H17" s="34"/>
      <c r="I17" s="37"/>
      <c r="J17" s="1"/>
      <c r="K17" s="1"/>
      <c r="L17" s="1"/>
      <c r="M17" s="1"/>
      <c r="N17" s="1"/>
      <c r="O17" s="1"/>
      <c r="P17" s="1"/>
      <c r="Q17" s="1"/>
    </row>
    <row r="18" spans="1:17" ht="12.75" customHeight="1" x14ac:dyDescent="0.25">
      <c r="A18" s="107"/>
      <c r="B18" s="115" t="s">
        <v>30</v>
      </c>
      <c r="C18" s="95"/>
      <c r="D18" s="99"/>
      <c r="E18" s="121"/>
      <c r="F18" s="122"/>
      <c r="G18" s="122"/>
      <c r="H18" s="123"/>
      <c r="I18" s="37"/>
      <c r="J18" s="1"/>
      <c r="K18" s="1"/>
      <c r="L18" s="1"/>
      <c r="M18" s="1"/>
      <c r="N18" s="1"/>
      <c r="O18" s="1"/>
      <c r="P18" s="1"/>
      <c r="Q18" s="1"/>
    </row>
    <row r="19" spans="1:17" ht="12.75" customHeight="1" x14ac:dyDescent="0.25">
      <c r="A19" s="107"/>
      <c r="B19" s="95"/>
      <c r="C19" s="95"/>
      <c r="D19" s="99"/>
      <c r="E19" s="121"/>
      <c r="F19" s="122"/>
      <c r="G19" s="122"/>
      <c r="H19" s="123"/>
      <c r="I19" s="37"/>
      <c r="J19" s="1"/>
      <c r="K19" s="1"/>
      <c r="L19" s="1"/>
      <c r="M19" s="1"/>
      <c r="N19" s="1"/>
      <c r="O19" s="1"/>
      <c r="P19" s="1"/>
      <c r="Q19" s="1"/>
    </row>
    <row r="20" spans="1:17" ht="12.75" customHeight="1" x14ac:dyDescent="0.25">
      <c r="A20" s="107"/>
      <c r="B20" s="95"/>
      <c r="C20" s="95"/>
      <c r="D20" s="99"/>
      <c r="E20" s="85"/>
      <c r="F20" s="86"/>
      <c r="G20" s="86"/>
      <c r="H20" s="87"/>
      <c r="I20" s="37"/>
      <c r="J20" s="1"/>
      <c r="K20" s="1"/>
      <c r="L20" s="1"/>
      <c r="M20" s="1"/>
      <c r="N20" s="1"/>
      <c r="O20" s="1"/>
      <c r="P20" s="1"/>
      <c r="Q20" s="1"/>
    </row>
    <row r="21" spans="1:17" ht="12.75" customHeight="1" x14ac:dyDescent="0.25">
      <c r="A21" s="107"/>
      <c r="B21" s="95"/>
      <c r="C21" s="95"/>
      <c r="D21" s="99"/>
      <c r="E21" s="32"/>
      <c r="F21" s="40"/>
      <c r="G21" s="40"/>
      <c r="H21" s="41"/>
      <c r="I21" s="37"/>
      <c r="J21" s="1"/>
      <c r="K21" s="1"/>
      <c r="L21" s="1"/>
      <c r="M21" s="1"/>
      <c r="N21" s="1"/>
      <c r="O21" s="1"/>
      <c r="P21" s="1"/>
      <c r="Q21" s="1"/>
    </row>
    <row r="22" spans="1:17" ht="12.75" customHeight="1" x14ac:dyDescent="0.25">
      <c r="A22" s="107"/>
      <c r="B22" s="95"/>
      <c r="C22" s="95"/>
      <c r="D22" s="99"/>
      <c r="E22" s="32"/>
      <c r="F22" s="40"/>
      <c r="G22" s="40"/>
      <c r="H22" s="41"/>
      <c r="I22" s="37"/>
      <c r="J22" s="1"/>
      <c r="K22" s="1"/>
      <c r="L22" s="1"/>
      <c r="M22" s="1"/>
      <c r="N22" s="1"/>
      <c r="O22" s="1"/>
      <c r="P22" s="1"/>
      <c r="Q22" s="1"/>
    </row>
    <row r="23" spans="1:17" ht="12.75" customHeight="1" x14ac:dyDescent="0.25">
      <c r="A23" s="107"/>
      <c r="B23" s="95"/>
      <c r="C23" s="95"/>
      <c r="D23" s="99"/>
      <c r="E23" s="32"/>
      <c r="F23" s="40"/>
      <c r="G23" s="40"/>
      <c r="H23" s="41"/>
      <c r="I23" s="37"/>
      <c r="J23" s="1"/>
      <c r="K23" s="1"/>
      <c r="L23" s="1"/>
      <c r="M23" s="1"/>
      <c r="N23" s="1"/>
      <c r="O23" s="1"/>
      <c r="P23" s="1"/>
      <c r="Q23" s="1"/>
    </row>
    <row r="24" spans="1:17" ht="15.75" customHeight="1" x14ac:dyDescent="0.25">
      <c r="A24" s="118"/>
      <c r="B24" s="96"/>
      <c r="C24" s="96"/>
      <c r="D24" s="100"/>
      <c r="E24" s="85"/>
      <c r="F24" s="86"/>
      <c r="G24" s="86"/>
      <c r="H24" s="87"/>
      <c r="I24" s="37"/>
      <c r="J24" s="1"/>
      <c r="K24" s="1"/>
      <c r="L24" s="1"/>
      <c r="M24" s="1"/>
      <c r="N24" s="1"/>
      <c r="O24" s="1"/>
      <c r="P24" s="1"/>
      <c r="Q24" s="1"/>
    </row>
    <row r="25" spans="1:17" ht="12.75" customHeight="1" x14ac:dyDescent="0.25">
      <c r="A25" s="105">
        <v>4</v>
      </c>
      <c r="B25" s="67" t="s">
        <v>74</v>
      </c>
      <c r="C25" s="101" t="s">
        <v>76</v>
      </c>
      <c r="D25" s="97" t="s">
        <v>3</v>
      </c>
      <c r="E25" s="32"/>
      <c r="F25" s="33"/>
      <c r="G25" s="33"/>
      <c r="H25" s="34"/>
      <c r="I25" s="37"/>
      <c r="J25" s="1"/>
      <c r="K25" s="1"/>
      <c r="L25" s="1"/>
      <c r="M25" s="1"/>
      <c r="N25" s="1"/>
      <c r="O25" s="1"/>
      <c r="P25" s="1"/>
      <c r="Q25" s="1"/>
    </row>
    <row r="26" spans="1:17" ht="12.75" customHeight="1" x14ac:dyDescent="0.25">
      <c r="A26" s="95"/>
      <c r="B26" s="102" t="s">
        <v>79</v>
      </c>
      <c r="C26" s="95"/>
      <c r="D26" s="95"/>
      <c r="E26" s="85"/>
      <c r="F26" s="86"/>
      <c r="G26" s="86"/>
      <c r="H26" s="87"/>
      <c r="I26" s="37"/>
      <c r="J26" s="1"/>
      <c r="K26" s="1"/>
      <c r="L26" s="1"/>
      <c r="M26" s="1"/>
      <c r="N26" s="1"/>
      <c r="O26" s="1"/>
      <c r="P26" s="1"/>
      <c r="Q26" s="1"/>
    </row>
    <row r="27" spans="1:17" ht="12.75" customHeight="1" x14ac:dyDescent="0.25">
      <c r="A27" s="95"/>
      <c r="B27" s="103"/>
      <c r="C27" s="95"/>
      <c r="D27" s="95"/>
      <c r="E27" s="85"/>
      <c r="F27" s="86"/>
      <c r="G27" s="86"/>
      <c r="H27" s="87"/>
      <c r="I27" s="37"/>
      <c r="J27" s="1"/>
      <c r="K27" s="1"/>
      <c r="L27" s="1"/>
      <c r="M27" s="1"/>
      <c r="N27" s="1"/>
      <c r="O27" s="1"/>
      <c r="P27" s="1"/>
      <c r="Q27" s="1"/>
    </row>
    <row r="28" spans="1:17" ht="12.75" customHeight="1" x14ac:dyDescent="0.25">
      <c r="A28" s="95"/>
      <c r="B28" s="103"/>
      <c r="C28" s="95"/>
      <c r="D28" s="95"/>
      <c r="E28" s="85"/>
      <c r="F28" s="86"/>
      <c r="G28" s="86"/>
      <c r="H28" s="87"/>
      <c r="I28" s="37"/>
      <c r="J28" s="1"/>
      <c r="K28" s="1"/>
      <c r="L28" s="1"/>
      <c r="M28" s="1"/>
      <c r="N28" s="1"/>
      <c r="O28" s="1"/>
      <c r="P28" s="1"/>
      <c r="Q28" s="1"/>
    </row>
    <row r="29" spans="1:17" ht="12.75" customHeight="1" x14ac:dyDescent="0.25">
      <c r="A29" s="95"/>
      <c r="B29" s="103"/>
      <c r="C29" s="95"/>
      <c r="D29" s="95"/>
      <c r="E29" s="85"/>
      <c r="F29" s="86"/>
      <c r="G29" s="86"/>
      <c r="H29" s="87"/>
      <c r="I29" s="37"/>
      <c r="J29" s="1"/>
      <c r="K29" s="1"/>
      <c r="L29" s="1"/>
      <c r="M29" s="1"/>
      <c r="N29" s="1"/>
      <c r="O29" s="1"/>
      <c r="P29" s="1"/>
      <c r="Q29" s="1"/>
    </row>
    <row r="30" spans="1:17" ht="12.75" customHeight="1" x14ac:dyDescent="0.25">
      <c r="A30" s="95"/>
      <c r="B30" s="103"/>
      <c r="C30" s="95"/>
      <c r="D30" s="95"/>
      <c r="E30" s="32"/>
      <c r="F30" s="33"/>
      <c r="G30" s="33"/>
      <c r="H30" s="34"/>
      <c r="I30" s="37"/>
      <c r="J30" s="1"/>
      <c r="K30" s="1"/>
      <c r="L30" s="1"/>
      <c r="M30" s="1"/>
      <c r="N30" s="1"/>
      <c r="O30" s="1"/>
      <c r="P30" s="1"/>
      <c r="Q30" s="1"/>
    </row>
    <row r="31" spans="1:17" ht="12.75" customHeight="1" x14ac:dyDescent="0.25">
      <c r="A31" s="95"/>
      <c r="B31" s="103"/>
      <c r="C31" s="95"/>
      <c r="D31" s="95"/>
      <c r="E31" s="85"/>
      <c r="F31" s="86"/>
      <c r="G31" s="86"/>
      <c r="H31" s="87"/>
      <c r="I31" s="37"/>
      <c r="J31" s="1"/>
      <c r="K31" s="1"/>
      <c r="L31" s="1"/>
      <c r="M31" s="1"/>
      <c r="N31" s="1"/>
      <c r="O31" s="1"/>
      <c r="P31" s="1"/>
      <c r="Q31" s="1"/>
    </row>
    <row r="32" spans="1:17" ht="12.75" customHeight="1" x14ac:dyDescent="0.25">
      <c r="A32" s="96"/>
      <c r="B32" s="104"/>
      <c r="C32" s="96"/>
      <c r="D32" s="96"/>
      <c r="E32" s="85"/>
      <c r="F32" s="86"/>
      <c r="G32" s="86"/>
      <c r="H32" s="87"/>
      <c r="I32" s="37"/>
      <c r="J32" s="1"/>
      <c r="K32" s="1"/>
      <c r="L32" s="1"/>
      <c r="M32" s="1"/>
      <c r="N32" s="1"/>
      <c r="O32" s="1"/>
      <c r="P32" s="1"/>
      <c r="Q32" s="1"/>
    </row>
    <row r="33" spans="1:17" ht="12.75" customHeight="1" x14ac:dyDescent="0.25">
      <c r="A33" s="110">
        <v>5</v>
      </c>
      <c r="B33" s="43" t="s">
        <v>83</v>
      </c>
      <c r="C33" s="130" t="s">
        <v>121</v>
      </c>
      <c r="D33" s="98" t="s">
        <v>3</v>
      </c>
      <c r="E33" s="32"/>
      <c r="F33" s="33"/>
      <c r="G33" s="33"/>
      <c r="H33" s="34"/>
      <c r="I33" s="37"/>
      <c r="J33" s="1"/>
      <c r="K33" s="1"/>
      <c r="L33" s="1"/>
      <c r="M33" s="1"/>
      <c r="N33" s="1"/>
      <c r="O33" s="1"/>
      <c r="P33" s="1"/>
      <c r="Q33" s="1"/>
    </row>
    <row r="34" spans="1:17" ht="12.75" customHeight="1" x14ac:dyDescent="0.25">
      <c r="A34" s="107"/>
      <c r="B34" s="115" t="s">
        <v>86</v>
      </c>
      <c r="C34" s="95"/>
      <c r="D34" s="99"/>
      <c r="E34" s="121"/>
      <c r="F34" s="122"/>
      <c r="G34" s="122"/>
      <c r="H34" s="123"/>
      <c r="I34" s="37"/>
      <c r="J34" s="1"/>
      <c r="K34" s="1"/>
      <c r="L34" s="1"/>
      <c r="M34" s="1"/>
      <c r="N34" s="1"/>
      <c r="O34" s="1"/>
      <c r="P34" s="1"/>
      <c r="Q34" s="1"/>
    </row>
    <row r="35" spans="1:17" ht="12.75" customHeight="1" x14ac:dyDescent="0.25">
      <c r="A35" s="107"/>
      <c r="B35" s="95"/>
      <c r="C35" s="95"/>
      <c r="D35" s="99"/>
      <c r="E35" s="121"/>
      <c r="F35" s="122"/>
      <c r="G35" s="122"/>
      <c r="H35" s="123"/>
      <c r="I35" s="37"/>
      <c r="J35" s="1"/>
      <c r="K35" s="1"/>
      <c r="L35" s="1"/>
      <c r="M35" s="1"/>
      <c r="N35" s="1"/>
      <c r="O35" s="1"/>
      <c r="P35" s="1"/>
      <c r="Q35" s="1"/>
    </row>
    <row r="36" spans="1:17" ht="12.75" customHeight="1" x14ac:dyDescent="0.25">
      <c r="A36" s="107"/>
      <c r="B36" s="95"/>
      <c r="C36" s="95"/>
      <c r="D36" s="99"/>
      <c r="E36" s="85"/>
      <c r="F36" s="86"/>
      <c r="G36" s="86"/>
      <c r="H36" s="87"/>
      <c r="I36" s="37"/>
      <c r="J36" s="1"/>
      <c r="K36" s="1"/>
      <c r="L36" s="1"/>
      <c r="M36" s="1"/>
      <c r="N36" s="1"/>
      <c r="O36" s="1"/>
      <c r="P36" s="1"/>
      <c r="Q36" s="1"/>
    </row>
    <row r="37" spans="1:17" ht="12.75" customHeight="1" x14ac:dyDescent="0.25">
      <c r="A37" s="107"/>
      <c r="B37" s="95"/>
      <c r="C37" s="95"/>
      <c r="D37" s="99"/>
      <c r="E37" s="32"/>
      <c r="F37" s="40"/>
      <c r="G37" s="40"/>
      <c r="H37" s="41"/>
      <c r="I37" s="37"/>
      <c r="J37" s="1"/>
      <c r="K37" s="1"/>
      <c r="L37" s="1"/>
      <c r="M37" s="1"/>
      <c r="N37" s="1"/>
      <c r="O37" s="1"/>
      <c r="P37" s="1"/>
      <c r="Q37" s="1"/>
    </row>
    <row r="38" spans="1:17" ht="12.75" customHeight="1" x14ac:dyDescent="0.25">
      <c r="A38" s="107"/>
      <c r="B38" s="95"/>
      <c r="C38" s="95"/>
      <c r="D38" s="99"/>
      <c r="E38" s="32"/>
      <c r="F38" s="40"/>
      <c r="G38" s="40"/>
      <c r="H38" s="41"/>
      <c r="I38" s="37"/>
      <c r="J38" s="1"/>
      <c r="K38" s="1"/>
      <c r="L38" s="1"/>
      <c r="M38" s="1"/>
      <c r="N38" s="1"/>
      <c r="O38" s="1"/>
      <c r="P38" s="1"/>
      <c r="Q38" s="1"/>
    </row>
    <row r="39" spans="1:17" ht="12.75" customHeight="1" x14ac:dyDescent="0.25">
      <c r="A39" s="107"/>
      <c r="B39" s="95"/>
      <c r="C39" s="95"/>
      <c r="D39" s="99"/>
      <c r="E39" s="32"/>
      <c r="F39" s="40"/>
      <c r="G39" s="40"/>
      <c r="H39" s="41"/>
      <c r="I39" s="37"/>
      <c r="J39" s="1"/>
      <c r="K39" s="1"/>
      <c r="L39" s="1"/>
      <c r="M39" s="1"/>
      <c r="N39" s="1"/>
      <c r="O39" s="1"/>
      <c r="P39" s="1"/>
      <c r="Q39" s="1"/>
    </row>
    <row r="40" spans="1:17" ht="15.75" customHeight="1" x14ac:dyDescent="0.25">
      <c r="A40" s="118"/>
      <c r="B40" s="96"/>
      <c r="C40" s="96"/>
      <c r="D40" s="100"/>
      <c r="E40" s="85"/>
      <c r="F40" s="86"/>
      <c r="G40" s="86"/>
      <c r="H40" s="87"/>
      <c r="I40" s="37"/>
      <c r="J40" s="1"/>
      <c r="K40" s="1"/>
      <c r="L40" s="1"/>
      <c r="M40" s="1"/>
      <c r="N40" s="1"/>
      <c r="O40" s="1"/>
      <c r="P40" s="1"/>
      <c r="Q40" s="1"/>
    </row>
    <row r="41" spans="1:17" ht="12.75" customHeight="1" x14ac:dyDescent="0.25">
      <c r="A41" s="46">
        <v>6</v>
      </c>
      <c r="B41" s="67" t="s">
        <v>90</v>
      </c>
      <c r="C41" s="101" t="s">
        <v>85</v>
      </c>
      <c r="D41" s="68" t="s">
        <v>3</v>
      </c>
      <c r="E41" s="32"/>
      <c r="F41" s="33"/>
      <c r="G41" s="33"/>
      <c r="H41" s="34"/>
      <c r="I41" s="37"/>
      <c r="J41" s="1"/>
      <c r="K41" s="1"/>
      <c r="L41" s="1"/>
      <c r="M41" s="1"/>
      <c r="N41" s="1"/>
      <c r="O41" s="1"/>
      <c r="P41" s="1"/>
      <c r="Q41" s="1"/>
    </row>
    <row r="42" spans="1:17" ht="12.75" customHeight="1" x14ac:dyDescent="0.25">
      <c r="A42" s="48"/>
      <c r="B42" s="126" t="s">
        <v>93</v>
      </c>
      <c r="C42" s="95"/>
      <c r="D42" s="49"/>
      <c r="E42" s="32"/>
      <c r="F42" s="40"/>
      <c r="G42" s="40"/>
      <c r="H42" s="41"/>
      <c r="I42" s="37"/>
      <c r="J42" s="1"/>
      <c r="K42" s="1"/>
      <c r="L42" s="1"/>
      <c r="M42" s="1"/>
      <c r="N42" s="1"/>
      <c r="O42" s="1"/>
      <c r="P42" s="1"/>
      <c r="Q42" s="1"/>
    </row>
    <row r="43" spans="1:17" ht="12.75" customHeight="1" x14ac:dyDescent="0.25">
      <c r="A43" s="48"/>
      <c r="B43" s="95"/>
      <c r="C43" s="95"/>
      <c r="D43" s="49"/>
      <c r="E43" s="32"/>
      <c r="F43" s="40"/>
      <c r="G43" s="40"/>
      <c r="H43" s="41"/>
      <c r="I43" s="37"/>
      <c r="J43" s="1"/>
      <c r="K43" s="1"/>
      <c r="L43" s="1"/>
      <c r="M43" s="1"/>
      <c r="N43" s="1"/>
      <c r="O43" s="1"/>
      <c r="P43" s="1"/>
      <c r="Q43" s="1"/>
    </row>
    <row r="44" spans="1:17" ht="12.75" customHeight="1" x14ac:dyDescent="0.25">
      <c r="A44" s="48"/>
      <c r="B44" s="95"/>
      <c r="C44" s="95"/>
      <c r="D44" s="49"/>
      <c r="E44" s="32"/>
      <c r="F44" s="40"/>
      <c r="G44" s="40"/>
      <c r="H44" s="41"/>
      <c r="I44" s="37"/>
      <c r="J44" s="1"/>
      <c r="K44" s="1"/>
      <c r="L44" s="1"/>
      <c r="M44" s="1"/>
      <c r="N44" s="1"/>
      <c r="O44" s="1"/>
      <c r="P44" s="1"/>
      <c r="Q44" s="1"/>
    </row>
    <row r="45" spans="1:17" ht="12.75" customHeight="1" x14ac:dyDescent="0.25">
      <c r="A45" s="48"/>
      <c r="B45" s="95"/>
      <c r="C45" s="95"/>
      <c r="D45" s="49"/>
      <c r="E45" s="32"/>
      <c r="F45" s="40"/>
      <c r="G45" s="40"/>
      <c r="H45" s="41"/>
      <c r="I45" s="37"/>
      <c r="J45" s="1"/>
      <c r="K45" s="1"/>
      <c r="L45" s="1"/>
      <c r="M45" s="1"/>
      <c r="N45" s="1"/>
      <c r="O45" s="1"/>
      <c r="P45" s="1"/>
      <c r="Q45" s="1"/>
    </row>
    <row r="46" spans="1:17" ht="12.75" customHeight="1" x14ac:dyDescent="0.25">
      <c r="A46" s="48"/>
      <c r="B46" s="95"/>
      <c r="C46" s="95"/>
      <c r="D46" s="49"/>
      <c r="E46" s="32"/>
      <c r="F46" s="33"/>
      <c r="G46" s="33"/>
      <c r="H46" s="34"/>
      <c r="I46" s="37"/>
      <c r="J46" s="1"/>
      <c r="K46" s="1"/>
      <c r="L46" s="1"/>
      <c r="M46" s="1"/>
      <c r="N46" s="1"/>
      <c r="O46" s="1"/>
      <c r="P46" s="1"/>
      <c r="Q46" s="1"/>
    </row>
    <row r="47" spans="1:17" ht="12.75" customHeight="1" x14ac:dyDescent="0.25">
      <c r="A47" s="48"/>
      <c r="B47" s="95"/>
      <c r="C47" s="95"/>
      <c r="D47" s="49"/>
      <c r="E47" s="32"/>
      <c r="F47" s="40"/>
      <c r="G47" s="40"/>
      <c r="H47" s="41"/>
      <c r="I47" s="37"/>
      <c r="J47" s="1"/>
      <c r="K47" s="1"/>
      <c r="L47" s="1"/>
      <c r="M47" s="1"/>
      <c r="N47" s="1"/>
      <c r="O47" s="1"/>
      <c r="P47" s="1"/>
      <c r="Q47" s="1"/>
    </row>
    <row r="48" spans="1:17" ht="12.75" customHeight="1" x14ac:dyDescent="0.25">
      <c r="A48" s="50"/>
      <c r="B48" s="96"/>
      <c r="C48" s="96"/>
      <c r="D48" s="51"/>
      <c r="E48" s="32"/>
      <c r="F48" s="40"/>
      <c r="G48" s="40"/>
      <c r="H48" s="41"/>
      <c r="I48" s="37"/>
      <c r="J48" s="1"/>
      <c r="K48" s="1"/>
      <c r="L48" s="1"/>
      <c r="M48" s="1"/>
      <c r="N48" s="1"/>
      <c r="O48" s="1"/>
      <c r="P48" s="1"/>
      <c r="Q48" s="1"/>
    </row>
    <row r="49" spans="1:17" ht="12.75" customHeight="1" x14ac:dyDescent="0.25">
      <c r="A49" s="105"/>
      <c r="B49" s="70"/>
      <c r="C49" s="101"/>
      <c r="D49" s="98"/>
      <c r="E49" s="32"/>
      <c r="F49" s="33"/>
      <c r="G49" s="33"/>
      <c r="H49" s="34"/>
      <c r="I49" s="37"/>
      <c r="J49" s="1"/>
      <c r="K49" s="1"/>
      <c r="L49" s="1"/>
      <c r="M49" s="1"/>
      <c r="N49" s="1"/>
      <c r="O49" s="1"/>
      <c r="P49" s="1"/>
      <c r="Q49" s="1"/>
    </row>
    <row r="50" spans="1:17" ht="12" customHeight="1" x14ac:dyDescent="0.25">
      <c r="A50" s="95"/>
      <c r="B50" s="125"/>
      <c r="C50" s="95"/>
      <c r="D50" s="99"/>
      <c r="E50" s="85"/>
      <c r="F50" s="86"/>
      <c r="G50" s="86"/>
      <c r="H50" s="87"/>
      <c r="I50" s="37"/>
      <c r="J50" s="1"/>
      <c r="K50" s="1"/>
      <c r="L50" s="1"/>
      <c r="M50" s="1"/>
      <c r="N50" s="1"/>
      <c r="O50" s="1"/>
      <c r="P50" s="1"/>
      <c r="Q50" s="1"/>
    </row>
    <row r="51" spans="1:17" ht="15.75" customHeight="1" x14ac:dyDescent="0.25">
      <c r="A51" s="95"/>
      <c r="B51" s="107"/>
      <c r="C51" s="95"/>
      <c r="D51" s="99"/>
      <c r="E51" s="85"/>
      <c r="F51" s="86"/>
      <c r="G51" s="86"/>
      <c r="H51" s="87"/>
      <c r="I51" s="37"/>
      <c r="J51" s="1"/>
      <c r="K51" s="1"/>
      <c r="L51" s="1"/>
      <c r="M51" s="1"/>
      <c r="N51" s="1"/>
      <c r="O51" s="1"/>
      <c r="P51" s="1"/>
      <c r="Q51" s="1"/>
    </row>
    <row r="52" spans="1:17" ht="12" customHeight="1" x14ac:dyDescent="0.25">
      <c r="A52" s="95"/>
      <c r="B52" s="107"/>
      <c r="C52" s="95"/>
      <c r="D52" s="99"/>
      <c r="E52" s="85"/>
      <c r="F52" s="86"/>
      <c r="G52" s="86"/>
      <c r="H52" s="87"/>
      <c r="I52" s="37"/>
      <c r="J52" s="1"/>
      <c r="K52" s="1"/>
      <c r="L52" s="1"/>
      <c r="M52" s="1"/>
      <c r="N52" s="1"/>
      <c r="O52" s="1"/>
      <c r="P52" s="1"/>
      <c r="Q52" s="1"/>
    </row>
    <row r="53" spans="1:17" ht="18" customHeight="1" x14ac:dyDescent="0.25">
      <c r="A53" s="96"/>
      <c r="B53" s="108"/>
      <c r="C53" s="96"/>
      <c r="D53" s="100"/>
      <c r="E53" s="85"/>
      <c r="F53" s="86"/>
      <c r="G53" s="86"/>
      <c r="H53" s="87"/>
      <c r="I53" s="37"/>
      <c r="J53" s="1"/>
      <c r="K53" s="1"/>
      <c r="L53" s="1"/>
      <c r="M53" s="1"/>
      <c r="N53" s="1"/>
      <c r="O53" s="1"/>
      <c r="P53" s="1"/>
      <c r="Q53" s="1"/>
    </row>
    <row r="54" spans="1:17" ht="12.75" customHeight="1" x14ac:dyDescent="0.25">
      <c r="A54" s="94"/>
      <c r="B54" s="70"/>
      <c r="C54" s="101" t="s">
        <v>99</v>
      </c>
      <c r="D54" s="97"/>
      <c r="E54" s="32"/>
      <c r="F54" s="33"/>
      <c r="G54" s="33"/>
      <c r="H54" s="34"/>
      <c r="I54" s="37"/>
      <c r="J54" s="1"/>
      <c r="K54" s="1"/>
      <c r="L54" s="1"/>
      <c r="M54" s="1"/>
      <c r="N54" s="1"/>
      <c r="O54" s="1"/>
      <c r="P54" s="1"/>
      <c r="Q54" s="1"/>
    </row>
    <row r="55" spans="1:17" ht="12" customHeight="1" x14ac:dyDescent="0.25">
      <c r="A55" s="95"/>
      <c r="B55" s="125"/>
      <c r="C55" s="95"/>
      <c r="D55" s="95"/>
      <c r="E55" s="85"/>
      <c r="F55" s="86"/>
      <c r="G55" s="86"/>
      <c r="H55" s="87"/>
      <c r="I55" s="37"/>
      <c r="J55" s="1"/>
      <c r="K55" s="1"/>
      <c r="L55" s="1"/>
      <c r="M55" s="1"/>
      <c r="N55" s="1"/>
      <c r="O55" s="1"/>
      <c r="P55" s="1"/>
      <c r="Q55" s="1"/>
    </row>
    <row r="56" spans="1:17" ht="15.75" customHeight="1" x14ac:dyDescent="0.25">
      <c r="A56" s="95"/>
      <c r="B56" s="107"/>
      <c r="C56" s="95"/>
      <c r="D56" s="95"/>
      <c r="E56" s="85"/>
      <c r="F56" s="86"/>
      <c r="G56" s="86"/>
      <c r="H56" s="87"/>
      <c r="I56" s="37"/>
      <c r="J56" s="1"/>
      <c r="K56" s="1"/>
      <c r="L56" s="1"/>
      <c r="M56" s="1"/>
      <c r="N56" s="1"/>
      <c r="O56" s="1"/>
      <c r="P56" s="1"/>
      <c r="Q56" s="1"/>
    </row>
    <row r="57" spans="1:17" ht="12" customHeight="1" x14ac:dyDescent="0.25">
      <c r="A57" s="95"/>
      <c r="B57" s="107"/>
      <c r="C57" s="95"/>
      <c r="D57" s="95"/>
      <c r="E57" s="85"/>
      <c r="F57" s="86"/>
      <c r="G57" s="86"/>
      <c r="H57" s="87"/>
      <c r="I57" s="37"/>
      <c r="J57" s="1"/>
      <c r="K57" s="1"/>
      <c r="L57" s="1"/>
      <c r="M57" s="1"/>
      <c r="N57" s="1"/>
      <c r="O57" s="1"/>
      <c r="P57" s="1"/>
      <c r="Q57" s="1"/>
    </row>
    <row r="58" spans="1:17" ht="17.25" customHeight="1" x14ac:dyDescent="0.25">
      <c r="A58" s="124"/>
      <c r="B58" s="108"/>
      <c r="C58" s="96"/>
      <c r="D58" s="124"/>
      <c r="E58" s="85"/>
      <c r="F58" s="86"/>
      <c r="G58" s="86"/>
      <c r="H58" s="87"/>
      <c r="I58" s="37"/>
      <c r="J58" s="1"/>
      <c r="K58" s="1"/>
      <c r="L58" s="1"/>
      <c r="M58" s="1"/>
      <c r="N58" s="1"/>
      <c r="O58" s="1"/>
      <c r="P58" s="1"/>
      <c r="Q58" s="1"/>
    </row>
    <row r="59" spans="1:17" ht="12.75" customHeight="1" x14ac:dyDescent="0.25">
      <c r="A59" s="94"/>
      <c r="B59" s="43"/>
      <c r="C59" s="52"/>
      <c r="D59" s="97"/>
      <c r="E59" s="32"/>
      <c r="F59" s="33"/>
      <c r="G59" s="33"/>
      <c r="H59" s="34"/>
      <c r="I59" s="37"/>
      <c r="J59" s="1"/>
      <c r="K59" s="1"/>
      <c r="L59" s="1"/>
      <c r="M59" s="1"/>
      <c r="N59" s="1"/>
      <c r="O59" s="1"/>
      <c r="P59" s="1"/>
      <c r="Q59" s="1"/>
    </row>
    <row r="60" spans="1:17" ht="17.25" customHeight="1" x14ac:dyDescent="0.25">
      <c r="A60" s="95"/>
      <c r="B60" s="71"/>
      <c r="C60" s="72"/>
      <c r="D60" s="95"/>
      <c r="E60" s="85"/>
      <c r="F60" s="86"/>
      <c r="G60" s="86"/>
      <c r="H60" s="87"/>
      <c r="I60" s="37"/>
      <c r="J60" s="1"/>
      <c r="K60" s="1"/>
      <c r="L60" s="1"/>
      <c r="M60" s="1"/>
      <c r="N60" s="1"/>
      <c r="O60" s="1"/>
      <c r="P60" s="1"/>
      <c r="Q60" s="1"/>
    </row>
    <row r="61" spans="1:17" ht="10.5" customHeight="1" x14ac:dyDescent="0.25">
      <c r="A61" s="96"/>
      <c r="B61" s="36"/>
      <c r="C61" s="36"/>
      <c r="D61" s="96"/>
      <c r="E61" s="85"/>
      <c r="F61" s="86"/>
      <c r="G61" s="86"/>
      <c r="H61" s="87"/>
      <c r="I61" s="37"/>
      <c r="J61" s="1"/>
      <c r="K61" s="1"/>
      <c r="L61" s="1"/>
      <c r="M61" s="1"/>
      <c r="N61" s="1"/>
      <c r="O61" s="1"/>
      <c r="P61" s="1"/>
      <c r="Q61" s="1"/>
    </row>
    <row r="62" spans="1:17" ht="12.75" customHeight="1" x14ac:dyDescent="0.25">
      <c r="A62" s="94"/>
      <c r="B62" s="73"/>
      <c r="C62" s="31"/>
      <c r="D62" s="97"/>
      <c r="E62" s="32"/>
      <c r="F62" s="33"/>
      <c r="G62" s="33"/>
      <c r="H62" s="34"/>
      <c r="I62" s="37"/>
      <c r="J62" s="1"/>
      <c r="K62" s="1"/>
      <c r="L62" s="1"/>
      <c r="M62" s="1"/>
      <c r="N62" s="1"/>
      <c r="O62" s="1"/>
      <c r="P62" s="1"/>
      <c r="Q62" s="1"/>
    </row>
    <row r="63" spans="1:17" ht="12.75" customHeight="1" x14ac:dyDescent="0.25">
      <c r="A63" s="95"/>
      <c r="B63" s="74"/>
      <c r="C63" s="72"/>
      <c r="D63" s="95"/>
      <c r="E63" s="85"/>
      <c r="F63" s="86"/>
      <c r="G63" s="86"/>
      <c r="H63" s="87"/>
      <c r="I63" s="37"/>
      <c r="J63" s="1"/>
      <c r="K63" s="1"/>
      <c r="L63" s="1"/>
      <c r="M63" s="1"/>
      <c r="N63" s="1"/>
      <c r="O63" s="1"/>
      <c r="P63" s="1"/>
      <c r="Q63" s="1"/>
    </row>
    <row r="64" spans="1:17" ht="12.75" customHeight="1" x14ac:dyDescent="0.25">
      <c r="A64" s="95"/>
      <c r="B64" s="53"/>
      <c r="C64" s="31"/>
      <c r="D64" s="95"/>
      <c r="E64" s="85"/>
      <c r="F64" s="86"/>
      <c r="G64" s="86"/>
      <c r="H64" s="87"/>
      <c r="I64" s="37"/>
      <c r="J64" s="1"/>
      <c r="K64" s="1"/>
      <c r="L64" s="1"/>
      <c r="M64" s="1"/>
      <c r="N64" s="1"/>
      <c r="O64" s="1"/>
      <c r="P64" s="1"/>
      <c r="Q64" s="1"/>
    </row>
    <row r="65" spans="1:17" ht="12.75" customHeight="1" x14ac:dyDescent="0.25">
      <c r="A65" s="96"/>
      <c r="B65" s="36"/>
      <c r="C65" s="36"/>
      <c r="D65" s="96"/>
      <c r="E65" s="111"/>
      <c r="F65" s="89"/>
      <c r="G65" s="89"/>
      <c r="H65" s="112"/>
      <c r="I65" s="37"/>
      <c r="J65" s="1"/>
      <c r="K65" s="1"/>
      <c r="L65" s="1"/>
      <c r="M65" s="1"/>
      <c r="N65" s="1"/>
      <c r="O65" s="1"/>
      <c r="P65" s="1"/>
      <c r="Q65" s="1"/>
    </row>
    <row r="66" spans="1:17" ht="12.75" customHeight="1" x14ac:dyDescent="0.3">
      <c r="A66" s="94"/>
      <c r="B66" s="69"/>
      <c r="C66" s="29"/>
      <c r="D66" s="97"/>
      <c r="E66" s="57"/>
      <c r="F66" s="58"/>
      <c r="G66" s="58"/>
      <c r="H66" s="59"/>
      <c r="I66" s="60"/>
      <c r="J66" s="1"/>
      <c r="K66" s="1"/>
      <c r="L66" s="1"/>
      <c r="M66" s="1"/>
      <c r="N66" s="1"/>
      <c r="O66" s="1"/>
      <c r="P66" s="1"/>
      <c r="Q66" s="1"/>
    </row>
    <row r="67" spans="1:17" ht="12.75" customHeight="1" x14ac:dyDescent="0.25">
      <c r="A67" s="95"/>
      <c r="B67" s="71"/>
      <c r="C67" s="72"/>
      <c r="D67" s="95"/>
      <c r="E67" s="32"/>
      <c r="F67" s="33"/>
      <c r="G67" s="33"/>
      <c r="H67" s="34"/>
      <c r="I67" s="37"/>
      <c r="J67" s="1"/>
      <c r="K67" s="1"/>
      <c r="L67" s="1"/>
      <c r="M67" s="1"/>
      <c r="N67" s="1"/>
      <c r="O67" s="1"/>
      <c r="P67" s="1"/>
      <c r="Q67" s="1"/>
    </row>
    <row r="68" spans="1:17" ht="12.75" customHeight="1" x14ac:dyDescent="0.25">
      <c r="A68" s="95"/>
      <c r="B68" s="39"/>
      <c r="C68" s="31"/>
      <c r="D68" s="95"/>
      <c r="E68" s="32"/>
      <c r="F68" s="33"/>
      <c r="G68" s="33"/>
      <c r="H68" s="34"/>
      <c r="I68" s="37"/>
      <c r="J68" s="1"/>
      <c r="K68" s="1"/>
      <c r="L68" s="1"/>
      <c r="M68" s="1"/>
      <c r="N68" s="1"/>
      <c r="O68" s="1"/>
      <c r="P68" s="1"/>
      <c r="Q68" s="1"/>
    </row>
    <row r="69" spans="1:17" ht="12.75" customHeight="1" x14ac:dyDescent="0.25">
      <c r="A69" s="96"/>
      <c r="B69" s="61"/>
      <c r="C69" s="36"/>
      <c r="D69" s="96"/>
      <c r="E69" s="57"/>
      <c r="F69" s="58"/>
      <c r="G69" s="58"/>
      <c r="H69" s="59"/>
      <c r="I69" s="37"/>
      <c r="J69" s="1"/>
      <c r="K69" s="1"/>
      <c r="L69" s="1"/>
      <c r="M69" s="1"/>
      <c r="N69" s="1"/>
      <c r="O69" s="1"/>
      <c r="P69" s="1"/>
      <c r="Q69" s="1"/>
    </row>
    <row r="70" spans="1:17" ht="12.75" customHeight="1" x14ac:dyDescent="0.25">
      <c r="A70" s="62"/>
      <c r="B70" s="73"/>
      <c r="C70" s="31"/>
      <c r="D70" s="97"/>
      <c r="E70" s="57"/>
      <c r="F70" s="58"/>
      <c r="G70" s="58"/>
      <c r="H70" s="59"/>
      <c r="I70" s="63"/>
      <c r="J70" s="1"/>
      <c r="K70" s="1"/>
      <c r="L70" s="1"/>
      <c r="M70" s="1"/>
      <c r="N70" s="1"/>
      <c r="O70" s="1"/>
      <c r="P70" s="1"/>
      <c r="Q70" s="1"/>
    </row>
    <row r="71" spans="1:17" ht="12.75" customHeight="1" x14ac:dyDescent="0.25">
      <c r="A71" s="64"/>
      <c r="B71" s="75"/>
      <c r="C71" s="75"/>
      <c r="D71" s="96"/>
      <c r="E71" s="33"/>
      <c r="F71" s="33"/>
      <c r="G71" s="33"/>
      <c r="H71" s="33"/>
      <c r="I71" s="37"/>
      <c r="J71" s="1"/>
      <c r="K71" s="1"/>
      <c r="L71" s="1"/>
      <c r="M71" s="1"/>
      <c r="N71" s="1"/>
      <c r="O71" s="1"/>
      <c r="P71" s="1"/>
      <c r="Q71" s="1"/>
    </row>
    <row r="72" spans="1:17" ht="12.75" customHeight="1" x14ac:dyDescent="0.3">
      <c r="A72" s="109"/>
      <c r="B72" s="89"/>
      <c r="C72" s="89"/>
      <c r="D72" s="89"/>
      <c r="E72" s="89"/>
      <c r="F72" s="89"/>
      <c r="G72" s="89"/>
      <c r="H72" s="89"/>
      <c r="I72" s="90"/>
      <c r="J72" s="1"/>
      <c r="K72" s="1"/>
      <c r="L72" s="1"/>
      <c r="M72" s="1"/>
      <c r="N72" s="1"/>
      <c r="O72" s="1"/>
      <c r="P72" s="1"/>
      <c r="Q72" s="1"/>
    </row>
    <row r="73" spans="1:17" ht="18" customHeight="1" x14ac:dyDescent="0.25">
      <c r="A73" s="1"/>
      <c r="B73" s="65"/>
      <c r="C73" s="65"/>
      <c r="D73" s="65"/>
      <c r="E73" s="65"/>
      <c r="F73" s="65"/>
      <c r="G73" s="65"/>
      <c r="H73" s="65"/>
      <c r="I73" s="65"/>
      <c r="J73" s="65"/>
      <c r="K73" s="65"/>
      <c r="L73" s="65"/>
      <c r="M73" s="65"/>
      <c r="N73" s="65"/>
      <c r="O73" s="65"/>
      <c r="P73" s="65"/>
      <c r="Q73" s="65"/>
    </row>
    <row r="74" spans="1:17" ht="18" customHeight="1" x14ac:dyDescent="0.25">
      <c r="A74" s="1"/>
      <c r="B74" s="65"/>
      <c r="C74" s="65"/>
      <c r="D74" s="65"/>
      <c r="E74" s="65"/>
      <c r="F74" s="65"/>
      <c r="G74" s="65"/>
      <c r="H74" s="65"/>
      <c r="I74" s="65"/>
      <c r="J74" s="65"/>
      <c r="K74" s="65"/>
      <c r="L74" s="65"/>
      <c r="M74" s="65"/>
      <c r="N74" s="65"/>
      <c r="O74" s="65"/>
      <c r="P74" s="65"/>
      <c r="Q74" s="65"/>
    </row>
    <row r="75" spans="1:17" ht="18" customHeight="1" x14ac:dyDescent="0.25">
      <c r="A75" s="65"/>
      <c r="B75" s="65"/>
      <c r="C75" s="65"/>
      <c r="D75" s="65"/>
      <c r="E75" s="65"/>
      <c r="F75" s="65"/>
      <c r="G75" s="65"/>
      <c r="H75" s="65"/>
      <c r="I75" s="65"/>
      <c r="J75" s="65"/>
      <c r="K75" s="65"/>
      <c r="L75" s="65"/>
      <c r="M75" s="65"/>
      <c r="N75" s="65"/>
      <c r="O75" s="65"/>
      <c r="P75" s="65"/>
      <c r="Q75" s="65"/>
    </row>
    <row r="76" spans="1:17" ht="18" customHeight="1" x14ac:dyDescent="0.25">
      <c r="A76" s="65"/>
      <c r="B76" s="65"/>
      <c r="C76" s="65"/>
      <c r="D76" s="65"/>
      <c r="E76" s="65"/>
      <c r="F76" s="65"/>
      <c r="G76" s="65"/>
      <c r="H76" s="65"/>
      <c r="I76" s="65"/>
      <c r="J76" s="65"/>
      <c r="K76" s="65"/>
      <c r="L76" s="65"/>
      <c r="M76" s="65"/>
      <c r="N76" s="65"/>
      <c r="O76" s="65"/>
      <c r="P76" s="65"/>
      <c r="Q76" s="65"/>
    </row>
    <row r="77" spans="1:17" ht="18" customHeight="1" x14ac:dyDescent="0.25">
      <c r="A77" s="65"/>
      <c r="B77" s="65"/>
      <c r="C77" s="65"/>
      <c r="D77" s="65"/>
      <c r="E77" s="65"/>
      <c r="F77" s="65"/>
      <c r="G77" s="65"/>
      <c r="H77" s="65"/>
      <c r="I77" s="65"/>
      <c r="J77" s="65"/>
      <c r="K77" s="65"/>
      <c r="L77" s="65"/>
      <c r="M77" s="65"/>
      <c r="N77" s="65"/>
      <c r="O77" s="65"/>
      <c r="P77" s="65"/>
      <c r="Q77" s="65"/>
    </row>
    <row r="78" spans="1:17" ht="18" customHeight="1" x14ac:dyDescent="0.25">
      <c r="A78" s="65"/>
      <c r="B78" s="65"/>
      <c r="C78" s="65"/>
      <c r="D78" s="65"/>
      <c r="E78" s="65"/>
      <c r="F78" s="65"/>
      <c r="G78" s="65"/>
      <c r="H78" s="65"/>
      <c r="I78" s="65"/>
      <c r="J78" s="65"/>
      <c r="K78" s="65"/>
      <c r="L78" s="65"/>
      <c r="M78" s="65"/>
      <c r="N78" s="65"/>
      <c r="O78" s="65"/>
      <c r="P78" s="65"/>
      <c r="Q78" s="65"/>
    </row>
    <row r="79" spans="1:17" ht="18" customHeight="1" x14ac:dyDescent="0.25">
      <c r="A79" s="65"/>
      <c r="B79" s="65"/>
      <c r="C79" s="65"/>
      <c r="D79" s="65"/>
      <c r="E79" s="65"/>
      <c r="F79" s="65"/>
      <c r="G79" s="65"/>
      <c r="H79" s="65"/>
      <c r="I79" s="65"/>
      <c r="J79" s="65"/>
      <c r="K79" s="65"/>
      <c r="L79" s="65"/>
      <c r="M79" s="65"/>
      <c r="N79" s="65"/>
      <c r="O79" s="65"/>
      <c r="P79" s="65"/>
      <c r="Q79" s="65"/>
    </row>
    <row r="80" spans="1:17" ht="18" customHeight="1" x14ac:dyDescent="0.25">
      <c r="A80" s="65"/>
      <c r="B80" s="65"/>
      <c r="C80" s="65"/>
      <c r="D80" s="65"/>
      <c r="E80" s="65"/>
      <c r="F80" s="65"/>
      <c r="G80" s="65"/>
      <c r="H80" s="65"/>
      <c r="I80" s="65"/>
      <c r="J80" s="65"/>
      <c r="K80" s="65"/>
      <c r="L80" s="65"/>
      <c r="M80" s="65"/>
      <c r="N80" s="65"/>
      <c r="O80" s="65"/>
      <c r="P80" s="65"/>
      <c r="Q80" s="65"/>
    </row>
    <row r="81" spans="1:17" ht="12.75" customHeight="1" x14ac:dyDescent="0.25">
      <c r="A81" s="65"/>
      <c r="B81" s="65"/>
      <c r="C81" s="65"/>
      <c r="D81" s="65"/>
      <c r="E81" s="65"/>
      <c r="F81" s="65"/>
      <c r="G81" s="65"/>
      <c r="H81" s="65"/>
      <c r="I81" s="65"/>
      <c r="J81" s="65"/>
      <c r="K81" s="65"/>
      <c r="L81" s="65"/>
      <c r="M81" s="65"/>
      <c r="N81" s="65"/>
      <c r="O81" s="65"/>
      <c r="P81" s="65"/>
      <c r="Q81" s="65"/>
    </row>
    <row r="82" spans="1:17" ht="12.75" customHeight="1" x14ac:dyDescent="0.25">
      <c r="A82" s="1"/>
      <c r="B82" s="1"/>
      <c r="C82" s="1"/>
      <c r="D82" s="1"/>
      <c r="E82" s="1"/>
      <c r="F82" s="1"/>
      <c r="G82" s="1"/>
      <c r="H82" s="1"/>
      <c r="I82" s="66"/>
      <c r="J82" s="1"/>
      <c r="K82" s="1"/>
      <c r="L82" s="1"/>
      <c r="M82" s="1"/>
      <c r="N82" s="1"/>
      <c r="O82" s="1"/>
      <c r="P82" s="1"/>
      <c r="Q82" s="1"/>
    </row>
    <row r="83" spans="1:17" ht="15.75" customHeight="1" x14ac:dyDescent="0.25"/>
    <row r="84" spans="1:17" ht="15.75" customHeight="1" x14ac:dyDescent="0.25"/>
    <row r="85" spans="1:17" ht="15.75" customHeight="1" x14ac:dyDescent="0.25"/>
    <row r="86" spans="1:17" ht="15.75" customHeight="1" x14ac:dyDescent="0.25"/>
    <row r="87" spans="1:17" ht="15.75" customHeight="1" x14ac:dyDescent="0.25"/>
    <row r="88" spans="1:17" ht="15.75" customHeight="1" x14ac:dyDescent="0.25"/>
    <row r="89" spans="1:17" ht="15.75" customHeight="1" x14ac:dyDescent="0.25"/>
    <row r="90" spans="1:17" ht="15.75" customHeight="1" x14ac:dyDescent="0.25"/>
    <row r="91" spans="1:17" ht="15.75" customHeight="1" x14ac:dyDescent="0.25"/>
    <row r="92" spans="1:17" ht="15.75" customHeight="1" x14ac:dyDescent="0.25"/>
    <row r="93" spans="1:17" ht="15.75" customHeight="1" x14ac:dyDescent="0.25"/>
    <row r="94" spans="1:17" ht="15.75" customHeight="1" x14ac:dyDescent="0.25"/>
    <row r="95" spans="1:17" ht="15.75" customHeight="1" x14ac:dyDescent="0.25"/>
    <row r="96" spans="1:17"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65">
    <mergeCell ref="A25:A32"/>
    <mergeCell ref="C25:C32"/>
    <mergeCell ref="B26:B32"/>
    <mergeCell ref="E28:H28"/>
    <mergeCell ref="E27:H27"/>
    <mergeCell ref="D25:D32"/>
    <mergeCell ref="E26:H26"/>
    <mergeCell ref="A17:A24"/>
    <mergeCell ref="C17:C24"/>
    <mergeCell ref="B18:B24"/>
    <mergeCell ref="D17:D24"/>
    <mergeCell ref="E24:H24"/>
    <mergeCell ref="D13:D14"/>
    <mergeCell ref="D15:D16"/>
    <mergeCell ref="E34:H34"/>
    <mergeCell ref="E12:H12"/>
    <mergeCell ref="E13:H13"/>
    <mergeCell ref="D33:D40"/>
    <mergeCell ref="E35:H35"/>
    <mergeCell ref="E36:H36"/>
    <mergeCell ref="E16:H16"/>
    <mergeCell ref="E20:H20"/>
    <mergeCell ref="E18:H18"/>
    <mergeCell ref="E19:H19"/>
    <mergeCell ref="A1:I1"/>
    <mergeCell ref="A13:A14"/>
    <mergeCell ref="A15:A16"/>
    <mergeCell ref="E29:H29"/>
    <mergeCell ref="A59:A61"/>
    <mergeCell ref="A54:A58"/>
    <mergeCell ref="C49:C53"/>
    <mergeCell ref="A49:A53"/>
    <mergeCell ref="B50:B53"/>
    <mergeCell ref="E58:H58"/>
    <mergeCell ref="E60:H60"/>
    <mergeCell ref="E32:H32"/>
    <mergeCell ref="E31:H31"/>
    <mergeCell ref="D59:D61"/>
    <mergeCell ref="D54:D58"/>
    <mergeCell ref="E52:H52"/>
    <mergeCell ref="B55:B58"/>
    <mergeCell ref="A66:A69"/>
    <mergeCell ref="C54:C58"/>
    <mergeCell ref="B34:B40"/>
    <mergeCell ref="B42:B48"/>
    <mergeCell ref="A33:A40"/>
    <mergeCell ref="C33:C40"/>
    <mergeCell ref="C41:C48"/>
    <mergeCell ref="A72:I72"/>
    <mergeCell ref="D66:D69"/>
    <mergeCell ref="D70:D71"/>
    <mergeCell ref="D62:D65"/>
    <mergeCell ref="A62:A65"/>
    <mergeCell ref="E65:H65"/>
    <mergeCell ref="E61:H61"/>
    <mergeCell ref="E53:H53"/>
    <mergeCell ref="E64:H64"/>
    <mergeCell ref="E63:H63"/>
    <mergeCell ref="D49:D53"/>
    <mergeCell ref="E40:H40"/>
    <mergeCell ref="E50:H50"/>
    <mergeCell ref="E51:H51"/>
    <mergeCell ref="E57:H57"/>
    <mergeCell ref="E55:H55"/>
    <mergeCell ref="E56:H56"/>
  </mergeCells>
  <conditionalFormatting sqref="D17 D25 D49 D59 D62 D66 D70 D13 D15">
    <cfRule type="cellIs" dxfId="17" priority="1" stopIfTrue="1" operator="equal">
      <formula>"F"</formula>
    </cfRule>
  </conditionalFormatting>
  <conditionalFormatting sqref="D17 D25 D49 D59 D62 D66 D70 D13 D15">
    <cfRule type="cellIs" dxfId="16" priority="2" stopIfTrue="1" operator="equal">
      <formula>"B"</formula>
    </cfRule>
  </conditionalFormatting>
  <conditionalFormatting sqref="D17 D25 D49 D59 D62 D66 D70 D13 D15">
    <cfRule type="cellIs" dxfId="15" priority="3" stopIfTrue="1" operator="equal">
      <formula>"u"</formula>
    </cfRule>
  </conditionalFormatting>
  <conditionalFormatting sqref="D33 D41">
    <cfRule type="cellIs" dxfId="14" priority="4" stopIfTrue="1" operator="equal">
      <formula>"F"</formula>
    </cfRule>
  </conditionalFormatting>
  <conditionalFormatting sqref="D33 D41">
    <cfRule type="cellIs" dxfId="13" priority="5" stopIfTrue="1" operator="equal">
      <formula>"B"</formula>
    </cfRule>
  </conditionalFormatting>
  <conditionalFormatting sqref="D33 D41">
    <cfRule type="cellIs" dxfId="12" priority="6" stopIfTrue="1" operator="equal">
      <formula>"u"</formula>
    </cfRule>
  </conditionalFormatting>
  <conditionalFormatting sqref="D54">
    <cfRule type="cellIs" dxfId="11" priority="7" stopIfTrue="1" operator="equal">
      <formula>"F"</formula>
    </cfRule>
  </conditionalFormatting>
  <conditionalFormatting sqref="D54">
    <cfRule type="cellIs" dxfId="10" priority="8" stopIfTrue="1" operator="equal">
      <formula>"B"</formula>
    </cfRule>
  </conditionalFormatting>
  <conditionalFormatting sqref="D54">
    <cfRule type="cellIs" dxfId="9" priority="9" stopIfTrue="1" operator="equal">
      <formula>"u"</formula>
    </cfRule>
  </conditionalFormatting>
  <dataValidations count="1">
    <dataValidation type="list" allowBlank="1" showInputMessage="1" showErrorMessage="1" prompt="Valid values include: - U - Untested_x000a_P - Pass_x000a_F - Fail_x000a_B - Blocked_x000a_S - Skipped_x000a_n/a - Not applicable_x000a_" sqref="D13 D15 D17 D25 D33 D41 D49 D54 D59 D62 D66 D70" xr:uid="{00000000-0002-0000-0500-000000000000}">
      <formula1>"U,P,F,B,S,n/a"</formula1>
    </dataValidation>
  </dataValidations>
  <pageMargins left="0.7" right="0.7" top="0.75" bottom="0.75" header="0" footer="0"/>
  <pageSetup orientation="portrait"/>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000"/>
  <sheetViews>
    <sheetView workbookViewId="0">
      <pane ySplit="12" topLeftCell="A13" activePane="bottomLeft" state="frozen"/>
      <selection pane="bottomLeft" activeCell="C16" sqref="C16"/>
    </sheetView>
  </sheetViews>
  <sheetFormatPr defaultColWidth="14.453125" defaultRowHeight="15" customHeight="1" x14ac:dyDescent="0.25"/>
  <cols>
    <col min="1" max="1" width="5.26953125" customWidth="1"/>
    <col min="2" max="2" width="74.7265625" customWidth="1"/>
    <col min="3" max="3" width="81.26953125" customWidth="1"/>
    <col min="4" max="4" width="6.54296875" customWidth="1"/>
    <col min="5" max="5" width="10.453125" customWidth="1"/>
    <col min="6" max="7" width="7.54296875" customWidth="1"/>
    <col min="8" max="8" width="30.54296875" customWidth="1"/>
    <col min="9" max="9" width="2.7265625" customWidth="1"/>
    <col min="10" max="17" width="9.08984375" customWidth="1"/>
  </cols>
  <sheetData>
    <row r="1" spans="1:17" ht="12.75" customHeight="1" x14ac:dyDescent="0.4">
      <c r="A1" s="88" t="s">
        <v>0</v>
      </c>
      <c r="B1" s="89"/>
      <c r="C1" s="89"/>
      <c r="D1" s="89"/>
      <c r="E1" s="89"/>
      <c r="F1" s="89"/>
      <c r="G1" s="89"/>
      <c r="H1" s="89"/>
      <c r="I1" s="90"/>
      <c r="J1" s="1"/>
      <c r="K1" s="1"/>
      <c r="L1" s="1"/>
      <c r="M1" s="1"/>
      <c r="N1" s="1"/>
      <c r="O1" s="1"/>
      <c r="P1" s="1"/>
      <c r="Q1" s="1"/>
    </row>
    <row r="2" spans="1:17" ht="3.75" customHeight="1" x14ac:dyDescent="0.4">
      <c r="A2" s="2"/>
      <c r="B2" s="2"/>
      <c r="C2" s="2"/>
      <c r="D2" s="2"/>
      <c r="E2" s="2"/>
      <c r="F2" s="2"/>
      <c r="G2" s="2"/>
      <c r="H2" s="2"/>
      <c r="I2" s="2"/>
      <c r="J2" s="1"/>
      <c r="K2" s="1"/>
      <c r="L2" s="1"/>
      <c r="M2" s="1"/>
      <c r="N2" s="1"/>
      <c r="O2" s="1"/>
      <c r="P2" s="1"/>
      <c r="Q2" s="1"/>
    </row>
    <row r="3" spans="1:17" ht="12.75" customHeight="1" x14ac:dyDescent="0.25">
      <c r="A3" s="3"/>
      <c r="B3" s="3"/>
      <c r="C3" s="3"/>
      <c r="D3" s="4"/>
      <c r="E3" s="4" t="s">
        <v>1</v>
      </c>
      <c r="F3" s="5"/>
      <c r="G3" s="6"/>
      <c r="H3" s="7"/>
      <c r="I3" s="3"/>
      <c r="J3" s="8"/>
      <c r="K3" s="8"/>
      <c r="L3" s="8"/>
      <c r="M3" s="8"/>
      <c r="N3" s="8"/>
      <c r="O3" s="8"/>
      <c r="P3" s="8"/>
      <c r="Q3" s="8"/>
    </row>
    <row r="4" spans="1:17" ht="12.75" customHeight="1" x14ac:dyDescent="0.25">
      <c r="A4" s="3"/>
      <c r="B4" s="3"/>
      <c r="C4" s="3"/>
      <c r="D4" s="9" t="s">
        <v>2</v>
      </c>
      <c r="E4" s="9">
        <f>COUNTIF($D$12:$D$70,"U")</f>
        <v>0</v>
      </c>
      <c r="F4" s="10">
        <f t="shared" ref="F4:F8" si="0">IF($E$9=0, "-", $E4/$E$9)</f>
        <v>0</v>
      </c>
      <c r="G4" s="11">
        <f>SUMIF($D$12:$D$70,"U", $G$12:$G$71) / 60</f>
        <v>0</v>
      </c>
      <c r="H4" s="7"/>
      <c r="I4" s="3"/>
      <c r="J4" s="8"/>
      <c r="K4" s="8"/>
      <c r="L4" s="8"/>
      <c r="M4" s="8"/>
      <c r="N4" s="8"/>
      <c r="O4" s="8"/>
      <c r="P4" s="8"/>
      <c r="Q4" s="8"/>
    </row>
    <row r="5" spans="1:17" ht="12.75" customHeight="1" x14ac:dyDescent="0.25">
      <c r="A5" s="3"/>
      <c r="B5" s="3"/>
      <c r="C5" s="3"/>
      <c r="D5" s="9" t="s">
        <v>3</v>
      </c>
      <c r="E5" s="9">
        <f>COUNTIF($D$12:$D$70,"P")</f>
        <v>6</v>
      </c>
      <c r="F5" s="10">
        <f t="shared" si="0"/>
        <v>1</v>
      </c>
      <c r="G5" s="12">
        <f>SUMIF($D$12:$D$70,"P", $G$12:$G$71) / 60</f>
        <v>0</v>
      </c>
      <c r="H5" s="7"/>
      <c r="I5" s="3"/>
      <c r="J5" s="8"/>
      <c r="K5" s="8"/>
      <c r="L5" s="8"/>
      <c r="M5" s="8"/>
      <c r="N5" s="8"/>
      <c r="O5" s="8"/>
      <c r="P5" s="8"/>
      <c r="Q5" s="8"/>
    </row>
    <row r="6" spans="1:17" ht="12.75" customHeight="1" x14ac:dyDescent="0.25">
      <c r="A6" s="3"/>
      <c r="B6" s="3"/>
      <c r="C6" s="3" t="s">
        <v>4</v>
      </c>
      <c r="D6" s="9" t="s">
        <v>5</v>
      </c>
      <c r="E6" s="9">
        <f>COUNTIF($D$12:$D$70,"F")</f>
        <v>0</v>
      </c>
      <c r="F6" s="10">
        <f t="shared" si="0"/>
        <v>0</v>
      </c>
      <c r="G6" s="12">
        <f>SUMIF($D$12:$D$70,"F", $G$12:$G$71) / 60</f>
        <v>0</v>
      </c>
      <c r="H6" s="7"/>
      <c r="I6" s="3"/>
      <c r="J6" s="8"/>
      <c r="K6" s="8"/>
      <c r="L6" s="8"/>
      <c r="M6" s="8"/>
      <c r="N6" s="8"/>
      <c r="O6" s="8"/>
      <c r="P6" s="8"/>
      <c r="Q6" s="8"/>
    </row>
    <row r="7" spans="1:17" ht="12.75" customHeight="1" x14ac:dyDescent="0.25">
      <c r="A7" s="7"/>
      <c r="B7" s="7"/>
      <c r="C7" s="7"/>
      <c r="D7" s="9" t="s">
        <v>6</v>
      </c>
      <c r="E7" s="9">
        <f>COUNTIF($D$12:$D$70,"S")</f>
        <v>0</v>
      </c>
      <c r="F7" s="10">
        <f t="shared" si="0"/>
        <v>0</v>
      </c>
      <c r="G7" s="12">
        <f>SUMIF($D$12:$D$70,"S", $G$12:$G$71) / 60</f>
        <v>0</v>
      </c>
      <c r="H7" s="7"/>
      <c r="I7" s="3"/>
      <c r="J7" s="8"/>
      <c r="K7" s="8"/>
      <c r="L7" s="8"/>
      <c r="M7" s="8"/>
      <c r="N7" s="8"/>
      <c r="O7" s="8"/>
      <c r="P7" s="8"/>
      <c r="Q7" s="8"/>
    </row>
    <row r="8" spans="1:17" ht="18.75" customHeight="1" x14ac:dyDescent="0.25">
      <c r="A8" s="7"/>
      <c r="B8" s="7"/>
      <c r="C8" s="7"/>
      <c r="D8" s="9" t="s">
        <v>7</v>
      </c>
      <c r="E8" s="9">
        <f>COUNTIF($D$12:$D$70,"B")</f>
        <v>0</v>
      </c>
      <c r="F8" s="13">
        <f t="shared" si="0"/>
        <v>0</v>
      </c>
      <c r="G8" s="12">
        <f>SUMIF($D$12:$D$70,"B", $G$12:$G$71) / 60</f>
        <v>0</v>
      </c>
      <c r="H8" s="7"/>
      <c r="I8" s="3"/>
      <c r="J8" s="8"/>
      <c r="K8" s="8"/>
      <c r="L8" s="8"/>
      <c r="M8" s="8"/>
      <c r="N8" s="8"/>
      <c r="O8" s="8"/>
      <c r="P8" s="8"/>
      <c r="Q8" s="8"/>
    </row>
    <row r="9" spans="1:17" ht="12.75" hidden="1" customHeight="1" x14ac:dyDescent="0.25">
      <c r="A9" s="7"/>
      <c r="B9" s="7"/>
      <c r="C9" s="7"/>
      <c r="D9" s="14" t="s">
        <v>8</v>
      </c>
      <c r="E9" s="15">
        <f>SUM(E4:E8)</f>
        <v>6</v>
      </c>
      <c r="F9" s="16">
        <f>IF($E$9=0,"-",$E$9/$E$9)</f>
        <v>1</v>
      </c>
      <c r="G9" s="17">
        <f>SUM(G4:G8)</f>
        <v>0</v>
      </c>
      <c r="H9" s="8"/>
      <c r="I9" s="18"/>
      <c r="J9" s="8"/>
      <c r="K9" s="8"/>
      <c r="L9" s="8"/>
      <c r="M9" s="8"/>
      <c r="N9" s="8"/>
      <c r="O9" s="8"/>
      <c r="P9" s="8"/>
      <c r="Q9" s="8"/>
    </row>
    <row r="10" spans="1:17" ht="12.75" hidden="1" customHeight="1" x14ac:dyDescent="0.25">
      <c r="A10" s="7"/>
      <c r="B10" s="7"/>
      <c r="C10" s="7"/>
      <c r="D10" s="19" t="s">
        <v>9</v>
      </c>
      <c r="E10" s="20">
        <f>COUNTIF($D$12:$D$70,"N/A")</f>
        <v>0</v>
      </c>
      <c r="F10" s="21"/>
      <c r="G10" s="22">
        <f>SUMIF($D$12:$D$70,"n/a", $G$12:$G$71) / 60</f>
        <v>0</v>
      </c>
      <c r="H10" s="8"/>
      <c r="I10" s="18"/>
      <c r="J10" s="8"/>
      <c r="K10" s="8"/>
      <c r="L10" s="8"/>
      <c r="M10" s="8"/>
      <c r="N10" s="8"/>
      <c r="O10" s="8"/>
      <c r="P10" s="8"/>
      <c r="Q10" s="8"/>
    </row>
    <row r="11" spans="1:17" ht="4.5" customHeight="1" x14ac:dyDescent="0.25">
      <c r="A11" s="23"/>
      <c r="B11" s="23"/>
      <c r="C11" s="23"/>
      <c r="D11" s="23"/>
      <c r="E11" s="23"/>
      <c r="F11" s="23"/>
      <c r="G11" s="23"/>
      <c r="H11" s="23"/>
      <c r="I11" s="24"/>
      <c r="J11" s="1"/>
      <c r="K11" s="1"/>
      <c r="L11" s="1"/>
      <c r="M11" s="1"/>
      <c r="N11" s="1"/>
      <c r="O11" s="1"/>
      <c r="P11" s="1"/>
      <c r="Q11" s="1"/>
    </row>
    <row r="12" spans="1:17" ht="29.25" customHeight="1" x14ac:dyDescent="0.3">
      <c r="A12" s="25" t="s">
        <v>10</v>
      </c>
      <c r="B12" s="25" t="s">
        <v>11</v>
      </c>
      <c r="C12" s="26" t="s">
        <v>12</v>
      </c>
      <c r="D12" s="25" t="s">
        <v>13</v>
      </c>
      <c r="E12" s="91" t="s">
        <v>14</v>
      </c>
      <c r="F12" s="92"/>
      <c r="G12" s="92"/>
      <c r="H12" s="93"/>
      <c r="I12" s="27"/>
      <c r="J12" s="1"/>
      <c r="K12" s="1"/>
      <c r="L12" s="1"/>
      <c r="M12" s="1"/>
      <c r="N12" s="1"/>
      <c r="O12" s="1"/>
      <c r="P12" s="1"/>
      <c r="Q12" s="1"/>
    </row>
    <row r="13" spans="1:17" ht="12.75" customHeight="1" x14ac:dyDescent="0.3">
      <c r="A13" s="110">
        <v>1</v>
      </c>
      <c r="B13" s="28" t="s">
        <v>15</v>
      </c>
      <c r="C13" s="29"/>
      <c r="D13" s="97" t="s">
        <v>3</v>
      </c>
      <c r="E13" s="85"/>
      <c r="F13" s="86"/>
      <c r="G13" s="86"/>
      <c r="H13" s="87"/>
      <c r="I13" s="30"/>
      <c r="J13" s="1"/>
      <c r="K13" s="1"/>
      <c r="L13" s="1"/>
      <c r="M13" s="1"/>
      <c r="N13" s="1"/>
      <c r="O13" s="1"/>
      <c r="P13" s="1"/>
      <c r="Q13" s="1"/>
    </row>
    <row r="14" spans="1:17" ht="12.75" customHeight="1" x14ac:dyDescent="0.25">
      <c r="A14" s="108"/>
      <c r="B14" s="31" t="s">
        <v>16</v>
      </c>
      <c r="C14" s="31" t="s">
        <v>17</v>
      </c>
      <c r="D14" s="96"/>
      <c r="E14" s="32"/>
      <c r="F14" s="33"/>
      <c r="G14" s="33"/>
      <c r="H14" s="34"/>
      <c r="I14" s="30"/>
      <c r="J14" s="1"/>
      <c r="K14" s="1"/>
      <c r="L14" s="1"/>
      <c r="M14" s="1"/>
      <c r="N14" s="1"/>
      <c r="O14" s="1"/>
      <c r="P14" s="1"/>
      <c r="Q14" s="1"/>
    </row>
    <row r="15" spans="1:17" ht="12.75" customHeight="1" x14ac:dyDescent="0.25">
      <c r="A15" s="119">
        <v>2</v>
      </c>
      <c r="B15" s="35" t="s">
        <v>18</v>
      </c>
      <c r="C15" s="29"/>
      <c r="D15" s="98" t="s">
        <v>3</v>
      </c>
      <c r="E15" s="32"/>
      <c r="F15" s="33"/>
      <c r="G15" s="33"/>
      <c r="H15" s="34"/>
      <c r="I15" s="30"/>
      <c r="J15" s="1"/>
      <c r="K15" s="1"/>
      <c r="L15" s="1"/>
      <c r="M15" s="1"/>
      <c r="N15" s="1"/>
      <c r="O15" s="1"/>
      <c r="P15" s="1"/>
      <c r="Q15" s="1"/>
    </row>
    <row r="16" spans="1:17" ht="12.5" x14ac:dyDescent="0.25">
      <c r="A16" s="120"/>
      <c r="B16" s="36" t="s">
        <v>21</v>
      </c>
      <c r="C16" s="36" t="s">
        <v>23</v>
      </c>
      <c r="D16" s="113"/>
      <c r="E16" s="85"/>
      <c r="F16" s="86"/>
      <c r="G16" s="86"/>
      <c r="H16" s="87"/>
      <c r="I16" s="37"/>
      <c r="J16" s="1"/>
      <c r="K16" s="1"/>
      <c r="L16" s="1"/>
      <c r="M16" s="1"/>
      <c r="N16" s="1"/>
      <c r="O16" s="1"/>
      <c r="P16" s="1"/>
      <c r="Q16" s="1"/>
    </row>
    <row r="17" spans="1:17" ht="12.75" customHeight="1" x14ac:dyDescent="0.25">
      <c r="A17" s="110">
        <v>3</v>
      </c>
      <c r="B17" s="43" t="s">
        <v>71</v>
      </c>
      <c r="C17" s="127" t="s">
        <v>28</v>
      </c>
      <c r="D17" s="98" t="s">
        <v>3</v>
      </c>
      <c r="E17" s="32"/>
      <c r="F17" s="33"/>
      <c r="G17" s="33"/>
      <c r="H17" s="34"/>
      <c r="I17" s="37"/>
      <c r="J17" s="1"/>
      <c r="K17" s="1"/>
      <c r="L17" s="1"/>
      <c r="M17" s="1"/>
      <c r="N17" s="1"/>
      <c r="O17" s="1"/>
      <c r="P17" s="1"/>
      <c r="Q17" s="1"/>
    </row>
    <row r="18" spans="1:17" ht="12.75" customHeight="1" x14ac:dyDescent="0.25">
      <c r="A18" s="107"/>
      <c r="B18" s="115" t="s">
        <v>30</v>
      </c>
      <c r="C18" s="95"/>
      <c r="D18" s="99"/>
      <c r="E18" s="121"/>
      <c r="F18" s="122"/>
      <c r="G18" s="122"/>
      <c r="H18" s="123"/>
      <c r="I18" s="37"/>
      <c r="J18" s="1"/>
      <c r="K18" s="1"/>
      <c r="L18" s="1"/>
      <c r="M18" s="1"/>
      <c r="N18" s="1"/>
      <c r="O18" s="1"/>
      <c r="P18" s="1"/>
      <c r="Q18" s="1"/>
    </row>
    <row r="19" spans="1:17" ht="12.75" customHeight="1" x14ac:dyDescent="0.25">
      <c r="A19" s="107"/>
      <c r="B19" s="95"/>
      <c r="C19" s="95"/>
      <c r="D19" s="99"/>
      <c r="E19" s="121"/>
      <c r="F19" s="122"/>
      <c r="G19" s="122"/>
      <c r="H19" s="123"/>
      <c r="I19" s="37"/>
      <c r="J19" s="1"/>
      <c r="K19" s="1"/>
      <c r="L19" s="1"/>
      <c r="M19" s="1"/>
      <c r="N19" s="1"/>
      <c r="O19" s="1"/>
      <c r="P19" s="1"/>
      <c r="Q19" s="1"/>
    </row>
    <row r="20" spans="1:17" ht="12.75" customHeight="1" x14ac:dyDescent="0.25">
      <c r="A20" s="107"/>
      <c r="B20" s="95"/>
      <c r="C20" s="95"/>
      <c r="D20" s="99"/>
      <c r="E20" s="85"/>
      <c r="F20" s="86"/>
      <c r="G20" s="86"/>
      <c r="H20" s="87"/>
      <c r="I20" s="37"/>
      <c r="J20" s="1"/>
      <c r="K20" s="1"/>
      <c r="L20" s="1"/>
      <c r="M20" s="1"/>
      <c r="N20" s="1"/>
      <c r="O20" s="1"/>
      <c r="P20" s="1"/>
      <c r="Q20" s="1"/>
    </row>
    <row r="21" spans="1:17" ht="12.75" customHeight="1" x14ac:dyDescent="0.25">
      <c r="A21" s="107"/>
      <c r="B21" s="95"/>
      <c r="C21" s="95"/>
      <c r="D21" s="99"/>
      <c r="E21" s="32"/>
      <c r="F21" s="40"/>
      <c r="G21" s="40"/>
      <c r="H21" s="41"/>
      <c r="I21" s="37"/>
      <c r="J21" s="1"/>
      <c r="K21" s="1"/>
      <c r="L21" s="1"/>
      <c r="M21" s="1"/>
      <c r="N21" s="1"/>
      <c r="O21" s="1"/>
      <c r="P21" s="1"/>
      <c r="Q21" s="1"/>
    </row>
    <row r="22" spans="1:17" ht="12.75" customHeight="1" x14ac:dyDescent="0.25">
      <c r="A22" s="107"/>
      <c r="B22" s="95"/>
      <c r="C22" s="95"/>
      <c r="D22" s="99"/>
      <c r="E22" s="32"/>
      <c r="F22" s="40"/>
      <c r="G22" s="40"/>
      <c r="H22" s="41"/>
      <c r="I22" s="37"/>
      <c r="J22" s="1"/>
      <c r="K22" s="1"/>
      <c r="L22" s="1"/>
      <c r="M22" s="1"/>
      <c r="N22" s="1"/>
      <c r="O22" s="1"/>
      <c r="P22" s="1"/>
      <c r="Q22" s="1"/>
    </row>
    <row r="23" spans="1:17" ht="12.75" customHeight="1" x14ac:dyDescent="0.25">
      <c r="A23" s="107"/>
      <c r="B23" s="95"/>
      <c r="C23" s="95"/>
      <c r="D23" s="99"/>
      <c r="E23" s="32"/>
      <c r="F23" s="40"/>
      <c r="G23" s="40"/>
      <c r="H23" s="41"/>
      <c r="I23" s="37"/>
      <c r="J23" s="1"/>
      <c r="K23" s="1"/>
      <c r="L23" s="1"/>
      <c r="M23" s="1"/>
      <c r="N23" s="1"/>
      <c r="O23" s="1"/>
      <c r="P23" s="1"/>
      <c r="Q23" s="1"/>
    </row>
    <row r="24" spans="1:17" ht="15.75" customHeight="1" x14ac:dyDescent="0.25">
      <c r="A24" s="118"/>
      <c r="B24" s="96"/>
      <c r="C24" s="96"/>
      <c r="D24" s="100"/>
      <c r="E24" s="85"/>
      <c r="F24" s="86"/>
      <c r="G24" s="86"/>
      <c r="H24" s="87"/>
      <c r="I24" s="37"/>
      <c r="J24" s="1"/>
      <c r="K24" s="1"/>
      <c r="L24" s="1"/>
      <c r="M24" s="1"/>
      <c r="N24" s="1"/>
      <c r="O24" s="1"/>
      <c r="P24" s="1"/>
      <c r="Q24" s="1"/>
    </row>
    <row r="25" spans="1:17" ht="12.75" customHeight="1" x14ac:dyDescent="0.25">
      <c r="A25" s="105">
        <v>4</v>
      </c>
      <c r="B25" s="67" t="s">
        <v>74</v>
      </c>
      <c r="C25" s="101" t="s">
        <v>76</v>
      </c>
      <c r="D25" s="97" t="s">
        <v>3</v>
      </c>
      <c r="E25" s="32"/>
      <c r="F25" s="33"/>
      <c r="G25" s="33"/>
      <c r="H25" s="34"/>
      <c r="I25" s="37"/>
      <c r="J25" s="1"/>
      <c r="K25" s="1"/>
      <c r="L25" s="1"/>
      <c r="M25" s="1"/>
      <c r="N25" s="1"/>
      <c r="O25" s="1"/>
      <c r="P25" s="1"/>
      <c r="Q25" s="1"/>
    </row>
    <row r="26" spans="1:17" ht="12.75" customHeight="1" x14ac:dyDescent="0.25">
      <c r="A26" s="95"/>
      <c r="B26" s="102" t="s">
        <v>79</v>
      </c>
      <c r="C26" s="95"/>
      <c r="D26" s="95"/>
      <c r="E26" s="85"/>
      <c r="F26" s="86"/>
      <c r="G26" s="86"/>
      <c r="H26" s="87"/>
      <c r="I26" s="37"/>
      <c r="J26" s="1"/>
      <c r="K26" s="1"/>
      <c r="L26" s="1"/>
      <c r="M26" s="1"/>
      <c r="N26" s="1"/>
      <c r="O26" s="1"/>
      <c r="P26" s="1"/>
      <c r="Q26" s="1"/>
    </row>
    <row r="27" spans="1:17" ht="12.75" customHeight="1" x14ac:dyDescent="0.25">
      <c r="A27" s="95"/>
      <c r="B27" s="103"/>
      <c r="C27" s="95"/>
      <c r="D27" s="95"/>
      <c r="E27" s="85"/>
      <c r="F27" s="86"/>
      <c r="G27" s="86"/>
      <c r="H27" s="87"/>
      <c r="I27" s="37"/>
      <c r="J27" s="1"/>
      <c r="K27" s="1"/>
      <c r="L27" s="1"/>
      <c r="M27" s="1"/>
      <c r="N27" s="1"/>
      <c r="O27" s="1"/>
      <c r="P27" s="1"/>
      <c r="Q27" s="1"/>
    </row>
    <row r="28" spans="1:17" ht="12.75" customHeight="1" x14ac:dyDescent="0.25">
      <c r="A28" s="95"/>
      <c r="B28" s="103"/>
      <c r="C28" s="95"/>
      <c r="D28" s="95"/>
      <c r="E28" s="85"/>
      <c r="F28" s="86"/>
      <c r="G28" s="86"/>
      <c r="H28" s="87"/>
      <c r="I28" s="37"/>
      <c r="J28" s="1"/>
      <c r="K28" s="1"/>
      <c r="L28" s="1"/>
      <c r="M28" s="1"/>
      <c r="N28" s="1"/>
      <c r="O28" s="1"/>
      <c r="P28" s="1"/>
      <c r="Q28" s="1"/>
    </row>
    <row r="29" spans="1:17" ht="12.75" customHeight="1" x14ac:dyDescent="0.25">
      <c r="A29" s="95"/>
      <c r="B29" s="103"/>
      <c r="C29" s="95"/>
      <c r="D29" s="95"/>
      <c r="E29" s="85"/>
      <c r="F29" s="86"/>
      <c r="G29" s="86"/>
      <c r="H29" s="87"/>
      <c r="I29" s="37"/>
      <c r="J29" s="1"/>
      <c r="K29" s="1"/>
      <c r="L29" s="1"/>
      <c r="M29" s="1"/>
      <c r="N29" s="1"/>
      <c r="O29" s="1"/>
      <c r="P29" s="1"/>
      <c r="Q29" s="1"/>
    </row>
    <row r="30" spans="1:17" ht="12.75" customHeight="1" x14ac:dyDescent="0.25">
      <c r="A30" s="95"/>
      <c r="B30" s="103"/>
      <c r="C30" s="95"/>
      <c r="D30" s="95"/>
      <c r="E30" s="32"/>
      <c r="F30" s="33"/>
      <c r="G30" s="33"/>
      <c r="H30" s="34"/>
      <c r="I30" s="37"/>
      <c r="J30" s="1"/>
      <c r="K30" s="1"/>
      <c r="L30" s="1"/>
      <c r="M30" s="1"/>
      <c r="N30" s="1"/>
      <c r="O30" s="1"/>
      <c r="P30" s="1"/>
      <c r="Q30" s="1"/>
    </row>
    <row r="31" spans="1:17" ht="12.75" customHeight="1" x14ac:dyDescent="0.25">
      <c r="A31" s="95"/>
      <c r="B31" s="103"/>
      <c r="C31" s="95"/>
      <c r="D31" s="95"/>
      <c r="E31" s="85"/>
      <c r="F31" s="86"/>
      <c r="G31" s="86"/>
      <c r="H31" s="87"/>
      <c r="I31" s="37"/>
      <c r="J31" s="1"/>
      <c r="K31" s="1"/>
      <c r="L31" s="1"/>
      <c r="M31" s="1"/>
      <c r="N31" s="1"/>
      <c r="O31" s="1"/>
      <c r="P31" s="1"/>
      <c r="Q31" s="1"/>
    </row>
    <row r="32" spans="1:17" ht="12.75" customHeight="1" x14ac:dyDescent="0.25">
      <c r="A32" s="96"/>
      <c r="B32" s="104"/>
      <c r="C32" s="96"/>
      <c r="D32" s="96"/>
      <c r="E32" s="85"/>
      <c r="F32" s="86"/>
      <c r="G32" s="86"/>
      <c r="H32" s="87"/>
      <c r="I32" s="37"/>
      <c r="J32" s="1"/>
      <c r="K32" s="1"/>
      <c r="L32" s="1"/>
      <c r="M32" s="1"/>
      <c r="N32" s="1"/>
      <c r="O32" s="1"/>
      <c r="P32" s="1"/>
      <c r="Q32" s="1"/>
    </row>
    <row r="33" spans="1:17" ht="12.75" customHeight="1" x14ac:dyDescent="0.25">
      <c r="A33" s="110">
        <v>5</v>
      </c>
      <c r="B33" s="43" t="s">
        <v>115</v>
      </c>
      <c r="C33" s="130" t="s">
        <v>116</v>
      </c>
      <c r="D33" s="98" t="s">
        <v>3</v>
      </c>
      <c r="E33" s="32"/>
      <c r="F33" s="33"/>
      <c r="G33" s="33"/>
      <c r="H33" s="34"/>
      <c r="I33" s="37"/>
      <c r="J33" s="1"/>
      <c r="K33" s="1"/>
      <c r="L33" s="1"/>
      <c r="M33" s="1"/>
      <c r="N33" s="1"/>
      <c r="O33" s="1"/>
      <c r="P33" s="1"/>
      <c r="Q33" s="1"/>
    </row>
    <row r="34" spans="1:17" ht="12.75" customHeight="1" x14ac:dyDescent="0.25">
      <c r="A34" s="107"/>
      <c r="B34" s="115" t="s">
        <v>117</v>
      </c>
      <c r="C34" s="95"/>
      <c r="D34" s="99"/>
      <c r="E34" s="121"/>
      <c r="F34" s="122"/>
      <c r="G34" s="122"/>
      <c r="H34" s="123"/>
      <c r="I34" s="37"/>
      <c r="J34" s="1"/>
      <c r="K34" s="1"/>
      <c r="L34" s="1"/>
      <c r="M34" s="1"/>
      <c r="N34" s="1"/>
      <c r="O34" s="1"/>
      <c r="P34" s="1"/>
      <c r="Q34" s="1"/>
    </row>
    <row r="35" spans="1:17" ht="12.75" customHeight="1" x14ac:dyDescent="0.25">
      <c r="A35" s="107"/>
      <c r="B35" s="95"/>
      <c r="C35" s="95"/>
      <c r="D35" s="99"/>
      <c r="E35" s="121"/>
      <c r="F35" s="122"/>
      <c r="G35" s="122"/>
      <c r="H35" s="123"/>
      <c r="I35" s="37"/>
      <c r="J35" s="1"/>
      <c r="K35" s="1"/>
      <c r="L35" s="1"/>
      <c r="M35" s="1"/>
      <c r="N35" s="1"/>
      <c r="O35" s="1"/>
      <c r="P35" s="1"/>
      <c r="Q35" s="1"/>
    </row>
    <row r="36" spans="1:17" ht="12.75" customHeight="1" x14ac:dyDescent="0.25">
      <c r="A36" s="107"/>
      <c r="B36" s="95"/>
      <c r="C36" s="95"/>
      <c r="D36" s="99"/>
      <c r="E36" s="85"/>
      <c r="F36" s="86"/>
      <c r="G36" s="86"/>
      <c r="H36" s="87"/>
      <c r="I36" s="37"/>
      <c r="J36" s="1"/>
      <c r="K36" s="1"/>
      <c r="L36" s="1"/>
      <c r="M36" s="1"/>
      <c r="N36" s="1"/>
      <c r="O36" s="1"/>
      <c r="P36" s="1"/>
      <c r="Q36" s="1"/>
    </row>
    <row r="37" spans="1:17" ht="12.75" customHeight="1" x14ac:dyDescent="0.25">
      <c r="A37" s="107"/>
      <c r="B37" s="95"/>
      <c r="C37" s="95"/>
      <c r="D37" s="99"/>
      <c r="E37" s="32"/>
      <c r="F37" s="40"/>
      <c r="G37" s="40"/>
      <c r="H37" s="41"/>
      <c r="I37" s="37"/>
      <c r="J37" s="1"/>
      <c r="K37" s="1"/>
      <c r="L37" s="1"/>
      <c r="M37" s="1"/>
      <c r="N37" s="1"/>
      <c r="O37" s="1"/>
      <c r="P37" s="1"/>
      <c r="Q37" s="1"/>
    </row>
    <row r="38" spans="1:17" ht="12.75" customHeight="1" x14ac:dyDescent="0.25">
      <c r="A38" s="107"/>
      <c r="B38" s="95"/>
      <c r="C38" s="95"/>
      <c r="D38" s="99"/>
      <c r="E38" s="32"/>
      <c r="F38" s="40"/>
      <c r="G38" s="40"/>
      <c r="H38" s="41"/>
      <c r="I38" s="37"/>
      <c r="J38" s="1"/>
      <c r="K38" s="1"/>
      <c r="L38" s="1"/>
      <c r="M38" s="1"/>
      <c r="N38" s="1"/>
      <c r="O38" s="1"/>
      <c r="P38" s="1"/>
      <c r="Q38" s="1"/>
    </row>
    <row r="39" spans="1:17" ht="12.75" customHeight="1" x14ac:dyDescent="0.25">
      <c r="A39" s="107"/>
      <c r="B39" s="95"/>
      <c r="C39" s="95"/>
      <c r="D39" s="99"/>
      <c r="E39" s="32"/>
      <c r="F39" s="40"/>
      <c r="G39" s="40"/>
      <c r="H39" s="41"/>
      <c r="I39" s="37"/>
      <c r="J39" s="1"/>
      <c r="K39" s="1"/>
      <c r="L39" s="1"/>
      <c r="M39" s="1"/>
      <c r="N39" s="1"/>
      <c r="O39" s="1"/>
      <c r="P39" s="1"/>
      <c r="Q39" s="1"/>
    </row>
    <row r="40" spans="1:17" ht="15.75" customHeight="1" x14ac:dyDescent="0.25">
      <c r="A40" s="118"/>
      <c r="B40" s="96"/>
      <c r="C40" s="96"/>
      <c r="D40" s="100"/>
      <c r="E40" s="85"/>
      <c r="F40" s="86"/>
      <c r="G40" s="86"/>
      <c r="H40" s="87"/>
      <c r="I40" s="37"/>
      <c r="J40" s="1"/>
      <c r="K40" s="1"/>
      <c r="L40" s="1"/>
      <c r="M40" s="1"/>
      <c r="N40" s="1"/>
      <c r="O40" s="1"/>
      <c r="P40" s="1"/>
      <c r="Q40" s="1"/>
    </row>
    <row r="41" spans="1:17" ht="12.75" customHeight="1" x14ac:dyDescent="0.25">
      <c r="A41" s="46">
        <v>6</v>
      </c>
      <c r="B41" s="67" t="s">
        <v>118</v>
      </c>
      <c r="C41" s="101" t="s">
        <v>119</v>
      </c>
      <c r="D41" s="68" t="s">
        <v>3</v>
      </c>
      <c r="E41" s="32"/>
      <c r="F41" s="33"/>
      <c r="G41" s="33"/>
      <c r="H41" s="34"/>
      <c r="I41" s="37"/>
      <c r="J41" s="1"/>
      <c r="K41" s="1"/>
      <c r="L41" s="1"/>
      <c r="M41" s="1"/>
      <c r="N41" s="1"/>
      <c r="O41" s="1"/>
      <c r="P41" s="1"/>
      <c r="Q41" s="1"/>
    </row>
    <row r="42" spans="1:17" ht="12.75" customHeight="1" x14ac:dyDescent="0.25">
      <c r="A42" s="48"/>
      <c r="B42" s="126" t="s">
        <v>120</v>
      </c>
      <c r="C42" s="95"/>
      <c r="D42" s="49"/>
      <c r="E42" s="32"/>
      <c r="F42" s="40"/>
      <c r="G42" s="40"/>
      <c r="H42" s="41"/>
      <c r="I42" s="37"/>
      <c r="J42" s="1"/>
      <c r="K42" s="1"/>
      <c r="L42" s="1"/>
      <c r="M42" s="1"/>
      <c r="N42" s="1"/>
      <c r="O42" s="1"/>
      <c r="P42" s="1"/>
      <c r="Q42" s="1"/>
    </row>
    <row r="43" spans="1:17" ht="12.75" customHeight="1" x14ac:dyDescent="0.25">
      <c r="A43" s="48"/>
      <c r="B43" s="95"/>
      <c r="C43" s="95"/>
      <c r="D43" s="49"/>
      <c r="E43" s="32"/>
      <c r="F43" s="40"/>
      <c r="G43" s="40"/>
      <c r="H43" s="41"/>
      <c r="I43" s="37"/>
      <c r="J43" s="1"/>
      <c r="K43" s="1"/>
      <c r="L43" s="1"/>
      <c r="M43" s="1"/>
      <c r="N43" s="1"/>
      <c r="O43" s="1"/>
      <c r="P43" s="1"/>
      <c r="Q43" s="1"/>
    </row>
    <row r="44" spans="1:17" ht="12.75" customHeight="1" x14ac:dyDescent="0.25">
      <c r="A44" s="48"/>
      <c r="B44" s="95"/>
      <c r="C44" s="95"/>
      <c r="D44" s="49"/>
      <c r="E44" s="32"/>
      <c r="F44" s="40"/>
      <c r="G44" s="40"/>
      <c r="H44" s="41"/>
      <c r="I44" s="37"/>
      <c r="J44" s="1"/>
      <c r="K44" s="1"/>
      <c r="L44" s="1"/>
      <c r="M44" s="1"/>
      <c r="N44" s="1"/>
      <c r="O44" s="1"/>
      <c r="P44" s="1"/>
      <c r="Q44" s="1"/>
    </row>
    <row r="45" spans="1:17" ht="12.75" customHeight="1" x14ac:dyDescent="0.25">
      <c r="A45" s="48"/>
      <c r="B45" s="95"/>
      <c r="C45" s="95"/>
      <c r="D45" s="49"/>
      <c r="E45" s="32"/>
      <c r="F45" s="40"/>
      <c r="G45" s="40"/>
      <c r="H45" s="41"/>
      <c r="I45" s="37"/>
      <c r="J45" s="1"/>
      <c r="K45" s="1"/>
      <c r="L45" s="1"/>
      <c r="M45" s="1"/>
      <c r="N45" s="1"/>
      <c r="O45" s="1"/>
      <c r="P45" s="1"/>
      <c r="Q45" s="1"/>
    </row>
    <row r="46" spans="1:17" ht="12.75" customHeight="1" x14ac:dyDescent="0.25">
      <c r="A46" s="48"/>
      <c r="B46" s="95"/>
      <c r="C46" s="95"/>
      <c r="D46" s="49"/>
      <c r="E46" s="32"/>
      <c r="F46" s="33"/>
      <c r="G46" s="33"/>
      <c r="H46" s="34"/>
      <c r="I46" s="37"/>
      <c r="J46" s="1"/>
      <c r="K46" s="1"/>
      <c r="L46" s="1"/>
      <c r="M46" s="1"/>
      <c r="N46" s="1"/>
      <c r="O46" s="1"/>
      <c r="P46" s="1"/>
      <c r="Q46" s="1"/>
    </row>
    <row r="47" spans="1:17" ht="12.75" customHeight="1" x14ac:dyDescent="0.25">
      <c r="A47" s="48"/>
      <c r="B47" s="95"/>
      <c r="C47" s="95"/>
      <c r="D47" s="49"/>
      <c r="E47" s="32"/>
      <c r="F47" s="40"/>
      <c r="G47" s="40"/>
      <c r="H47" s="41"/>
      <c r="I47" s="37"/>
      <c r="J47" s="1"/>
      <c r="K47" s="1"/>
      <c r="L47" s="1"/>
      <c r="M47" s="1"/>
      <c r="N47" s="1"/>
      <c r="O47" s="1"/>
      <c r="P47" s="1"/>
      <c r="Q47" s="1"/>
    </row>
    <row r="48" spans="1:17" ht="12.75" customHeight="1" x14ac:dyDescent="0.25">
      <c r="A48" s="50"/>
      <c r="B48" s="96"/>
      <c r="C48" s="96"/>
      <c r="D48" s="51"/>
      <c r="E48" s="32"/>
      <c r="F48" s="40"/>
      <c r="G48" s="40"/>
      <c r="H48" s="41"/>
      <c r="I48" s="37"/>
      <c r="J48" s="1"/>
      <c r="K48" s="1"/>
      <c r="L48" s="1"/>
      <c r="M48" s="1"/>
      <c r="N48" s="1"/>
      <c r="O48" s="1"/>
      <c r="P48" s="1"/>
      <c r="Q48" s="1"/>
    </row>
    <row r="49" spans="1:17" ht="12.75" customHeight="1" x14ac:dyDescent="0.25">
      <c r="A49" s="105"/>
      <c r="B49" s="70"/>
      <c r="C49" s="101"/>
      <c r="D49" s="98"/>
      <c r="E49" s="32"/>
      <c r="F49" s="33"/>
      <c r="G49" s="33"/>
      <c r="H49" s="34"/>
      <c r="I49" s="37"/>
      <c r="J49" s="1"/>
      <c r="K49" s="1"/>
      <c r="L49" s="1"/>
      <c r="M49" s="1"/>
      <c r="N49" s="1"/>
      <c r="O49" s="1"/>
      <c r="P49" s="1"/>
      <c r="Q49" s="1"/>
    </row>
    <row r="50" spans="1:17" ht="12" customHeight="1" x14ac:dyDescent="0.25">
      <c r="A50" s="95"/>
      <c r="B50" s="125"/>
      <c r="C50" s="95"/>
      <c r="D50" s="99"/>
      <c r="E50" s="85"/>
      <c r="F50" s="86"/>
      <c r="G50" s="86"/>
      <c r="H50" s="87"/>
      <c r="I50" s="37"/>
      <c r="J50" s="1"/>
      <c r="K50" s="1"/>
      <c r="L50" s="1"/>
      <c r="M50" s="1"/>
      <c r="N50" s="1"/>
      <c r="O50" s="1"/>
      <c r="P50" s="1"/>
      <c r="Q50" s="1"/>
    </row>
    <row r="51" spans="1:17" ht="15.75" customHeight="1" x14ac:dyDescent="0.25">
      <c r="A51" s="95"/>
      <c r="B51" s="107"/>
      <c r="C51" s="95"/>
      <c r="D51" s="99"/>
      <c r="E51" s="85"/>
      <c r="F51" s="86"/>
      <c r="G51" s="86"/>
      <c r="H51" s="87"/>
      <c r="I51" s="37"/>
      <c r="J51" s="1"/>
      <c r="K51" s="1"/>
      <c r="L51" s="1"/>
      <c r="M51" s="1"/>
      <c r="N51" s="1"/>
      <c r="O51" s="1"/>
      <c r="P51" s="1"/>
      <c r="Q51" s="1"/>
    </row>
    <row r="52" spans="1:17" ht="12" customHeight="1" x14ac:dyDescent="0.25">
      <c r="A52" s="95"/>
      <c r="B52" s="107"/>
      <c r="C52" s="95"/>
      <c r="D52" s="99"/>
      <c r="E52" s="85"/>
      <c r="F52" s="86"/>
      <c r="G52" s="86"/>
      <c r="H52" s="87"/>
      <c r="I52" s="37"/>
      <c r="J52" s="1"/>
      <c r="K52" s="1"/>
      <c r="L52" s="1"/>
      <c r="M52" s="1"/>
      <c r="N52" s="1"/>
      <c r="O52" s="1"/>
      <c r="P52" s="1"/>
      <c r="Q52" s="1"/>
    </row>
    <row r="53" spans="1:17" ht="18" customHeight="1" x14ac:dyDescent="0.25">
      <c r="A53" s="96"/>
      <c r="B53" s="108"/>
      <c r="C53" s="96"/>
      <c r="D53" s="100"/>
      <c r="E53" s="85"/>
      <c r="F53" s="86"/>
      <c r="G53" s="86"/>
      <c r="H53" s="87"/>
      <c r="I53" s="37"/>
      <c r="J53" s="1"/>
      <c r="K53" s="1"/>
      <c r="L53" s="1"/>
      <c r="M53" s="1"/>
      <c r="N53" s="1"/>
      <c r="O53" s="1"/>
      <c r="P53" s="1"/>
      <c r="Q53" s="1"/>
    </row>
    <row r="54" spans="1:17" ht="12.75" customHeight="1" x14ac:dyDescent="0.25">
      <c r="A54" s="94"/>
      <c r="B54" s="70"/>
      <c r="C54" s="101" t="s">
        <v>99</v>
      </c>
      <c r="D54" s="97"/>
      <c r="E54" s="32"/>
      <c r="F54" s="33"/>
      <c r="G54" s="33"/>
      <c r="H54" s="34"/>
      <c r="I54" s="37"/>
      <c r="J54" s="1"/>
      <c r="K54" s="1"/>
      <c r="L54" s="1"/>
      <c r="M54" s="1"/>
      <c r="N54" s="1"/>
      <c r="O54" s="1"/>
      <c r="P54" s="1"/>
      <c r="Q54" s="1"/>
    </row>
    <row r="55" spans="1:17" ht="12" customHeight="1" x14ac:dyDescent="0.25">
      <c r="A55" s="95"/>
      <c r="B55" s="125"/>
      <c r="C55" s="95"/>
      <c r="D55" s="95"/>
      <c r="E55" s="85"/>
      <c r="F55" s="86"/>
      <c r="G55" s="86"/>
      <c r="H55" s="87"/>
      <c r="I55" s="37"/>
      <c r="J55" s="1"/>
      <c r="K55" s="1"/>
      <c r="L55" s="1"/>
      <c r="M55" s="1"/>
      <c r="N55" s="1"/>
      <c r="O55" s="1"/>
      <c r="P55" s="1"/>
      <c r="Q55" s="1"/>
    </row>
    <row r="56" spans="1:17" ht="15.75" customHeight="1" x14ac:dyDescent="0.25">
      <c r="A56" s="95"/>
      <c r="B56" s="107"/>
      <c r="C56" s="95"/>
      <c r="D56" s="95"/>
      <c r="E56" s="85"/>
      <c r="F56" s="86"/>
      <c r="G56" s="86"/>
      <c r="H56" s="87"/>
      <c r="I56" s="37"/>
      <c r="J56" s="1"/>
      <c r="K56" s="1"/>
      <c r="L56" s="1"/>
      <c r="M56" s="1"/>
      <c r="N56" s="1"/>
      <c r="O56" s="1"/>
      <c r="P56" s="1"/>
      <c r="Q56" s="1"/>
    </row>
    <row r="57" spans="1:17" ht="12" customHeight="1" x14ac:dyDescent="0.25">
      <c r="A57" s="95"/>
      <c r="B57" s="107"/>
      <c r="C57" s="95"/>
      <c r="D57" s="95"/>
      <c r="E57" s="85"/>
      <c r="F57" s="86"/>
      <c r="G57" s="86"/>
      <c r="H57" s="87"/>
      <c r="I57" s="37"/>
      <c r="J57" s="1"/>
      <c r="K57" s="1"/>
      <c r="L57" s="1"/>
      <c r="M57" s="1"/>
      <c r="N57" s="1"/>
      <c r="O57" s="1"/>
      <c r="P57" s="1"/>
      <c r="Q57" s="1"/>
    </row>
    <row r="58" spans="1:17" ht="17.25" customHeight="1" x14ac:dyDescent="0.25">
      <c r="A58" s="124"/>
      <c r="B58" s="108"/>
      <c r="C58" s="96"/>
      <c r="D58" s="124"/>
      <c r="E58" s="85"/>
      <c r="F58" s="86"/>
      <c r="G58" s="86"/>
      <c r="H58" s="87"/>
      <c r="I58" s="37"/>
      <c r="J58" s="1"/>
      <c r="K58" s="1"/>
      <c r="L58" s="1"/>
      <c r="M58" s="1"/>
      <c r="N58" s="1"/>
      <c r="O58" s="1"/>
      <c r="P58" s="1"/>
      <c r="Q58" s="1"/>
    </row>
    <row r="59" spans="1:17" ht="12.75" customHeight="1" x14ac:dyDescent="0.25">
      <c r="A59" s="94"/>
      <c r="B59" s="43"/>
      <c r="C59" s="52"/>
      <c r="D59" s="97"/>
      <c r="E59" s="32"/>
      <c r="F59" s="33"/>
      <c r="G59" s="33"/>
      <c r="H59" s="34"/>
      <c r="I59" s="37"/>
      <c r="J59" s="1"/>
      <c r="K59" s="1"/>
      <c r="L59" s="1"/>
      <c r="M59" s="1"/>
      <c r="N59" s="1"/>
      <c r="O59" s="1"/>
      <c r="P59" s="1"/>
      <c r="Q59" s="1"/>
    </row>
    <row r="60" spans="1:17" ht="17.25" customHeight="1" x14ac:dyDescent="0.25">
      <c r="A60" s="95"/>
      <c r="B60" s="71"/>
      <c r="C60" s="72"/>
      <c r="D60" s="95"/>
      <c r="E60" s="85"/>
      <c r="F60" s="86"/>
      <c r="G60" s="86"/>
      <c r="H60" s="87"/>
      <c r="I60" s="37"/>
      <c r="J60" s="1"/>
      <c r="K60" s="1"/>
      <c r="L60" s="1"/>
      <c r="M60" s="1"/>
      <c r="N60" s="1"/>
      <c r="O60" s="1"/>
      <c r="P60" s="1"/>
      <c r="Q60" s="1"/>
    </row>
    <row r="61" spans="1:17" ht="10.5" customHeight="1" x14ac:dyDescent="0.25">
      <c r="A61" s="96"/>
      <c r="B61" s="36"/>
      <c r="C61" s="36"/>
      <c r="D61" s="96"/>
      <c r="E61" s="85"/>
      <c r="F61" s="86"/>
      <c r="G61" s="86"/>
      <c r="H61" s="87"/>
      <c r="I61" s="37"/>
      <c r="J61" s="1"/>
      <c r="K61" s="1"/>
      <c r="L61" s="1"/>
      <c r="M61" s="1"/>
      <c r="N61" s="1"/>
      <c r="O61" s="1"/>
      <c r="P61" s="1"/>
      <c r="Q61" s="1"/>
    </row>
    <row r="62" spans="1:17" ht="12.75" customHeight="1" x14ac:dyDescent="0.25">
      <c r="A62" s="94"/>
      <c r="B62" s="73"/>
      <c r="C62" s="31"/>
      <c r="D62" s="97"/>
      <c r="E62" s="32"/>
      <c r="F62" s="33"/>
      <c r="G62" s="33"/>
      <c r="H62" s="34"/>
      <c r="I62" s="37"/>
      <c r="J62" s="1"/>
      <c r="K62" s="1"/>
      <c r="L62" s="1"/>
      <c r="M62" s="1"/>
      <c r="N62" s="1"/>
      <c r="O62" s="1"/>
      <c r="P62" s="1"/>
      <c r="Q62" s="1"/>
    </row>
    <row r="63" spans="1:17" ht="12.75" customHeight="1" x14ac:dyDescent="0.25">
      <c r="A63" s="95"/>
      <c r="B63" s="74"/>
      <c r="C63" s="72"/>
      <c r="D63" s="95"/>
      <c r="E63" s="85"/>
      <c r="F63" s="86"/>
      <c r="G63" s="86"/>
      <c r="H63" s="87"/>
      <c r="I63" s="37"/>
      <c r="J63" s="1"/>
      <c r="K63" s="1"/>
      <c r="L63" s="1"/>
      <c r="M63" s="1"/>
      <c r="N63" s="1"/>
      <c r="O63" s="1"/>
      <c r="P63" s="1"/>
      <c r="Q63" s="1"/>
    </row>
    <row r="64" spans="1:17" ht="12.75" customHeight="1" x14ac:dyDescent="0.25">
      <c r="A64" s="95"/>
      <c r="B64" s="53"/>
      <c r="C64" s="31"/>
      <c r="D64" s="95"/>
      <c r="E64" s="85"/>
      <c r="F64" s="86"/>
      <c r="G64" s="86"/>
      <c r="H64" s="87"/>
      <c r="I64" s="37"/>
      <c r="J64" s="1"/>
      <c r="K64" s="1"/>
      <c r="L64" s="1"/>
      <c r="M64" s="1"/>
      <c r="N64" s="1"/>
      <c r="O64" s="1"/>
      <c r="P64" s="1"/>
      <c r="Q64" s="1"/>
    </row>
    <row r="65" spans="1:17" ht="12.75" customHeight="1" x14ac:dyDescent="0.25">
      <c r="A65" s="96"/>
      <c r="B65" s="36"/>
      <c r="C65" s="36"/>
      <c r="D65" s="96"/>
      <c r="E65" s="111"/>
      <c r="F65" s="89"/>
      <c r="G65" s="89"/>
      <c r="H65" s="112"/>
      <c r="I65" s="37"/>
      <c r="J65" s="1"/>
      <c r="K65" s="1"/>
      <c r="L65" s="1"/>
      <c r="M65" s="1"/>
      <c r="N65" s="1"/>
      <c r="O65" s="1"/>
      <c r="P65" s="1"/>
      <c r="Q65" s="1"/>
    </row>
    <row r="66" spans="1:17" ht="12.75" customHeight="1" x14ac:dyDescent="0.3">
      <c r="A66" s="94"/>
      <c r="B66" s="69"/>
      <c r="C66" s="29"/>
      <c r="D66" s="97"/>
      <c r="E66" s="57"/>
      <c r="F66" s="58"/>
      <c r="G66" s="58"/>
      <c r="H66" s="59"/>
      <c r="I66" s="60"/>
      <c r="J66" s="1"/>
      <c r="K66" s="1"/>
      <c r="L66" s="1"/>
      <c r="M66" s="1"/>
      <c r="N66" s="1"/>
      <c r="O66" s="1"/>
      <c r="P66" s="1"/>
      <c r="Q66" s="1"/>
    </row>
    <row r="67" spans="1:17" ht="12.75" customHeight="1" x14ac:dyDescent="0.25">
      <c r="A67" s="95"/>
      <c r="B67" s="71"/>
      <c r="C67" s="72"/>
      <c r="D67" s="95"/>
      <c r="E67" s="32"/>
      <c r="F67" s="33"/>
      <c r="G67" s="33"/>
      <c r="H67" s="34"/>
      <c r="I67" s="37"/>
      <c r="J67" s="1"/>
      <c r="K67" s="1"/>
      <c r="L67" s="1"/>
      <c r="M67" s="1"/>
      <c r="N67" s="1"/>
      <c r="O67" s="1"/>
      <c r="P67" s="1"/>
      <c r="Q67" s="1"/>
    </row>
    <row r="68" spans="1:17" ht="12.75" customHeight="1" x14ac:dyDescent="0.25">
      <c r="A68" s="95"/>
      <c r="B68" s="39"/>
      <c r="C68" s="31"/>
      <c r="D68" s="95"/>
      <c r="E68" s="32"/>
      <c r="F68" s="33"/>
      <c r="G68" s="33"/>
      <c r="H68" s="34"/>
      <c r="I68" s="37"/>
      <c r="J68" s="1"/>
      <c r="K68" s="1"/>
      <c r="L68" s="1"/>
      <c r="M68" s="1"/>
      <c r="N68" s="1"/>
      <c r="O68" s="1"/>
      <c r="P68" s="1"/>
      <c r="Q68" s="1"/>
    </row>
    <row r="69" spans="1:17" ht="12.75" customHeight="1" x14ac:dyDescent="0.25">
      <c r="A69" s="96"/>
      <c r="B69" s="61"/>
      <c r="C69" s="36"/>
      <c r="D69" s="96"/>
      <c r="E69" s="57"/>
      <c r="F69" s="58"/>
      <c r="G69" s="58"/>
      <c r="H69" s="59"/>
      <c r="I69" s="37"/>
      <c r="J69" s="1"/>
      <c r="K69" s="1"/>
      <c r="L69" s="1"/>
      <c r="M69" s="1"/>
      <c r="N69" s="1"/>
      <c r="O69" s="1"/>
      <c r="P69" s="1"/>
      <c r="Q69" s="1"/>
    </row>
    <row r="70" spans="1:17" ht="12.75" customHeight="1" x14ac:dyDescent="0.25">
      <c r="A70" s="62"/>
      <c r="B70" s="73"/>
      <c r="C70" s="31"/>
      <c r="D70" s="97"/>
      <c r="E70" s="57"/>
      <c r="F70" s="58"/>
      <c r="G70" s="58"/>
      <c r="H70" s="59"/>
      <c r="I70" s="63"/>
      <c r="J70" s="1"/>
      <c r="K70" s="1"/>
      <c r="L70" s="1"/>
      <c r="M70" s="1"/>
      <c r="N70" s="1"/>
      <c r="O70" s="1"/>
      <c r="P70" s="1"/>
      <c r="Q70" s="1"/>
    </row>
    <row r="71" spans="1:17" ht="12.75" customHeight="1" x14ac:dyDescent="0.25">
      <c r="A71" s="64"/>
      <c r="B71" s="75"/>
      <c r="C71" s="75"/>
      <c r="D71" s="96"/>
      <c r="E71" s="33"/>
      <c r="F71" s="33"/>
      <c r="G71" s="33"/>
      <c r="H71" s="33"/>
      <c r="I71" s="37"/>
      <c r="J71" s="1"/>
      <c r="K71" s="1"/>
      <c r="L71" s="1"/>
      <c r="M71" s="1"/>
      <c r="N71" s="1"/>
      <c r="O71" s="1"/>
      <c r="P71" s="1"/>
      <c r="Q71" s="1"/>
    </row>
    <row r="72" spans="1:17" ht="12.75" customHeight="1" x14ac:dyDescent="0.3">
      <c r="A72" s="109"/>
      <c r="B72" s="89"/>
      <c r="C72" s="89"/>
      <c r="D72" s="89"/>
      <c r="E72" s="89"/>
      <c r="F72" s="89"/>
      <c r="G72" s="89"/>
      <c r="H72" s="89"/>
      <c r="I72" s="90"/>
      <c r="J72" s="1"/>
      <c r="K72" s="1"/>
      <c r="L72" s="1"/>
      <c r="M72" s="1"/>
      <c r="N72" s="1"/>
      <c r="O72" s="1"/>
      <c r="P72" s="1"/>
      <c r="Q72" s="1"/>
    </row>
    <row r="73" spans="1:17" ht="18" customHeight="1" x14ac:dyDescent="0.25">
      <c r="A73" s="1"/>
      <c r="B73" s="65"/>
      <c r="C73" s="65"/>
      <c r="D73" s="65"/>
      <c r="E73" s="65"/>
      <c r="F73" s="65"/>
      <c r="G73" s="65"/>
      <c r="H73" s="65"/>
      <c r="I73" s="65"/>
      <c r="J73" s="65"/>
      <c r="K73" s="65"/>
      <c r="L73" s="65"/>
      <c r="M73" s="65"/>
      <c r="N73" s="65"/>
      <c r="O73" s="65"/>
      <c r="P73" s="65"/>
      <c r="Q73" s="65"/>
    </row>
    <row r="74" spans="1:17" ht="18" customHeight="1" x14ac:dyDescent="0.25">
      <c r="A74" s="1"/>
      <c r="B74" s="65"/>
      <c r="C74" s="65"/>
      <c r="D74" s="65"/>
      <c r="E74" s="65"/>
      <c r="F74" s="65"/>
      <c r="G74" s="65"/>
      <c r="H74" s="65"/>
      <c r="I74" s="65"/>
      <c r="J74" s="65"/>
      <c r="K74" s="65"/>
      <c r="L74" s="65"/>
      <c r="M74" s="65"/>
      <c r="N74" s="65"/>
      <c r="O74" s="65"/>
      <c r="P74" s="65"/>
      <c r="Q74" s="65"/>
    </row>
    <row r="75" spans="1:17" ht="18" customHeight="1" x14ac:dyDescent="0.25">
      <c r="A75" s="65"/>
      <c r="B75" s="65"/>
      <c r="C75" s="65"/>
      <c r="D75" s="65"/>
      <c r="E75" s="65"/>
      <c r="F75" s="65"/>
      <c r="G75" s="65"/>
      <c r="H75" s="65"/>
      <c r="I75" s="65"/>
      <c r="J75" s="65"/>
      <c r="K75" s="65"/>
      <c r="L75" s="65"/>
      <c r="M75" s="65"/>
      <c r="N75" s="65"/>
      <c r="O75" s="65"/>
      <c r="P75" s="65"/>
      <c r="Q75" s="65"/>
    </row>
    <row r="76" spans="1:17" ht="18" customHeight="1" x14ac:dyDescent="0.25">
      <c r="A76" s="65"/>
      <c r="B76" s="65"/>
      <c r="C76" s="65"/>
      <c r="D76" s="65"/>
      <c r="E76" s="65"/>
      <c r="F76" s="65"/>
      <c r="G76" s="65"/>
      <c r="H76" s="65"/>
      <c r="I76" s="65"/>
      <c r="J76" s="65"/>
      <c r="K76" s="65"/>
      <c r="L76" s="65"/>
      <c r="M76" s="65"/>
      <c r="N76" s="65"/>
      <c r="O76" s="65"/>
      <c r="P76" s="65"/>
      <c r="Q76" s="65"/>
    </row>
    <row r="77" spans="1:17" ht="18" customHeight="1" x14ac:dyDescent="0.25">
      <c r="A77" s="65"/>
      <c r="B77" s="65"/>
      <c r="C77" s="65"/>
      <c r="D77" s="65"/>
      <c r="E77" s="65"/>
      <c r="F77" s="65"/>
      <c r="G77" s="65"/>
      <c r="H77" s="65"/>
      <c r="I77" s="65"/>
      <c r="J77" s="65"/>
      <c r="K77" s="65"/>
      <c r="L77" s="65"/>
      <c r="M77" s="65"/>
      <c r="N77" s="65"/>
      <c r="O77" s="65"/>
      <c r="P77" s="65"/>
      <c r="Q77" s="65"/>
    </row>
    <row r="78" spans="1:17" ht="18" customHeight="1" x14ac:dyDescent="0.25">
      <c r="A78" s="65"/>
      <c r="B78" s="65"/>
      <c r="C78" s="65"/>
      <c r="D78" s="65"/>
      <c r="E78" s="65"/>
      <c r="F78" s="65"/>
      <c r="G78" s="65"/>
      <c r="H78" s="65"/>
      <c r="I78" s="65"/>
      <c r="J78" s="65"/>
      <c r="K78" s="65"/>
      <c r="L78" s="65"/>
      <c r="M78" s="65"/>
      <c r="N78" s="65"/>
      <c r="O78" s="65"/>
      <c r="P78" s="65"/>
      <c r="Q78" s="65"/>
    </row>
    <row r="79" spans="1:17" ht="18" customHeight="1" x14ac:dyDescent="0.25">
      <c r="A79" s="65"/>
      <c r="B79" s="65"/>
      <c r="C79" s="65"/>
      <c r="D79" s="65"/>
      <c r="E79" s="65"/>
      <c r="F79" s="65"/>
      <c r="G79" s="65"/>
      <c r="H79" s="65"/>
      <c r="I79" s="65"/>
      <c r="J79" s="65"/>
      <c r="K79" s="65"/>
      <c r="L79" s="65"/>
      <c r="M79" s="65"/>
      <c r="N79" s="65"/>
      <c r="O79" s="65"/>
      <c r="P79" s="65"/>
      <c r="Q79" s="65"/>
    </row>
    <row r="80" spans="1:17" ht="18" customHeight="1" x14ac:dyDescent="0.25">
      <c r="A80" s="65"/>
      <c r="B80" s="65"/>
      <c r="C80" s="65"/>
      <c r="D80" s="65"/>
      <c r="E80" s="65"/>
      <c r="F80" s="65"/>
      <c r="G80" s="65"/>
      <c r="H80" s="65"/>
      <c r="I80" s="65"/>
      <c r="J80" s="65"/>
      <c r="K80" s="65"/>
      <c r="L80" s="65"/>
      <c r="M80" s="65"/>
      <c r="N80" s="65"/>
      <c r="O80" s="65"/>
      <c r="P80" s="65"/>
      <c r="Q80" s="65"/>
    </row>
    <row r="81" spans="1:17" ht="12.75" customHeight="1" x14ac:dyDescent="0.25">
      <c r="A81" s="65"/>
      <c r="B81" s="65"/>
      <c r="C81" s="65"/>
      <c r="D81" s="65"/>
      <c r="E81" s="65"/>
      <c r="F81" s="65"/>
      <c r="G81" s="65"/>
      <c r="H81" s="65"/>
      <c r="I81" s="65"/>
      <c r="J81" s="65"/>
      <c r="K81" s="65"/>
      <c r="L81" s="65"/>
      <c r="M81" s="65"/>
      <c r="N81" s="65"/>
      <c r="O81" s="65"/>
      <c r="P81" s="65"/>
      <c r="Q81" s="65"/>
    </row>
    <row r="82" spans="1:17" ht="12.75" customHeight="1" x14ac:dyDescent="0.25">
      <c r="A82" s="1"/>
      <c r="B82" s="1"/>
      <c r="C82" s="1"/>
      <c r="D82" s="1"/>
      <c r="E82" s="1"/>
      <c r="F82" s="1"/>
      <c r="G82" s="1"/>
      <c r="H82" s="1"/>
      <c r="I82" s="66"/>
      <c r="J82" s="1"/>
      <c r="K82" s="1"/>
      <c r="L82" s="1"/>
      <c r="M82" s="1"/>
      <c r="N82" s="1"/>
      <c r="O82" s="1"/>
      <c r="P82" s="1"/>
      <c r="Q82" s="1"/>
    </row>
    <row r="83" spans="1:17" ht="15.75" customHeight="1" x14ac:dyDescent="0.25"/>
    <row r="84" spans="1:17" ht="15.75" customHeight="1" x14ac:dyDescent="0.25"/>
    <row r="85" spans="1:17" ht="15.75" customHeight="1" x14ac:dyDescent="0.25"/>
    <row r="86" spans="1:17" ht="15.75" customHeight="1" x14ac:dyDescent="0.25"/>
    <row r="87" spans="1:17" ht="15.75" customHeight="1" x14ac:dyDescent="0.25"/>
    <row r="88" spans="1:17" ht="15.75" customHeight="1" x14ac:dyDescent="0.25"/>
    <row r="89" spans="1:17" ht="15.75" customHeight="1" x14ac:dyDescent="0.25"/>
    <row r="90" spans="1:17" ht="15.75" customHeight="1" x14ac:dyDescent="0.25"/>
    <row r="91" spans="1:17" ht="15.75" customHeight="1" x14ac:dyDescent="0.25"/>
    <row r="92" spans="1:17" ht="15.75" customHeight="1" x14ac:dyDescent="0.25"/>
    <row r="93" spans="1:17" ht="15.75" customHeight="1" x14ac:dyDescent="0.25"/>
    <row r="94" spans="1:17" ht="15.75" customHeight="1" x14ac:dyDescent="0.25"/>
    <row r="95" spans="1:17" ht="15.75" customHeight="1" x14ac:dyDescent="0.25"/>
    <row r="96" spans="1:17"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65">
    <mergeCell ref="A59:A61"/>
    <mergeCell ref="A54:A58"/>
    <mergeCell ref="A49:A53"/>
    <mergeCell ref="A62:A65"/>
    <mergeCell ref="A66:A69"/>
    <mergeCell ref="A33:A40"/>
    <mergeCell ref="C41:C48"/>
    <mergeCell ref="B50:B53"/>
    <mergeCell ref="B55:B58"/>
    <mergeCell ref="E58:H58"/>
    <mergeCell ref="E52:H52"/>
    <mergeCell ref="E57:H57"/>
    <mergeCell ref="E55:H55"/>
    <mergeCell ref="E56:H56"/>
    <mergeCell ref="E53:H53"/>
    <mergeCell ref="E36:H36"/>
    <mergeCell ref="E40:H40"/>
    <mergeCell ref="B34:B40"/>
    <mergeCell ref="B42:B48"/>
    <mergeCell ref="C33:C40"/>
    <mergeCell ref="E64:H64"/>
    <mergeCell ref="E65:H65"/>
    <mergeCell ref="D54:D58"/>
    <mergeCell ref="D49:D53"/>
    <mergeCell ref="C49:C53"/>
    <mergeCell ref="C54:C58"/>
    <mergeCell ref="E60:H60"/>
    <mergeCell ref="E63:H63"/>
    <mergeCell ref="A72:I72"/>
    <mergeCell ref="E51:H51"/>
    <mergeCell ref="E61:H61"/>
    <mergeCell ref="E50:H50"/>
    <mergeCell ref="E18:H18"/>
    <mergeCell ref="E19:H19"/>
    <mergeCell ref="B18:B24"/>
    <mergeCell ref="D17:D24"/>
    <mergeCell ref="E27:H27"/>
    <mergeCell ref="E26:H26"/>
    <mergeCell ref="E28:H28"/>
    <mergeCell ref="E34:H34"/>
    <mergeCell ref="E29:H29"/>
    <mergeCell ref="E32:H32"/>
    <mergeCell ref="E31:H31"/>
    <mergeCell ref="E35:H35"/>
    <mergeCell ref="E12:H12"/>
    <mergeCell ref="E13:H13"/>
    <mergeCell ref="A1:I1"/>
    <mergeCell ref="A13:A14"/>
    <mergeCell ref="A15:A16"/>
    <mergeCell ref="D13:D14"/>
    <mergeCell ref="D15:D16"/>
    <mergeCell ref="A25:A32"/>
    <mergeCell ref="B26:B32"/>
    <mergeCell ref="E16:H16"/>
    <mergeCell ref="E20:H20"/>
    <mergeCell ref="A17:A24"/>
    <mergeCell ref="D25:D32"/>
    <mergeCell ref="E24:H24"/>
    <mergeCell ref="C25:C32"/>
    <mergeCell ref="C17:C24"/>
    <mergeCell ref="D66:D69"/>
    <mergeCell ref="D70:D71"/>
    <mergeCell ref="D62:D65"/>
    <mergeCell ref="D59:D61"/>
    <mergeCell ref="D33:D40"/>
  </mergeCells>
  <conditionalFormatting sqref="D17 D25 D49 D59 D62 D66 D70 D13 D15">
    <cfRule type="cellIs" dxfId="8" priority="1" stopIfTrue="1" operator="equal">
      <formula>"F"</formula>
    </cfRule>
  </conditionalFormatting>
  <conditionalFormatting sqref="D17 D25 D49 D59 D62 D66 D70 D13 D15">
    <cfRule type="cellIs" dxfId="7" priority="2" stopIfTrue="1" operator="equal">
      <formula>"B"</formula>
    </cfRule>
  </conditionalFormatting>
  <conditionalFormatting sqref="D17 D25 D49 D59 D62 D66 D70 D13 D15">
    <cfRule type="cellIs" dxfId="6" priority="3" stopIfTrue="1" operator="equal">
      <formula>"u"</formula>
    </cfRule>
  </conditionalFormatting>
  <conditionalFormatting sqref="D33 D41">
    <cfRule type="cellIs" dxfId="5" priority="4" stopIfTrue="1" operator="equal">
      <formula>"F"</formula>
    </cfRule>
  </conditionalFormatting>
  <conditionalFormatting sqref="D33 D41">
    <cfRule type="cellIs" dxfId="4" priority="5" stopIfTrue="1" operator="equal">
      <formula>"B"</formula>
    </cfRule>
  </conditionalFormatting>
  <conditionalFormatting sqref="D33 D41">
    <cfRule type="cellIs" dxfId="3" priority="6" stopIfTrue="1" operator="equal">
      <formula>"u"</formula>
    </cfRule>
  </conditionalFormatting>
  <conditionalFormatting sqref="D54">
    <cfRule type="cellIs" dxfId="2" priority="7" stopIfTrue="1" operator="equal">
      <formula>"F"</formula>
    </cfRule>
  </conditionalFormatting>
  <conditionalFormatting sqref="D54">
    <cfRule type="cellIs" dxfId="1" priority="8" stopIfTrue="1" operator="equal">
      <formula>"B"</formula>
    </cfRule>
  </conditionalFormatting>
  <conditionalFormatting sqref="D54">
    <cfRule type="cellIs" dxfId="0" priority="9" stopIfTrue="1" operator="equal">
      <formula>"u"</formula>
    </cfRule>
  </conditionalFormatting>
  <dataValidations count="1">
    <dataValidation type="list" allowBlank="1" showInputMessage="1" showErrorMessage="1" prompt="Valid values include: - U - Untested_x000a_P - Pass_x000a_F - Fail_x000a_B - Blocked_x000a_S - Skipped_x000a_n/a - Not applicable_x000a_" sqref="D13 D15 D17 D25 D33 D41 D49 D54 D59 D62 D66 D70" xr:uid="{00000000-0002-0000-0600-000000000000}">
      <formula1>"U,P,F,B,S,n/a"</formula1>
    </dataValidation>
  </dataValidations>
  <pageMargins left="0.7" right="0.7" top="0.75" bottom="0.75" header="0" footer="0"/>
  <pageSetup orientation="portrait"/>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Registration</vt:lpstr>
      <vt:lpstr>Login</vt:lpstr>
      <vt:lpstr>Manage Applicant Profile</vt:lpstr>
      <vt:lpstr>Manage Employer Profile</vt:lpstr>
      <vt:lpstr>Add job</vt:lpstr>
      <vt:lpstr>Search jobs</vt:lpstr>
      <vt:lpstr>Apply for a job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Sivanu Happy</cp:lastModifiedBy>
  <dcterms:modified xsi:type="dcterms:W3CDTF">2018-04-30T20:06:13Z</dcterms:modified>
</cp:coreProperties>
</file>