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golub\Downloads\"/>
    </mc:Choice>
  </mc:AlternateContent>
  <xr:revisionPtr revIDLastSave="0" documentId="13_ncr:1_{3C4A8B6A-EF9C-4A5E-88BF-4BAE6CCA971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GrandMini_v1_rev.1.0_BOM 2025-0" sheetId="1" r:id="rId1"/>
  </sheets>
  <definedNames>
    <definedName name="_xlnm.Print_Titles" localSheetId="0">'GrandMini_v1_rev.1.0_BOM 2025-0'!$1:$1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8" i="1" l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<sst xmlns="http://schemas.openxmlformats.org/spreadsheetml/2006/main" count="613" uniqueCount="334">
  <si>
    <t>Designator</t>
  </si>
  <si>
    <t>Comment</t>
  </si>
  <si>
    <t>Description</t>
  </si>
  <si>
    <t>Footprint</t>
  </si>
  <si>
    <t>LibRef</t>
  </si>
  <si>
    <t>Quantity</t>
  </si>
  <si>
    <t>HelpURL</t>
  </si>
  <si>
    <t>Value</t>
  </si>
  <si>
    <t>EQ</t>
  </si>
  <si>
    <t>REPLY</t>
  </si>
  <si>
    <t>PN</t>
  </si>
  <si>
    <t>MFR</t>
  </si>
  <si>
    <t>Loss_QTY</t>
  </si>
  <si>
    <t>5sets_QTY</t>
  </si>
  <si>
    <t>5sets Total_QTY</t>
  </si>
  <si>
    <t>5sets_Unit price(CNY)</t>
  </si>
  <si>
    <t>Total Price(CNY)</t>
  </si>
  <si>
    <r>
      <rPr>
        <b/>
        <sz val="11"/>
        <color theme="1"/>
        <rFont val="Arial"/>
        <charset val="204"/>
      </rPr>
      <t>Lead time(days</t>
    </r>
    <r>
      <rPr>
        <b/>
        <sz val="11"/>
        <color theme="1"/>
        <rFont val="等线"/>
        <charset val="204"/>
      </rPr>
      <t>）</t>
    </r>
  </si>
  <si>
    <t>BT1</t>
  </si>
  <si>
    <t>CR2032 Holder</t>
  </si>
  <si>
    <t>Battery Holder, Vertical, CR2032</t>
  </si>
  <si>
    <t>KLS5CR203204</t>
  </si>
  <si>
    <t>KLS5-CR2032-04</t>
  </si>
  <si>
    <t>Please confirm the alternative model number.</t>
  </si>
  <si>
    <t>XDBS-CR2032-5</t>
  </si>
  <si>
    <t>LX</t>
  </si>
  <si>
    <t>7days</t>
  </si>
  <si>
    <t>C1, C26, C39, C52</t>
  </si>
  <si>
    <t>1 µF</t>
  </si>
  <si>
    <t>CAP CER 1UF 50V X7R 0603</t>
  </si>
  <si>
    <t>CAP 0603_1608</t>
  </si>
  <si>
    <t>CC0603KRX7R9BB105</t>
  </si>
  <si>
    <t>YAGEO</t>
  </si>
  <si>
    <t>C2, C4, C5, C7, C8, C12, C27, C40, C53, C54, C65, C66, C67, C68, C69, C70, C71, C72, C73, C74, C80, C83, C84, C86, C88</t>
  </si>
  <si>
    <t>0.1 µF</t>
  </si>
  <si>
    <t>CAP CER 0.1UF 50V X7R 0603</t>
  </si>
  <si>
    <t>CC0603KRX7R9BB104</t>
  </si>
  <si>
    <t>C3, C6, C9, C10, C16, C17, C18, C19, C22, C23, C24, C25, C29, C30, C31, C32, C35, C36, C37, C38, C42, C43, C44, C45, C48, C49, C50, C51, C55, C57, C58, C59, C60, C63, C64, C81, C85, C87, R8</t>
  </si>
  <si>
    <t>10 µF</t>
  </si>
  <si>
    <t>CAP CER 10UF 25V X5R 0805</t>
  </si>
  <si>
    <t>CAP 0805_2012</t>
  </si>
  <si>
    <t>CC0805KKX5R8BB106</t>
  </si>
  <si>
    <t>C11, C20, C21, C33, C34, C46, C47, C56</t>
  </si>
  <si>
    <t>47 µF</t>
  </si>
  <si>
    <t>CAP TANT 47UF 10% 35V 2917</t>
  </si>
  <si>
    <t>CAP POL 2917_7343</t>
  </si>
  <si>
    <t>T491X476K035AT</t>
  </si>
  <si>
    <t>KEMET</t>
  </si>
  <si>
    <t>C13, C14</t>
  </si>
  <si>
    <t>100 µF</t>
  </si>
  <si>
    <t>CAP ALUM 100UF 20% 35V SMD</t>
  </si>
  <si>
    <t>CAP ALSMD 8.3MM H10.5MM</t>
  </si>
  <si>
    <t>EEE-FP1V101AL</t>
  </si>
  <si>
    <t>Panasonic</t>
  </si>
  <si>
    <t>15days</t>
  </si>
  <si>
    <t>C15, C28, C41</t>
  </si>
  <si>
    <t>10000 pF</t>
  </si>
  <si>
    <t>CAP CER 10000PF 50V X7R 0603</t>
  </si>
  <si>
    <t>CC0603JRX7R9BB103</t>
  </si>
  <si>
    <t>C61, C62</t>
  </si>
  <si>
    <t>27 pF</t>
  </si>
  <si>
    <t>CAP CER 27PF 100V C0G/NPO 0603</t>
  </si>
  <si>
    <t>CC0603GRNPO0BN270</t>
  </si>
  <si>
    <t>C82, C89</t>
  </si>
  <si>
    <t>CC0603KRX7R9BB103</t>
  </si>
  <si>
    <t>D1, D3, D4, D5</t>
  </si>
  <si>
    <t>RCLAMP0512TQTCT</t>
  </si>
  <si>
    <t>Diode</t>
  </si>
  <si>
    <t>SEMTECH</t>
  </si>
  <si>
    <t>D2</t>
  </si>
  <si>
    <t>FYLS-0603BPGC</t>
  </si>
  <si>
    <t>LED, 0603, GREEN</t>
  </si>
  <si>
    <t>LEDC1608X55N_GREEN</t>
  </si>
  <si>
    <t>XL-1608PGC-06</t>
  </si>
  <si>
    <t>XINGLIGHT</t>
  </si>
  <si>
    <t>D6</t>
  </si>
  <si>
    <t>FYLS-0603URC</t>
  </si>
  <si>
    <t>LED, 0603, RED</t>
  </si>
  <si>
    <t>LEDC1608X55N_RED</t>
  </si>
  <si>
    <t>XL-1608SURC-06</t>
  </si>
  <si>
    <t>D7</t>
  </si>
  <si>
    <t>S2M</t>
  </si>
  <si>
    <t>DIODE GEN PURP 1KV 2A DO214AA</t>
  </si>
  <si>
    <t>DO214AA SMB</t>
  </si>
  <si>
    <t>ON</t>
  </si>
  <si>
    <t>D8, D9, D10</t>
  </si>
  <si>
    <t>B340A-13-F</t>
  </si>
  <si>
    <t>DIODE SCHOTTKY 40V 3A SMA</t>
  </si>
  <si>
    <t>DO214AC SMA</t>
  </si>
  <si>
    <t>DIODES</t>
  </si>
  <si>
    <t>D11</t>
  </si>
  <si>
    <t>BAT54C-7-F</t>
  </si>
  <si>
    <t/>
  </si>
  <si>
    <t>SOT-23</t>
  </si>
  <si>
    <t>BAT54C</t>
  </si>
  <si>
    <t>FB1, FB4</t>
  </si>
  <si>
    <t>180 Ohms @ 100 MHz</t>
  </si>
  <si>
    <t>FERRITE BEAD 180 OHM 0603 1LN</t>
  </si>
  <si>
    <t>FER 0603_1608</t>
  </si>
  <si>
    <t>BLM18PG181SN1D</t>
  </si>
  <si>
    <t>muRata</t>
  </si>
  <si>
    <t>FB3</t>
  </si>
  <si>
    <t>1 kOhms @ 100 MHz</t>
  </si>
  <si>
    <t>FERRITE BEAD 1K OHM 0603 1LN</t>
  </si>
  <si>
    <t>BLM18HG102SH1D</t>
  </si>
  <si>
    <t>IC1, IC2, IC7</t>
  </si>
  <si>
    <t>74LVC1G07W5-7</t>
  </si>
  <si>
    <t>Integrated Circuit</t>
  </si>
  <si>
    <t>SOT95P285X140-5N</t>
  </si>
  <si>
    <t>IC3</t>
  </si>
  <si>
    <t>SN74LVC2G08DCU</t>
  </si>
  <si>
    <t>SOP50P310X90-8N</t>
  </si>
  <si>
    <t>TI</t>
  </si>
  <si>
    <t>IC4, IC5, IC6</t>
  </si>
  <si>
    <t>TPS5430DDA</t>
  </si>
  <si>
    <t>SOIC127P600X170-9N</t>
  </si>
  <si>
    <t>J1</t>
  </si>
  <si>
    <t>PBD-40</t>
  </si>
  <si>
    <t>Connector</t>
  </si>
  <si>
    <t>DS1023-2*20SF11</t>
  </si>
  <si>
    <t>CONNFLY</t>
  </si>
  <si>
    <t>J2</t>
  </si>
  <si>
    <t>ARJM11B1-805-AB-EW2</t>
  </si>
  <si>
    <t>ARJM11B1805ABEW2</t>
  </si>
  <si>
    <t>ABRACON</t>
  </si>
  <si>
    <t>J3, J4</t>
  </si>
  <si>
    <t>PLD-8</t>
  </si>
  <si>
    <t>PLD-8_1</t>
  </si>
  <si>
    <t>DS1021-2x4SF11-B</t>
  </si>
  <si>
    <t>J5</t>
  </si>
  <si>
    <t>208658-1001</t>
  </si>
  <si>
    <t>Connector, HDMI</t>
  </si>
  <si>
    <t>2086581001</t>
  </si>
  <si>
    <t>MOLEX</t>
  </si>
  <si>
    <t>J6</t>
  </si>
  <si>
    <t>10018783-11210TLF</t>
  </si>
  <si>
    <t>Connector PCI-E</t>
  </si>
  <si>
    <t>1001878311210TLF</t>
  </si>
  <si>
    <t>10018783-10210TLF</t>
  </si>
  <si>
    <t>Amphenol FCI</t>
  </si>
  <si>
    <t>J7, J8</t>
  </si>
  <si>
    <t>15EDGRC-5.08-03P</t>
  </si>
  <si>
    <t>JL15EDGRC-50803G01</t>
  </si>
  <si>
    <t>JILN</t>
  </si>
  <si>
    <t>J9</t>
  </si>
  <si>
    <t>DG142V-5.08-03P</t>
  </si>
  <si>
    <t>DG142V-5.08-03P_1</t>
  </si>
  <si>
    <t>DB142V-5.08-3P-GN</t>
  </si>
  <si>
    <t>DORABO</t>
  </si>
  <si>
    <t>J10, J11, J12, J13, J14, J15, J16</t>
  </si>
  <si>
    <t>U.FL-R-SMT-1</t>
  </si>
  <si>
    <t>HRS</t>
  </si>
  <si>
    <t>J17</t>
  </si>
  <si>
    <t>KLS1-2233B-B</t>
  </si>
  <si>
    <t>Connector, Micro USB 2.0 Vertical</t>
  </si>
  <si>
    <t>KLS1-2233B</t>
  </si>
  <si>
    <t>MICRO 180°ZB</t>
  </si>
  <si>
    <t>SHOU HAN</t>
  </si>
  <si>
    <t>J18</t>
  </si>
  <si>
    <t>67298-4090</t>
  </si>
  <si>
    <t>672984090</t>
  </si>
  <si>
    <t>Molex</t>
  </si>
  <si>
    <t>J19</t>
  </si>
  <si>
    <t>WF-4</t>
  </si>
  <si>
    <t>DS1070-4MVV6</t>
  </si>
  <si>
    <t>L1, L2, L3</t>
  </si>
  <si>
    <t>10uH</t>
  </si>
  <si>
    <t>SMT Inductor</t>
  </si>
  <si>
    <t>XAL6060-103MEB</t>
  </si>
  <si>
    <t>Coilcraft</t>
  </si>
  <si>
    <t>L4</t>
  </si>
  <si>
    <t>27 nH</t>
  </si>
  <si>
    <t>FIXED IND 27NH 440MA 0.21OHM SMD</t>
  </si>
  <si>
    <t>Murata LQW18 0603</t>
  </si>
  <si>
    <t>LQW18AN27NG00D</t>
  </si>
  <si>
    <t>Module1</t>
  </si>
  <si>
    <t>2 x DF40C-100DS-0.4V(51)</t>
  </si>
  <si>
    <t>Rapsberry PI Compute Module 4 +</t>
  </si>
  <si>
    <t>RPI_CM4_STACKED</t>
  </si>
  <si>
    <t>RPi_CM4_1</t>
  </si>
  <si>
    <t>DF40C-100DS-0.4V(51)</t>
  </si>
  <si>
    <t>HIROSE</t>
  </si>
  <si>
    <t>PS1</t>
  </si>
  <si>
    <t>IRM-15-24</t>
  </si>
  <si>
    <t>Power Supply</t>
  </si>
  <si>
    <t>IRM-15</t>
  </si>
  <si>
    <t>Mean-Well</t>
  </si>
  <si>
    <t>PS2</t>
  </si>
  <si>
    <t>18-36V -&gt;12V</t>
  </si>
  <si>
    <t>DC/DC, 30Вт, Uвх: 18-36В, Uвых: 12ВDC, Iвых: 2,5А_x000D_
A: 9 ~ 18VDC B: 18 ~ 36VDC C: 36 ~ 75VDC</t>
  </si>
  <si>
    <t>SKM30</t>
  </si>
  <si>
    <t>SKM30B-12</t>
  </si>
  <si>
    <t>This model has been discontinued, there is still a small amount of stock, if you consider the subsequent mass production, it is recommended to consider alternative models SKM30F-12N</t>
  </si>
  <si>
    <t>R1, R9</t>
  </si>
  <si>
    <t>1 kOhms</t>
  </si>
  <si>
    <t>RES 1K OHM 1% 1/10W 0603</t>
  </si>
  <si>
    <t>YAGEO RES 0603_1608</t>
  </si>
  <si>
    <t>RC0603FR-071KL</t>
  </si>
  <si>
    <t>R2, R3, R6, R7</t>
  </si>
  <si>
    <t>2.2 kOhms</t>
  </si>
  <si>
    <t>RES 2.2K OHM 1% 1/16W 0402</t>
  </si>
  <si>
    <t>YAGEO RES 0402_1005</t>
  </si>
  <si>
    <t>RC0402FR-072K2L</t>
  </si>
  <si>
    <t>R4, R5</t>
  </si>
  <si>
    <t>470 Ohms</t>
  </si>
  <si>
    <t>RES 470 OHM 1% 1/16W 0402</t>
  </si>
  <si>
    <t>RC0402FR-07470RL</t>
  </si>
  <si>
    <t>R10, R11, R43, R44, R46</t>
  </si>
  <si>
    <t>49.9 Ohms</t>
  </si>
  <si>
    <t>RES 49.9 OHM 1% 1/10W 0603</t>
  </si>
  <si>
    <t>RC0603FR-0749R9L</t>
  </si>
  <si>
    <t>R12, R31, R32, R33, R34, R35, R36, R37, R40, R45</t>
  </si>
  <si>
    <t>0 Ohms</t>
  </si>
  <si>
    <t>RES 0 OHM JUMPER 1/10W 0603</t>
  </si>
  <si>
    <t>RC0603FR-070RL</t>
  </si>
  <si>
    <t>R13, R15, R17</t>
  </si>
  <si>
    <t>10 kOhms</t>
  </si>
  <si>
    <t>RES 10K OHM 1% 1/10W 0603</t>
  </si>
  <si>
    <t>RC0603FR-0710KL</t>
  </si>
  <si>
    <t>R14</t>
  </si>
  <si>
    <t>3.24 kOhms</t>
  </si>
  <si>
    <t>RES 3.24K OHM 1% 1/10W 0603</t>
  </si>
  <si>
    <t>RC0603FR-073K24L</t>
  </si>
  <si>
    <t>R16, R18</t>
  </si>
  <si>
    <t>5.9 kOhms</t>
  </si>
  <si>
    <t>RES 5.9K OHM 1% 1/10W 0603</t>
  </si>
  <si>
    <t>RC0603FR-075K9L</t>
  </si>
  <si>
    <t>R19, R20</t>
  </si>
  <si>
    <t>RES 2.2K OHM 1% 1/10W 0603</t>
  </si>
  <si>
    <t>RC0603FR-072K2L</t>
  </si>
  <si>
    <t>R21</t>
  </si>
  <si>
    <t>15 kOhms</t>
  </si>
  <si>
    <t>RES 15K OHM 1% 1/10W 0603</t>
  </si>
  <si>
    <t>RC0603FR-0715KL</t>
  </si>
  <si>
    <t>R22</t>
  </si>
  <si>
    <t>12 kOhms</t>
  </si>
  <si>
    <t>RES 12K OHM 1% 1/10W 0603</t>
  </si>
  <si>
    <t>RC0603FR-0712KL</t>
  </si>
  <si>
    <t>R23, R24, R25, R26, R29</t>
  </si>
  <si>
    <t>36 kOhms</t>
  </si>
  <si>
    <t>RES 36K OHM 1% 1/10W 0603</t>
  </si>
  <si>
    <t>RC0603FR-0736KL</t>
  </si>
  <si>
    <t>R27, R28</t>
  </si>
  <si>
    <t>510 kOhms</t>
  </si>
  <si>
    <t>RES 510K OHM 1% 1/10W 0603</t>
  </si>
  <si>
    <t>RC0603FR-07510KL</t>
  </si>
  <si>
    <t>R39</t>
  </si>
  <si>
    <t>100 Ohms</t>
  </si>
  <si>
    <t>RES 100 OHM 1% 1/10W 0603</t>
  </si>
  <si>
    <t>RC0603FR-07100RL</t>
  </si>
  <si>
    <t>R41, R42</t>
  </si>
  <si>
    <t>4.7 kOhms</t>
  </si>
  <si>
    <t>RES 4.7K OHM 1% 1/16W 0402</t>
  </si>
  <si>
    <t>RC0402FR-074K7L</t>
  </si>
  <si>
    <t>S1</t>
  </si>
  <si>
    <t>DHN-04-T-V</t>
  </si>
  <si>
    <t>Switch</t>
  </si>
  <si>
    <t>DHN04TV</t>
  </si>
  <si>
    <t>DSHP04TSGER</t>
  </si>
  <si>
    <t>KE</t>
  </si>
  <si>
    <t>U1</t>
  </si>
  <si>
    <t>RT9742SNGV</t>
  </si>
  <si>
    <t>Richtek</t>
  </si>
  <si>
    <t>U2, U6, U7</t>
  </si>
  <si>
    <t>USBLC6-2SC6</t>
  </si>
  <si>
    <t>SOT95P280X145-6N</t>
  </si>
  <si>
    <t>ST</t>
  </si>
  <si>
    <t>U3</t>
  </si>
  <si>
    <t>FSUSB42MUX</t>
  </si>
  <si>
    <t>MSOP-10_3x3mm_P0.5mm</t>
  </si>
  <si>
    <t>FSUSB42MX</t>
  </si>
  <si>
    <t>U4</t>
  </si>
  <si>
    <t>AP22653W6</t>
  </si>
  <si>
    <t>SOT-23-6</t>
  </si>
  <si>
    <t>AP2553W6</t>
  </si>
  <si>
    <t>U5</t>
  </si>
  <si>
    <t>USB2514B-I/M2</t>
  </si>
  <si>
    <t>QFN-36-1EP_6x6mm_P0.5mm_EP3.7x3.7mm</t>
  </si>
  <si>
    <t>USB2514B_Bi</t>
  </si>
  <si>
    <t>MICROCHIP</t>
  </si>
  <si>
    <t>U8</t>
  </si>
  <si>
    <t>PCF85063AT/AAZ</t>
  </si>
  <si>
    <t>SOIC-8_3.9x4.9mm_P1.27mm</t>
  </si>
  <si>
    <t>PCF8563T</t>
  </si>
  <si>
    <t>NXP</t>
  </si>
  <si>
    <t>U9</t>
  </si>
  <si>
    <t>EMC2301-1-ACZL-TR</t>
  </si>
  <si>
    <t>MSOP-8_3x3mm_P0.65mm</t>
  </si>
  <si>
    <t>EMC2301</t>
  </si>
  <si>
    <t>U11</t>
  </si>
  <si>
    <t>MAC-SA5X</t>
  </si>
  <si>
    <t>MOD, MAC, MAC-SA5X, ATOMIC CLOCK</t>
  </si>
  <si>
    <t>OCXO_CARD</t>
  </si>
  <si>
    <t>RV-3049-C3</t>
  </si>
  <si>
    <t>Please confirm the PN.</t>
  </si>
  <si>
    <t>RV-3049-C3-TA-QC-OPT.A</t>
  </si>
  <si>
    <t>MICRO CRYSTAL</t>
  </si>
  <si>
    <t>U12</t>
  </si>
  <si>
    <t>DS90LV027AQMA</t>
  </si>
  <si>
    <t>Automotive LVDS Dual Differential Driver, 8-pin Narrow SOIC</t>
  </si>
  <si>
    <t>M08A_N</t>
  </si>
  <si>
    <t>CMP-0058-01000-2</t>
  </si>
  <si>
    <t>DS90LV027AQMAX/NOPB</t>
  </si>
  <si>
    <t>U13</t>
  </si>
  <si>
    <t>DS90LV028AQMA</t>
  </si>
  <si>
    <t>Automotive LVDS Dual Differential Line Receiver, 8-pin Narrow SOIC</t>
  </si>
  <si>
    <t>M08A_L</t>
  </si>
  <si>
    <t>CMP-0058-01010-2</t>
  </si>
  <si>
    <t>DS90LV028AQMAX/NOPB</t>
  </si>
  <si>
    <t>U14</t>
  </si>
  <si>
    <t>LEA-M8F-0</t>
  </si>
  <si>
    <t>LEAM8F0</t>
  </si>
  <si>
    <t>UBLOX</t>
  </si>
  <si>
    <t>XP1</t>
  </si>
  <si>
    <t>BH2-08 (IDC2-08)</t>
  </si>
  <si>
    <t>BH2-08</t>
  </si>
  <si>
    <t>SH-JN2.0-2-5P-Z</t>
  </si>
  <si>
    <t>Y1</t>
  </si>
  <si>
    <t>24MHz</t>
  </si>
  <si>
    <t>Crystal_SMD_HC49-SD</t>
  </si>
  <si>
    <t>Crystal</t>
  </si>
  <si>
    <t>X49SM24MSD2SC</t>
  </si>
  <si>
    <t>YXC</t>
  </si>
  <si>
    <t>Y2</t>
  </si>
  <si>
    <t>X32K768S301</t>
  </si>
  <si>
    <t>Crystal_SMD_3215-2Pin_3.2x1.5mm</t>
  </si>
  <si>
    <t>Crystal_Small</t>
  </si>
  <si>
    <t>X321532768KGD2SI</t>
  </si>
  <si>
    <t>Confirm</t>
  </si>
  <si>
    <t>Not fitted</t>
  </si>
  <si>
    <t>Shold be SH-JN2.0-2-4P-Z</t>
  </si>
  <si>
    <t>Mistake. Should be Molex 529910208</t>
  </si>
  <si>
    <t>Mistake. Should be IRM-15-12</t>
  </si>
  <si>
    <t>ADD Raspberry PI CM4 PN: CM4004008 or  CM4004016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</si>
</sst>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 "/>
    <numFmt numFmtId="165" formatCode="0.000_ "/>
  </numFmts>
  <fonts count="7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Arial"/>
      <charset val="204"/>
    </font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等线"/>
      <charset val="204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164" fontId="3" fillId="2" borderId="3" xfId="0" applyNumberFormat="1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  <xf numFmtId="165" fontId="3" fillId="2" borderId="8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right" vertical="center"/>
    </xf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4" borderId="1" xfId="0" applyFill="1" applyBorder="1"/>
    <xf numFmtId="0" fontId="2" fillId="5" borderId="0" xfId="0" applyFont="1" applyFill="1"/>
    <xf numFmtId="0" fontId="1" fillId="5" borderId="0" xfId="0" applyFont="1" applyFill="1"/>
    <xf numFmtId="0" fontId="1" fillId="5" borderId="1" xfId="0" quotePrefix="1" applyFont="1" applyFill="1" applyBorder="1"/>
    <xf numFmtId="0" fontId="1" fillId="5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topLeftCell="A7" zoomScale="70" zoomScaleNormal="70" workbookViewId="0">
      <selection activeCell="K74" sqref="K74"/>
    </sheetView>
  </sheetViews>
  <sheetFormatPr defaultColWidth="9" defaultRowHeight="14.4" x14ac:dyDescent="0.55000000000000004"/>
  <cols>
    <col min="1" max="4" width="18.20703125" customWidth="1"/>
    <col min="5" max="5" width="27.89453125" customWidth="1"/>
    <col min="6" max="6" width="9.20703125" customWidth="1"/>
    <col min="7" max="7" width="27.1015625" customWidth="1"/>
    <col min="8" max="8" width="15.3125" customWidth="1"/>
    <col min="10" max="10" width="86.1015625" customWidth="1"/>
    <col min="11" max="11" width="39" customWidth="1"/>
    <col min="12" max="12" width="27.5234375" customWidth="1"/>
    <col min="13" max="13" width="22.41796875" customWidth="1"/>
    <col min="14" max="14" width="11.89453125" style="2" customWidth="1"/>
    <col min="15" max="15" width="12.5234375" style="2" customWidth="1"/>
    <col min="16" max="16" width="18.5234375" style="2" customWidth="1"/>
    <col min="17" max="17" width="24.68359375" customWidth="1"/>
    <col min="18" max="18" width="18.68359375" customWidth="1"/>
    <col min="19" max="19" width="19.20703125" style="2" customWidth="1"/>
    <col min="20" max="20" width="9.68359375"/>
    <col min="21" max="21" width="10.68359375"/>
  </cols>
  <sheetData>
    <row r="1" spans="1:19" s="1" customFormat="1" ht="19.05" customHeigh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5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10" t="s">
        <v>15</v>
      </c>
      <c r="R1" s="11" t="s">
        <v>16</v>
      </c>
      <c r="S1" s="12" t="s">
        <v>17</v>
      </c>
    </row>
    <row r="2" spans="1:19" x14ac:dyDescent="0.55000000000000004">
      <c r="A2" s="19" t="s">
        <v>18</v>
      </c>
      <c r="B2" s="19" t="s">
        <v>19</v>
      </c>
      <c r="C2" s="19" t="s">
        <v>20</v>
      </c>
      <c r="D2" s="19" t="s">
        <v>21</v>
      </c>
      <c r="E2" s="19" t="s">
        <v>22</v>
      </c>
      <c r="F2" s="4">
        <v>1</v>
      </c>
      <c r="G2" s="4"/>
      <c r="H2" s="4"/>
      <c r="J2" s="7" t="s">
        <v>23</v>
      </c>
      <c r="K2" s="22" t="s">
        <v>328</v>
      </c>
      <c r="L2" s="4" t="s">
        <v>24</v>
      </c>
      <c r="M2" s="4" t="s">
        <v>25</v>
      </c>
      <c r="N2" s="8">
        <v>0</v>
      </c>
      <c r="O2" s="8">
        <v>5</v>
      </c>
      <c r="P2" s="8">
        <v>5</v>
      </c>
      <c r="Q2" s="4">
        <v>0.55559999999999998</v>
      </c>
      <c r="R2" s="4">
        <f>Q2*P2</f>
        <v>2.778</v>
      </c>
      <c r="S2" s="13" t="s">
        <v>26</v>
      </c>
    </row>
    <row r="3" spans="1:19" x14ac:dyDescent="0.55000000000000004">
      <c r="A3" s="19" t="s">
        <v>27</v>
      </c>
      <c r="B3" s="19" t="s">
        <v>28</v>
      </c>
      <c r="C3" s="19" t="s">
        <v>29</v>
      </c>
      <c r="D3" s="19" t="s">
        <v>30</v>
      </c>
      <c r="E3" s="19" t="s">
        <v>31</v>
      </c>
      <c r="F3" s="4">
        <v>4</v>
      </c>
      <c r="G3" s="4"/>
      <c r="H3" s="19" t="s">
        <v>28</v>
      </c>
      <c r="J3" s="9"/>
      <c r="K3" s="4"/>
      <c r="L3" s="19" t="s">
        <v>31</v>
      </c>
      <c r="M3" s="4" t="s">
        <v>32</v>
      </c>
      <c r="N3" s="8">
        <v>80</v>
      </c>
      <c r="O3" s="8">
        <v>20</v>
      </c>
      <c r="P3" s="8">
        <v>100</v>
      </c>
      <c r="Q3" s="4">
        <v>0.17979999999999999</v>
      </c>
      <c r="R3" s="4">
        <f t="shared" ref="R3:R34" si="0">Q3*P3</f>
        <v>17.98</v>
      </c>
      <c r="S3" s="13" t="s">
        <v>26</v>
      </c>
    </row>
    <row r="4" spans="1:19" x14ac:dyDescent="0.55000000000000004">
      <c r="A4" s="19" t="s">
        <v>33</v>
      </c>
      <c r="B4" s="19" t="s">
        <v>34</v>
      </c>
      <c r="C4" s="19" t="s">
        <v>35</v>
      </c>
      <c r="D4" s="19" t="s">
        <v>30</v>
      </c>
      <c r="E4" s="19" t="s">
        <v>36</v>
      </c>
      <c r="F4" s="4">
        <v>25</v>
      </c>
      <c r="G4" s="4"/>
      <c r="H4" s="19" t="s">
        <v>34</v>
      </c>
      <c r="J4" s="9"/>
      <c r="K4" s="4"/>
      <c r="L4" s="19" t="s">
        <v>36</v>
      </c>
      <c r="M4" s="4" t="s">
        <v>32</v>
      </c>
      <c r="N4" s="8">
        <v>75</v>
      </c>
      <c r="O4" s="8">
        <v>125</v>
      </c>
      <c r="P4" s="8">
        <v>200</v>
      </c>
      <c r="Q4" s="4">
        <v>1.7399999999999999E-2</v>
      </c>
      <c r="R4" s="4">
        <f t="shared" si="0"/>
        <v>3.48</v>
      </c>
      <c r="S4" s="13" t="s">
        <v>26</v>
      </c>
    </row>
    <row r="5" spans="1:19" x14ac:dyDescent="0.55000000000000004">
      <c r="A5" s="19" t="s">
        <v>37</v>
      </c>
      <c r="B5" s="19" t="s">
        <v>38</v>
      </c>
      <c r="C5" s="19" t="s">
        <v>39</v>
      </c>
      <c r="D5" s="19" t="s">
        <v>40</v>
      </c>
      <c r="E5" s="19" t="s">
        <v>41</v>
      </c>
      <c r="F5" s="4">
        <v>39</v>
      </c>
      <c r="G5" s="4"/>
      <c r="H5" s="19" t="s">
        <v>38</v>
      </c>
      <c r="J5" s="9"/>
      <c r="K5" s="4"/>
      <c r="L5" s="19" t="s">
        <v>41</v>
      </c>
      <c r="M5" s="4" t="s">
        <v>32</v>
      </c>
      <c r="N5" s="8">
        <v>105</v>
      </c>
      <c r="O5" s="8">
        <v>195</v>
      </c>
      <c r="P5" s="8">
        <v>300</v>
      </c>
      <c r="Q5" s="4">
        <v>0.1462</v>
      </c>
      <c r="R5" s="4">
        <f t="shared" si="0"/>
        <v>43.86</v>
      </c>
      <c r="S5" s="13" t="s">
        <v>26</v>
      </c>
    </row>
    <row r="6" spans="1:19" x14ac:dyDescent="0.55000000000000004">
      <c r="A6" s="19" t="s">
        <v>42</v>
      </c>
      <c r="B6" s="19" t="s">
        <v>43</v>
      </c>
      <c r="C6" s="19" t="s">
        <v>44</v>
      </c>
      <c r="D6" s="19" t="s">
        <v>45</v>
      </c>
      <c r="E6" s="19" t="s">
        <v>46</v>
      </c>
      <c r="F6" s="4">
        <v>8</v>
      </c>
      <c r="G6" s="4"/>
      <c r="H6" s="19" t="s">
        <v>43</v>
      </c>
      <c r="J6" s="9"/>
      <c r="K6" s="4"/>
      <c r="L6" s="19" t="s">
        <v>46</v>
      </c>
      <c r="M6" s="4" t="s">
        <v>47</v>
      </c>
      <c r="N6" s="8">
        <v>1</v>
      </c>
      <c r="O6" s="8">
        <v>40</v>
      </c>
      <c r="P6" s="8">
        <v>41</v>
      </c>
      <c r="Q6" s="4">
        <v>6.0556000000000001</v>
      </c>
      <c r="R6" s="4">
        <f t="shared" si="0"/>
        <v>248.27959999999999</v>
      </c>
      <c r="S6" s="13" t="s">
        <v>26</v>
      </c>
    </row>
    <row r="7" spans="1:19" x14ac:dyDescent="0.55000000000000004">
      <c r="A7" s="19" t="s">
        <v>48</v>
      </c>
      <c r="B7" s="19" t="s">
        <v>49</v>
      </c>
      <c r="C7" s="19" t="s">
        <v>50</v>
      </c>
      <c r="D7" s="19" t="s">
        <v>51</v>
      </c>
      <c r="E7" s="19" t="s">
        <v>52</v>
      </c>
      <c r="F7" s="4">
        <v>2</v>
      </c>
      <c r="G7" s="4"/>
      <c r="H7" s="19" t="s">
        <v>49</v>
      </c>
      <c r="J7" s="9"/>
      <c r="K7" s="4"/>
      <c r="L7" s="19" t="s">
        <v>52</v>
      </c>
      <c r="M7" s="4" t="s">
        <v>53</v>
      </c>
      <c r="N7" s="8">
        <v>0</v>
      </c>
      <c r="O7" s="8">
        <v>10</v>
      </c>
      <c r="P7" s="8">
        <v>10</v>
      </c>
      <c r="Q7" s="4">
        <v>5.3333000000000004</v>
      </c>
      <c r="R7" s="4">
        <f t="shared" si="0"/>
        <v>53.332999999999998</v>
      </c>
      <c r="S7" s="13" t="s">
        <v>54</v>
      </c>
    </row>
    <row r="8" spans="1:19" x14ac:dyDescent="0.55000000000000004">
      <c r="A8" s="19" t="s">
        <v>55</v>
      </c>
      <c r="B8" s="19" t="s">
        <v>56</v>
      </c>
      <c r="C8" s="19" t="s">
        <v>57</v>
      </c>
      <c r="D8" s="19" t="s">
        <v>30</v>
      </c>
      <c r="E8" s="19" t="s">
        <v>58</v>
      </c>
      <c r="F8" s="4">
        <v>3</v>
      </c>
      <c r="G8" s="4"/>
      <c r="H8" s="19" t="s">
        <v>56</v>
      </c>
      <c r="J8" s="9"/>
      <c r="K8" s="4"/>
      <c r="L8" s="19" t="s">
        <v>58</v>
      </c>
      <c r="M8" s="4" t="s">
        <v>32</v>
      </c>
      <c r="N8" s="8">
        <v>85</v>
      </c>
      <c r="O8" s="8">
        <v>15</v>
      </c>
      <c r="P8" s="8">
        <v>100</v>
      </c>
      <c r="Q8" s="4">
        <v>2.7E-2</v>
      </c>
      <c r="R8" s="4">
        <f t="shared" si="0"/>
        <v>2.7</v>
      </c>
      <c r="S8" s="13" t="s">
        <v>26</v>
      </c>
    </row>
    <row r="9" spans="1:19" x14ac:dyDescent="0.55000000000000004">
      <c r="A9" s="19" t="s">
        <v>59</v>
      </c>
      <c r="B9" s="19" t="s">
        <v>60</v>
      </c>
      <c r="C9" s="19" t="s">
        <v>61</v>
      </c>
      <c r="D9" s="19" t="s">
        <v>30</v>
      </c>
      <c r="E9" s="19" t="s">
        <v>62</v>
      </c>
      <c r="F9" s="4">
        <v>2</v>
      </c>
      <c r="G9" s="4"/>
      <c r="H9" s="19" t="s">
        <v>60</v>
      </c>
      <c r="J9" s="9"/>
      <c r="K9" s="4"/>
      <c r="L9" s="19" t="s">
        <v>62</v>
      </c>
      <c r="M9" s="4" t="s">
        <v>32</v>
      </c>
      <c r="N9" s="8">
        <v>90</v>
      </c>
      <c r="O9" s="8">
        <v>10</v>
      </c>
      <c r="P9" s="8">
        <v>100</v>
      </c>
      <c r="Q9" s="4">
        <v>5.2699999999999997E-2</v>
      </c>
      <c r="R9" s="4">
        <f t="shared" si="0"/>
        <v>5.27</v>
      </c>
      <c r="S9" s="13" t="s">
        <v>26</v>
      </c>
    </row>
    <row r="10" spans="1:19" x14ac:dyDescent="0.55000000000000004">
      <c r="A10" s="19" t="s">
        <v>63</v>
      </c>
      <c r="B10" s="19" t="s">
        <v>56</v>
      </c>
      <c r="C10" s="19" t="s">
        <v>57</v>
      </c>
      <c r="D10" s="19" t="s">
        <v>30</v>
      </c>
      <c r="E10" s="19" t="s">
        <v>64</v>
      </c>
      <c r="F10" s="4">
        <v>2</v>
      </c>
      <c r="G10" s="4"/>
      <c r="H10" s="19" t="s">
        <v>56</v>
      </c>
      <c r="J10" s="9"/>
      <c r="K10" s="4"/>
      <c r="L10" s="19" t="s">
        <v>64</v>
      </c>
      <c r="M10" s="4" t="s">
        <v>32</v>
      </c>
      <c r="N10" s="8">
        <v>90</v>
      </c>
      <c r="O10" s="8">
        <v>10</v>
      </c>
      <c r="P10" s="8">
        <v>100</v>
      </c>
      <c r="Q10" s="4">
        <v>1.52E-2</v>
      </c>
      <c r="R10" s="4">
        <f t="shared" si="0"/>
        <v>1.52</v>
      </c>
      <c r="S10" s="13" t="s">
        <v>26</v>
      </c>
    </row>
    <row r="11" spans="1:19" x14ac:dyDescent="0.55000000000000004">
      <c r="A11" s="19" t="s">
        <v>65</v>
      </c>
      <c r="B11" s="19" t="s">
        <v>66</v>
      </c>
      <c r="C11" s="19" t="s">
        <v>67</v>
      </c>
      <c r="D11" s="19" t="s">
        <v>66</v>
      </c>
      <c r="E11" s="19" t="s">
        <v>66</v>
      </c>
      <c r="F11" s="4">
        <v>4</v>
      </c>
      <c r="G11" s="4"/>
      <c r="H11" s="4"/>
      <c r="J11" s="9"/>
      <c r="K11" s="4"/>
      <c r="L11" s="19" t="s">
        <v>66</v>
      </c>
      <c r="M11" s="4" t="s">
        <v>68</v>
      </c>
      <c r="N11" s="8">
        <v>1</v>
      </c>
      <c r="O11" s="8">
        <v>20</v>
      </c>
      <c r="P11" s="8">
        <v>21</v>
      </c>
      <c r="Q11" s="4">
        <v>2.4889000000000001</v>
      </c>
      <c r="R11" s="4">
        <f t="shared" si="0"/>
        <v>52.2669</v>
      </c>
      <c r="S11" s="13" t="s">
        <v>26</v>
      </c>
    </row>
    <row r="12" spans="1:19" x14ac:dyDescent="0.55000000000000004">
      <c r="A12" s="19" t="s">
        <v>69</v>
      </c>
      <c r="B12" s="19" t="s">
        <v>70</v>
      </c>
      <c r="C12" s="19" t="s">
        <v>71</v>
      </c>
      <c r="D12" s="19" t="s">
        <v>72</v>
      </c>
      <c r="E12" s="19" t="s">
        <v>70</v>
      </c>
      <c r="F12" s="4">
        <v>1</v>
      </c>
      <c r="G12" s="4"/>
      <c r="H12" s="4"/>
      <c r="J12" s="7" t="s">
        <v>23</v>
      </c>
      <c r="K12" s="22" t="s">
        <v>328</v>
      </c>
      <c r="L12" s="4" t="s">
        <v>73</v>
      </c>
      <c r="M12" s="4" t="s">
        <v>74</v>
      </c>
      <c r="N12" s="8">
        <v>45</v>
      </c>
      <c r="O12" s="8">
        <v>5</v>
      </c>
      <c r="P12" s="8">
        <v>50</v>
      </c>
      <c r="Q12" s="4">
        <v>7.22E-2</v>
      </c>
      <c r="R12" s="4">
        <f t="shared" si="0"/>
        <v>3.61</v>
      </c>
      <c r="S12" s="13" t="s">
        <v>26</v>
      </c>
    </row>
    <row r="13" spans="1:19" x14ac:dyDescent="0.55000000000000004">
      <c r="A13" s="19" t="s">
        <v>75</v>
      </c>
      <c r="B13" s="19" t="s">
        <v>76</v>
      </c>
      <c r="C13" s="19" t="s">
        <v>77</v>
      </c>
      <c r="D13" s="19" t="s">
        <v>78</v>
      </c>
      <c r="E13" s="19" t="s">
        <v>76</v>
      </c>
      <c r="F13" s="4">
        <v>1</v>
      </c>
      <c r="G13" s="4"/>
      <c r="H13" s="4"/>
      <c r="J13" s="7" t="s">
        <v>23</v>
      </c>
      <c r="K13" s="22" t="s">
        <v>328</v>
      </c>
      <c r="L13" s="4" t="s">
        <v>79</v>
      </c>
      <c r="M13" s="4" t="s">
        <v>74</v>
      </c>
      <c r="N13" s="8">
        <v>95</v>
      </c>
      <c r="O13" s="8">
        <v>5</v>
      </c>
      <c r="P13" s="8">
        <v>100</v>
      </c>
      <c r="Q13" s="4">
        <v>2.4400000000000002E-2</v>
      </c>
      <c r="R13" s="4">
        <f t="shared" si="0"/>
        <v>2.44</v>
      </c>
      <c r="S13" s="13" t="s">
        <v>26</v>
      </c>
    </row>
    <row r="14" spans="1:19" x14ac:dyDescent="0.55000000000000004">
      <c r="A14" s="19" t="s">
        <v>80</v>
      </c>
      <c r="B14" s="19" t="s">
        <v>81</v>
      </c>
      <c r="C14" s="19" t="s">
        <v>82</v>
      </c>
      <c r="D14" s="19" t="s">
        <v>83</v>
      </c>
      <c r="E14" s="19" t="s">
        <v>81</v>
      </c>
      <c r="F14" s="4">
        <v>1</v>
      </c>
      <c r="G14" s="4"/>
      <c r="H14" s="4"/>
      <c r="J14" s="9"/>
      <c r="K14" s="4"/>
      <c r="L14" s="19" t="s">
        <v>81</v>
      </c>
      <c r="M14" s="4" t="s">
        <v>84</v>
      </c>
      <c r="N14" s="8">
        <v>0</v>
      </c>
      <c r="O14" s="8">
        <v>5</v>
      </c>
      <c r="P14" s="8">
        <v>5</v>
      </c>
      <c r="Q14" s="4">
        <v>1.3332999999999999</v>
      </c>
      <c r="R14" s="4">
        <f t="shared" si="0"/>
        <v>6.6665000000000001</v>
      </c>
      <c r="S14" s="13" t="s">
        <v>26</v>
      </c>
    </row>
    <row r="15" spans="1:19" x14ac:dyDescent="0.55000000000000004">
      <c r="A15" s="19" t="s">
        <v>85</v>
      </c>
      <c r="B15" s="19" t="s">
        <v>86</v>
      </c>
      <c r="C15" s="19" t="s">
        <v>87</v>
      </c>
      <c r="D15" s="19" t="s">
        <v>88</v>
      </c>
      <c r="E15" s="19" t="s">
        <v>86</v>
      </c>
      <c r="F15" s="4">
        <v>3</v>
      </c>
      <c r="G15" s="4"/>
      <c r="H15" s="4"/>
      <c r="J15" s="9"/>
      <c r="K15" s="4"/>
      <c r="L15" s="19" t="s">
        <v>86</v>
      </c>
      <c r="M15" s="4" t="s">
        <v>89</v>
      </c>
      <c r="N15" s="8">
        <v>5</v>
      </c>
      <c r="O15" s="8">
        <v>15</v>
      </c>
      <c r="P15" s="8">
        <v>20</v>
      </c>
      <c r="Q15" s="4">
        <v>0.42459999999999998</v>
      </c>
      <c r="R15" s="4">
        <f t="shared" si="0"/>
        <v>8.4920000000000009</v>
      </c>
      <c r="S15" s="13" t="s">
        <v>26</v>
      </c>
    </row>
    <row r="16" spans="1:19" x14ac:dyDescent="0.55000000000000004">
      <c r="A16" s="19" t="s">
        <v>90</v>
      </c>
      <c r="B16" s="19" t="s">
        <v>91</v>
      </c>
      <c r="C16" s="19" t="s">
        <v>92</v>
      </c>
      <c r="D16" s="19" t="s">
        <v>93</v>
      </c>
      <c r="E16" s="19" t="s">
        <v>94</v>
      </c>
      <c r="F16" s="4">
        <v>1</v>
      </c>
      <c r="G16" s="4"/>
      <c r="H16" s="19" t="s">
        <v>91</v>
      </c>
      <c r="J16" s="9"/>
      <c r="K16" s="4"/>
      <c r="L16" s="19" t="s">
        <v>91</v>
      </c>
      <c r="M16" s="4" t="s">
        <v>89</v>
      </c>
      <c r="N16" s="8">
        <v>15</v>
      </c>
      <c r="O16" s="8">
        <v>5</v>
      </c>
      <c r="P16" s="8">
        <v>20</v>
      </c>
      <c r="Q16" s="4">
        <v>0.18890000000000001</v>
      </c>
      <c r="R16" s="4">
        <f t="shared" si="0"/>
        <v>3.778</v>
      </c>
      <c r="S16" s="13" t="s">
        <v>26</v>
      </c>
    </row>
    <row r="17" spans="1:19" x14ac:dyDescent="0.55000000000000004">
      <c r="A17" s="19" t="s">
        <v>95</v>
      </c>
      <c r="B17" s="19" t="s">
        <v>96</v>
      </c>
      <c r="C17" s="19" t="s">
        <v>97</v>
      </c>
      <c r="D17" s="19" t="s">
        <v>98</v>
      </c>
      <c r="E17" s="19" t="s">
        <v>99</v>
      </c>
      <c r="F17" s="4">
        <v>2</v>
      </c>
      <c r="G17" s="4"/>
      <c r="H17" s="19" t="s">
        <v>96</v>
      </c>
      <c r="J17" s="9"/>
      <c r="K17" s="4"/>
      <c r="L17" s="19" t="s">
        <v>99</v>
      </c>
      <c r="M17" s="4" t="s">
        <v>100</v>
      </c>
      <c r="N17" s="8">
        <v>90</v>
      </c>
      <c r="O17" s="8">
        <v>10</v>
      </c>
      <c r="P17" s="8">
        <v>100</v>
      </c>
      <c r="Q17" s="4">
        <v>5.3800000000000001E-2</v>
      </c>
      <c r="R17" s="4">
        <f t="shared" si="0"/>
        <v>5.38</v>
      </c>
      <c r="S17" s="13" t="s">
        <v>26</v>
      </c>
    </row>
    <row r="18" spans="1:19" x14ac:dyDescent="0.55000000000000004">
      <c r="A18" s="19" t="s">
        <v>101</v>
      </c>
      <c r="B18" s="19" t="s">
        <v>102</v>
      </c>
      <c r="C18" s="19" t="s">
        <v>103</v>
      </c>
      <c r="D18" s="19" t="s">
        <v>98</v>
      </c>
      <c r="E18" s="19" t="s">
        <v>104</v>
      </c>
      <c r="F18" s="4">
        <v>1</v>
      </c>
      <c r="G18" s="4"/>
      <c r="H18" s="19" t="s">
        <v>102</v>
      </c>
      <c r="J18" s="9"/>
      <c r="K18" s="4"/>
      <c r="L18" s="19" t="s">
        <v>104</v>
      </c>
      <c r="M18" s="4" t="s">
        <v>100</v>
      </c>
      <c r="N18" s="8">
        <v>95</v>
      </c>
      <c r="O18" s="8">
        <v>5</v>
      </c>
      <c r="P18" s="8">
        <v>100</v>
      </c>
      <c r="Q18" s="4">
        <v>0.21990000000000001</v>
      </c>
      <c r="R18" s="4">
        <f t="shared" si="0"/>
        <v>21.99</v>
      </c>
      <c r="S18" s="13" t="s">
        <v>26</v>
      </c>
    </row>
    <row r="19" spans="1:19" x14ac:dyDescent="0.55000000000000004">
      <c r="A19" s="19" t="s">
        <v>105</v>
      </c>
      <c r="B19" s="19" t="s">
        <v>106</v>
      </c>
      <c r="C19" s="19" t="s">
        <v>107</v>
      </c>
      <c r="D19" s="19" t="s">
        <v>108</v>
      </c>
      <c r="E19" s="19" t="s">
        <v>106</v>
      </c>
      <c r="F19" s="4">
        <v>3</v>
      </c>
      <c r="G19" s="4"/>
      <c r="H19" s="4"/>
      <c r="J19" s="9"/>
      <c r="K19" s="4"/>
      <c r="L19" s="19" t="s">
        <v>106</v>
      </c>
      <c r="M19" s="4" t="s">
        <v>89</v>
      </c>
      <c r="N19" s="8">
        <v>5</v>
      </c>
      <c r="O19" s="8">
        <v>15</v>
      </c>
      <c r="P19" s="8">
        <v>20</v>
      </c>
      <c r="Q19" s="4">
        <v>0.4733</v>
      </c>
      <c r="R19" s="4">
        <f t="shared" si="0"/>
        <v>9.4659999999999993</v>
      </c>
      <c r="S19" s="13" t="s">
        <v>26</v>
      </c>
    </row>
    <row r="20" spans="1:19" x14ac:dyDescent="0.55000000000000004">
      <c r="A20" s="19" t="s">
        <v>109</v>
      </c>
      <c r="B20" s="19" t="s">
        <v>110</v>
      </c>
      <c r="C20" s="19" t="s">
        <v>107</v>
      </c>
      <c r="D20" s="19" t="s">
        <v>111</v>
      </c>
      <c r="E20" s="19" t="s">
        <v>110</v>
      </c>
      <c r="F20" s="4">
        <v>1</v>
      </c>
      <c r="G20" s="4"/>
      <c r="H20" s="4"/>
      <c r="J20" s="9"/>
      <c r="K20" s="4"/>
      <c r="L20" s="19" t="s">
        <v>110</v>
      </c>
      <c r="M20" s="4" t="s">
        <v>112</v>
      </c>
      <c r="N20" s="8">
        <v>0</v>
      </c>
      <c r="O20" s="8">
        <v>5</v>
      </c>
      <c r="P20" s="8">
        <v>5</v>
      </c>
      <c r="Q20" s="4">
        <v>1.3429</v>
      </c>
      <c r="R20" s="4">
        <f t="shared" si="0"/>
        <v>6.7145000000000001</v>
      </c>
      <c r="S20" s="13" t="s">
        <v>26</v>
      </c>
    </row>
    <row r="21" spans="1:19" x14ac:dyDescent="0.55000000000000004">
      <c r="A21" s="19" t="s">
        <v>113</v>
      </c>
      <c r="B21" s="19" t="s">
        <v>114</v>
      </c>
      <c r="C21" s="19" t="s">
        <v>107</v>
      </c>
      <c r="D21" s="19" t="s">
        <v>115</v>
      </c>
      <c r="E21" s="19" t="s">
        <v>114</v>
      </c>
      <c r="F21" s="4">
        <v>3</v>
      </c>
      <c r="G21" s="4"/>
      <c r="H21" s="4"/>
      <c r="J21" s="9"/>
      <c r="K21" s="4"/>
      <c r="L21" s="19" t="s">
        <v>114</v>
      </c>
      <c r="M21" s="4" t="s">
        <v>112</v>
      </c>
      <c r="N21" s="8">
        <v>1</v>
      </c>
      <c r="O21" s="8">
        <v>15</v>
      </c>
      <c r="P21" s="8">
        <v>16</v>
      </c>
      <c r="Q21" s="4">
        <v>2.7444000000000002</v>
      </c>
      <c r="R21" s="4">
        <f t="shared" si="0"/>
        <v>43.910400000000003</v>
      </c>
      <c r="S21" s="13" t="s">
        <v>26</v>
      </c>
    </row>
    <row r="22" spans="1:19" x14ac:dyDescent="0.55000000000000004">
      <c r="A22" s="19" t="s">
        <v>116</v>
      </c>
      <c r="B22" s="19" t="s">
        <v>117</v>
      </c>
      <c r="C22" s="19" t="s">
        <v>118</v>
      </c>
      <c r="D22" s="19" t="s">
        <v>117</v>
      </c>
      <c r="E22" s="19" t="s">
        <v>117</v>
      </c>
      <c r="F22" s="4">
        <v>1</v>
      </c>
      <c r="G22" s="4"/>
      <c r="H22" s="4"/>
      <c r="J22" s="9"/>
      <c r="K22" s="4"/>
      <c r="L22" s="4" t="s">
        <v>119</v>
      </c>
      <c r="M22" s="4" t="s">
        <v>120</v>
      </c>
      <c r="N22" s="8">
        <v>0</v>
      </c>
      <c r="O22" s="8">
        <v>5</v>
      </c>
      <c r="P22" s="8">
        <v>5</v>
      </c>
      <c r="Q22" s="4">
        <v>2.5556000000000001</v>
      </c>
      <c r="R22" s="4">
        <f t="shared" si="0"/>
        <v>12.778</v>
      </c>
      <c r="S22" s="13" t="s">
        <v>26</v>
      </c>
    </row>
    <row r="23" spans="1:19" x14ac:dyDescent="0.55000000000000004">
      <c r="A23" s="19" t="s">
        <v>121</v>
      </c>
      <c r="B23" s="19" t="s">
        <v>122</v>
      </c>
      <c r="C23" s="19" t="s">
        <v>118</v>
      </c>
      <c r="D23" s="19" t="s">
        <v>123</v>
      </c>
      <c r="E23" s="19" t="s">
        <v>122</v>
      </c>
      <c r="F23" s="4">
        <v>1</v>
      </c>
      <c r="G23" s="4"/>
      <c r="H23" s="4"/>
      <c r="J23" s="9"/>
      <c r="K23" s="4"/>
      <c r="L23" s="19" t="s">
        <v>122</v>
      </c>
      <c r="M23" s="4" t="s">
        <v>124</v>
      </c>
      <c r="N23" s="8">
        <v>0</v>
      </c>
      <c r="O23" s="8">
        <v>5</v>
      </c>
      <c r="P23" s="8">
        <v>5</v>
      </c>
      <c r="Q23" s="4">
        <v>60</v>
      </c>
      <c r="R23" s="4">
        <f t="shared" si="0"/>
        <v>300</v>
      </c>
      <c r="S23" s="13" t="s">
        <v>54</v>
      </c>
    </row>
    <row r="24" spans="1:19" x14ac:dyDescent="0.55000000000000004">
      <c r="A24" s="19" t="s">
        <v>125</v>
      </c>
      <c r="B24" s="19" t="s">
        <v>126</v>
      </c>
      <c r="C24" s="19" t="s">
        <v>118</v>
      </c>
      <c r="D24" s="19" t="s">
        <v>126</v>
      </c>
      <c r="E24" s="19" t="s">
        <v>127</v>
      </c>
      <c r="F24" s="4">
        <v>2</v>
      </c>
      <c r="G24" s="4"/>
      <c r="H24" s="4"/>
      <c r="J24" s="9"/>
      <c r="K24" s="4"/>
      <c r="L24" s="4" t="s">
        <v>128</v>
      </c>
      <c r="M24" s="4" t="s">
        <v>120</v>
      </c>
      <c r="N24" s="8">
        <v>10</v>
      </c>
      <c r="O24" s="8">
        <v>10</v>
      </c>
      <c r="P24" s="8">
        <v>20</v>
      </c>
      <c r="Q24" s="4">
        <v>0.25559999999999999</v>
      </c>
      <c r="R24" s="4">
        <f t="shared" si="0"/>
        <v>5.1120000000000001</v>
      </c>
      <c r="S24" s="13" t="s">
        <v>26</v>
      </c>
    </row>
    <row r="25" spans="1:19" x14ac:dyDescent="0.55000000000000004">
      <c r="A25" s="19" t="s">
        <v>129</v>
      </c>
      <c r="B25" s="19" t="s">
        <v>130</v>
      </c>
      <c r="C25" s="19" t="s">
        <v>131</v>
      </c>
      <c r="D25" s="19" t="s">
        <v>132</v>
      </c>
      <c r="E25" s="19" t="s">
        <v>130</v>
      </c>
      <c r="F25" s="4">
        <v>1</v>
      </c>
      <c r="G25" s="4"/>
      <c r="H25" s="4"/>
      <c r="J25" s="9"/>
      <c r="K25" s="4"/>
      <c r="L25" s="19" t="s">
        <v>130</v>
      </c>
      <c r="M25" s="4" t="s">
        <v>133</v>
      </c>
      <c r="N25" s="8">
        <v>0</v>
      </c>
      <c r="O25" s="8">
        <v>5</v>
      </c>
      <c r="P25" s="8">
        <v>5</v>
      </c>
      <c r="Q25" s="4">
        <v>9.1111000000000004</v>
      </c>
      <c r="R25" s="4">
        <f t="shared" si="0"/>
        <v>45.555500000000002</v>
      </c>
      <c r="S25" s="13" t="s">
        <v>26</v>
      </c>
    </row>
    <row r="26" spans="1:19" x14ac:dyDescent="0.55000000000000004">
      <c r="A26" s="19" t="s">
        <v>134</v>
      </c>
      <c r="B26" s="19" t="s">
        <v>135</v>
      </c>
      <c r="C26" s="19" t="s">
        <v>136</v>
      </c>
      <c r="D26" s="19" t="s">
        <v>137</v>
      </c>
      <c r="E26" s="19" t="s">
        <v>135</v>
      </c>
      <c r="F26" s="4">
        <v>1</v>
      </c>
      <c r="G26" s="4"/>
      <c r="H26" s="4" t="s">
        <v>135</v>
      </c>
      <c r="J26" s="7" t="s">
        <v>23</v>
      </c>
      <c r="K26" s="22" t="s">
        <v>328</v>
      </c>
      <c r="L26" s="4" t="s">
        <v>138</v>
      </c>
      <c r="M26" s="4" t="s">
        <v>139</v>
      </c>
      <c r="N26" s="8">
        <v>0</v>
      </c>
      <c r="O26" s="8">
        <v>5</v>
      </c>
      <c r="P26" s="8">
        <v>5</v>
      </c>
      <c r="Q26" s="4">
        <v>4</v>
      </c>
      <c r="R26" s="4">
        <f t="shared" si="0"/>
        <v>20</v>
      </c>
      <c r="S26" s="13" t="s">
        <v>54</v>
      </c>
    </row>
    <row r="27" spans="1:19" x14ac:dyDescent="0.55000000000000004">
      <c r="A27" s="19" t="s">
        <v>140</v>
      </c>
      <c r="B27" s="19" t="s">
        <v>141</v>
      </c>
      <c r="C27" s="19" t="s">
        <v>118</v>
      </c>
      <c r="D27" s="19" t="s">
        <v>141</v>
      </c>
      <c r="E27" s="19" t="s">
        <v>141</v>
      </c>
      <c r="F27" s="4">
        <v>2</v>
      </c>
      <c r="G27" s="4"/>
      <c r="H27" s="4"/>
      <c r="J27" s="7" t="s">
        <v>23</v>
      </c>
      <c r="K27" s="22" t="s">
        <v>328</v>
      </c>
      <c r="L27" s="4" t="s">
        <v>142</v>
      </c>
      <c r="M27" s="4" t="s">
        <v>143</v>
      </c>
      <c r="N27" s="8">
        <v>0</v>
      </c>
      <c r="O27" s="8">
        <v>10</v>
      </c>
      <c r="P27" s="8">
        <v>10</v>
      </c>
      <c r="Q27" s="4">
        <v>0.88890000000000002</v>
      </c>
      <c r="R27" s="4">
        <f t="shared" si="0"/>
        <v>8.8889999999999993</v>
      </c>
      <c r="S27" s="13" t="s">
        <v>26</v>
      </c>
    </row>
    <row r="28" spans="1:19" x14ac:dyDescent="0.55000000000000004">
      <c r="A28" s="19" t="s">
        <v>144</v>
      </c>
      <c r="B28" s="19" t="s">
        <v>145</v>
      </c>
      <c r="C28" s="19" t="s">
        <v>118</v>
      </c>
      <c r="D28" s="19" t="s">
        <v>145</v>
      </c>
      <c r="E28" s="19" t="s">
        <v>146</v>
      </c>
      <c r="F28" s="4">
        <v>1</v>
      </c>
      <c r="G28" s="4"/>
      <c r="H28" s="4"/>
      <c r="J28" s="7" t="s">
        <v>23</v>
      </c>
      <c r="K28" s="22" t="s">
        <v>328</v>
      </c>
      <c r="L28" s="4" t="s">
        <v>147</v>
      </c>
      <c r="M28" s="4" t="s">
        <v>148</v>
      </c>
      <c r="N28" s="8">
        <v>0</v>
      </c>
      <c r="O28" s="8">
        <v>5</v>
      </c>
      <c r="P28" s="8">
        <v>5</v>
      </c>
      <c r="Q28" s="4">
        <v>2</v>
      </c>
      <c r="R28" s="4">
        <f t="shared" si="0"/>
        <v>10</v>
      </c>
      <c r="S28" s="13" t="s">
        <v>26</v>
      </c>
    </row>
    <row r="29" spans="1:19" x14ac:dyDescent="0.55000000000000004">
      <c r="A29" s="19" t="s">
        <v>149</v>
      </c>
      <c r="B29" s="19" t="s">
        <v>150</v>
      </c>
      <c r="C29" s="19" t="s">
        <v>118</v>
      </c>
      <c r="D29" s="19" t="s">
        <v>150</v>
      </c>
      <c r="E29" s="19" t="s">
        <v>150</v>
      </c>
      <c r="F29" s="4">
        <v>7</v>
      </c>
      <c r="G29" s="4"/>
      <c r="H29" s="4"/>
      <c r="J29" s="9"/>
      <c r="K29" s="4"/>
      <c r="L29" s="19" t="s">
        <v>150</v>
      </c>
      <c r="M29" s="4" t="s">
        <v>151</v>
      </c>
      <c r="N29" s="8">
        <v>5</v>
      </c>
      <c r="O29" s="8">
        <v>35</v>
      </c>
      <c r="P29" s="8">
        <v>40</v>
      </c>
      <c r="Q29" s="4">
        <v>0.68510000000000004</v>
      </c>
      <c r="R29" s="4">
        <f t="shared" si="0"/>
        <v>27.404</v>
      </c>
      <c r="S29" s="13" t="s">
        <v>26</v>
      </c>
    </row>
    <row r="30" spans="1:19" x14ac:dyDescent="0.55000000000000004">
      <c r="A30" s="19" t="s">
        <v>152</v>
      </c>
      <c r="B30" s="19" t="s">
        <v>153</v>
      </c>
      <c r="C30" s="19" t="s">
        <v>154</v>
      </c>
      <c r="D30" s="19" t="s">
        <v>155</v>
      </c>
      <c r="E30" s="19" t="s">
        <v>153</v>
      </c>
      <c r="F30" s="4">
        <v>1</v>
      </c>
      <c r="G30" s="4"/>
      <c r="H30" s="4"/>
      <c r="J30" s="7" t="s">
        <v>23</v>
      </c>
      <c r="K30" s="22" t="s">
        <v>328</v>
      </c>
      <c r="L30" s="4" t="s">
        <v>156</v>
      </c>
      <c r="M30" s="4" t="s">
        <v>157</v>
      </c>
      <c r="N30" s="8">
        <v>5</v>
      </c>
      <c r="O30" s="8">
        <v>5</v>
      </c>
      <c r="P30" s="8">
        <v>10</v>
      </c>
      <c r="Q30" s="4">
        <v>0.38890000000000002</v>
      </c>
      <c r="R30" s="4">
        <f t="shared" si="0"/>
        <v>3.8889999999999998</v>
      </c>
      <c r="S30" s="13" t="s">
        <v>26</v>
      </c>
    </row>
    <row r="31" spans="1:19" x14ac:dyDescent="0.55000000000000004">
      <c r="A31" s="19" t="s">
        <v>158</v>
      </c>
      <c r="B31" s="19" t="s">
        <v>159</v>
      </c>
      <c r="C31" s="19" t="s">
        <v>118</v>
      </c>
      <c r="D31" s="19" t="s">
        <v>160</v>
      </c>
      <c r="E31" s="19" t="s">
        <v>159</v>
      </c>
      <c r="F31" s="4">
        <v>1</v>
      </c>
      <c r="G31" s="4"/>
      <c r="H31" s="4"/>
      <c r="J31" s="9"/>
      <c r="K31" s="4"/>
      <c r="L31" s="19" t="s">
        <v>159</v>
      </c>
      <c r="M31" s="4" t="s">
        <v>161</v>
      </c>
      <c r="N31" s="8">
        <v>0</v>
      </c>
      <c r="O31" s="8">
        <v>5</v>
      </c>
      <c r="P31" s="8">
        <v>5</v>
      </c>
      <c r="Q31" s="4">
        <v>11.333299999999999</v>
      </c>
      <c r="R31" s="4">
        <f t="shared" si="0"/>
        <v>56.666499999999999</v>
      </c>
      <c r="S31" s="13" t="s">
        <v>54</v>
      </c>
    </row>
    <row r="32" spans="1:19" x14ac:dyDescent="0.55000000000000004">
      <c r="A32" s="19" t="s">
        <v>162</v>
      </c>
      <c r="B32" s="19" t="s">
        <v>163</v>
      </c>
      <c r="C32" s="19" t="s">
        <v>118</v>
      </c>
      <c r="D32" s="19" t="s">
        <v>163</v>
      </c>
      <c r="E32" s="19" t="s">
        <v>163</v>
      </c>
      <c r="F32" s="4">
        <v>1</v>
      </c>
      <c r="G32" s="4"/>
      <c r="H32" s="4"/>
      <c r="J32" s="9"/>
      <c r="K32" s="4"/>
      <c r="L32" s="4" t="s">
        <v>164</v>
      </c>
      <c r="M32" s="4" t="s">
        <v>120</v>
      </c>
      <c r="N32" s="8">
        <v>15</v>
      </c>
      <c r="O32" s="8">
        <v>5</v>
      </c>
      <c r="P32" s="8">
        <v>20</v>
      </c>
      <c r="Q32" s="4">
        <v>0.28910000000000002</v>
      </c>
      <c r="R32" s="4">
        <f t="shared" si="0"/>
        <v>5.782</v>
      </c>
      <c r="S32" s="13" t="s">
        <v>26</v>
      </c>
    </row>
    <row r="33" spans="1:19" x14ac:dyDescent="0.55000000000000004">
      <c r="A33" s="19" t="s">
        <v>165</v>
      </c>
      <c r="B33" s="19" t="s">
        <v>166</v>
      </c>
      <c r="C33" s="19" t="s">
        <v>167</v>
      </c>
      <c r="D33" s="19" t="s">
        <v>168</v>
      </c>
      <c r="E33" s="19" t="s">
        <v>168</v>
      </c>
      <c r="F33" s="4">
        <v>3</v>
      </c>
      <c r="G33" s="4"/>
      <c r="H33" s="19" t="s">
        <v>166</v>
      </c>
      <c r="J33" s="9"/>
      <c r="K33" s="4"/>
      <c r="L33" s="19" t="s">
        <v>168</v>
      </c>
      <c r="M33" s="4" t="s">
        <v>169</v>
      </c>
      <c r="N33" s="8">
        <v>0</v>
      </c>
      <c r="O33" s="8">
        <v>15</v>
      </c>
      <c r="P33" s="8">
        <v>15</v>
      </c>
      <c r="Q33" s="4">
        <v>10</v>
      </c>
      <c r="R33" s="4">
        <f t="shared" si="0"/>
        <v>150</v>
      </c>
      <c r="S33" s="13" t="s">
        <v>26</v>
      </c>
    </row>
    <row r="34" spans="1:19" x14ac:dyDescent="0.55000000000000004">
      <c r="A34" s="19" t="s">
        <v>170</v>
      </c>
      <c r="B34" s="19" t="s">
        <v>171</v>
      </c>
      <c r="C34" s="19" t="s">
        <v>172</v>
      </c>
      <c r="D34" s="19" t="s">
        <v>173</v>
      </c>
      <c r="E34" s="19" t="s">
        <v>174</v>
      </c>
      <c r="F34" s="4">
        <v>1</v>
      </c>
      <c r="G34" s="4"/>
      <c r="H34" s="19" t="s">
        <v>171</v>
      </c>
      <c r="J34" s="9"/>
      <c r="K34" s="4"/>
      <c r="L34" s="19" t="s">
        <v>174</v>
      </c>
      <c r="M34" s="4" t="s">
        <v>100</v>
      </c>
      <c r="N34" s="8">
        <v>5</v>
      </c>
      <c r="O34" s="8">
        <v>5</v>
      </c>
      <c r="P34" s="8">
        <v>10</v>
      </c>
      <c r="Q34" s="4">
        <v>0.28910000000000002</v>
      </c>
      <c r="R34" s="4">
        <f t="shared" si="0"/>
        <v>2.891</v>
      </c>
      <c r="S34" s="13" t="s">
        <v>26</v>
      </c>
    </row>
    <row r="35" spans="1:19" x14ac:dyDescent="0.55000000000000004">
      <c r="A35" s="19" t="s">
        <v>175</v>
      </c>
      <c r="B35" s="19" t="s">
        <v>176</v>
      </c>
      <c r="C35" s="19" t="s">
        <v>177</v>
      </c>
      <c r="D35" s="19" t="s">
        <v>178</v>
      </c>
      <c r="E35" s="19" t="s">
        <v>179</v>
      </c>
      <c r="F35" s="4">
        <v>1</v>
      </c>
      <c r="G35" s="4"/>
      <c r="H35" s="4"/>
      <c r="J35" s="9"/>
      <c r="K35" s="4"/>
      <c r="L35" s="4" t="s">
        <v>180</v>
      </c>
      <c r="M35" s="4" t="s">
        <v>181</v>
      </c>
      <c r="N35" s="8">
        <v>0</v>
      </c>
      <c r="O35" s="8">
        <v>5</v>
      </c>
      <c r="P35" s="8">
        <v>5</v>
      </c>
      <c r="Q35" s="4">
        <v>16.666699999999999</v>
      </c>
      <c r="R35" s="4">
        <f t="shared" ref="R35:R66" si="1">Q35*P35</f>
        <v>83.333500000000001</v>
      </c>
      <c r="S35" s="13" t="s">
        <v>54</v>
      </c>
    </row>
    <row r="36" spans="1:19" x14ac:dyDescent="0.55000000000000004">
      <c r="A36" s="19" t="s">
        <v>182</v>
      </c>
      <c r="B36" s="19" t="s">
        <v>183</v>
      </c>
      <c r="C36" s="19" t="s">
        <v>184</v>
      </c>
      <c r="D36" s="19" t="s">
        <v>185</v>
      </c>
      <c r="E36" s="19" t="s">
        <v>183</v>
      </c>
      <c r="F36" s="4">
        <v>1</v>
      </c>
      <c r="G36" s="4"/>
      <c r="H36" s="4"/>
      <c r="J36" s="9"/>
      <c r="K36" s="26" t="s">
        <v>332</v>
      </c>
      <c r="L36" s="19" t="s">
        <v>183</v>
      </c>
      <c r="M36" s="4" t="s">
        <v>186</v>
      </c>
      <c r="N36" s="8">
        <v>0</v>
      </c>
      <c r="O36" s="8">
        <v>5</v>
      </c>
      <c r="P36" s="8">
        <v>5</v>
      </c>
      <c r="Q36" s="4">
        <v>36.837600000000002</v>
      </c>
      <c r="R36" s="4">
        <f t="shared" si="1"/>
        <v>184.18799999999999</v>
      </c>
      <c r="S36" s="13" t="s">
        <v>26</v>
      </c>
    </row>
    <row r="37" spans="1:19" ht="28.05" customHeight="1" x14ac:dyDescent="0.55000000000000004">
      <c r="A37" s="19" t="s">
        <v>187</v>
      </c>
      <c r="B37" s="19" t="s">
        <v>188</v>
      </c>
      <c r="C37" s="20" t="s">
        <v>189</v>
      </c>
      <c r="D37" s="19" t="s">
        <v>190</v>
      </c>
      <c r="E37" s="19" t="s">
        <v>191</v>
      </c>
      <c r="F37" s="4">
        <v>1</v>
      </c>
      <c r="G37" s="4"/>
      <c r="H37" s="4"/>
      <c r="J37" s="21" t="s">
        <v>192</v>
      </c>
      <c r="K37" s="23" t="s">
        <v>329</v>
      </c>
      <c r="L37" s="19" t="s">
        <v>191</v>
      </c>
      <c r="M37" s="4" t="s">
        <v>186</v>
      </c>
      <c r="N37" s="8">
        <v>0</v>
      </c>
      <c r="O37" s="8">
        <v>5</v>
      </c>
      <c r="P37" s="8">
        <v>5</v>
      </c>
      <c r="Q37" s="4">
        <v>306</v>
      </c>
      <c r="R37" s="4">
        <f t="shared" si="1"/>
        <v>1530</v>
      </c>
      <c r="S37" s="13" t="s">
        <v>54</v>
      </c>
    </row>
    <row r="38" spans="1:19" x14ac:dyDescent="0.55000000000000004">
      <c r="A38" s="19" t="s">
        <v>193</v>
      </c>
      <c r="B38" s="19" t="s">
        <v>194</v>
      </c>
      <c r="C38" s="19" t="s">
        <v>195</v>
      </c>
      <c r="D38" s="19" t="s">
        <v>196</v>
      </c>
      <c r="E38" s="19" t="s">
        <v>197</v>
      </c>
      <c r="F38" s="4">
        <v>2</v>
      </c>
      <c r="G38" s="4"/>
      <c r="H38" s="19" t="s">
        <v>194</v>
      </c>
      <c r="J38" s="9"/>
      <c r="K38" s="4"/>
      <c r="L38" s="19" t="s">
        <v>197</v>
      </c>
      <c r="M38" s="4" t="s">
        <v>32</v>
      </c>
      <c r="N38" s="8">
        <v>90</v>
      </c>
      <c r="O38" s="8">
        <v>10</v>
      </c>
      <c r="P38" s="8">
        <v>100</v>
      </c>
      <c r="Q38" s="4">
        <v>7.3000000000000001E-3</v>
      </c>
      <c r="R38" s="4">
        <f t="shared" si="1"/>
        <v>0.73</v>
      </c>
      <c r="S38" s="13" t="s">
        <v>26</v>
      </c>
    </row>
    <row r="39" spans="1:19" x14ac:dyDescent="0.55000000000000004">
      <c r="A39" s="19" t="s">
        <v>198</v>
      </c>
      <c r="B39" s="19" t="s">
        <v>199</v>
      </c>
      <c r="C39" s="19" t="s">
        <v>200</v>
      </c>
      <c r="D39" s="19" t="s">
        <v>201</v>
      </c>
      <c r="E39" s="19" t="s">
        <v>202</v>
      </c>
      <c r="F39" s="4">
        <v>4</v>
      </c>
      <c r="G39" s="4"/>
      <c r="H39" s="19" t="s">
        <v>199</v>
      </c>
      <c r="J39" s="9"/>
      <c r="K39" s="4"/>
      <c r="L39" s="19" t="s">
        <v>202</v>
      </c>
      <c r="M39" s="4" t="s">
        <v>32</v>
      </c>
      <c r="N39" s="8">
        <v>80</v>
      </c>
      <c r="O39" s="8">
        <v>20</v>
      </c>
      <c r="P39" s="8">
        <v>100</v>
      </c>
      <c r="Q39" s="4">
        <v>4.5999999999999999E-3</v>
      </c>
      <c r="R39" s="4">
        <f t="shared" si="1"/>
        <v>0.46</v>
      </c>
      <c r="S39" s="13" t="s">
        <v>26</v>
      </c>
    </row>
    <row r="40" spans="1:19" x14ac:dyDescent="0.55000000000000004">
      <c r="A40" s="19" t="s">
        <v>203</v>
      </c>
      <c r="B40" s="19" t="s">
        <v>204</v>
      </c>
      <c r="C40" s="19" t="s">
        <v>205</v>
      </c>
      <c r="D40" s="19" t="s">
        <v>201</v>
      </c>
      <c r="E40" s="19" t="s">
        <v>206</v>
      </c>
      <c r="F40" s="4">
        <v>2</v>
      </c>
      <c r="G40" s="4"/>
      <c r="H40" s="19" t="s">
        <v>204</v>
      </c>
      <c r="J40" s="9"/>
      <c r="K40" s="4"/>
      <c r="L40" s="19" t="s">
        <v>206</v>
      </c>
      <c r="M40" s="4" t="s">
        <v>32</v>
      </c>
      <c r="N40" s="8">
        <v>90</v>
      </c>
      <c r="O40" s="8">
        <v>10</v>
      </c>
      <c r="P40" s="8">
        <v>100</v>
      </c>
      <c r="Q40" s="4">
        <v>4.5999999999999999E-3</v>
      </c>
      <c r="R40" s="4">
        <f t="shared" si="1"/>
        <v>0.46</v>
      </c>
      <c r="S40" s="13" t="s">
        <v>26</v>
      </c>
    </row>
    <row r="41" spans="1:19" x14ac:dyDescent="0.55000000000000004">
      <c r="A41" s="19" t="s">
        <v>207</v>
      </c>
      <c r="B41" s="19" t="s">
        <v>208</v>
      </c>
      <c r="C41" s="19" t="s">
        <v>209</v>
      </c>
      <c r="D41" s="19" t="s">
        <v>196</v>
      </c>
      <c r="E41" s="19" t="s">
        <v>210</v>
      </c>
      <c r="F41" s="4">
        <v>5</v>
      </c>
      <c r="G41" s="4"/>
      <c r="H41" s="19" t="s">
        <v>208</v>
      </c>
      <c r="J41" s="9"/>
      <c r="K41" s="4"/>
      <c r="L41" s="19" t="s">
        <v>210</v>
      </c>
      <c r="M41" s="4" t="s">
        <v>32</v>
      </c>
      <c r="N41" s="8">
        <v>75</v>
      </c>
      <c r="O41" s="8">
        <v>25</v>
      </c>
      <c r="P41" s="8">
        <v>100</v>
      </c>
      <c r="Q41" s="4">
        <v>8.3999999999999995E-3</v>
      </c>
      <c r="R41" s="4">
        <f t="shared" si="1"/>
        <v>0.84</v>
      </c>
      <c r="S41" s="13" t="s">
        <v>26</v>
      </c>
    </row>
    <row r="42" spans="1:19" x14ac:dyDescent="0.55000000000000004">
      <c r="A42" s="19" t="s">
        <v>211</v>
      </c>
      <c r="B42" s="19" t="s">
        <v>212</v>
      </c>
      <c r="C42" s="19" t="s">
        <v>213</v>
      </c>
      <c r="D42" s="19" t="s">
        <v>196</v>
      </c>
      <c r="E42" s="19" t="s">
        <v>214</v>
      </c>
      <c r="F42" s="4">
        <v>10</v>
      </c>
      <c r="G42" s="4"/>
      <c r="H42" s="19" t="s">
        <v>212</v>
      </c>
      <c r="J42" s="9"/>
      <c r="K42" s="4"/>
      <c r="L42" s="19" t="s">
        <v>214</v>
      </c>
      <c r="M42" s="4" t="s">
        <v>32</v>
      </c>
      <c r="N42" s="8">
        <v>50</v>
      </c>
      <c r="O42" s="8">
        <v>50</v>
      </c>
      <c r="P42" s="8">
        <v>100</v>
      </c>
      <c r="Q42" s="4">
        <v>7.4000000000000003E-3</v>
      </c>
      <c r="R42" s="4">
        <f t="shared" si="1"/>
        <v>0.74</v>
      </c>
      <c r="S42" s="13" t="s">
        <v>26</v>
      </c>
    </row>
    <row r="43" spans="1:19" x14ac:dyDescent="0.55000000000000004">
      <c r="A43" s="19" t="s">
        <v>215</v>
      </c>
      <c r="B43" s="19" t="s">
        <v>216</v>
      </c>
      <c r="C43" s="19" t="s">
        <v>217</v>
      </c>
      <c r="D43" s="19" t="s">
        <v>196</v>
      </c>
      <c r="E43" s="19" t="s">
        <v>218</v>
      </c>
      <c r="F43" s="4">
        <v>3</v>
      </c>
      <c r="G43" s="4"/>
      <c r="H43" s="19" t="s">
        <v>216</v>
      </c>
      <c r="J43" s="9"/>
      <c r="K43" s="4"/>
      <c r="L43" s="19" t="s">
        <v>218</v>
      </c>
      <c r="M43" s="4" t="s">
        <v>32</v>
      </c>
      <c r="N43" s="8">
        <v>85</v>
      </c>
      <c r="O43" s="8">
        <v>15</v>
      </c>
      <c r="P43" s="8">
        <v>100</v>
      </c>
      <c r="Q43" s="4">
        <v>7.4000000000000003E-3</v>
      </c>
      <c r="R43" s="4">
        <f t="shared" si="1"/>
        <v>0.74</v>
      </c>
      <c r="S43" s="13" t="s">
        <v>26</v>
      </c>
    </row>
    <row r="44" spans="1:19" x14ac:dyDescent="0.55000000000000004">
      <c r="A44" s="19" t="s">
        <v>219</v>
      </c>
      <c r="B44" s="19" t="s">
        <v>220</v>
      </c>
      <c r="C44" s="19" t="s">
        <v>221</v>
      </c>
      <c r="D44" s="19" t="s">
        <v>196</v>
      </c>
      <c r="E44" s="19" t="s">
        <v>222</v>
      </c>
      <c r="F44" s="4">
        <v>1</v>
      </c>
      <c r="G44" s="4"/>
      <c r="H44" s="19" t="s">
        <v>220</v>
      </c>
      <c r="J44" s="9"/>
      <c r="K44" s="4"/>
      <c r="L44" s="19" t="s">
        <v>222</v>
      </c>
      <c r="M44" s="4" t="s">
        <v>32</v>
      </c>
      <c r="N44" s="8">
        <v>95</v>
      </c>
      <c r="O44" s="8">
        <v>5</v>
      </c>
      <c r="P44" s="8">
        <v>100</v>
      </c>
      <c r="Q44" s="4">
        <v>8.6E-3</v>
      </c>
      <c r="R44" s="4">
        <f t="shared" si="1"/>
        <v>0.86</v>
      </c>
      <c r="S44" s="13" t="s">
        <v>26</v>
      </c>
    </row>
    <row r="45" spans="1:19" x14ac:dyDescent="0.55000000000000004">
      <c r="A45" s="19" t="s">
        <v>223</v>
      </c>
      <c r="B45" s="19" t="s">
        <v>224</v>
      </c>
      <c r="C45" s="19" t="s">
        <v>225</v>
      </c>
      <c r="D45" s="19" t="s">
        <v>196</v>
      </c>
      <c r="E45" s="19" t="s">
        <v>226</v>
      </c>
      <c r="F45" s="4">
        <v>2</v>
      </c>
      <c r="G45" s="4"/>
      <c r="H45" s="19" t="s">
        <v>224</v>
      </c>
      <c r="J45" s="9"/>
      <c r="K45" s="4"/>
      <c r="L45" s="19" t="s">
        <v>226</v>
      </c>
      <c r="M45" s="4" t="s">
        <v>32</v>
      </c>
      <c r="N45" s="8">
        <v>90</v>
      </c>
      <c r="O45" s="8">
        <v>10</v>
      </c>
      <c r="P45" s="8">
        <v>100</v>
      </c>
      <c r="Q45" s="4">
        <v>8.6999999999999994E-3</v>
      </c>
      <c r="R45" s="4">
        <f t="shared" si="1"/>
        <v>0.87</v>
      </c>
      <c r="S45" s="13" t="s">
        <v>26</v>
      </c>
    </row>
    <row r="46" spans="1:19" x14ac:dyDescent="0.55000000000000004">
      <c r="A46" s="19" t="s">
        <v>227</v>
      </c>
      <c r="B46" s="19" t="s">
        <v>199</v>
      </c>
      <c r="C46" s="19" t="s">
        <v>228</v>
      </c>
      <c r="D46" s="19" t="s">
        <v>196</v>
      </c>
      <c r="E46" s="19" t="s">
        <v>229</v>
      </c>
      <c r="F46" s="4">
        <v>2</v>
      </c>
      <c r="G46" s="4"/>
      <c r="H46" s="19" t="s">
        <v>199</v>
      </c>
      <c r="J46" s="9"/>
      <c r="K46" s="4"/>
      <c r="L46" s="19" t="s">
        <v>229</v>
      </c>
      <c r="M46" s="4" t="s">
        <v>32</v>
      </c>
      <c r="N46" s="8">
        <v>90</v>
      </c>
      <c r="O46" s="8">
        <v>10</v>
      </c>
      <c r="P46" s="8">
        <v>100</v>
      </c>
      <c r="Q46" s="4">
        <v>8.6999999999999994E-3</v>
      </c>
      <c r="R46" s="4">
        <f t="shared" si="1"/>
        <v>0.87</v>
      </c>
      <c r="S46" s="13" t="s">
        <v>26</v>
      </c>
    </row>
    <row r="47" spans="1:19" x14ac:dyDescent="0.55000000000000004">
      <c r="A47" s="19" t="s">
        <v>230</v>
      </c>
      <c r="B47" s="19" t="s">
        <v>231</v>
      </c>
      <c r="C47" s="19" t="s">
        <v>232</v>
      </c>
      <c r="D47" s="19" t="s">
        <v>196</v>
      </c>
      <c r="E47" s="19" t="s">
        <v>233</v>
      </c>
      <c r="F47" s="4">
        <v>1</v>
      </c>
      <c r="G47" s="4"/>
      <c r="H47" s="19" t="s">
        <v>231</v>
      </c>
      <c r="J47" s="9"/>
      <c r="K47" s="4"/>
      <c r="L47" s="19" t="s">
        <v>233</v>
      </c>
      <c r="M47" s="4" t="s">
        <v>32</v>
      </c>
      <c r="N47" s="8">
        <v>95</v>
      </c>
      <c r="O47" s="8">
        <v>5</v>
      </c>
      <c r="P47" s="8">
        <v>100</v>
      </c>
      <c r="Q47" s="4">
        <v>8.6999999999999994E-3</v>
      </c>
      <c r="R47" s="4">
        <f t="shared" si="1"/>
        <v>0.87</v>
      </c>
      <c r="S47" s="13" t="s">
        <v>26</v>
      </c>
    </row>
    <row r="48" spans="1:19" x14ac:dyDescent="0.55000000000000004">
      <c r="A48" s="19" t="s">
        <v>234</v>
      </c>
      <c r="B48" s="19" t="s">
        <v>235</v>
      </c>
      <c r="C48" s="19" t="s">
        <v>236</v>
      </c>
      <c r="D48" s="19" t="s">
        <v>196</v>
      </c>
      <c r="E48" s="19" t="s">
        <v>237</v>
      </c>
      <c r="F48" s="4">
        <v>1</v>
      </c>
      <c r="G48" s="4"/>
      <c r="H48" s="19" t="s">
        <v>235</v>
      </c>
      <c r="J48" s="9"/>
      <c r="K48" s="4"/>
      <c r="L48" s="19" t="s">
        <v>237</v>
      </c>
      <c r="M48" s="4" t="s">
        <v>32</v>
      </c>
      <c r="N48" s="8">
        <v>95</v>
      </c>
      <c r="O48" s="8">
        <v>5</v>
      </c>
      <c r="P48" s="8">
        <v>100</v>
      </c>
      <c r="Q48" s="4">
        <v>8.6E-3</v>
      </c>
      <c r="R48" s="4">
        <f t="shared" si="1"/>
        <v>0.86</v>
      </c>
      <c r="S48" s="13" t="s">
        <v>26</v>
      </c>
    </row>
    <row r="49" spans="1:19" x14ac:dyDescent="0.55000000000000004">
      <c r="A49" s="19" t="s">
        <v>238</v>
      </c>
      <c r="B49" s="19" t="s">
        <v>239</v>
      </c>
      <c r="C49" s="19" t="s">
        <v>240</v>
      </c>
      <c r="D49" s="19" t="s">
        <v>196</v>
      </c>
      <c r="E49" s="19" t="s">
        <v>241</v>
      </c>
      <c r="F49" s="4">
        <v>5</v>
      </c>
      <c r="G49" s="4"/>
      <c r="H49" s="19" t="s">
        <v>239</v>
      </c>
      <c r="J49" s="9"/>
      <c r="K49" s="4"/>
      <c r="L49" s="19" t="s">
        <v>241</v>
      </c>
      <c r="M49" s="4" t="s">
        <v>32</v>
      </c>
      <c r="N49" s="8">
        <v>75</v>
      </c>
      <c r="O49" s="8">
        <v>25</v>
      </c>
      <c r="P49" s="8">
        <v>100</v>
      </c>
      <c r="Q49" s="4">
        <v>8.3999999999999995E-3</v>
      </c>
      <c r="R49" s="4">
        <f t="shared" si="1"/>
        <v>0.84</v>
      </c>
      <c r="S49" s="13" t="s">
        <v>26</v>
      </c>
    </row>
    <row r="50" spans="1:19" x14ac:dyDescent="0.55000000000000004">
      <c r="A50" s="19" t="s">
        <v>242</v>
      </c>
      <c r="B50" s="19" t="s">
        <v>243</v>
      </c>
      <c r="C50" s="19" t="s">
        <v>244</v>
      </c>
      <c r="D50" s="19" t="s">
        <v>196</v>
      </c>
      <c r="E50" s="19" t="s">
        <v>245</v>
      </c>
      <c r="F50" s="4">
        <v>2</v>
      </c>
      <c r="G50" s="4"/>
      <c r="H50" s="19" t="s">
        <v>243</v>
      </c>
      <c r="J50" s="9"/>
      <c r="K50" s="4"/>
      <c r="L50" s="19" t="s">
        <v>245</v>
      </c>
      <c r="M50" s="4" t="s">
        <v>32</v>
      </c>
      <c r="N50" s="8">
        <v>90</v>
      </c>
      <c r="O50" s="8">
        <v>10</v>
      </c>
      <c r="P50" s="8">
        <v>100</v>
      </c>
      <c r="Q50" s="4">
        <v>8.8000000000000005E-3</v>
      </c>
      <c r="R50" s="4">
        <f t="shared" si="1"/>
        <v>0.88</v>
      </c>
      <c r="S50" s="13" t="s">
        <v>26</v>
      </c>
    </row>
    <row r="51" spans="1:19" x14ac:dyDescent="0.55000000000000004">
      <c r="A51" s="19" t="s">
        <v>246</v>
      </c>
      <c r="B51" s="19" t="s">
        <v>247</v>
      </c>
      <c r="C51" s="19" t="s">
        <v>248</v>
      </c>
      <c r="D51" s="19" t="s">
        <v>196</v>
      </c>
      <c r="E51" s="19" t="s">
        <v>249</v>
      </c>
      <c r="F51" s="4">
        <v>1</v>
      </c>
      <c r="G51" s="4"/>
      <c r="H51" s="19" t="s">
        <v>247</v>
      </c>
      <c r="J51" s="9"/>
      <c r="K51" s="4"/>
      <c r="L51" s="19" t="s">
        <v>249</v>
      </c>
      <c r="M51" s="4" t="s">
        <v>32</v>
      </c>
      <c r="N51" s="8">
        <v>95</v>
      </c>
      <c r="O51" s="8">
        <v>5</v>
      </c>
      <c r="P51" s="8">
        <v>100</v>
      </c>
      <c r="Q51" s="4">
        <v>7.1999999999999998E-3</v>
      </c>
      <c r="R51" s="4">
        <f t="shared" si="1"/>
        <v>0.72</v>
      </c>
      <c r="S51" s="13" t="s">
        <v>26</v>
      </c>
    </row>
    <row r="52" spans="1:19" x14ac:dyDescent="0.55000000000000004">
      <c r="A52" s="19" t="s">
        <v>250</v>
      </c>
      <c r="B52" s="19" t="s">
        <v>251</v>
      </c>
      <c r="C52" s="19" t="s">
        <v>252</v>
      </c>
      <c r="D52" s="19" t="s">
        <v>201</v>
      </c>
      <c r="E52" s="19" t="s">
        <v>253</v>
      </c>
      <c r="F52" s="4">
        <v>2</v>
      </c>
      <c r="G52" s="4"/>
      <c r="H52" s="19" t="s">
        <v>251</v>
      </c>
      <c r="J52" s="9"/>
      <c r="K52" s="4"/>
      <c r="L52" s="19" t="s">
        <v>253</v>
      </c>
      <c r="M52" s="4" t="s">
        <v>32</v>
      </c>
      <c r="N52" s="8">
        <v>90</v>
      </c>
      <c r="O52" s="8">
        <v>10</v>
      </c>
      <c r="P52" s="8">
        <v>100</v>
      </c>
      <c r="Q52" s="4">
        <v>4.4000000000000003E-3</v>
      </c>
      <c r="R52" s="4">
        <f t="shared" si="1"/>
        <v>0.44</v>
      </c>
      <c r="S52" s="13" t="s">
        <v>26</v>
      </c>
    </row>
    <row r="53" spans="1:19" x14ac:dyDescent="0.55000000000000004">
      <c r="A53" s="19" t="s">
        <v>254</v>
      </c>
      <c r="B53" s="19" t="s">
        <v>255</v>
      </c>
      <c r="C53" s="19" t="s">
        <v>256</v>
      </c>
      <c r="D53" s="19" t="s">
        <v>257</v>
      </c>
      <c r="E53" s="19" t="s">
        <v>255</v>
      </c>
      <c r="F53" s="4">
        <v>1</v>
      </c>
      <c r="G53" s="4"/>
      <c r="H53" s="4"/>
      <c r="J53" s="7" t="s">
        <v>23</v>
      </c>
      <c r="K53" s="22" t="s">
        <v>328</v>
      </c>
      <c r="L53" s="4" t="s">
        <v>258</v>
      </c>
      <c r="M53" s="4" t="s">
        <v>259</v>
      </c>
      <c r="N53" s="8">
        <v>0</v>
      </c>
      <c r="O53" s="8">
        <v>5</v>
      </c>
      <c r="P53" s="8">
        <v>5</v>
      </c>
      <c r="Q53" s="4">
        <v>3.3332999999999999</v>
      </c>
      <c r="R53" s="4">
        <f t="shared" si="1"/>
        <v>16.666499999999999</v>
      </c>
      <c r="S53" s="13" t="s">
        <v>26</v>
      </c>
    </row>
    <row r="54" spans="1:19" x14ac:dyDescent="0.55000000000000004">
      <c r="A54" s="19" t="s">
        <v>260</v>
      </c>
      <c r="B54" s="19" t="s">
        <v>261</v>
      </c>
      <c r="C54" s="19" t="s">
        <v>92</v>
      </c>
      <c r="D54" s="19" t="s">
        <v>93</v>
      </c>
      <c r="E54" s="19" t="s">
        <v>261</v>
      </c>
      <c r="F54" s="4">
        <v>1</v>
      </c>
      <c r="G54" s="4"/>
      <c r="H54" s="19" t="s">
        <v>261</v>
      </c>
      <c r="J54" s="9"/>
      <c r="K54" s="4"/>
      <c r="L54" s="19" t="s">
        <v>261</v>
      </c>
      <c r="M54" s="4" t="s">
        <v>262</v>
      </c>
      <c r="N54" s="8">
        <v>25</v>
      </c>
      <c r="O54" s="8">
        <v>5</v>
      </c>
      <c r="P54" s="8">
        <v>30</v>
      </c>
      <c r="Q54" s="4">
        <v>2.2222</v>
      </c>
      <c r="R54" s="4">
        <f t="shared" si="1"/>
        <v>66.665999999999997</v>
      </c>
      <c r="S54" s="13" t="s">
        <v>26</v>
      </c>
    </row>
    <row r="55" spans="1:19" x14ac:dyDescent="0.55000000000000004">
      <c r="A55" s="19" t="s">
        <v>263</v>
      </c>
      <c r="B55" s="19" t="s">
        <v>264</v>
      </c>
      <c r="C55" s="19" t="s">
        <v>107</v>
      </c>
      <c r="D55" s="19" t="s">
        <v>265</v>
      </c>
      <c r="E55" s="19" t="s">
        <v>264</v>
      </c>
      <c r="F55" s="4">
        <v>3</v>
      </c>
      <c r="G55" s="4"/>
      <c r="H55" s="4"/>
      <c r="J55" s="9"/>
      <c r="K55" s="4"/>
      <c r="L55" s="19" t="s">
        <v>264</v>
      </c>
      <c r="M55" s="4" t="s">
        <v>266</v>
      </c>
      <c r="N55" s="8">
        <v>5</v>
      </c>
      <c r="O55" s="8">
        <v>15</v>
      </c>
      <c r="P55" s="8">
        <v>20</v>
      </c>
      <c r="Q55" s="4">
        <v>0.83330000000000004</v>
      </c>
      <c r="R55" s="4">
        <f t="shared" si="1"/>
        <v>16.666</v>
      </c>
      <c r="S55" s="13" t="s">
        <v>26</v>
      </c>
    </row>
    <row r="56" spans="1:19" x14ac:dyDescent="0.55000000000000004">
      <c r="A56" s="19" t="s">
        <v>267</v>
      </c>
      <c r="B56" s="19" t="s">
        <v>268</v>
      </c>
      <c r="C56" s="19" t="s">
        <v>92</v>
      </c>
      <c r="D56" s="19" t="s">
        <v>269</v>
      </c>
      <c r="E56" s="19" t="s">
        <v>270</v>
      </c>
      <c r="F56" s="4">
        <v>1</v>
      </c>
      <c r="G56" s="4"/>
      <c r="H56" s="19" t="s">
        <v>268</v>
      </c>
      <c r="J56" s="9"/>
      <c r="K56" s="4"/>
      <c r="L56" s="4" t="s">
        <v>268</v>
      </c>
      <c r="M56" s="4" t="s">
        <v>84</v>
      </c>
      <c r="N56" s="8">
        <v>0</v>
      </c>
      <c r="O56" s="8">
        <v>5</v>
      </c>
      <c r="P56" s="8">
        <v>5</v>
      </c>
      <c r="Q56" s="4">
        <v>3.4443999999999999</v>
      </c>
      <c r="R56" s="4">
        <f t="shared" si="1"/>
        <v>17.222000000000001</v>
      </c>
      <c r="S56" s="13" t="s">
        <v>26</v>
      </c>
    </row>
    <row r="57" spans="1:19" x14ac:dyDescent="0.55000000000000004">
      <c r="A57" s="19" t="s">
        <v>271</v>
      </c>
      <c r="B57" s="19" t="s">
        <v>272</v>
      </c>
      <c r="C57" s="19" t="s">
        <v>92</v>
      </c>
      <c r="D57" s="19" t="s">
        <v>273</v>
      </c>
      <c r="E57" s="19" t="s">
        <v>274</v>
      </c>
      <c r="F57" s="4">
        <v>1</v>
      </c>
      <c r="G57" s="4"/>
      <c r="H57" s="19" t="s">
        <v>272</v>
      </c>
      <c r="J57" s="9"/>
      <c r="K57" s="4"/>
      <c r="L57" s="19" t="s">
        <v>274</v>
      </c>
      <c r="M57" s="4" t="s">
        <v>89</v>
      </c>
      <c r="N57" s="8">
        <v>0</v>
      </c>
      <c r="O57" s="8">
        <v>5</v>
      </c>
      <c r="P57" s="8">
        <v>5</v>
      </c>
      <c r="Q57" s="4">
        <v>1.1988000000000001</v>
      </c>
      <c r="R57" s="4">
        <f t="shared" si="1"/>
        <v>5.9939999999999998</v>
      </c>
      <c r="S57" s="13" t="s">
        <v>26</v>
      </c>
    </row>
    <row r="58" spans="1:19" x14ac:dyDescent="0.55000000000000004">
      <c r="A58" s="19" t="s">
        <v>275</v>
      </c>
      <c r="B58" s="19" t="s">
        <v>276</v>
      </c>
      <c r="C58" s="19" t="s">
        <v>92</v>
      </c>
      <c r="D58" s="19" t="s">
        <v>277</v>
      </c>
      <c r="E58" s="19" t="s">
        <v>278</v>
      </c>
      <c r="F58" s="4">
        <v>1</v>
      </c>
      <c r="G58" s="4"/>
      <c r="H58" s="19" t="s">
        <v>276</v>
      </c>
      <c r="J58" s="9"/>
      <c r="K58" s="4"/>
      <c r="L58" s="4" t="s">
        <v>276</v>
      </c>
      <c r="M58" s="4" t="s">
        <v>279</v>
      </c>
      <c r="N58" s="8">
        <v>0</v>
      </c>
      <c r="O58" s="8">
        <v>5</v>
      </c>
      <c r="P58" s="8">
        <v>5</v>
      </c>
      <c r="Q58" s="4">
        <v>16.1111</v>
      </c>
      <c r="R58" s="4">
        <f t="shared" si="1"/>
        <v>80.555499999999995</v>
      </c>
      <c r="S58" s="13" t="s">
        <v>26</v>
      </c>
    </row>
    <row r="59" spans="1:19" x14ac:dyDescent="0.55000000000000004">
      <c r="A59" s="19" t="s">
        <v>280</v>
      </c>
      <c r="B59" s="19" t="s">
        <v>281</v>
      </c>
      <c r="C59" s="19" t="s">
        <v>92</v>
      </c>
      <c r="D59" s="19" t="s">
        <v>282</v>
      </c>
      <c r="E59" s="19" t="s">
        <v>283</v>
      </c>
      <c r="F59" s="4">
        <v>1</v>
      </c>
      <c r="G59" s="4"/>
      <c r="H59" s="19" t="s">
        <v>281</v>
      </c>
      <c r="J59" s="9"/>
      <c r="K59" s="4"/>
      <c r="L59" s="4" t="s">
        <v>281</v>
      </c>
      <c r="M59" s="4" t="s">
        <v>284</v>
      </c>
      <c r="N59" s="8">
        <v>0</v>
      </c>
      <c r="O59" s="8">
        <v>5</v>
      </c>
      <c r="P59" s="8">
        <v>5</v>
      </c>
      <c r="Q59" s="4">
        <v>4.4443999999999999</v>
      </c>
      <c r="R59" s="4">
        <f t="shared" si="1"/>
        <v>22.222000000000001</v>
      </c>
      <c r="S59" s="13" t="s">
        <v>26</v>
      </c>
    </row>
    <row r="60" spans="1:19" x14ac:dyDescent="0.55000000000000004">
      <c r="A60" s="19" t="s">
        <v>285</v>
      </c>
      <c r="B60" s="19" t="s">
        <v>286</v>
      </c>
      <c r="C60" s="19" t="s">
        <v>92</v>
      </c>
      <c r="D60" s="19" t="s">
        <v>287</v>
      </c>
      <c r="E60" s="19" t="s">
        <v>288</v>
      </c>
      <c r="F60" s="4">
        <v>1</v>
      </c>
      <c r="G60" s="4"/>
      <c r="H60" s="19" t="s">
        <v>286</v>
      </c>
      <c r="J60" s="9"/>
      <c r="K60" s="4"/>
      <c r="L60" s="4" t="s">
        <v>286</v>
      </c>
      <c r="M60" s="4" t="s">
        <v>279</v>
      </c>
      <c r="N60" s="8">
        <v>0</v>
      </c>
      <c r="O60" s="8">
        <v>5</v>
      </c>
      <c r="P60" s="8">
        <v>5</v>
      </c>
      <c r="Q60" s="4">
        <v>10.5556</v>
      </c>
      <c r="R60" s="4">
        <f t="shared" si="1"/>
        <v>52.777999999999999</v>
      </c>
      <c r="S60" s="13" t="s">
        <v>26</v>
      </c>
    </row>
    <row r="61" spans="1:19" x14ac:dyDescent="0.55000000000000004">
      <c r="A61" s="19" t="s">
        <v>289</v>
      </c>
      <c r="B61" s="19" t="s">
        <v>290</v>
      </c>
      <c r="C61" s="19" t="s">
        <v>291</v>
      </c>
      <c r="D61" s="19" t="s">
        <v>292</v>
      </c>
      <c r="E61" s="19" t="s">
        <v>290</v>
      </c>
      <c r="F61" s="4">
        <v>1</v>
      </c>
      <c r="G61" s="4"/>
      <c r="H61" s="19" t="s">
        <v>293</v>
      </c>
      <c r="J61" s="7" t="s">
        <v>294</v>
      </c>
      <c r="K61" s="25" t="s">
        <v>331</v>
      </c>
      <c r="L61" s="4" t="s">
        <v>295</v>
      </c>
      <c r="M61" s="4" t="s">
        <v>296</v>
      </c>
      <c r="N61" s="8">
        <v>0</v>
      </c>
      <c r="O61" s="8">
        <v>5</v>
      </c>
      <c r="P61" s="8">
        <v>5</v>
      </c>
      <c r="Q61" s="4">
        <v>56.666699999999999</v>
      </c>
      <c r="R61" s="4">
        <f t="shared" si="1"/>
        <v>283.33350000000002</v>
      </c>
      <c r="S61" s="13" t="s">
        <v>54</v>
      </c>
    </row>
    <row r="62" spans="1:19" x14ac:dyDescent="0.55000000000000004">
      <c r="A62" s="19" t="s">
        <v>297</v>
      </c>
      <c r="B62" s="19" t="s">
        <v>298</v>
      </c>
      <c r="C62" s="19" t="s">
        <v>299</v>
      </c>
      <c r="D62" s="19" t="s">
        <v>300</v>
      </c>
      <c r="E62" s="19" t="s">
        <v>301</v>
      </c>
      <c r="F62" s="4">
        <v>1</v>
      </c>
      <c r="G62" s="4"/>
      <c r="H62" s="4"/>
      <c r="J62" s="9"/>
      <c r="K62" s="4"/>
      <c r="L62" s="4" t="s">
        <v>302</v>
      </c>
      <c r="M62" s="4" t="s">
        <v>112</v>
      </c>
      <c r="N62" s="8">
        <v>0</v>
      </c>
      <c r="O62" s="8">
        <v>5</v>
      </c>
      <c r="P62" s="8">
        <v>5</v>
      </c>
      <c r="Q62" s="4">
        <v>14.4444</v>
      </c>
      <c r="R62" s="4">
        <f t="shared" si="1"/>
        <v>72.221999999999994</v>
      </c>
      <c r="S62" s="13" t="s">
        <v>54</v>
      </c>
    </row>
    <row r="63" spans="1:19" x14ac:dyDescent="0.55000000000000004">
      <c r="A63" s="19" t="s">
        <v>303</v>
      </c>
      <c r="B63" s="19" t="s">
        <v>304</v>
      </c>
      <c r="C63" s="19" t="s">
        <v>305</v>
      </c>
      <c r="D63" s="19" t="s">
        <v>306</v>
      </c>
      <c r="E63" s="19" t="s">
        <v>307</v>
      </c>
      <c r="F63" s="4">
        <v>1</v>
      </c>
      <c r="G63" s="4"/>
      <c r="H63" s="4"/>
      <c r="J63" s="9"/>
      <c r="K63" s="4"/>
      <c r="L63" s="4" t="s">
        <v>308</v>
      </c>
      <c r="M63" s="4" t="s">
        <v>112</v>
      </c>
      <c r="N63" s="8">
        <v>0</v>
      </c>
      <c r="O63" s="8">
        <v>5</v>
      </c>
      <c r="P63" s="8">
        <v>5</v>
      </c>
      <c r="Q63" s="4">
        <v>14.4444</v>
      </c>
      <c r="R63" s="4">
        <f t="shared" si="1"/>
        <v>72.221999999999994</v>
      </c>
      <c r="S63" s="13" t="s">
        <v>54</v>
      </c>
    </row>
    <row r="64" spans="1:19" x14ac:dyDescent="0.55000000000000004">
      <c r="A64" s="19" t="s">
        <v>309</v>
      </c>
      <c r="B64" s="19" t="s">
        <v>310</v>
      </c>
      <c r="C64" s="19" t="s">
        <v>107</v>
      </c>
      <c r="D64" s="19" t="s">
        <v>311</v>
      </c>
      <c r="E64" s="19" t="s">
        <v>310</v>
      </c>
      <c r="F64" s="4">
        <v>1</v>
      </c>
      <c r="G64" s="4"/>
      <c r="H64" s="4"/>
      <c r="J64" s="9"/>
      <c r="K64" s="4"/>
      <c r="L64" s="19" t="s">
        <v>310</v>
      </c>
      <c r="M64" s="4" t="s">
        <v>312</v>
      </c>
      <c r="N64" s="8">
        <v>0</v>
      </c>
      <c r="O64" s="8">
        <v>5</v>
      </c>
      <c r="P64" s="8">
        <v>5</v>
      </c>
      <c r="Q64" s="4">
        <v>805</v>
      </c>
      <c r="R64" s="4">
        <f t="shared" si="1"/>
        <v>4025</v>
      </c>
      <c r="S64" s="13" t="s">
        <v>54</v>
      </c>
    </row>
    <row r="65" spans="1:19" x14ac:dyDescent="0.55000000000000004">
      <c r="A65" s="19" t="s">
        <v>313</v>
      </c>
      <c r="B65" s="19" t="s">
        <v>314</v>
      </c>
      <c r="C65" s="19" t="s">
        <v>118</v>
      </c>
      <c r="D65" s="19" t="s">
        <v>315</v>
      </c>
      <c r="E65" s="19" t="s">
        <v>315</v>
      </c>
      <c r="F65" s="4">
        <v>1</v>
      </c>
      <c r="G65" s="4"/>
      <c r="H65" s="4"/>
      <c r="J65" s="7" t="s">
        <v>294</v>
      </c>
      <c r="K65" s="24" t="s">
        <v>330</v>
      </c>
      <c r="L65" s="4" t="s">
        <v>316</v>
      </c>
      <c r="M65" s="4" t="s">
        <v>157</v>
      </c>
      <c r="N65" s="8">
        <v>0</v>
      </c>
      <c r="O65" s="8">
        <v>5</v>
      </c>
      <c r="P65" s="8">
        <v>5</v>
      </c>
      <c r="Q65" s="4">
        <v>0.88890000000000002</v>
      </c>
      <c r="R65" s="4">
        <f t="shared" si="1"/>
        <v>4.4444999999999997</v>
      </c>
      <c r="S65" s="13" t="s">
        <v>26</v>
      </c>
    </row>
    <row r="66" spans="1:19" x14ac:dyDescent="0.55000000000000004">
      <c r="A66" s="19" t="s">
        <v>317</v>
      </c>
      <c r="B66" s="19" t="s">
        <v>318</v>
      </c>
      <c r="C66" s="19" t="s">
        <v>92</v>
      </c>
      <c r="D66" s="19" t="s">
        <v>319</v>
      </c>
      <c r="E66" s="19" t="s">
        <v>320</v>
      </c>
      <c r="F66" s="4">
        <v>1</v>
      </c>
      <c r="G66" s="4"/>
      <c r="H66" s="19" t="s">
        <v>318</v>
      </c>
      <c r="J66" s="7" t="s">
        <v>294</v>
      </c>
      <c r="K66" s="22" t="s">
        <v>328</v>
      </c>
      <c r="L66" s="4" t="s">
        <v>321</v>
      </c>
      <c r="M66" s="4" t="s">
        <v>322</v>
      </c>
      <c r="N66" s="8">
        <v>0</v>
      </c>
      <c r="O66" s="8">
        <v>5</v>
      </c>
      <c r="P66" s="8">
        <v>5</v>
      </c>
      <c r="Q66" s="4">
        <v>0.68510000000000004</v>
      </c>
      <c r="R66" s="4">
        <f t="shared" si="1"/>
        <v>3.4255</v>
      </c>
      <c r="S66" s="13" t="s">
        <v>26</v>
      </c>
    </row>
    <row r="67" spans="1:19" ht="14.7" thickBot="1" x14ac:dyDescent="0.6">
      <c r="A67" s="19" t="s">
        <v>323</v>
      </c>
      <c r="B67" s="19" t="s">
        <v>324</v>
      </c>
      <c r="C67" s="19" t="s">
        <v>92</v>
      </c>
      <c r="D67" s="19" t="s">
        <v>325</v>
      </c>
      <c r="E67" s="19" t="s">
        <v>326</v>
      </c>
      <c r="F67" s="4">
        <v>1</v>
      </c>
      <c r="G67" s="4"/>
      <c r="H67" s="19" t="s">
        <v>324</v>
      </c>
      <c r="J67" s="7" t="s">
        <v>294</v>
      </c>
      <c r="K67" s="22" t="s">
        <v>328</v>
      </c>
      <c r="L67" s="14" t="s">
        <v>327</v>
      </c>
      <c r="M67" s="14" t="s">
        <v>322</v>
      </c>
      <c r="N67" s="15">
        <v>0</v>
      </c>
      <c r="O67" s="15">
        <v>5</v>
      </c>
      <c r="P67" s="15">
        <v>5</v>
      </c>
      <c r="Q67" s="14">
        <v>1.6667000000000001</v>
      </c>
      <c r="R67" s="4">
        <f>Q67*P67</f>
        <v>8.3335000000000008</v>
      </c>
      <c r="S67" s="16" t="s">
        <v>26</v>
      </c>
    </row>
    <row r="68" spans="1:19" ht="19.05" customHeight="1" thickBot="1" x14ac:dyDescent="0.6">
      <c r="Q68" s="17" t="s">
        <v>16</v>
      </c>
      <c r="R68" s="18">
        <f>SUM(R2:R67)</f>
        <v>7749.3343999999997</v>
      </c>
    </row>
    <row r="69" spans="1:19" x14ac:dyDescent="0.55000000000000004">
      <c r="K69" s="24" t="s">
        <v>333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GrandMini_v1_rev.1.0_BOM 2025-0</vt:lpstr>
      <vt:lpstr>'GrandMini_v1_rev.1.0_BOM 2025-0'!Заголовки_для_печати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Golubev</dc:creator>
  <cp:lastModifiedBy>Artem Golubev</cp:lastModifiedBy>
  <dcterms:created xsi:type="dcterms:W3CDTF">2025-05-29T21:33:00Z</dcterms:created>
  <dcterms:modified xsi:type="dcterms:W3CDTF">2025-06-04T19:47:35Z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84A07B060E214BD7A24A46BD5BC17898_12</vt:lpwstr>
  </property>
</Properties>
</file>