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17"/>
  <workbookPr defaultThemeVersion="166925"/>
  <xr:revisionPtr revIDLastSave="0" documentId="8_{BCE9BCA8-A69E-44F9-9BA1-BAE64F117DF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 s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H19" i="1"/>
  <c r="H3" i="1"/>
  <c r="H4" i="1"/>
  <c r="H5" i="1"/>
  <c r="H6" i="1"/>
  <c r="H7" i="1"/>
  <c r="H8" i="1"/>
  <c r="H9" i="1"/>
  <c r="H10" i="1"/>
  <c r="H11" i="1"/>
  <c r="H2" i="1"/>
  <c r="D2" i="1"/>
  <c r="D3" i="1"/>
  <c r="D4" i="1"/>
  <c r="D10" i="1"/>
  <c r="E10" i="1"/>
  <c r="F10" i="1"/>
  <c r="G10" i="1"/>
  <c r="D11" i="1"/>
  <c r="E11" i="1"/>
  <c r="F11" i="1"/>
  <c r="G11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E2" i="1"/>
  <c r="F2" i="1"/>
  <c r="G2" i="1"/>
  <c r="E3" i="1"/>
  <c r="F3" i="1"/>
  <c r="G3" i="1"/>
  <c r="D19" i="1"/>
  <c r="E19" i="1"/>
  <c r="F19" i="1" s="1"/>
  <c r="E4" i="1"/>
  <c r="F4" i="1" s="1"/>
  <c r="G4" i="1" s="1"/>
  <c r="G19" i="1" l="1"/>
</calcChain>
</file>

<file path=xl/sharedStrings.xml><?xml version="1.0" encoding="utf-8"?>
<sst xmlns="http://schemas.openxmlformats.org/spreadsheetml/2006/main" count="16" uniqueCount="8">
  <si>
    <t>BRGH</t>
  </si>
  <si>
    <t>fcy</t>
  </si>
  <si>
    <t>BaudRate deseado</t>
  </si>
  <si>
    <t>U2BRG teórico</t>
  </si>
  <si>
    <t>U2BRG real</t>
  </si>
  <si>
    <t>Baud Rate real</t>
  </si>
  <si>
    <t>Error (%)</t>
  </si>
  <si>
    <t>Transmisión de un bit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</si>
</sst>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1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A19" sqref="A19:A28"/>
    </sheetView>
  </sheetViews>
  <sheetFormatPr defaultRowHeight="15"/>
  <cols>
    <col min="2" max="2" width="9.85546875" bestFit="1" customWidth="1"/>
    <col min="3" max="3" width="16.7109375" customWidth="1"/>
    <col min="4" max="4" width="13.28515625" customWidth="1"/>
    <col min="5" max="5" width="12" customWidth="1"/>
    <col min="6" max="6" width="16.28515625" customWidth="1"/>
    <col min="7" max="7" width="8.7109375" customWidth="1"/>
    <col min="8" max="8" width="24" customWidth="1"/>
  </cols>
  <sheetData>
    <row r="1" spans="1:10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</row>
    <row r="2" spans="1:10" ht="15" customHeight="1">
      <c r="A2" s="5">
        <v>0</v>
      </c>
      <c r="B2">
        <v>25000000</v>
      </c>
      <c r="C2" s="3">
        <v>300</v>
      </c>
      <c r="D2" s="2">
        <f t="shared" ref="D2:D3" si="0">B2/(16*C2)-1</f>
        <v>5207.333333333333</v>
      </c>
      <c r="E2">
        <f t="shared" ref="E2:E11" si="1">TRUNC(D2)</f>
        <v>5207</v>
      </c>
      <c r="F2" s="2">
        <f t="shared" ref="F2:F3" si="2">B2/(16*(E2+1))</f>
        <v>300.01920122887867</v>
      </c>
      <c r="G2" s="2">
        <f t="shared" ref="G2:G3" si="3">((F2-C2)/C2)*100</f>
        <v>6.4004096262237908E-3</v>
      </c>
      <c r="H2" s="2">
        <f>1/C2*1000000</f>
        <v>3333.3333333333335</v>
      </c>
      <c r="I2" s="1"/>
      <c r="J2" s="1"/>
    </row>
    <row r="3" spans="1:10" ht="15" customHeight="1">
      <c r="A3" s="5"/>
      <c r="B3">
        <v>25000000</v>
      </c>
      <c r="C3" s="4">
        <v>600</v>
      </c>
      <c r="D3" s="2">
        <f t="shared" si="0"/>
        <v>2603.1666666666665</v>
      </c>
      <c r="E3">
        <f t="shared" si="1"/>
        <v>2603</v>
      </c>
      <c r="F3" s="2">
        <f t="shared" si="2"/>
        <v>600.03840245775734</v>
      </c>
      <c r="G3" s="2">
        <f t="shared" si="3"/>
        <v>6.4004096262237908E-3</v>
      </c>
      <c r="H3" s="2">
        <f t="shared" ref="H3:H11" si="4">1/C3*1000000</f>
        <v>1666.6666666666667</v>
      </c>
      <c r="I3" s="1"/>
      <c r="J3" s="1"/>
    </row>
    <row r="4" spans="1:10">
      <c r="A4" s="5"/>
      <c r="B4">
        <v>25000000</v>
      </c>
      <c r="C4" s="4">
        <v>1200</v>
      </c>
      <c r="D4" s="2">
        <f>B4/(16*C4)-1</f>
        <v>1301.0833333333333</v>
      </c>
      <c r="E4">
        <f>TRUNC(D4)</f>
        <v>1301</v>
      </c>
      <c r="F4" s="2">
        <f>B4/(16*(E4+1))</f>
        <v>1200.0768049155147</v>
      </c>
      <c r="G4" s="2">
        <f>((F4-C4)/C4)*100</f>
        <v>6.4004096262237908E-3</v>
      </c>
      <c r="H4" s="2">
        <f t="shared" si="4"/>
        <v>833.33333333333337</v>
      </c>
    </row>
    <row r="5" spans="1:10">
      <c r="A5" s="5"/>
      <c r="B5">
        <v>25000000</v>
      </c>
      <c r="C5" s="3">
        <v>2400</v>
      </c>
      <c r="D5" s="2">
        <f t="shared" ref="D5:D11" si="5">B5/(16*C5)-1</f>
        <v>650.04166666666663</v>
      </c>
      <c r="E5">
        <f t="shared" si="1"/>
        <v>650</v>
      </c>
      <c r="F5" s="2">
        <f t="shared" ref="F5:F11" si="6">B5/(16*(E5+1))</f>
        <v>2400.1536098310294</v>
      </c>
      <c r="G5" s="2">
        <f t="shared" ref="G5:G11" si="7">((F5-C5)/C5)*100</f>
        <v>6.4004096262237908E-3</v>
      </c>
      <c r="H5" s="2">
        <f t="shared" si="4"/>
        <v>416.66666666666669</v>
      </c>
    </row>
    <row r="6" spans="1:10">
      <c r="A6" s="5"/>
      <c r="B6">
        <v>25000000</v>
      </c>
      <c r="C6" s="3">
        <v>4800</v>
      </c>
      <c r="D6" s="2">
        <f t="shared" si="5"/>
        <v>324.52083333333331</v>
      </c>
      <c r="E6">
        <f t="shared" si="1"/>
        <v>324</v>
      </c>
      <c r="F6" s="2">
        <f t="shared" si="6"/>
        <v>4807.6923076923076</v>
      </c>
      <c r="G6" s="2">
        <f t="shared" si="7"/>
        <v>0.1602564102564088</v>
      </c>
      <c r="H6" s="2">
        <f t="shared" si="4"/>
        <v>208.33333333333334</v>
      </c>
    </row>
    <row r="7" spans="1:10">
      <c r="A7" s="5"/>
      <c r="B7">
        <v>25000000</v>
      </c>
      <c r="C7" s="3">
        <v>9600</v>
      </c>
      <c r="D7" s="2">
        <f t="shared" si="5"/>
        <v>161.76041666666666</v>
      </c>
      <c r="E7">
        <f t="shared" si="1"/>
        <v>161</v>
      </c>
      <c r="F7" s="2">
        <f t="shared" si="6"/>
        <v>9645.0617283950614</v>
      </c>
      <c r="G7" s="2">
        <f t="shared" si="7"/>
        <v>0.46939300411522333</v>
      </c>
      <c r="H7" s="2">
        <f t="shared" si="4"/>
        <v>104.16666666666667</v>
      </c>
    </row>
    <row r="8" spans="1:10">
      <c r="A8" s="5"/>
      <c r="B8">
        <v>25000000</v>
      </c>
      <c r="C8" s="4">
        <v>19200</v>
      </c>
      <c r="D8" s="2">
        <f t="shared" si="5"/>
        <v>80.380208333333329</v>
      </c>
      <c r="E8">
        <f t="shared" si="1"/>
        <v>80</v>
      </c>
      <c r="F8" s="2">
        <f t="shared" si="6"/>
        <v>19290.123456790123</v>
      </c>
      <c r="G8" s="2">
        <f t="shared" si="7"/>
        <v>0.46939300411522333</v>
      </c>
      <c r="H8" s="2">
        <f t="shared" si="4"/>
        <v>52.083333333333336</v>
      </c>
    </row>
    <row r="9" spans="1:10">
      <c r="A9" s="5"/>
      <c r="B9">
        <v>25000000</v>
      </c>
      <c r="C9" s="3">
        <v>38400</v>
      </c>
      <c r="D9" s="2">
        <f t="shared" si="5"/>
        <v>39.690104166666664</v>
      </c>
      <c r="E9">
        <f t="shared" si="1"/>
        <v>39</v>
      </c>
      <c r="F9" s="2">
        <f t="shared" si="6"/>
        <v>39062.5</v>
      </c>
      <c r="G9" s="2">
        <f t="shared" si="7"/>
        <v>1.7252604166666667</v>
      </c>
      <c r="H9" s="2">
        <f t="shared" si="4"/>
        <v>26.041666666666668</v>
      </c>
    </row>
    <row r="10" spans="1:10">
      <c r="A10" s="5"/>
      <c r="B10">
        <v>25000000</v>
      </c>
      <c r="C10" s="3">
        <v>57600</v>
      </c>
      <c r="D10" s="2">
        <f t="shared" si="5"/>
        <v>26.126736111111111</v>
      </c>
      <c r="E10">
        <f t="shared" si="1"/>
        <v>26</v>
      </c>
      <c r="F10" s="2">
        <f t="shared" si="6"/>
        <v>57870.370370370372</v>
      </c>
      <c r="G10" s="2">
        <f t="shared" si="7"/>
        <v>0.46939300411522955</v>
      </c>
      <c r="H10" s="2">
        <f t="shared" si="4"/>
        <v>17.361111111111111</v>
      </c>
    </row>
    <row r="11" spans="1:10">
      <c r="A11" s="5"/>
      <c r="B11">
        <v>25000000</v>
      </c>
      <c r="C11" s="4">
        <v>115200</v>
      </c>
      <c r="D11" s="2">
        <f t="shared" si="5"/>
        <v>12.563368055555555</v>
      </c>
      <c r="E11">
        <f t="shared" si="1"/>
        <v>12</v>
      </c>
      <c r="F11" s="2">
        <f t="shared" si="6"/>
        <v>120192.30769230769</v>
      </c>
      <c r="G11" s="2">
        <f t="shared" si="7"/>
        <v>4.3336004273504241</v>
      </c>
      <c r="H11" s="2">
        <f t="shared" si="4"/>
        <v>8.6805555555555554</v>
      </c>
    </row>
    <row r="18" spans="1:8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>
      <c r="A19" s="5">
        <v>1</v>
      </c>
      <c r="B19">
        <v>25000000</v>
      </c>
      <c r="C19" s="3">
        <v>300</v>
      </c>
      <c r="D19" s="2">
        <f>B19/(4*C19)-1</f>
        <v>20832.333333333332</v>
      </c>
      <c r="E19">
        <f>TRUNC(D19)</f>
        <v>20832</v>
      </c>
      <c r="F19" s="2">
        <f>B19/(4*(E19+1))</f>
        <v>300.00480007680125</v>
      </c>
      <c r="G19" s="2">
        <f>((F19-C19)/C19)*100</f>
        <v>1.6000256004152409E-3</v>
      </c>
      <c r="H19" s="2">
        <f>1/C19*1000000</f>
        <v>3333.3333333333335</v>
      </c>
    </row>
    <row r="20" spans="1:8">
      <c r="A20" s="5"/>
      <c r="B20">
        <v>25000000</v>
      </c>
      <c r="C20" s="4">
        <v>600</v>
      </c>
      <c r="D20" s="2">
        <f t="shared" ref="D20:D29" si="8">B20/(4*C20)-1</f>
        <v>10415.666666666666</v>
      </c>
      <c r="E20">
        <f t="shared" ref="E20:E29" si="9">TRUNC(D20)</f>
        <v>10415</v>
      </c>
      <c r="F20" s="2">
        <f t="shared" ref="F20:F29" si="10">B20/(4*(E20+1))</f>
        <v>600.03840245775734</v>
      </c>
      <c r="G20" s="2">
        <f t="shared" ref="G20:G29" si="11">((F20-C20)/C20)*100</f>
        <v>6.4004096262237908E-3</v>
      </c>
      <c r="H20" s="2">
        <f t="shared" ref="H20:H29" si="12">1/C20*1000000</f>
        <v>1666.6666666666667</v>
      </c>
    </row>
    <row r="21" spans="1:8">
      <c r="A21" s="5"/>
      <c r="B21">
        <v>25000000</v>
      </c>
      <c r="C21" s="4">
        <v>1200</v>
      </c>
      <c r="D21" s="2">
        <f t="shared" si="8"/>
        <v>5207.333333333333</v>
      </c>
      <c r="E21">
        <f t="shared" si="9"/>
        <v>5207</v>
      </c>
      <c r="F21" s="2">
        <f t="shared" si="10"/>
        <v>1200.0768049155147</v>
      </c>
      <c r="G21" s="2">
        <f t="shared" si="11"/>
        <v>6.4004096262237908E-3</v>
      </c>
      <c r="H21" s="2">
        <f t="shared" si="12"/>
        <v>833.33333333333337</v>
      </c>
    </row>
    <row r="22" spans="1:8">
      <c r="A22" s="5"/>
      <c r="B22">
        <v>25000000</v>
      </c>
      <c r="C22" s="3">
        <v>2400</v>
      </c>
      <c r="D22" s="2">
        <f t="shared" si="8"/>
        <v>2603.1666666666665</v>
      </c>
      <c r="E22">
        <f t="shared" si="9"/>
        <v>2603</v>
      </c>
      <c r="F22" s="2">
        <f t="shared" si="10"/>
        <v>2400.1536098310294</v>
      </c>
      <c r="G22" s="2">
        <f t="shared" si="11"/>
        <v>6.4004096262237908E-3</v>
      </c>
      <c r="H22" s="2">
        <f t="shared" si="12"/>
        <v>416.66666666666669</v>
      </c>
    </row>
    <row r="23" spans="1:8">
      <c r="A23" s="5"/>
      <c r="B23">
        <v>25000000</v>
      </c>
      <c r="C23" s="3">
        <v>4800</v>
      </c>
      <c r="D23" s="2">
        <f t="shared" si="8"/>
        <v>1301.0833333333333</v>
      </c>
      <c r="E23">
        <f t="shared" si="9"/>
        <v>1301</v>
      </c>
      <c r="F23" s="2">
        <f t="shared" si="10"/>
        <v>4800.3072196620587</v>
      </c>
      <c r="G23" s="2">
        <f t="shared" si="11"/>
        <v>6.4004096262237908E-3</v>
      </c>
      <c r="H23" s="2">
        <f t="shared" si="12"/>
        <v>208.33333333333334</v>
      </c>
    </row>
    <row r="24" spans="1:8">
      <c r="A24" s="5"/>
      <c r="B24">
        <v>25000000</v>
      </c>
      <c r="C24" s="3">
        <v>9600</v>
      </c>
      <c r="D24" s="2">
        <f t="shared" si="8"/>
        <v>650.04166666666663</v>
      </c>
      <c r="E24">
        <f t="shared" si="9"/>
        <v>650</v>
      </c>
      <c r="F24" s="2">
        <f t="shared" si="10"/>
        <v>9600.6144393241175</v>
      </c>
      <c r="G24" s="2">
        <f t="shared" si="11"/>
        <v>6.4004096262237908E-3</v>
      </c>
      <c r="H24" s="2">
        <f t="shared" si="12"/>
        <v>104.16666666666667</v>
      </c>
    </row>
    <row r="25" spans="1:8">
      <c r="A25" s="5"/>
      <c r="B25">
        <v>25000000</v>
      </c>
      <c r="C25" s="4">
        <v>19200</v>
      </c>
      <c r="D25" s="2">
        <f t="shared" si="8"/>
        <v>324.52083333333331</v>
      </c>
      <c r="E25">
        <f t="shared" si="9"/>
        <v>324</v>
      </c>
      <c r="F25" s="2">
        <f t="shared" si="10"/>
        <v>19230.76923076923</v>
      </c>
      <c r="G25" s="2">
        <f t="shared" si="11"/>
        <v>0.1602564102564088</v>
      </c>
      <c r="H25" s="2">
        <f t="shared" si="12"/>
        <v>52.083333333333336</v>
      </c>
    </row>
    <row r="26" spans="1:8">
      <c r="A26" s="5"/>
      <c r="B26">
        <v>25000000</v>
      </c>
      <c r="C26" s="3">
        <v>38400</v>
      </c>
      <c r="D26" s="2">
        <f t="shared" si="8"/>
        <v>161.76041666666666</v>
      </c>
      <c r="E26">
        <f t="shared" si="9"/>
        <v>161</v>
      </c>
      <c r="F26" s="2">
        <f t="shared" si="10"/>
        <v>38580.246913580246</v>
      </c>
      <c r="G26" s="2">
        <f t="shared" si="11"/>
        <v>0.46939300411522333</v>
      </c>
      <c r="H26" s="2">
        <f t="shared" si="12"/>
        <v>26.041666666666668</v>
      </c>
    </row>
    <row r="27" spans="1:8">
      <c r="A27" s="5"/>
      <c r="B27">
        <v>25000000</v>
      </c>
      <c r="C27" s="3">
        <v>57600</v>
      </c>
      <c r="D27" s="2">
        <f t="shared" si="8"/>
        <v>107.50694444444444</v>
      </c>
      <c r="E27">
        <f t="shared" si="9"/>
        <v>107</v>
      </c>
      <c r="F27" s="2">
        <f t="shared" si="10"/>
        <v>57870.370370370372</v>
      </c>
      <c r="G27" s="2">
        <f t="shared" si="11"/>
        <v>0.46939300411522955</v>
      </c>
      <c r="H27" s="2">
        <f t="shared" si="12"/>
        <v>17.361111111111111</v>
      </c>
    </row>
    <row r="28" spans="1:8">
      <c r="A28" s="5"/>
      <c r="B28">
        <v>25000000</v>
      </c>
      <c r="C28" s="4">
        <v>115200</v>
      </c>
      <c r="D28" s="2">
        <f t="shared" si="8"/>
        <v>53.253472222222221</v>
      </c>
      <c r="E28">
        <f t="shared" si="9"/>
        <v>53</v>
      </c>
      <c r="F28" s="2">
        <f t="shared" si="10"/>
        <v>115740.74074074074</v>
      </c>
      <c r="G28" s="2">
        <f t="shared" si="11"/>
        <v>0.46939300411522955</v>
      </c>
      <c r="H28" s="2">
        <f t="shared" si="12"/>
        <v>8.6805555555555554</v>
      </c>
    </row>
    <row r="29" spans="1:8">
      <c r="D29" s="2"/>
      <c r="F29" s="2"/>
      <c r="G29" s="2"/>
      <c r="H29" s="2"/>
    </row>
  </sheetData>
  <mergeCells count="2">
    <mergeCell ref="A19:A28"/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2024-02-20T09:43:21Z</dcterms:created>
  <dcterms:modified xsi:type="dcterms:W3CDTF">2024-02-20T10:15:43Z</dcterms:modified>
  <cp:category/>
  <cp:contentStatus/>
</cp:coreProperties>
</file>