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gnizant\CEDC\Sprint4\"/>
    </mc:Choice>
  </mc:AlternateContent>
  <xr:revisionPtr revIDLastSave="0" documentId="13_ncr:1_{46088CB4-17C5-4B2C-BBE2-D0B2A685BA8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index" sheetId="1" r:id="rId1"/>
    <sheet name="dim_dag_dependence" sheetId="2" r:id="rId2"/>
    <sheet name="dim_dag" sheetId="3" r:id="rId3"/>
    <sheet name="dim_email" sheetId="4" r:id="rId4"/>
    <sheet name="dim_task" sheetId="5" r:id="rId5"/>
    <sheet name="dim_job" sheetId="6" r:id="rId6"/>
    <sheet name="dim_job_params" sheetId="7" r:id="rId7"/>
    <sheet name="fact_dag_details" sheetId="8" r:id="rId8"/>
    <sheet name="fact_task_details" sheetId="9" r:id="rId9"/>
    <sheet name="fact_job_detail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0" l="1"/>
  <c r="N19" i="10"/>
  <c r="N20" i="10"/>
  <c r="N21" i="10"/>
  <c r="N22" i="10"/>
  <c r="N23" i="10"/>
  <c r="N24" i="10"/>
  <c r="N25" i="10"/>
  <c r="N17" i="10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8" i="9"/>
  <c r="N17" i="8"/>
  <c r="N18" i="8"/>
  <c r="N19" i="8"/>
  <c r="N20" i="8"/>
  <c r="N21" i="8"/>
  <c r="N22" i="8"/>
  <c r="N23" i="8"/>
  <c r="N24" i="8"/>
  <c r="N16" i="8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11" i="7"/>
  <c r="O19" i="6"/>
  <c r="O20" i="6"/>
  <c r="O21" i="6"/>
  <c r="O22" i="6"/>
  <c r="O23" i="6"/>
  <c r="O24" i="6"/>
  <c r="O25" i="6"/>
  <c r="O26" i="6"/>
  <c r="O18" i="6"/>
  <c r="L16" i="5"/>
  <c r="L17" i="5"/>
  <c r="L18" i="5"/>
  <c r="L19" i="5"/>
  <c r="L20" i="5"/>
  <c r="L21" i="5"/>
  <c r="L22" i="5"/>
  <c r="L23" i="5"/>
  <c r="L24" i="5"/>
  <c r="L25" i="5"/>
  <c r="L26" i="5"/>
  <c r="L15" i="5"/>
  <c r="Q21" i="3"/>
  <c r="Q22" i="3"/>
  <c r="Q23" i="3"/>
  <c r="Q24" i="3"/>
  <c r="Q25" i="3"/>
  <c r="Q20" i="3"/>
  <c r="J14" i="4"/>
  <c r="J13" i="4"/>
  <c r="I12" i="2"/>
  <c r="I13" i="2"/>
  <c r="I14" i="2"/>
  <c r="I15" i="2"/>
</calcChain>
</file>

<file path=xl/sharedStrings.xml><?xml version="1.0" encoding="utf-8"?>
<sst xmlns="http://schemas.openxmlformats.org/spreadsheetml/2006/main" count="1326" uniqueCount="306">
  <si>
    <t>TABLE_NAME</t>
    <phoneticPr fontId="1" type="noConversion"/>
  </si>
  <si>
    <t>Table Desc</t>
    <phoneticPr fontId="3" type="noConversion"/>
  </si>
  <si>
    <t>column_name</t>
    <phoneticPr fontId="1" type="noConversion"/>
  </si>
  <si>
    <t>column_Desc</t>
    <phoneticPr fontId="1" type="noConversion"/>
  </si>
  <si>
    <t>Sample data</t>
    <phoneticPr fontId="1" type="noConversion"/>
  </si>
  <si>
    <t xml:space="preserve">dependence_id      </t>
  </si>
  <si>
    <t xml:space="preserve">dag_id             </t>
  </si>
  <si>
    <t xml:space="preserve">dag_name           </t>
  </si>
  <si>
    <t xml:space="preserve">dependence_dag_id  </t>
  </si>
  <si>
    <t>dependency_dag_name</t>
  </si>
  <si>
    <t xml:space="preserve">is_active          </t>
  </si>
  <si>
    <t xml:space="preserve">insert_date        </t>
  </si>
  <si>
    <t xml:space="preserve">last_update_date   </t>
  </si>
  <si>
    <t>Dag之间关系依赖表</t>
    <phoneticPr fontId="1" type="noConversion"/>
  </si>
  <si>
    <t>自增ID(逻辑主键)</t>
  </si>
  <si>
    <t>该依赖关系是否有效</t>
  </si>
  <si>
    <t>插入时间';</t>
  </si>
  <si>
    <t>最后更新时间';</t>
  </si>
  <si>
    <t>dag的id</t>
    <phoneticPr fontId="1" type="noConversion"/>
  </si>
  <si>
    <t>dag的名字</t>
    <phoneticPr fontId="1" type="noConversion"/>
  </si>
  <si>
    <t>依赖的dag id</t>
    <phoneticPr fontId="1" type="noConversion"/>
  </si>
  <si>
    <t>依赖的dag 名字</t>
    <phoneticPr fontId="1" type="noConversion"/>
  </si>
  <si>
    <t>插入时间</t>
    <phoneticPr fontId="1" type="noConversion"/>
  </si>
  <si>
    <t>最后更新时间</t>
    <phoneticPr fontId="1" type="noConversion"/>
  </si>
  <si>
    <t>id</t>
    <phoneticPr fontId="1" type="noConversion"/>
  </si>
  <si>
    <t>table_name</t>
    <phoneticPr fontId="1" type="noConversion"/>
  </si>
  <si>
    <t xml:space="preserve">dag_id              </t>
  </si>
  <si>
    <t xml:space="preserve">dag_name            </t>
  </si>
  <si>
    <t xml:space="preserve">description         </t>
  </si>
  <si>
    <t xml:space="preserve">owner               </t>
  </si>
  <si>
    <t xml:space="preserve">default_view        </t>
  </si>
  <si>
    <t xml:space="preserve">trigger_type        </t>
  </si>
  <si>
    <t xml:space="preserve">schedule_interval   </t>
  </si>
  <si>
    <t xml:space="preserve">next_dagrun         </t>
  </si>
  <si>
    <t xml:space="preserve">is_check_dependence </t>
  </si>
  <si>
    <t xml:space="preserve">concurrency         </t>
  </si>
  <si>
    <t xml:space="preserve">tag                 </t>
  </si>
  <si>
    <t xml:space="preserve">is_active           </t>
  </si>
  <si>
    <t xml:space="preserve">insert_date         </t>
  </si>
  <si>
    <t xml:space="preserve">last_update_date    </t>
  </si>
  <si>
    <t xml:space="preserve">dag_version         </t>
  </si>
  <si>
    <t>Airflow里具体的dag</t>
    <phoneticPr fontId="1" type="noConversion"/>
  </si>
  <si>
    <t>dim_dag</t>
    <phoneticPr fontId="1" type="noConversion"/>
  </si>
  <si>
    <t>dim_dag_dependence</t>
    <phoneticPr fontId="1" type="noConversion"/>
  </si>
  <si>
    <t>dim_email</t>
    <phoneticPr fontId="1" type="noConversion"/>
  </si>
  <si>
    <t>dim_task</t>
    <phoneticPr fontId="1" type="noConversion"/>
  </si>
  <si>
    <t>dim_job</t>
    <phoneticPr fontId="1" type="noConversion"/>
  </si>
  <si>
    <t>dim_job_params</t>
    <phoneticPr fontId="1" type="noConversion"/>
  </si>
  <si>
    <t>fact_dag_details</t>
    <phoneticPr fontId="1" type="noConversion"/>
  </si>
  <si>
    <t>fact_task_details</t>
    <phoneticPr fontId="1" type="noConversion"/>
  </si>
  <si>
    <t>fact_job_details</t>
    <phoneticPr fontId="1" type="noConversion"/>
  </si>
  <si>
    <t>dag的id,自增ID</t>
    <phoneticPr fontId="1" type="noConversion"/>
  </si>
  <si>
    <t>dag的描述</t>
    <phoneticPr fontId="1" type="noConversion"/>
  </si>
  <si>
    <t>dag的所有者</t>
    <phoneticPr fontId="1" type="noConversion"/>
  </si>
  <si>
    <t>dag的默认展示方式tree view</t>
    <phoneticPr fontId="1" type="noConversion"/>
  </si>
  <si>
    <t>dag触发的方式(on demand/schedule)</t>
    <phoneticPr fontId="1" type="noConversion"/>
  </si>
  <si>
    <t>dag的schedule时间</t>
    <phoneticPr fontId="1" type="noConversion"/>
  </si>
  <si>
    <t>dag的下次运行时间</t>
    <phoneticPr fontId="1" type="noConversion"/>
  </si>
  <si>
    <t>dag是否需要检查有依赖</t>
    <phoneticPr fontId="1" type="noConversion"/>
  </si>
  <si>
    <t>dag并发数</t>
    <phoneticPr fontId="1" type="noConversion"/>
  </si>
  <si>
    <t>dag的标签</t>
    <phoneticPr fontId="1" type="noConversion"/>
  </si>
  <si>
    <t>dag是否有效</t>
    <phoneticPr fontId="1" type="noConversion"/>
  </si>
  <si>
    <t>dag初始化插入时间</t>
    <phoneticPr fontId="1" type="noConversion"/>
  </si>
  <si>
    <t>dag版本</t>
    <phoneticPr fontId="1" type="noConversion"/>
  </si>
  <si>
    <t xml:space="preserve">email_id         </t>
  </si>
  <si>
    <t xml:space="preserve">topic            </t>
  </si>
  <si>
    <t xml:space="preserve">subscription     </t>
  </si>
  <si>
    <t xml:space="preserve">email_type       </t>
  </si>
  <si>
    <t xml:space="preserve">email_header     </t>
  </si>
  <si>
    <t xml:space="preserve">email_body       </t>
  </si>
  <si>
    <t xml:space="preserve">is_active        </t>
  </si>
  <si>
    <t xml:space="preserve">insert_date      </t>
  </si>
  <si>
    <t xml:space="preserve">last_update_date </t>
  </si>
  <si>
    <t>邮件维度表</t>
    <phoneticPr fontId="1" type="noConversion"/>
  </si>
  <si>
    <t>发送邮件的id,自增ID</t>
  </si>
  <si>
    <t>邮件主题</t>
    <phoneticPr fontId="1" type="noConversion"/>
  </si>
  <si>
    <t>订阅</t>
    <phoneticPr fontId="1" type="noConversion"/>
  </si>
  <si>
    <t>邮件的类型</t>
    <phoneticPr fontId="1" type="noConversion"/>
  </si>
  <si>
    <t>邮件的头</t>
    <phoneticPr fontId="1" type="noConversion"/>
  </si>
  <si>
    <t>邮件的主体</t>
    <phoneticPr fontId="1" type="noConversion"/>
  </si>
  <si>
    <t>是否有效</t>
    <phoneticPr fontId="1" type="noConversion"/>
  </si>
  <si>
    <t xml:space="preserve">task_id          </t>
  </si>
  <si>
    <t xml:space="preserve">task_name        </t>
  </si>
  <si>
    <t xml:space="preserve">dag_name         </t>
  </si>
  <si>
    <t xml:space="preserve">Description      </t>
  </si>
  <si>
    <t xml:space="preserve">job_limit        </t>
  </si>
  <si>
    <t xml:space="preserve">priority_weight  </t>
  </si>
  <si>
    <t xml:space="preserve">max_tries        </t>
  </si>
  <si>
    <t xml:space="preserve">task_version     </t>
  </si>
  <si>
    <t>Task表</t>
    <phoneticPr fontId="1" type="noConversion"/>
  </si>
  <si>
    <t>task最大retry次数</t>
  </si>
  <si>
    <t>Task的id,自增ID</t>
    <phoneticPr fontId="1" type="noConversion"/>
  </si>
  <si>
    <t>Task的名字</t>
    <phoneticPr fontId="1" type="noConversion"/>
  </si>
  <si>
    <t>Dag的名字</t>
    <phoneticPr fontId="1" type="noConversion"/>
  </si>
  <si>
    <t>Task描述</t>
    <phoneticPr fontId="1" type="noConversion"/>
  </si>
  <si>
    <t>Job的限制数</t>
    <phoneticPr fontId="1" type="noConversion"/>
  </si>
  <si>
    <t>task执行顺序</t>
    <phoneticPr fontId="1" type="noConversion"/>
  </si>
  <si>
    <t>Task的版本</t>
    <phoneticPr fontId="1" type="noConversion"/>
  </si>
  <si>
    <t xml:space="preserve">job_id               </t>
  </si>
  <si>
    <t xml:space="preserve">job_name             </t>
  </si>
  <si>
    <t xml:space="preserve">task_name            </t>
  </si>
  <si>
    <t xml:space="preserve">job_type             </t>
  </si>
  <si>
    <t>is_data_quality_check</t>
  </si>
  <si>
    <t xml:space="preserve">job_priority         </t>
  </si>
  <si>
    <t xml:space="preserve">max_retries          </t>
  </si>
  <si>
    <t xml:space="preserve">load_type            </t>
  </si>
  <si>
    <t xml:space="preserve">s3_bucket            </t>
  </si>
  <si>
    <t xml:space="preserve">s3_location          </t>
  </si>
  <si>
    <t xml:space="preserve">is_active            </t>
  </si>
  <si>
    <t xml:space="preserve">insert_date          </t>
  </si>
  <si>
    <t xml:space="preserve">last_update_date     </t>
  </si>
  <si>
    <t xml:space="preserve">job_version          </t>
  </si>
  <si>
    <t>Job表</t>
    <phoneticPr fontId="1" type="noConversion"/>
  </si>
  <si>
    <t>Job的类型(Glue/python/lambda)</t>
  </si>
  <si>
    <t>Job的id,自增ID</t>
    <phoneticPr fontId="1" type="noConversion"/>
  </si>
  <si>
    <t>Job的名字</t>
    <phoneticPr fontId="1" type="noConversion"/>
  </si>
  <si>
    <t>是否进行数据质量检查</t>
    <phoneticPr fontId="1" type="noConversion"/>
  </si>
  <si>
    <t>Job的优先级</t>
    <phoneticPr fontId="1" type="noConversion"/>
  </si>
  <si>
    <t>Job的最多retry次数</t>
    <phoneticPr fontId="1" type="noConversion"/>
  </si>
  <si>
    <t>Job的加载类型（全量/增量）</t>
    <phoneticPr fontId="1" type="noConversion"/>
  </si>
  <si>
    <t>Job脚本存储的S3桶</t>
    <phoneticPr fontId="1" type="noConversion"/>
  </si>
  <si>
    <t>Job脚本存储的路径</t>
    <phoneticPr fontId="1" type="noConversion"/>
  </si>
  <si>
    <t>Job是否有效</t>
    <phoneticPr fontId="1" type="noConversion"/>
  </si>
  <si>
    <t>Job的版本</t>
    <phoneticPr fontId="1" type="noConversion"/>
  </si>
  <si>
    <t xml:space="preserve">params_id        </t>
  </si>
  <si>
    <t xml:space="preserve">job_name         </t>
  </si>
  <si>
    <t xml:space="preserve">param_name       </t>
  </si>
  <si>
    <t xml:space="preserve">param_value      </t>
  </si>
  <si>
    <t>Job的参数表</t>
    <phoneticPr fontId="1" type="noConversion"/>
  </si>
  <si>
    <t>参数的id,自增ID</t>
  </si>
  <si>
    <t>参数的名字</t>
    <phoneticPr fontId="1" type="noConversion"/>
  </si>
  <si>
    <t>参数的值</t>
    <phoneticPr fontId="1" type="noConversion"/>
  </si>
  <si>
    <t xml:space="preserve">id                      </t>
  </si>
  <si>
    <t xml:space="preserve">dag_id                  </t>
  </si>
  <si>
    <t xml:space="preserve">dependence_id           </t>
  </si>
  <si>
    <t xml:space="preserve">execution_date          </t>
  </si>
  <si>
    <t xml:space="preserve">start_date              </t>
  </si>
  <si>
    <t xml:space="preserve">end_date                </t>
  </si>
  <si>
    <t xml:space="preserve">run_id                  </t>
  </si>
  <si>
    <t xml:space="preserve">status                  </t>
  </si>
  <si>
    <t xml:space="preserve">run_type                </t>
  </si>
  <si>
    <t>last_scheduling_decision</t>
  </si>
  <si>
    <t xml:space="preserve">insert_date             </t>
  </si>
  <si>
    <t xml:space="preserve">last_update_date        </t>
  </si>
  <si>
    <t>Dag run表的id,自增ID';</t>
  </si>
  <si>
    <t>Dag的id';</t>
  </si>
  <si>
    <t>需要依赖的Dag的id';</t>
  </si>
  <si>
    <t>Dag的执行日期';</t>
  </si>
  <si>
    <t>Dag run的开始时间';</t>
  </si>
  <si>
    <t>Dag run的结束时间';</t>
  </si>
  <si>
    <t>Dag run上次的调度时间';</t>
  </si>
  <si>
    <t>Dag run的事实表</t>
    <phoneticPr fontId="1" type="noConversion"/>
  </si>
  <si>
    <t xml:space="preserve">id                </t>
  </si>
  <si>
    <t xml:space="preserve">task_id           </t>
  </si>
  <si>
    <t xml:space="preserve">dag_id            </t>
  </si>
  <si>
    <t xml:space="preserve">execution_date    </t>
  </si>
  <si>
    <t xml:space="preserve">start_date        </t>
  </si>
  <si>
    <t xml:space="preserve">end_date          </t>
  </si>
  <si>
    <t xml:space="preserve">duration          </t>
  </si>
  <si>
    <t xml:space="preserve">status            </t>
  </si>
  <si>
    <t xml:space="preserve">retry_number      </t>
  </si>
  <si>
    <t xml:space="preserve">priority_weight   </t>
  </si>
  <si>
    <t xml:space="preserve">max_tries         </t>
  </si>
  <si>
    <t xml:space="preserve">insert_date       </t>
  </si>
  <si>
    <t xml:space="preserve">last_update_date  </t>
  </si>
  <si>
    <t>Task run的事实表</t>
  </si>
  <si>
    <t>Task run表的id,自增ID</t>
    <phoneticPr fontId="1" type="noConversion"/>
  </si>
  <si>
    <t>task 的id</t>
    <phoneticPr fontId="1" type="noConversion"/>
  </si>
  <si>
    <t>dag  的id</t>
    <phoneticPr fontId="1" type="noConversion"/>
  </si>
  <si>
    <t>Task的执行时间</t>
    <phoneticPr fontId="1" type="noConversion"/>
  </si>
  <si>
    <t>Task的retry次数</t>
    <phoneticPr fontId="1" type="noConversion"/>
  </si>
  <si>
    <t>Task的执行顺序</t>
    <phoneticPr fontId="1" type="noConversion"/>
  </si>
  <si>
    <t>Task的最大retry次数</t>
    <phoneticPr fontId="1" type="noConversion"/>
  </si>
  <si>
    <t>Job run的事实表</t>
    <phoneticPr fontId="1" type="noConversion"/>
  </si>
  <si>
    <t>Job run表的id,自增ID';</t>
  </si>
  <si>
    <t>Dag 的id';</t>
  </si>
  <si>
    <t>Task的id';</t>
  </si>
  <si>
    <t>Job 的id';</t>
  </si>
  <si>
    <t>Job 的run id';</t>
  </si>
  <si>
    <t>Job 最近一次run的时间';</t>
  </si>
  <si>
    <t>Job run的开始时间';</t>
  </si>
  <si>
    <t>Job run的结束时间';</t>
  </si>
  <si>
    <t>Job run的时长';</t>
  </si>
  <si>
    <t>Job run的状态';</t>
  </si>
  <si>
    <t xml:space="preserve">job_id            </t>
  </si>
  <si>
    <t xml:space="preserve">job_type          </t>
  </si>
  <si>
    <t xml:space="preserve">run_id            </t>
  </si>
  <si>
    <t xml:space="preserve">latest_heartbeat  </t>
  </si>
  <si>
    <t xml:space="preserve">job_start_date    </t>
  </si>
  <si>
    <t xml:space="preserve">job_end_date      </t>
  </si>
  <si>
    <t xml:space="preserve">job_status        </t>
  </si>
  <si>
    <t>Y</t>
  </si>
  <si>
    <t>Y</t>
    <phoneticPr fontId="1" type="noConversion"/>
  </si>
  <si>
    <t>dag_cedc_app1_prelanding</t>
    <phoneticPr fontId="1" type="noConversion"/>
  </si>
  <si>
    <t>tree view</t>
  </si>
  <si>
    <t>tree view</t>
    <phoneticPr fontId="1" type="noConversion"/>
  </si>
  <si>
    <t>schedule</t>
    <phoneticPr fontId="1" type="noConversion"/>
  </si>
  <si>
    <t>cedc</t>
    <phoneticPr fontId="1" type="noConversion"/>
  </si>
  <si>
    <t>sales</t>
    <phoneticPr fontId="1" type="noConversion"/>
  </si>
  <si>
    <t>V1.0</t>
    <phoneticPr fontId="1" type="noConversion"/>
  </si>
  <si>
    <t>fileloc</t>
    <phoneticPr fontId="1" type="noConversion"/>
  </si>
  <si>
    <t>存放dag python脚本的路径</t>
    <phoneticPr fontId="1" type="noConversion"/>
  </si>
  <si>
    <t>dag_id</t>
    <phoneticPr fontId="1" type="noConversion"/>
  </si>
  <si>
    <t>样例数据：</t>
    <phoneticPr fontId="1" type="noConversion"/>
  </si>
  <si>
    <t xml:space="preserve">sales CSV file to prelanding </t>
    <phoneticPr fontId="1" type="noConversion"/>
  </si>
  <si>
    <t>sales prelanding to landing</t>
    <phoneticPr fontId="1" type="noConversion"/>
  </si>
  <si>
    <t>sales  landing to pub</t>
    <phoneticPr fontId="1" type="noConversion"/>
  </si>
  <si>
    <t>dag_cedc_sales_prelanding</t>
    <phoneticPr fontId="1" type="noConversion"/>
  </si>
  <si>
    <t>dag_cedc_sales_landing</t>
    <phoneticPr fontId="1" type="noConversion"/>
  </si>
  <si>
    <t>dag_cedc_sales_pub</t>
    <phoneticPr fontId="1" type="noConversion"/>
  </si>
  <si>
    <t>dag_cedc_org_prelanding</t>
    <phoneticPr fontId="1" type="noConversion"/>
  </si>
  <si>
    <t>dag_cedc_org_landing</t>
    <phoneticPr fontId="1" type="noConversion"/>
  </si>
  <si>
    <t>dag_cedc_org_pub</t>
    <phoneticPr fontId="1" type="noConversion"/>
  </si>
  <si>
    <t xml:space="preserve">org CSV file to prelanding </t>
    <phoneticPr fontId="1" type="noConversion"/>
  </si>
  <si>
    <t>org prelanding to landing</t>
    <phoneticPr fontId="1" type="noConversion"/>
  </si>
  <si>
    <t>org  landing to pub</t>
    <phoneticPr fontId="1" type="noConversion"/>
  </si>
  <si>
    <t>on demand</t>
    <phoneticPr fontId="1" type="noConversion"/>
  </si>
  <si>
    <t>N</t>
    <phoneticPr fontId="1" type="noConversion"/>
  </si>
  <si>
    <t>org</t>
    <phoneticPr fontId="1" type="noConversion"/>
  </si>
  <si>
    <t>CURRENT_timestamp</t>
    <phoneticPr fontId="1" type="noConversion"/>
  </si>
  <si>
    <t>数据初始化脚本</t>
    <phoneticPr fontId="1" type="noConversion"/>
  </si>
  <si>
    <t>notify</t>
  </si>
  <si>
    <t>wuyanbing3@live.com</t>
  </si>
  <si>
    <t>success</t>
  </si>
  <si>
    <t>Task successfully executed</t>
  </si>
  <si>
    <t>luyanlovely@163.com</t>
  </si>
  <si>
    <t>Task failed executed</t>
  </si>
  <si>
    <t>database</t>
  </si>
  <si>
    <t>devops</t>
  </si>
  <si>
    <t>target_path</t>
  </si>
  <si>
    <t>s3://cgtdevcedcrawbucket/prelanding/</t>
  </si>
  <si>
    <t>s3://cgtdevcedcrawbucket/output/prelanding/</t>
  </si>
  <si>
    <t>s3://cgtdevcedcrawbucket/output/landing/</t>
  </si>
  <si>
    <t>s3://cgtdevcedcrawbucket/output/landingmerge/</t>
  </si>
  <si>
    <t>glue</t>
  </si>
  <si>
    <t>ALL</t>
  </si>
  <si>
    <t>INCR</t>
  </si>
  <si>
    <t>timestamp</t>
  </si>
  <si>
    <t>integer NOT NULL</t>
    <phoneticPr fontId="1" type="noConversion"/>
  </si>
  <si>
    <t>varchar(500) NOT NULL</t>
    <phoneticPr fontId="1" type="noConversion"/>
  </si>
  <si>
    <t>varchar(40) NOT NULL</t>
    <phoneticPr fontId="1" type="noConversion"/>
  </si>
  <si>
    <t>timestamp</t>
    <phoneticPr fontId="1" type="noConversion"/>
  </si>
  <si>
    <t>column_type</t>
    <phoneticPr fontId="1" type="noConversion"/>
  </si>
  <si>
    <t>int not null</t>
    <phoneticPr fontId="1" type="noConversion"/>
  </si>
  <si>
    <t>varchar(500)</t>
    <phoneticPr fontId="1" type="noConversion"/>
  </si>
  <si>
    <t>varchar(255)</t>
  </si>
  <si>
    <t>varchar(255)</t>
    <phoneticPr fontId="1" type="noConversion"/>
  </si>
  <si>
    <t xml:space="preserve">varchar(255)  </t>
    <phoneticPr fontId="1" type="noConversion"/>
  </si>
  <si>
    <t xml:space="preserve">timestamp         </t>
    <phoneticPr fontId="1" type="noConversion"/>
  </si>
  <si>
    <t>varchar(10)</t>
    <phoneticPr fontId="1" type="noConversion"/>
  </si>
  <si>
    <t xml:space="preserve">integer       </t>
    <phoneticPr fontId="1" type="noConversion"/>
  </si>
  <si>
    <t>varchar(1000)</t>
    <phoneticPr fontId="1" type="noConversion"/>
  </si>
  <si>
    <t>varchar(40)</t>
    <phoneticPr fontId="1" type="noConversion"/>
  </si>
  <si>
    <t>column_Type</t>
    <phoneticPr fontId="1" type="noConversion"/>
  </si>
  <si>
    <t>int</t>
    <phoneticPr fontId="1" type="noConversion"/>
  </si>
  <si>
    <t>varchar(255) NOT NULL</t>
  </si>
  <si>
    <t>integer</t>
    <phoneticPr fontId="1" type="noConversion"/>
  </si>
  <si>
    <t>task_cedc_sales_prelanding_push_params</t>
    <phoneticPr fontId="1" type="noConversion"/>
  </si>
  <si>
    <t>task_cedc_sales_prelanding_s_wf</t>
    <phoneticPr fontId="1" type="noConversion"/>
  </si>
  <si>
    <t>task_cedc_sales_prelanding_loadning_data</t>
    <phoneticPr fontId="1" type="noConversion"/>
  </si>
  <si>
    <t>task_cedc_sales_prelanding_f_wf</t>
    <phoneticPr fontId="1" type="noConversion"/>
  </si>
  <si>
    <t>task_cedc_sales_landing_push_params</t>
    <phoneticPr fontId="1" type="noConversion"/>
  </si>
  <si>
    <t>task_cedc_sales_landing_s_wf</t>
    <phoneticPr fontId="1" type="noConversion"/>
  </si>
  <si>
    <t>task_cedc_sales_landing_loadning_data</t>
    <phoneticPr fontId="1" type="noConversion"/>
  </si>
  <si>
    <t>task_cedc_sales_landing_f_wf</t>
    <phoneticPr fontId="1" type="noConversion"/>
  </si>
  <si>
    <t>task_cedc_sales_pub_push_params</t>
    <phoneticPr fontId="1" type="noConversion"/>
  </si>
  <si>
    <t>task_cedc_sales_pub_s_wf</t>
    <phoneticPr fontId="1" type="noConversion"/>
  </si>
  <si>
    <t>task_cedc_sales_publoadning_data</t>
    <phoneticPr fontId="1" type="noConversion"/>
  </si>
  <si>
    <t>task_cedc_sales_pub_f_wf</t>
    <phoneticPr fontId="1" type="noConversion"/>
  </si>
  <si>
    <t>cedc_sales_prelanding_job1</t>
    <phoneticPr fontId="1" type="noConversion"/>
  </si>
  <si>
    <t>cedc_sales_prelanding_job2</t>
    <phoneticPr fontId="1" type="noConversion"/>
  </si>
  <si>
    <t>cedc_sales_prelanding_job3</t>
    <phoneticPr fontId="1" type="noConversion"/>
  </si>
  <si>
    <t>cedc_sales_prelanding_job4</t>
    <phoneticPr fontId="1" type="noConversion"/>
  </si>
  <si>
    <t>cedc_sales_prelanding_job5</t>
    <phoneticPr fontId="1" type="noConversion"/>
  </si>
  <si>
    <t>cedc_sales_prelanding_job6</t>
    <phoneticPr fontId="1" type="noConversion"/>
  </si>
  <si>
    <t>cedc_sales_prelanding_job7</t>
    <phoneticPr fontId="1" type="noConversion"/>
  </si>
  <si>
    <t>cedc_sales_prelanding_job8</t>
    <phoneticPr fontId="1" type="noConversion"/>
  </si>
  <si>
    <t>cedc_sales_prelanding_job9</t>
    <phoneticPr fontId="1" type="noConversion"/>
  </si>
  <si>
    <t>varchar(1000) NOT NULL</t>
    <phoneticPr fontId="1" type="noConversion"/>
  </si>
  <si>
    <t>run_id</t>
    <phoneticPr fontId="1" type="noConversion"/>
  </si>
  <si>
    <t>Dag每次run的run id';</t>
    <phoneticPr fontId="1" type="noConversion"/>
  </si>
  <si>
    <t>Task的开始执行时间</t>
    <phoneticPr fontId="1" type="noConversion"/>
  </si>
  <si>
    <t>Task的结束执行时间</t>
    <phoneticPr fontId="1" type="noConversion"/>
  </si>
  <si>
    <t>Task的执行时长</t>
    <phoneticPr fontId="1" type="noConversion"/>
  </si>
  <si>
    <t>Task的状态</t>
    <phoneticPr fontId="1" type="noConversion"/>
  </si>
  <si>
    <t>Task每次run的run id</t>
    <phoneticPr fontId="1" type="noConversion"/>
  </si>
  <si>
    <t>Dag run的状态（success/running/failed）'</t>
    <phoneticPr fontId="1" type="noConversion"/>
  </si>
  <si>
    <t>success</t>
    <phoneticPr fontId="1" type="noConversion"/>
  </si>
  <si>
    <t>running</t>
    <phoneticPr fontId="1" type="noConversion"/>
  </si>
  <si>
    <t>failed</t>
    <phoneticPr fontId="1" type="noConversion"/>
  </si>
  <si>
    <t>Dag run表的类型(scheduled/manual)';</t>
    <phoneticPr fontId="1" type="noConversion"/>
  </si>
  <si>
    <t>scheduled</t>
    <phoneticPr fontId="1" type="noConversion"/>
  </si>
  <si>
    <t xml:space="preserve">int not null </t>
    <phoneticPr fontId="1" type="noConversion"/>
  </si>
  <si>
    <t>decimal(12,6)</t>
    <phoneticPr fontId="1" type="noConversion"/>
  </si>
  <si>
    <t xml:space="preserve">  integer</t>
    <phoneticPr fontId="1" type="noConversion"/>
  </si>
  <si>
    <t>Job的类型(Glue/python/lambda)</t>
    <phoneticPr fontId="1" type="noConversion"/>
  </si>
  <si>
    <t>Glue</t>
  </si>
  <si>
    <t>select * from dim_dag_dependence  ;</t>
  </si>
  <si>
    <t>select * from dim_dag             ;</t>
  </si>
  <si>
    <t>select * from dim_email           ;</t>
  </si>
  <si>
    <t>select * from dim_task            ;</t>
  </si>
  <si>
    <t>select * from dim_job             ;</t>
  </si>
  <si>
    <t>select * from dim_job_params      ;</t>
  </si>
  <si>
    <t>select * from fact_dag_details    ;</t>
  </si>
  <si>
    <t>select * from fact_task_details   ;</t>
  </si>
  <si>
    <t>select * from fact_job_details   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</si>
</sst>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rgb="FF172B4D"/>
      <name val="Segoe UI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8"/>
      <color theme="1"/>
      <name val="等线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0" fontId="6" fillId="0" borderId="1" xfId="1" applyBorder="1"/>
    <xf numFmtId="0" fontId="0" fillId="0" borderId="2" xfId="0" applyBorder="1"/>
    <xf numFmtId="0" fontId="6" fillId="0" borderId="0" xfId="1" applyFill="1"/>
    <xf numFmtId="0" fontId="0" fillId="0" borderId="1" xfId="0" applyBorder="1" applyAlignment="1">
      <alignment horizontal="left" vertical="top"/>
    </xf>
    <xf numFmtId="0" fontId="0" fillId="0" borderId="3" xfId="0" applyFill="1" applyBorder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Fill="1" applyBorder="1"/>
    <xf numFmtId="0" fontId="4" fillId="2" borderId="3" xfId="0" applyFont="1" applyFill="1" applyBorder="1"/>
    <xf numFmtId="0" fontId="4" fillId="2" borderId="2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14" fontId="0" fillId="0" borderId="1" xfId="0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" sqref="D2:D10"/>
    </sheetView>
  </sheetViews>
  <sheetFormatPr defaultRowHeight="13.9" x14ac:dyDescent="0.4"/>
  <cols>
    <col min="1" max="1" width="8.796875" customWidth="1"/>
    <col min="2" max="2" width="42.6640625" customWidth="1"/>
  </cols>
  <sheetData>
    <row r="1" spans="1:4" ht="22.5" x14ac:dyDescent="0.4">
      <c r="A1" s="4" t="s">
        <v>24</v>
      </c>
      <c r="B1" s="4" t="s">
        <v>25</v>
      </c>
    </row>
    <row r="2" spans="1:4" x14ac:dyDescent="0.4">
      <c r="A2" s="3">
        <v>1</v>
      </c>
      <c r="B2" s="7" t="s">
        <v>43</v>
      </c>
      <c r="D2" t="s">
        <v>297</v>
      </c>
    </row>
    <row r="3" spans="1:4" x14ac:dyDescent="0.4">
      <c r="A3" s="3">
        <v>2</v>
      </c>
      <c r="B3" s="5" t="s">
        <v>42</v>
      </c>
      <c r="D3" t="s">
        <v>298</v>
      </c>
    </row>
    <row r="4" spans="1:4" x14ac:dyDescent="0.4">
      <c r="A4" s="3">
        <v>3</v>
      </c>
      <c r="B4" s="5" t="s">
        <v>44</v>
      </c>
      <c r="D4" t="s">
        <v>299</v>
      </c>
    </row>
    <row r="5" spans="1:4" x14ac:dyDescent="0.4">
      <c r="A5" s="3">
        <v>4</v>
      </c>
      <c r="B5" s="5" t="s">
        <v>45</v>
      </c>
      <c r="D5" t="s">
        <v>300</v>
      </c>
    </row>
    <row r="6" spans="1:4" x14ac:dyDescent="0.4">
      <c r="A6" s="3">
        <v>5</v>
      </c>
      <c r="B6" s="5" t="s">
        <v>46</v>
      </c>
      <c r="D6" t="s">
        <v>301</v>
      </c>
    </row>
    <row r="7" spans="1:4" x14ac:dyDescent="0.4">
      <c r="A7" s="3">
        <v>6</v>
      </c>
      <c r="B7" s="5" t="s">
        <v>47</v>
      </c>
      <c r="D7" t="s">
        <v>302</v>
      </c>
    </row>
    <row r="8" spans="1:4" x14ac:dyDescent="0.4">
      <c r="A8" s="3">
        <v>7</v>
      </c>
      <c r="B8" s="5" t="s">
        <v>48</v>
      </c>
      <c r="D8" t="s">
        <v>303</v>
      </c>
    </row>
    <row r="9" spans="1:4" x14ac:dyDescent="0.4">
      <c r="A9" s="3">
        <v>8</v>
      </c>
      <c r="B9" s="5" t="s">
        <v>49</v>
      </c>
      <c r="D9" t="s">
        <v>304</v>
      </c>
    </row>
    <row r="10" spans="1:4" x14ac:dyDescent="0.4">
      <c r="A10" s="3">
        <v>9</v>
      </c>
      <c r="B10" s="5" t="s">
        <v>50</v>
      </c>
      <c r="D10" t="s">
        <v>305</v>
      </c>
    </row>
  </sheetData>
  <phoneticPr fontId="1" type="noConversion"/>
  <hyperlinks>
    <hyperlink ref="B2" location="dim_dag_dependence!A1" display="dim_dag_dependence" xr:uid="{985A814B-4C20-4D84-9894-54DCB1735231}"/>
    <hyperlink ref="B3" location="dim_dag!A1" display="dim_dag" xr:uid="{77017949-A309-482C-A6ED-6B9E021960DB}"/>
    <hyperlink ref="B4" location="dim_email!A1" display="dim_email" xr:uid="{377B0FD0-7ABB-4C67-A705-489CBD0FEE6E}"/>
    <hyperlink ref="B5" location="dim_task!A1" display="dim_task" xr:uid="{6B5043C6-167F-41DD-9572-381FD2FEEF37}"/>
    <hyperlink ref="B6" location="dim_job!A1" display="dim_job" xr:uid="{34AA812E-F1C0-40A4-BF73-08CEEAD43E1B}"/>
    <hyperlink ref="B7" location="dim_job_params!A1" display="dim_job_params" xr:uid="{3CE148D3-C5CC-4DC9-A641-CE93C0601CED}"/>
    <hyperlink ref="B8" location="fact_dag_details!A1" display="fact_dag_details" xr:uid="{DDDDC568-0751-4795-8C46-CAD2793A0559}"/>
    <hyperlink ref="B9" location="fact_task_details!A1" display="fact_task_details" xr:uid="{98C83BA0-71A7-485B-9C30-61A1619F64D9}"/>
    <hyperlink ref="B10" location="fact_job_details!A1" display="fact_job_details" xr:uid="{A4CD2671-B3A2-4821-8ECA-6FC5EFA96175}"/>
  </hyperlinks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4A5-AE0C-435F-A3DD-B75046B49B68}">
  <dimension ref="A1:N25"/>
  <sheetViews>
    <sheetView workbookViewId="0">
      <selection activeCell="I9" sqref="I9"/>
    </sheetView>
  </sheetViews>
  <sheetFormatPr defaultRowHeight="13.9" x14ac:dyDescent="0.4"/>
  <cols>
    <col min="1" max="1" width="20" customWidth="1"/>
    <col min="2" max="2" width="19.86328125" customWidth="1"/>
    <col min="3" max="3" width="27.33203125" customWidth="1"/>
    <col min="4" max="5" width="33.796875" customWidth="1"/>
    <col min="6" max="6" width="17.796875" customWidth="1"/>
  </cols>
  <sheetData>
    <row r="1" spans="1:13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242</v>
      </c>
      <c r="F1" s="1" t="s">
        <v>4</v>
      </c>
    </row>
    <row r="2" spans="1:13" x14ac:dyDescent="0.4">
      <c r="A2" s="3" t="s">
        <v>50</v>
      </c>
      <c r="B2" s="3" t="s">
        <v>173</v>
      </c>
      <c r="C2" s="3" t="s">
        <v>152</v>
      </c>
      <c r="D2" s="3" t="s">
        <v>174</v>
      </c>
      <c r="E2" s="3" t="s">
        <v>243</v>
      </c>
      <c r="F2" s="3">
        <v>1</v>
      </c>
    </row>
    <row r="3" spans="1:13" x14ac:dyDescent="0.4">
      <c r="A3" s="3" t="s">
        <v>50</v>
      </c>
      <c r="B3" s="3" t="s">
        <v>173</v>
      </c>
      <c r="C3" s="3" t="s">
        <v>154</v>
      </c>
      <c r="D3" s="3" t="s">
        <v>175</v>
      </c>
      <c r="E3" s="3" t="s">
        <v>256</v>
      </c>
      <c r="F3" s="3"/>
    </row>
    <row r="4" spans="1:13" x14ac:dyDescent="0.4">
      <c r="A4" s="3" t="s">
        <v>50</v>
      </c>
      <c r="B4" s="3" t="s">
        <v>173</v>
      </c>
      <c r="C4" s="3" t="s">
        <v>153</v>
      </c>
      <c r="D4" s="3" t="s">
        <v>176</v>
      </c>
      <c r="E4" s="3" t="s">
        <v>256</v>
      </c>
      <c r="F4" s="3"/>
    </row>
    <row r="5" spans="1:13" x14ac:dyDescent="0.4">
      <c r="A5" s="3" t="s">
        <v>50</v>
      </c>
      <c r="B5" s="3" t="s">
        <v>173</v>
      </c>
      <c r="C5" s="3" t="s">
        <v>184</v>
      </c>
      <c r="D5" s="3" t="s">
        <v>177</v>
      </c>
      <c r="E5" s="3" t="s">
        <v>256</v>
      </c>
      <c r="F5" s="3"/>
    </row>
    <row r="6" spans="1:13" x14ac:dyDescent="0.4">
      <c r="A6" s="3" t="s">
        <v>50</v>
      </c>
      <c r="B6" s="3" t="s">
        <v>173</v>
      </c>
      <c r="C6" s="3" t="s">
        <v>185</v>
      </c>
      <c r="D6" s="3" t="s">
        <v>295</v>
      </c>
      <c r="E6" s="3" t="s">
        <v>246</v>
      </c>
      <c r="F6" s="3"/>
    </row>
    <row r="7" spans="1:13" x14ac:dyDescent="0.4">
      <c r="A7" s="3" t="s">
        <v>50</v>
      </c>
      <c r="B7" s="3" t="s">
        <v>173</v>
      </c>
      <c r="C7" s="3" t="s">
        <v>186</v>
      </c>
      <c r="D7" s="3" t="s">
        <v>178</v>
      </c>
      <c r="E7" s="3" t="s">
        <v>244</v>
      </c>
      <c r="F7" s="3"/>
    </row>
    <row r="8" spans="1:13" x14ac:dyDescent="0.4">
      <c r="A8" s="3" t="s">
        <v>50</v>
      </c>
      <c r="B8" s="3" t="s">
        <v>173</v>
      </c>
      <c r="C8" s="3" t="s">
        <v>187</v>
      </c>
      <c r="D8" t="s">
        <v>179</v>
      </c>
      <c r="E8" t="s">
        <v>241</v>
      </c>
      <c r="F8" s="3"/>
    </row>
    <row r="9" spans="1:13" x14ac:dyDescent="0.4">
      <c r="A9" s="3" t="s">
        <v>50</v>
      </c>
      <c r="B9" s="3" t="s">
        <v>173</v>
      </c>
      <c r="C9" s="6" t="s">
        <v>188</v>
      </c>
      <c r="D9" s="3" t="s">
        <v>180</v>
      </c>
      <c r="E9" s="6" t="s">
        <v>241</v>
      </c>
      <c r="F9" s="6"/>
    </row>
    <row r="10" spans="1:13" x14ac:dyDescent="0.4">
      <c r="A10" s="3" t="s">
        <v>50</v>
      </c>
      <c r="B10" s="3" t="s">
        <v>173</v>
      </c>
      <c r="C10" s="6" t="s">
        <v>189</v>
      </c>
      <c r="D10" t="s">
        <v>181</v>
      </c>
      <c r="E10" t="s">
        <v>241</v>
      </c>
      <c r="F10" s="6"/>
    </row>
    <row r="11" spans="1:13" x14ac:dyDescent="0.4">
      <c r="A11" s="3" t="s">
        <v>50</v>
      </c>
      <c r="B11" s="3" t="s">
        <v>173</v>
      </c>
      <c r="C11" s="3" t="s">
        <v>158</v>
      </c>
      <c r="D11" s="3" t="s">
        <v>182</v>
      </c>
      <c r="E11" s="3" t="s">
        <v>293</v>
      </c>
      <c r="F11" s="3"/>
    </row>
    <row r="12" spans="1:13" x14ac:dyDescent="0.4">
      <c r="A12" s="3" t="s">
        <v>50</v>
      </c>
      <c r="B12" s="3" t="s">
        <v>173</v>
      </c>
      <c r="C12" s="3" t="s">
        <v>190</v>
      </c>
      <c r="D12" s="3" t="s">
        <v>183</v>
      </c>
      <c r="E12" s="3" t="s">
        <v>244</v>
      </c>
      <c r="F12" s="3"/>
    </row>
    <row r="13" spans="1:13" x14ac:dyDescent="0.4">
      <c r="A13" s="3" t="s">
        <v>50</v>
      </c>
      <c r="B13" s="3" t="s">
        <v>173</v>
      </c>
      <c r="C13" s="3" t="s">
        <v>163</v>
      </c>
      <c r="D13" s="3" t="s">
        <v>16</v>
      </c>
      <c r="E13" s="3" t="s">
        <v>241</v>
      </c>
      <c r="F13" s="3"/>
    </row>
    <row r="14" spans="1:13" x14ac:dyDescent="0.4">
      <c r="A14" s="3" t="s">
        <v>50</v>
      </c>
      <c r="B14" s="3" t="s">
        <v>173</v>
      </c>
      <c r="C14" s="3" t="s">
        <v>164</v>
      </c>
      <c r="D14" s="3" t="s">
        <v>17</v>
      </c>
      <c r="E14" s="3" t="s">
        <v>237</v>
      </c>
      <c r="F14" s="3"/>
    </row>
    <row r="16" spans="1:13" x14ac:dyDescent="0.4">
      <c r="A16" s="10" t="s">
        <v>152</v>
      </c>
      <c r="B16" s="10" t="s">
        <v>154</v>
      </c>
      <c r="C16" s="10" t="s">
        <v>153</v>
      </c>
      <c r="D16" s="10" t="s">
        <v>184</v>
      </c>
      <c r="E16" s="10" t="s">
        <v>185</v>
      </c>
      <c r="F16" s="10" t="s">
        <v>186</v>
      </c>
      <c r="G16" s="10" t="s">
        <v>187</v>
      </c>
      <c r="H16" s="10" t="s">
        <v>188</v>
      </c>
      <c r="I16" s="10" t="s">
        <v>189</v>
      </c>
      <c r="J16" s="10" t="s">
        <v>158</v>
      </c>
      <c r="K16" s="10" t="s">
        <v>190</v>
      </c>
      <c r="L16" s="10" t="s">
        <v>163</v>
      </c>
      <c r="M16" s="10" t="s">
        <v>164</v>
      </c>
    </row>
    <row r="17" spans="1:14" x14ac:dyDescent="0.4">
      <c r="A17" s="3">
        <v>1</v>
      </c>
      <c r="B17" s="3">
        <v>1</v>
      </c>
      <c r="C17" s="3">
        <v>1</v>
      </c>
      <c r="D17" s="3">
        <v>1</v>
      </c>
      <c r="E17" s="3" t="s">
        <v>296</v>
      </c>
      <c r="F17" s="3">
        <v>1</v>
      </c>
      <c r="G17" s="11" t="s">
        <v>219</v>
      </c>
      <c r="H17" s="11" t="s">
        <v>219</v>
      </c>
      <c r="I17" s="11" t="s">
        <v>219</v>
      </c>
      <c r="J17" s="3">
        <v>0.5</v>
      </c>
      <c r="K17" s="3" t="s">
        <v>288</v>
      </c>
      <c r="L17" s="11" t="s">
        <v>219</v>
      </c>
      <c r="M17" s="11" t="s">
        <v>219</v>
      </c>
      <c r="N17" t="str">
        <f>"insert into fact_job_details(dag_id,task_id,job_id,job_type,run_id,latest_heartbeat,job_start_date,job_end_date,duration,job_status,insert_date,last_update_date)values("&amp;B17&amp;","&amp;C17&amp;","&amp;D17&amp;",'"&amp;E17&amp;"',"&amp;F17&amp;","&amp;G17&amp;","&amp;H17&amp;","&amp;I17&amp;","&amp;J17&amp;",'"&amp;K17&amp;"',"&amp;L17&amp;","&amp;M17&amp;");"</f>
        <v>insert into fact_job_details(dag_id,task_id,job_id,job_type,run_id,latest_heartbeat,job_start_date,job_end_date,duration,job_status,insert_date,last_update_date)values(1,1,1,'Glue',1,CURRENT_timestamp,CURRENT_timestamp,CURRENT_timestamp,0.5,'running',CURRENT_timestamp,CURRENT_timestamp);</v>
      </c>
    </row>
    <row r="18" spans="1:14" x14ac:dyDescent="0.4">
      <c r="A18" s="3">
        <v>2</v>
      </c>
      <c r="B18" s="3">
        <v>1</v>
      </c>
      <c r="C18" s="3">
        <v>1</v>
      </c>
      <c r="D18" s="3">
        <v>1</v>
      </c>
      <c r="E18" s="3" t="s">
        <v>296</v>
      </c>
      <c r="F18" s="3">
        <v>2</v>
      </c>
      <c r="G18" s="11" t="s">
        <v>219</v>
      </c>
      <c r="H18" s="11" t="s">
        <v>219</v>
      </c>
      <c r="I18" s="11" t="s">
        <v>219</v>
      </c>
      <c r="J18" s="3">
        <v>1.5</v>
      </c>
      <c r="K18" s="3" t="s">
        <v>287</v>
      </c>
      <c r="L18" s="11" t="s">
        <v>219</v>
      </c>
      <c r="M18" s="11" t="s">
        <v>219</v>
      </c>
      <c r="N18" t="str">
        <f t="shared" ref="N18:N25" si="0">"insert into fact_job_details(dag_id,task_id,job_id,job_type,run_id,latest_heartbeat,job_start_date,job_end_date,duration,job_status,insert_date,last_update_date)values("&amp;B18&amp;","&amp;C18&amp;","&amp;D18&amp;",'"&amp;E18&amp;"',"&amp;F18&amp;","&amp;G18&amp;","&amp;H18&amp;","&amp;I18&amp;","&amp;J18&amp;",'"&amp;K18&amp;"',"&amp;L18&amp;","&amp;M18&amp;");"</f>
        <v>insert into fact_job_details(dag_id,task_id,job_id,job_type,run_id,latest_heartbeat,job_start_date,job_end_date,duration,job_status,insert_date,last_update_date)values(1,1,1,'Glue',2,CURRENT_timestamp,CURRENT_timestamp,CURRENT_timestamp,1.5,'success',CURRENT_timestamp,CURRENT_timestamp);</v>
      </c>
    </row>
    <row r="19" spans="1:14" x14ac:dyDescent="0.4">
      <c r="A19" s="3">
        <v>3</v>
      </c>
      <c r="B19" s="3">
        <v>1</v>
      </c>
      <c r="C19" s="3">
        <v>1</v>
      </c>
      <c r="D19" s="3">
        <v>1</v>
      </c>
      <c r="E19" s="3" t="s">
        <v>296</v>
      </c>
      <c r="F19" s="3">
        <v>3</v>
      </c>
      <c r="G19" s="11" t="s">
        <v>219</v>
      </c>
      <c r="H19" s="11" t="s">
        <v>219</v>
      </c>
      <c r="I19" s="11" t="s">
        <v>219</v>
      </c>
      <c r="J19" s="3">
        <v>2.5</v>
      </c>
      <c r="K19" s="3" t="s">
        <v>289</v>
      </c>
      <c r="L19" s="11" t="s">
        <v>219</v>
      </c>
      <c r="M19" s="11" t="s">
        <v>219</v>
      </c>
      <c r="N19" t="str">
        <f t="shared" si="0"/>
        <v>insert into fact_job_details(dag_id,task_id,job_id,job_type,run_id,latest_heartbeat,job_start_date,job_end_date,duration,job_status,insert_date,last_update_date)values(1,1,1,'Glue',3,CURRENT_timestamp,CURRENT_timestamp,CURRENT_timestamp,2.5,'failed',CURRENT_timestamp,CURRENT_timestamp);</v>
      </c>
    </row>
    <row r="20" spans="1:14" x14ac:dyDescent="0.4">
      <c r="A20" s="3">
        <v>4</v>
      </c>
      <c r="B20" s="3">
        <v>1</v>
      </c>
      <c r="C20" s="3">
        <v>1</v>
      </c>
      <c r="D20" s="3">
        <v>2</v>
      </c>
      <c r="E20" s="3" t="s">
        <v>296</v>
      </c>
      <c r="F20" s="3">
        <v>4</v>
      </c>
      <c r="G20" s="11" t="s">
        <v>219</v>
      </c>
      <c r="H20" s="11" t="s">
        <v>219</v>
      </c>
      <c r="I20" s="11" t="s">
        <v>219</v>
      </c>
      <c r="J20" s="3">
        <v>3.5</v>
      </c>
      <c r="K20" s="3" t="s">
        <v>288</v>
      </c>
      <c r="L20" s="11" t="s">
        <v>219</v>
      </c>
      <c r="M20" s="11" t="s">
        <v>219</v>
      </c>
      <c r="N20" t="str">
        <f t="shared" si="0"/>
        <v>insert into fact_job_details(dag_id,task_id,job_id,job_type,run_id,latest_heartbeat,job_start_date,job_end_date,duration,job_status,insert_date,last_update_date)values(1,1,2,'Glue',4,CURRENT_timestamp,CURRENT_timestamp,CURRENT_timestamp,3.5,'running',CURRENT_timestamp,CURRENT_timestamp);</v>
      </c>
    </row>
    <row r="21" spans="1:14" x14ac:dyDescent="0.4">
      <c r="A21" s="3">
        <v>5</v>
      </c>
      <c r="B21" s="3">
        <v>1</v>
      </c>
      <c r="C21" s="3">
        <v>1</v>
      </c>
      <c r="D21" s="3">
        <v>2</v>
      </c>
      <c r="E21" s="3" t="s">
        <v>296</v>
      </c>
      <c r="F21" s="3">
        <v>5</v>
      </c>
      <c r="G21" s="11" t="s">
        <v>219</v>
      </c>
      <c r="H21" s="11" t="s">
        <v>219</v>
      </c>
      <c r="I21" s="11" t="s">
        <v>219</v>
      </c>
      <c r="J21" s="3">
        <v>4.5</v>
      </c>
      <c r="K21" s="3" t="s">
        <v>287</v>
      </c>
      <c r="L21" s="11" t="s">
        <v>219</v>
      </c>
      <c r="M21" s="11" t="s">
        <v>219</v>
      </c>
      <c r="N21" t="str">
        <f t="shared" si="0"/>
        <v>insert into fact_job_details(dag_id,task_id,job_id,job_type,run_id,latest_heartbeat,job_start_date,job_end_date,duration,job_status,insert_date,last_update_date)values(1,1,2,'Glue',5,CURRENT_timestamp,CURRENT_timestamp,CURRENT_timestamp,4.5,'success',CURRENT_timestamp,CURRENT_timestamp);</v>
      </c>
    </row>
    <row r="22" spans="1:14" x14ac:dyDescent="0.4">
      <c r="A22" s="3">
        <v>6</v>
      </c>
      <c r="B22" s="3">
        <v>1</v>
      </c>
      <c r="C22" s="3">
        <v>1</v>
      </c>
      <c r="D22" s="3">
        <v>2</v>
      </c>
      <c r="E22" s="3" t="s">
        <v>296</v>
      </c>
      <c r="F22" s="3">
        <v>6</v>
      </c>
      <c r="G22" s="11" t="s">
        <v>219</v>
      </c>
      <c r="H22" s="11" t="s">
        <v>219</v>
      </c>
      <c r="I22" s="11" t="s">
        <v>219</v>
      </c>
      <c r="J22" s="3">
        <v>0.5</v>
      </c>
      <c r="K22" s="3" t="s">
        <v>289</v>
      </c>
      <c r="L22" s="11" t="s">
        <v>219</v>
      </c>
      <c r="M22" s="11" t="s">
        <v>219</v>
      </c>
      <c r="N22" t="str">
        <f t="shared" si="0"/>
        <v>insert into fact_job_details(dag_id,task_id,job_id,job_type,run_id,latest_heartbeat,job_start_date,job_end_date,duration,job_status,insert_date,last_update_date)values(1,1,2,'Glue',6,CURRENT_timestamp,CURRENT_timestamp,CURRENT_timestamp,0.5,'failed',CURRENT_timestamp,CURRENT_timestamp);</v>
      </c>
    </row>
    <row r="23" spans="1:14" x14ac:dyDescent="0.4">
      <c r="A23" s="3">
        <v>7</v>
      </c>
      <c r="B23" s="3">
        <v>1</v>
      </c>
      <c r="C23" s="3">
        <v>2</v>
      </c>
      <c r="D23" s="3">
        <v>3</v>
      </c>
      <c r="E23" s="3" t="s">
        <v>296</v>
      </c>
      <c r="F23" s="3">
        <v>7</v>
      </c>
      <c r="G23" s="11" t="s">
        <v>219</v>
      </c>
      <c r="H23" s="11" t="s">
        <v>219</v>
      </c>
      <c r="I23" s="11" t="s">
        <v>219</v>
      </c>
      <c r="J23" s="3">
        <v>1.5</v>
      </c>
      <c r="K23" s="3" t="s">
        <v>288</v>
      </c>
      <c r="L23" s="11" t="s">
        <v>219</v>
      </c>
      <c r="M23" s="11" t="s">
        <v>219</v>
      </c>
      <c r="N23" t="str">
        <f t="shared" si="0"/>
        <v>insert into fact_job_details(dag_id,task_id,job_id,job_type,run_id,latest_heartbeat,job_start_date,job_end_date,duration,job_status,insert_date,last_update_date)values(1,2,3,'Glue',7,CURRENT_timestamp,CURRENT_timestamp,CURRENT_timestamp,1.5,'running',CURRENT_timestamp,CURRENT_timestamp);</v>
      </c>
    </row>
    <row r="24" spans="1:14" x14ac:dyDescent="0.4">
      <c r="A24" s="3">
        <v>8</v>
      </c>
      <c r="B24" s="3">
        <v>1</v>
      </c>
      <c r="C24" s="3">
        <v>2</v>
      </c>
      <c r="D24" s="3">
        <v>3</v>
      </c>
      <c r="E24" s="3" t="s">
        <v>296</v>
      </c>
      <c r="F24" s="3">
        <v>8</v>
      </c>
      <c r="G24" s="11" t="s">
        <v>219</v>
      </c>
      <c r="H24" s="11" t="s">
        <v>219</v>
      </c>
      <c r="I24" s="11" t="s">
        <v>219</v>
      </c>
      <c r="J24" s="3">
        <v>2.5</v>
      </c>
      <c r="K24" s="3" t="s">
        <v>287</v>
      </c>
      <c r="L24" s="11" t="s">
        <v>219</v>
      </c>
      <c r="M24" s="11" t="s">
        <v>219</v>
      </c>
      <c r="N24" t="str">
        <f t="shared" si="0"/>
        <v>insert into fact_job_details(dag_id,task_id,job_id,job_type,run_id,latest_heartbeat,job_start_date,job_end_date,duration,job_status,insert_date,last_update_date)values(1,2,3,'Glue',8,CURRENT_timestamp,CURRENT_timestamp,CURRENT_timestamp,2.5,'success',CURRENT_timestamp,CURRENT_timestamp);</v>
      </c>
    </row>
    <row r="25" spans="1:14" x14ac:dyDescent="0.4">
      <c r="A25" s="3">
        <v>9</v>
      </c>
      <c r="B25" s="3">
        <v>1</v>
      </c>
      <c r="C25" s="3">
        <v>2</v>
      </c>
      <c r="D25" s="3">
        <v>3</v>
      </c>
      <c r="E25" s="3" t="s">
        <v>296</v>
      </c>
      <c r="F25" s="3">
        <v>9</v>
      </c>
      <c r="G25" s="11" t="s">
        <v>219</v>
      </c>
      <c r="H25" s="11" t="s">
        <v>219</v>
      </c>
      <c r="I25" s="11" t="s">
        <v>219</v>
      </c>
      <c r="J25" s="3">
        <v>3.5</v>
      </c>
      <c r="K25" s="3" t="s">
        <v>289</v>
      </c>
      <c r="L25" s="11" t="s">
        <v>219</v>
      </c>
      <c r="M25" s="11" t="s">
        <v>219</v>
      </c>
      <c r="N25" t="str">
        <f t="shared" si="0"/>
        <v>insert into fact_job_details(dag_id,task_id,job_id,job_type,run_id,latest_heartbeat,job_start_date,job_end_date,duration,job_status,insert_date,last_update_date)values(1,2,3,'Glue',9,CURRENT_timestamp,CURRENT_timestamp,CURRENT_timestamp,3.5,'failed',CURRENT_timestamp,CURRENT_timestamp);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7B61-8EC8-4D00-A9B1-C72DBD796AC6}">
  <dimension ref="A1:I15"/>
  <sheetViews>
    <sheetView workbookViewId="0">
      <selection activeCell="I11" sqref="I11"/>
    </sheetView>
  </sheetViews>
  <sheetFormatPr defaultRowHeight="13.9" x14ac:dyDescent="0.4"/>
  <cols>
    <col min="1" max="1" width="21.796875" customWidth="1"/>
    <col min="2" max="2" width="20.796875" customWidth="1"/>
    <col min="3" max="3" width="22.33203125" customWidth="1"/>
    <col min="4" max="4" width="20.1328125" customWidth="1"/>
    <col min="5" max="5" width="25.265625" customWidth="1"/>
  </cols>
  <sheetData>
    <row r="1" spans="1:9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242</v>
      </c>
      <c r="F1" s="1" t="s">
        <v>4</v>
      </c>
    </row>
    <row r="2" spans="1:9" x14ac:dyDescent="0.4">
      <c r="A2" s="3" t="s">
        <v>43</v>
      </c>
      <c r="B2" s="3" t="s">
        <v>13</v>
      </c>
      <c r="C2" s="3" t="s">
        <v>5</v>
      </c>
      <c r="D2" s="3" t="s">
        <v>14</v>
      </c>
      <c r="E2" s="12" t="s">
        <v>238</v>
      </c>
      <c r="F2" s="8">
        <v>1</v>
      </c>
    </row>
    <row r="3" spans="1:9" x14ac:dyDescent="0.4">
      <c r="A3" s="3" t="s">
        <v>43</v>
      </c>
      <c r="B3" s="3" t="s">
        <v>13</v>
      </c>
      <c r="C3" s="3" t="s">
        <v>6</v>
      </c>
      <c r="D3" s="3" t="s">
        <v>18</v>
      </c>
      <c r="E3" s="3" t="s">
        <v>238</v>
      </c>
      <c r="F3" s="8">
        <v>1</v>
      </c>
    </row>
    <row r="4" spans="1:9" x14ac:dyDescent="0.4">
      <c r="A4" s="3" t="s">
        <v>43</v>
      </c>
      <c r="B4" s="3" t="s">
        <v>13</v>
      </c>
      <c r="C4" s="3" t="s">
        <v>7</v>
      </c>
      <c r="D4" s="3" t="s">
        <v>19</v>
      </c>
      <c r="E4" s="3" t="s">
        <v>239</v>
      </c>
      <c r="F4" s="8" t="s">
        <v>208</v>
      </c>
    </row>
    <row r="5" spans="1:9" x14ac:dyDescent="0.4">
      <c r="A5" s="3" t="s">
        <v>43</v>
      </c>
      <c r="B5" s="3" t="s">
        <v>13</v>
      </c>
      <c r="C5" s="3" t="s">
        <v>8</v>
      </c>
      <c r="D5" s="3" t="s">
        <v>20</v>
      </c>
      <c r="E5" s="3" t="s">
        <v>238</v>
      </c>
      <c r="F5" s="8">
        <v>1</v>
      </c>
    </row>
    <row r="6" spans="1:9" x14ac:dyDescent="0.4">
      <c r="A6" s="3" t="s">
        <v>43</v>
      </c>
      <c r="B6" s="3" t="s">
        <v>13</v>
      </c>
      <c r="C6" s="3" t="s">
        <v>9</v>
      </c>
      <c r="D6" s="3" t="s">
        <v>21</v>
      </c>
      <c r="E6" s="3" t="s">
        <v>239</v>
      </c>
      <c r="F6" s="8" t="s">
        <v>207</v>
      </c>
    </row>
    <row r="7" spans="1:9" x14ac:dyDescent="0.4">
      <c r="A7" s="3" t="s">
        <v>43</v>
      </c>
      <c r="B7" s="3" t="s">
        <v>13</v>
      </c>
      <c r="C7" s="3" t="s">
        <v>10</v>
      </c>
      <c r="D7" s="3" t="s">
        <v>15</v>
      </c>
      <c r="E7" s="3" t="s">
        <v>240</v>
      </c>
      <c r="F7" s="8" t="s">
        <v>192</v>
      </c>
    </row>
    <row r="8" spans="1:9" x14ac:dyDescent="0.4">
      <c r="A8" s="3" t="s">
        <v>43</v>
      </c>
      <c r="B8" s="3" t="s">
        <v>13</v>
      </c>
      <c r="C8" s="3" t="s">
        <v>11</v>
      </c>
      <c r="D8" s="3" t="s">
        <v>22</v>
      </c>
      <c r="E8" s="3" t="s">
        <v>241</v>
      </c>
      <c r="F8" s="8"/>
    </row>
    <row r="9" spans="1:9" x14ac:dyDescent="0.4">
      <c r="A9" s="3" t="s">
        <v>43</v>
      </c>
      <c r="B9" s="3" t="s">
        <v>13</v>
      </c>
      <c r="C9" s="3" t="s">
        <v>12</v>
      </c>
      <c r="D9" s="3" t="s">
        <v>23</v>
      </c>
      <c r="E9" s="3" t="s">
        <v>241</v>
      </c>
      <c r="F9" s="8"/>
    </row>
    <row r="10" spans="1:9" x14ac:dyDescent="0.4">
      <c r="A10" s="9" t="s">
        <v>203</v>
      </c>
    </row>
    <row r="11" spans="1:9" x14ac:dyDescent="0.4">
      <c r="A11" s="10" t="s">
        <v>5</v>
      </c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10" t="s">
        <v>12</v>
      </c>
      <c r="I11" s="9" t="s">
        <v>220</v>
      </c>
    </row>
    <row r="12" spans="1:9" x14ac:dyDescent="0.4">
      <c r="A12" s="3">
        <v>1</v>
      </c>
      <c r="B12" s="3">
        <v>3</v>
      </c>
      <c r="C12" s="3" t="s">
        <v>209</v>
      </c>
      <c r="D12" s="3">
        <v>2</v>
      </c>
      <c r="E12" s="3" t="s">
        <v>208</v>
      </c>
      <c r="F12" s="3" t="s">
        <v>192</v>
      </c>
      <c r="G12" s="3" t="s">
        <v>219</v>
      </c>
      <c r="H12" s="3" t="s">
        <v>219</v>
      </c>
      <c r="I12" t="str">
        <f>"insert into dim_dag_dependence(dag_id,dag_name,dependence_dag_id,dependency_dag_name,is_active,insert_date,last_update_date)  values("&amp;B12&amp;",'"&amp;C12&amp;"',"&amp;D12&amp;",'"&amp;E12&amp;"','"&amp;F12&amp;"',"&amp;G12&amp;","&amp;H12&amp;");"</f>
        <v>insert into dim_dag_dependence(dag_id,dag_name,dependence_dag_id,dependency_dag_name,is_active,insert_date,last_update_date)  values(3,'dag_cedc_sales_pub',2,'dag_cedc_sales_landing','Y',CURRENT_timestamp,CURRENT_timestamp);</v>
      </c>
    </row>
    <row r="13" spans="1:9" x14ac:dyDescent="0.4">
      <c r="A13" s="3">
        <v>2</v>
      </c>
      <c r="B13" s="3">
        <v>2</v>
      </c>
      <c r="C13" s="3" t="s">
        <v>208</v>
      </c>
      <c r="D13" s="3">
        <v>1</v>
      </c>
      <c r="E13" s="3" t="s">
        <v>207</v>
      </c>
      <c r="F13" s="3" t="s">
        <v>192</v>
      </c>
      <c r="G13" s="3" t="s">
        <v>219</v>
      </c>
      <c r="H13" s="3" t="s">
        <v>219</v>
      </c>
      <c r="I13" t="str">
        <f t="shared" ref="I13:I15" si="0">"insert into dim_dag_dependence(dag_id,dag_name,dependence_dag_id,dependency_dag_name,is_active,insert_date,last_update_date)  values("&amp;B13&amp;",'"&amp;C13&amp;"',"&amp;D13&amp;",'"&amp;E13&amp;"','"&amp;F13&amp;"',"&amp;G13&amp;","&amp;H13&amp;");"</f>
        <v>insert into dim_dag_dependence(dag_id,dag_name,dependence_dag_id,dependency_dag_name,is_active,insert_date,last_update_date)  values(2,'dag_cedc_sales_landing',1,'dag_cedc_sales_prelanding','Y',CURRENT_timestamp,CURRENT_timestamp);</v>
      </c>
    </row>
    <row r="14" spans="1:9" x14ac:dyDescent="0.4">
      <c r="A14" s="3">
        <v>3</v>
      </c>
      <c r="B14" s="3">
        <v>6</v>
      </c>
      <c r="C14" s="3" t="s">
        <v>212</v>
      </c>
      <c r="D14" s="3">
        <v>5</v>
      </c>
      <c r="E14" s="3" t="s">
        <v>211</v>
      </c>
      <c r="F14" s="3" t="s">
        <v>192</v>
      </c>
      <c r="G14" s="3" t="s">
        <v>219</v>
      </c>
      <c r="H14" s="3" t="s">
        <v>219</v>
      </c>
      <c r="I14" t="str">
        <f t="shared" si="0"/>
        <v>insert into dim_dag_dependence(dag_id,dag_name,dependence_dag_id,dependency_dag_name,is_active,insert_date,last_update_date)  values(6,'dag_cedc_org_pub',5,'dag_cedc_org_landing','Y',CURRENT_timestamp,CURRENT_timestamp);</v>
      </c>
    </row>
    <row r="15" spans="1:9" x14ac:dyDescent="0.4">
      <c r="A15" s="3">
        <v>4</v>
      </c>
      <c r="B15" s="3">
        <v>5</v>
      </c>
      <c r="C15" s="3" t="s">
        <v>211</v>
      </c>
      <c r="D15" s="3">
        <v>4</v>
      </c>
      <c r="E15" s="3" t="s">
        <v>210</v>
      </c>
      <c r="F15" s="3" t="s">
        <v>192</v>
      </c>
      <c r="G15" s="3" t="s">
        <v>219</v>
      </c>
      <c r="H15" s="3" t="s">
        <v>219</v>
      </c>
      <c r="I15" t="str">
        <f t="shared" si="0"/>
        <v>insert into dim_dag_dependence(dag_id,dag_name,dependence_dag_id,dependency_dag_name,is_active,insert_date,last_update_date)  values(5,'dag_cedc_org_landing',4,'dag_cedc_org_prelanding','Y',CURRENT_timestamp,CURRENT_timestamp);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D5A1-8F01-4287-A568-C02064D71D4F}">
  <dimension ref="A1:Q25"/>
  <sheetViews>
    <sheetView workbookViewId="0">
      <selection activeCell="A20" sqref="A20"/>
    </sheetView>
  </sheetViews>
  <sheetFormatPr defaultRowHeight="13.9" x14ac:dyDescent="0.4"/>
  <cols>
    <col min="1" max="1" width="17.19921875" customWidth="1"/>
    <col min="2" max="2" width="23.265625" customWidth="1"/>
    <col min="3" max="3" width="20.796875" customWidth="1"/>
    <col min="4" max="4" width="21.86328125" customWidth="1"/>
    <col min="5" max="5" width="21.19921875" customWidth="1"/>
  </cols>
  <sheetData>
    <row r="1" spans="1:6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242</v>
      </c>
      <c r="F1" s="1" t="s">
        <v>4</v>
      </c>
    </row>
    <row r="2" spans="1:6" x14ac:dyDescent="0.4">
      <c r="A2" s="3" t="s">
        <v>42</v>
      </c>
      <c r="B2" s="3" t="s">
        <v>41</v>
      </c>
      <c r="C2" s="3" t="s">
        <v>26</v>
      </c>
      <c r="D2" s="3" t="s">
        <v>51</v>
      </c>
      <c r="E2" s="12" t="s">
        <v>243</v>
      </c>
      <c r="F2" s="3">
        <v>1</v>
      </c>
    </row>
    <row r="3" spans="1:6" x14ac:dyDescent="0.4">
      <c r="A3" s="3" t="s">
        <v>42</v>
      </c>
      <c r="B3" s="3" t="s">
        <v>41</v>
      </c>
      <c r="C3" s="3" t="s">
        <v>27</v>
      </c>
      <c r="D3" s="3" t="s">
        <v>19</v>
      </c>
      <c r="E3" s="3" t="s">
        <v>239</v>
      </c>
      <c r="F3" s="3" t="s">
        <v>193</v>
      </c>
    </row>
    <row r="4" spans="1:6" x14ac:dyDescent="0.4">
      <c r="A4" s="3" t="s">
        <v>42</v>
      </c>
      <c r="B4" s="3" t="s">
        <v>41</v>
      </c>
      <c r="C4" s="3" t="s">
        <v>28</v>
      </c>
      <c r="D4" s="3" t="s">
        <v>52</v>
      </c>
      <c r="E4" s="3" t="s">
        <v>244</v>
      </c>
      <c r="F4" s="3" t="s">
        <v>193</v>
      </c>
    </row>
    <row r="5" spans="1:6" x14ac:dyDescent="0.4">
      <c r="A5" s="3" t="s">
        <v>42</v>
      </c>
      <c r="B5" s="3" t="s">
        <v>41</v>
      </c>
      <c r="C5" s="3" t="s">
        <v>29</v>
      </c>
      <c r="D5" s="3" t="s">
        <v>53</v>
      </c>
      <c r="E5" s="3" t="s">
        <v>246</v>
      </c>
      <c r="F5" s="3" t="s">
        <v>197</v>
      </c>
    </row>
    <row r="6" spans="1:6" x14ac:dyDescent="0.4">
      <c r="A6" s="3" t="s">
        <v>42</v>
      </c>
      <c r="B6" s="3" t="s">
        <v>41</v>
      </c>
      <c r="C6" s="3" t="s">
        <v>30</v>
      </c>
      <c r="D6" s="3" t="s">
        <v>54</v>
      </c>
      <c r="E6" s="3" t="s">
        <v>247</v>
      </c>
      <c r="F6" s="3" t="s">
        <v>195</v>
      </c>
    </row>
    <row r="7" spans="1:6" x14ac:dyDescent="0.4">
      <c r="A7" s="3" t="s">
        <v>42</v>
      </c>
      <c r="B7" s="3" t="s">
        <v>41</v>
      </c>
      <c r="C7" s="3" t="s">
        <v>31</v>
      </c>
      <c r="D7" s="3" t="s">
        <v>55</v>
      </c>
      <c r="E7" s="3" t="s">
        <v>246</v>
      </c>
      <c r="F7" s="3" t="s">
        <v>196</v>
      </c>
    </row>
    <row r="8" spans="1:6" x14ac:dyDescent="0.4">
      <c r="A8" s="3" t="s">
        <v>42</v>
      </c>
      <c r="B8" s="3" t="s">
        <v>41</v>
      </c>
      <c r="C8" s="3" t="s">
        <v>32</v>
      </c>
      <c r="D8" s="3" t="s">
        <v>56</v>
      </c>
      <c r="E8" s="3" t="s">
        <v>247</v>
      </c>
      <c r="F8" s="3"/>
    </row>
    <row r="9" spans="1:6" x14ac:dyDescent="0.4">
      <c r="A9" s="6" t="s">
        <v>42</v>
      </c>
      <c r="B9" s="6" t="s">
        <v>41</v>
      </c>
      <c r="C9" s="3" t="s">
        <v>33</v>
      </c>
      <c r="D9" s="3" t="s">
        <v>57</v>
      </c>
      <c r="E9" s="3" t="s">
        <v>248</v>
      </c>
      <c r="F9" s="3"/>
    </row>
    <row r="10" spans="1:6" x14ac:dyDescent="0.4">
      <c r="A10" s="3" t="s">
        <v>42</v>
      </c>
      <c r="B10" s="3" t="s">
        <v>41</v>
      </c>
      <c r="C10" s="3" t="s">
        <v>34</v>
      </c>
      <c r="D10" s="3" t="s">
        <v>58</v>
      </c>
      <c r="E10" s="3" t="s">
        <v>249</v>
      </c>
      <c r="F10" s="3" t="s">
        <v>192</v>
      </c>
    </row>
    <row r="11" spans="1:6" x14ac:dyDescent="0.4">
      <c r="A11" s="3" t="s">
        <v>42</v>
      </c>
      <c r="B11" s="3" t="s">
        <v>41</v>
      </c>
      <c r="C11" s="3" t="s">
        <v>35</v>
      </c>
      <c r="D11" s="3" t="s">
        <v>59</v>
      </c>
      <c r="E11" s="3" t="s">
        <v>250</v>
      </c>
      <c r="F11" s="3"/>
    </row>
    <row r="12" spans="1:6" x14ac:dyDescent="0.4">
      <c r="A12" s="3" t="s">
        <v>42</v>
      </c>
      <c r="B12" s="3" t="s">
        <v>41</v>
      </c>
      <c r="C12" s="3" t="s">
        <v>36</v>
      </c>
      <c r="D12" s="3" t="s">
        <v>60</v>
      </c>
      <c r="E12" s="3" t="s">
        <v>246</v>
      </c>
      <c r="F12" s="3" t="s">
        <v>198</v>
      </c>
    </row>
    <row r="13" spans="1:6" x14ac:dyDescent="0.4">
      <c r="A13" s="3" t="s">
        <v>42</v>
      </c>
      <c r="B13" s="3" t="s">
        <v>41</v>
      </c>
      <c r="C13" s="3" t="s">
        <v>200</v>
      </c>
      <c r="D13" s="3" t="s">
        <v>201</v>
      </c>
      <c r="E13" s="3" t="s">
        <v>251</v>
      </c>
      <c r="F13" s="3"/>
    </row>
    <row r="14" spans="1:6" x14ac:dyDescent="0.4">
      <c r="A14" s="3" t="s">
        <v>42</v>
      </c>
      <c r="B14" s="3" t="s">
        <v>41</v>
      </c>
      <c r="C14" s="3" t="s">
        <v>37</v>
      </c>
      <c r="D14" s="3" t="s">
        <v>61</v>
      </c>
      <c r="E14" s="3" t="s">
        <v>252</v>
      </c>
      <c r="F14" s="3" t="s">
        <v>192</v>
      </c>
    </row>
    <row r="15" spans="1:6" x14ac:dyDescent="0.4">
      <c r="A15" s="3" t="s">
        <v>42</v>
      </c>
      <c r="B15" s="3" t="s">
        <v>41</v>
      </c>
      <c r="C15" s="3" t="s">
        <v>38</v>
      </c>
      <c r="D15" s="3" t="s">
        <v>62</v>
      </c>
      <c r="E15" s="3" t="s">
        <v>241</v>
      </c>
      <c r="F15" s="3"/>
    </row>
    <row r="16" spans="1:6" x14ac:dyDescent="0.4">
      <c r="A16" s="3" t="s">
        <v>42</v>
      </c>
      <c r="B16" s="3" t="s">
        <v>41</v>
      </c>
      <c r="C16" s="3" t="s">
        <v>39</v>
      </c>
      <c r="D16" s="3" t="s">
        <v>23</v>
      </c>
      <c r="E16" s="3" t="s">
        <v>241</v>
      </c>
      <c r="F16" s="3"/>
    </row>
    <row r="17" spans="1:17" x14ac:dyDescent="0.4">
      <c r="A17" s="3" t="s">
        <v>42</v>
      </c>
      <c r="B17" s="3" t="s">
        <v>41</v>
      </c>
      <c r="C17" s="3" t="s">
        <v>40</v>
      </c>
      <c r="D17" s="3" t="s">
        <v>63</v>
      </c>
      <c r="E17" s="3" t="s">
        <v>246</v>
      </c>
      <c r="F17" s="3" t="s">
        <v>199</v>
      </c>
    </row>
    <row r="18" spans="1:17" x14ac:dyDescent="0.4">
      <c r="A18" s="9" t="s">
        <v>203</v>
      </c>
    </row>
    <row r="19" spans="1:17" x14ac:dyDescent="0.4">
      <c r="A19" s="10" t="s">
        <v>202</v>
      </c>
      <c r="B19" s="10" t="s">
        <v>27</v>
      </c>
      <c r="C19" s="10" t="s">
        <v>28</v>
      </c>
      <c r="D19" s="10" t="s">
        <v>29</v>
      </c>
      <c r="E19" s="10" t="s">
        <v>30</v>
      </c>
      <c r="F19" s="10" t="s">
        <v>31</v>
      </c>
      <c r="G19" s="10" t="s">
        <v>32</v>
      </c>
      <c r="H19" s="10" t="s">
        <v>33</v>
      </c>
      <c r="I19" s="10" t="s">
        <v>34</v>
      </c>
      <c r="J19" s="10" t="s">
        <v>35</v>
      </c>
      <c r="K19" s="10" t="s">
        <v>36</v>
      </c>
      <c r="L19" s="10" t="s">
        <v>200</v>
      </c>
      <c r="M19" s="10" t="s">
        <v>37</v>
      </c>
      <c r="N19" s="10" t="s">
        <v>38</v>
      </c>
      <c r="O19" s="10" t="s">
        <v>39</v>
      </c>
      <c r="P19" s="10" t="s">
        <v>40</v>
      </c>
      <c r="Q19" s="9" t="s">
        <v>220</v>
      </c>
    </row>
    <row r="20" spans="1:17" x14ac:dyDescent="0.4">
      <c r="A20" s="3">
        <v>1</v>
      </c>
      <c r="B20" s="3" t="s">
        <v>207</v>
      </c>
      <c r="C20" s="3" t="s">
        <v>204</v>
      </c>
      <c r="D20" s="3" t="s">
        <v>197</v>
      </c>
      <c r="E20" s="3" t="s">
        <v>194</v>
      </c>
      <c r="F20" s="3" t="s">
        <v>196</v>
      </c>
      <c r="G20" s="3"/>
      <c r="H20" s="3" t="s">
        <v>219</v>
      </c>
      <c r="I20" s="3" t="s">
        <v>217</v>
      </c>
      <c r="J20" s="3">
        <v>1</v>
      </c>
      <c r="K20" s="3" t="s">
        <v>198</v>
      </c>
      <c r="L20" s="3"/>
      <c r="M20" s="3" t="s">
        <v>192</v>
      </c>
      <c r="N20" s="3" t="s">
        <v>219</v>
      </c>
      <c r="O20" s="3" t="s">
        <v>219</v>
      </c>
      <c r="P20" s="3" t="s">
        <v>199</v>
      </c>
      <c r="Q20" s="9" t="str">
        <f>"insert into dim_dag(dag_name,description,owner,default_view,trigger_type,schedule_interval,next_dagrun,is_check_dependence,concurrency,tag,fileloc,is_active,insert_date,last_update_date,dag_version)values( '"&amp;B20&amp;"','"&amp;C20&amp;"','"&amp;D20&amp;"','"&amp;E20&amp;"','"&amp;F20&amp;"','"&amp;G20&amp;"',"&amp;H20&amp;",'"&amp;I20&amp;"',"&amp;J20&amp;",'"&amp;K20&amp;"','"&amp;L20&amp;"','"&amp;M20&amp;"',"&amp;N20&amp;","&amp;O20&amp;",'"&amp;P20&amp;"');"</f>
        <v>insert into dim_dag(dag_name,description,owner,default_view,trigger_type,schedule_interval,next_dagrun,is_check_dependence,concurrency,tag,fileloc,is_active,insert_date,last_update_date,dag_version)values( 'dag_cedc_sales_prelanding','sales CSV file to prelanding ','cedc','tree view','schedule','',CURRENT_timestamp,'N',1,'sales','','Y',CURRENT_timestamp,CURRENT_timestamp,'V1.0');</v>
      </c>
    </row>
    <row r="21" spans="1:17" x14ac:dyDescent="0.4">
      <c r="A21" s="3">
        <v>2</v>
      </c>
      <c r="B21" s="3" t="s">
        <v>208</v>
      </c>
      <c r="C21" s="3" t="s">
        <v>205</v>
      </c>
      <c r="D21" s="3" t="s">
        <v>197</v>
      </c>
      <c r="E21" s="3" t="s">
        <v>194</v>
      </c>
      <c r="F21" s="3" t="s">
        <v>216</v>
      </c>
      <c r="G21" s="3"/>
      <c r="H21" s="3" t="s">
        <v>219</v>
      </c>
      <c r="I21" s="3" t="s">
        <v>192</v>
      </c>
      <c r="J21" s="3">
        <v>1</v>
      </c>
      <c r="K21" s="3" t="s">
        <v>198</v>
      </c>
      <c r="L21" s="3"/>
      <c r="M21" s="3" t="s">
        <v>192</v>
      </c>
      <c r="N21" s="3" t="s">
        <v>219</v>
      </c>
      <c r="O21" s="3" t="s">
        <v>219</v>
      </c>
      <c r="P21" s="3" t="s">
        <v>199</v>
      </c>
      <c r="Q21" s="9" t="str">
        <f t="shared" ref="Q21:Q25" si="0">"insert into dim_dag(dag_name,description,owner,default_view,trigger_type,schedule_interval,next_dagrun,is_check_dependence,concurrency,tag,fileloc,is_active,insert_date,last_update_date,dag_version)values( '"&amp;B21&amp;"','"&amp;C21&amp;"','"&amp;D21&amp;"','"&amp;E21&amp;"','"&amp;F21&amp;"','"&amp;G21&amp;"',"&amp;H21&amp;",'"&amp;I21&amp;"',"&amp;J21&amp;",'"&amp;K21&amp;"','"&amp;L21&amp;"','"&amp;M21&amp;"',"&amp;N21&amp;","&amp;O21&amp;",'"&amp;P21&amp;"');"</f>
        <v>insert into dim_dag(dag_name,description,owner,default_view,trigger_type,schedule_interval,next_dagrun,is_check_dependence,concurrency,tag,fileloc,is_active,insert_date,last_update_date,dag_version)values( 'dag_cedc_sales_landing','sales prelanding to landing','cedc','tree view','on demand','',CURRENT_timestamp,'Y',1,'sales','','Y',CURRENT_timestamp,CURRENT_timestamp,'V1.0');</v>
      </c>
    </row>
    <row r="22" spans="1:17" x14ac:dyDescent="0.4">
      <c r="A22" s="3">
        <v>3</v>
      </c>
      <c r="B22" s="3" t="s">
        <v>209</v>
      </c>
      <c r="C22" s="3" t="s">
        <v>206</v>
      </c>
      <c r="D22" s="3" t="s">
        <v>197</v>
      </c>
      <c r="E22" s="3" t="s">
        <v>194</v>
      </c>
      <c r="F22" s="3" t="s">
        <v>216</v>
      </c>
      <c r="G22" s="3"/>
      <c r="H22" s="3" t="s">
        <v>219</v>
      </c>
      <c r="I22" s="3" t="s">
        <v>192</v>
      </c>
      <c r="J22" s="3">
        <v>1</v>
      </c>
      <c r="K22" s="3" t="s">
        <v>198</v>
      </c>
      <c r="L22" s="3"/>
      <c r="M22" s="3" t="s">
        <v>192</v>
      </c>
      <c r="N22" s="3" t="s">
        <v>219</v>
      </c>
      <c r="O22" s="3" t="s">
        <v>219</v>
      </c>
      <c r="P22" s="3" t="s">
        <v>199</v>
      </c>
      <c r="Q22" s="9" t="str">
        <f t="shared" si="0"/>
        <v>insert into dim_dag(dag_name,description,owner,default_view,trigger_type,schedule_interval,next_dagrun,is_check_dependence,concurrency,tag,fileloc,is_active,insert_date,last_update_date,dag_version)values( 'dag_cedc_sales_pub','sales  landing to pub','cedc','tree view','on demand','',CURRENT_timestamp,'Y',1,'sales','','Y',CURRENT_timestamp,CURRENT_timestamp,'V1.0');</v>
      </c>
    </row>
    <row r="23" spans="1:17" x14ac:dyDescent="0.4">
      <c r="A23" s="3">
        <v>4</v>
      </c>
      <c r="B23" s="3" t="s">
        <v>210</v>
      </c>
      <c r="C23" s="3" t="s">
        <v>213</v>
      </c>
      <c r="D23" s="3" t="s">
        <v>197</v>
      </c>
      <c r="E23" s="3" t="s">
        <v>194</v>
      </c>
      <c r="F23" s="3" t="s">
        <v>196</v>
      </c>
      <c r="G23" s="3"/>
      <c r="H23" s="3" t="s">
        <v>219</v>
      </c>
      <c r="I23" s="3" t="s">
        <v>217</v>
      </c>
      <c r="J23" s="3">
        <v>2</v>
      </c>
      <c r="K23" s="3" t="s">
        <v>218</v>
      </c>
      <c r="L23" s="3"/>
      <c r="M23" s="3" t="s">
        <v>192</v>
      </c>
      <c r="N23" s="3" t="s">
        <v>219</v>
      </c>
      <c r="O23" s="3" t="s">
        <v>219</v>
      </c>
      <c r="P23" s="3" t="s">
        <v>199</v>
      </c>
      <c r="Q23" s="9" t="str">
        <f t="shared" si="0"/>
        <v>insert into dim_dag(dag_name,description,owner,default_view,trigger_type,schedule_interval,next_dagrun,is_check_dependence,concurrency,tag,fileloc,is_active,insert_date,last_update_date,dag_version)values( 'dag_cedc_org_prelanding','org CSV file to prelanding ','cedc','tree view','schedule','',CURRENT_timestamp,'N',2,'org','','Y',CURRENT_timestamp,CURRENT_timestamp,'V1.0');</v>
      </c>
    </row>
    <row r="24" spans="1:17" x14ac:dyDescent="0.4">
      <c r="A24" s="3">
        <v>5</v>
      </c>
      <c r="B24" s="3" t="s">
        <v>211</v>
      </c>
      <c r="C24" s="3" t="s">
        <v>214</v>
      </c>
      <c r="D24" s="3" t="s">
        <v>197</v>
      </c>
      <c r="E24" s="3" t="s">
        <v>194</v>
      </c>
      <c r="F24" s="3" t="s">
        <v>216</v>
      </c>
      <c r="G24" s="3"/>
      <c r="H24" s="3" t="s">
        <v>219</v>
      </c>
      <c r="I24" s="3" t="s">
        <v>192</v>
      </c>
      <c r="J24" s="3">
        <v>2</v>
      </c>
      <c r="K24" s="3" t="s">
        <v>218</v>
      </c>
      <c r="L24" s="3"/>
      <c r="M24" s="3" t="s">
        <v>192</v>
      </c>
      <c r="N24" s="3" t="s">
        <v>219</v>
      </c>
      <c r="O24" s="3" t="s">
        <v>219</v>
      </c>
      <c r="P24" s="3" t="s">
        <v>199</v>
      </c>
      <c r="Q24" s="9" t="str">
        <f t="shared" si="0"/>
        <v>insert into dim_dag(dag_name,description,owner,default_view,trigger_type,schedule_interval,next_dagrun,is_check_dependence,concurrency,tag,fileloc,is_active,insert_date,last_update_date,dag_version)values( 'dag_cedc_org_landing','org prelanding to landing','cedc','tree view','on demand','',CURRENT_timestamp,'Y',2,'org','','Y',CURRENT_timestamp,CURRENT_timestamp,'V1.0');</v>
      </c>
    </row>
    <row r="25" spans="1:17" x14ac:dyDescent="0.4">
      <c r="A25" s="3">
        <v>6</v>
      </c>
      <c r="B25" s="3" t="s">
        <v>212</v>
      </c>
      <c r="C25" s="3" t="s">
        <v>215</v>
      </c>
      <c r="D25" s="3" t="s">
        <v>197</v>
      </c>
      <c r="E25" s="3" t="s">
        <v>194</v>
      </c>
      <c r="F25" s="3" t="s">
        <v>216</v>
      </c>
      <c r="G25" s="3"/>
      <c r="H25" s="3" t="s">
        <v>219</v>
      </c>
      <c r="I25" s="3" t="s">
        <v>192</v>
      </c>
      <c r="J25" s="3">
        <v>2</v>
      </c>
      <c r="K25" s="3" t="s">
        <v>218</v>
      </c>
      <c r="L25" s="3"/>
      <c r="M25" s="3" t="s">
        <v>192</v>
      </c>
      <c r="N25" s="3" t="s">
        <v>219</v>
      </c>
      <c r="O25" s="3" t="s">
        <v>219</v>
      </c>
      <c r="P25" s="3" t="s">
        <v>199</v>
      </c>
      <c r="Q25" s="9" t="str">
        <f t="shared" si="0"/>
        <v>insert into dim_dag(dag_name,description,owner,default_view,trigger_type,schedule_interval,next_dagrun,is_check_dependence,concurrency,tag,fileloc,is_active,insert_date,last_update_date,dag_version)values( 'dag_cedc_org_pub','org  landing to pub','cedc','tree view','on demand','',CURRENT_timestamp,'Y',2,'org','','Y',CURRENT_timestamp,CURRENT_timestamp,'V1.0');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A7F0-7D9B-4ED0-8F83-561E20648F04}">
  <dimension ref="A1:J14"/>
  <sheetViews>
    <sheetView workbookViewId="0">
      <selection activeCell="H13" sqref="H13"/>
    </sheetView>
  </sheetViews>
  <sheetFormatPr defaultRowHeight="13.9" x14ac:dyDescent="0.4"/>
  <cols>
    <col min="1" max="1" width="20" customWidth="1"/>
    <col min="2" max="2" width="19.86328125" customWidth="1"/>
    <col min="3" max="3" width="27.33203125" customWidth="1"/>
    <col min="4" max="4" width="33.796875" customWidth="1"/>
    <col min="5" max="5" width="17.796875" customWidth="1"/>
  </cols>
  <sheetData>
    <row r="1" spans="1:10" x14ac:dyDescent="0.4">
      <c r="A1" s="14" t="s">
        <v>0</v>
      </c>
      <c r="B1" s="15" t="s">
        <v>1</v>
      </c>
      <c r="C1" s="14" t="s">
        <v>2</v>
      </c>
      <c r="D1" s="14" t="s">
        <v>3</v>
      </c>
      <c r="E1" s="13" t="s">
        <v>253</v>
      </c>
      <c r="F1" s="14" t="s">
        <v>4</v>
      </c>
    </row>
    <row r="2" spans="1:10" x14ac:dyDescent="0.4">
      <c r="A2" s="3" t="s">
        <v>44</v>
      </c>
      <c r="B2" s="3" t="s">
        <v>73</v>
      </c>
      <c r="C2" s="3" t="s">
        <v>64</v>
      </c>
      <c r="D2" s="3" t="s">
        <v>74</v>
      </c>
      <c r="E2" s="12" t="s">
        <v>254</v>
      </c>
      <c r="F2" s="3">
        <v>1</v>
      </c>
    </row>
    <row r="3" spans="1:10" x14ac:dyDescent="0.4">
      <c r="A3" s="3" t="s">
        <v>44</v>
      </c>
      <c r="B3" s="3" t="s">
        <v>73</v>
      </c>
      <c r="C3" s="3" t="s">
        <v>65</v>
      </c>
      <c r="D3" s="3" t="s">
        <v>75</v>
      </c>
      <c r="E3" s="3" t="s">
        <v>239</v>
      </c>
      <c r="F3" s="3"/>
    </row>
    <row r="4" spans="1:10" x14ac:dyDescent="0.4">
      <c r="A4" s="3" t="s">
        <v>44</v>
      </c>
      <c r="B4" s="3" t="s">
        <v>73</v>
      </c>
      <c r="C4" s="3" t="s">
        <v>66</v>
      </c>
      <c r="D4" s="3" t="s">
        <v>76</v>
      </c>
      <c r="E4" s="3" t="s">
        <v>244</v>
      </c>
      <c r="F4" s="3"/>
    </row>
    <row r="5" spans="1:10" x14ac:dyDescent="0.4">
      <c r="A5" s="3" t="s">
        <v>44</v>
      </c>
      <c r="B5" s="3" t="s">
        <v>73</v>
      </c>
      <c r="C5" s="3" t="s">
        <v>67</v>
      </c>
      <c r="D5" s="3" t="s">
        <v>77</v>
      </c>
      <c r="E5" s="3" t="s">
        <v>239</v>
      </c>
      <c r="F5" s="3"/>
    </row>
    <row r="6" spans="1:10" x14ac:dyDescent="0.4">
      <c r="A6" s="3" t="s">
        <v>44</v>
      </c>
      <c r="B6" s="3" t="s">
        <v>73</v>
      </c>
      <c r="C6" s="3" t="s">
        <v>68</v>
      </c>
      <c r="D6" s="3" t="s">
        <v>78</v>
      </c>
      <c r="E6" s="3" t="s">
        <v>239</v>
      </c>
      <c r="F6" s="3"/>
    </row>
    <row r="7" spans="1:10" x14ac:dyDescent="0.4">
      <c r="A7" s="3" t="s">
        <v>44</v>
      </c>
      <c r="B7" s="3" t="s">
        <v>73</v>
      </c>
      <c r="C7" s="3" t="s">
        <v>69</v>
      </c>
      <c r="D7" s="3" t="s">
        <v>79</v>
      </c>
      <c r="E7" s="3" t="s">
        <v>239</v>
      </c>
      <c r="F7" s="3"/>
    </row>
    <row r="8" spans="1:10" x14ac:dyDescent="0.4">
      <c r="A8" s="3" t="s">
        <v>44</v>
      </c>
      <c r="B8" s="3" t="s">
        <v>73</v>
      </c>
      <c r="C8" s="3" t="s">
        <v>70</v>
      </c>
      <c r="D8" s="3" t="s">
        <v>80</v>
      </c>
      <c r="E8" s="3" t="s">
        <v>252</v>
      </c>
      <c r="F8" s="3"/>
    </row>
    <row r="9" spans="1:10" x14ac:dyDescent="0.4">
      <c r="A9" s="3" t="s">
        <v>44</v>
      </c>
      <c r="B9" s="3" t="s">
        <v>73</v>
      </c>
      <c r="C9" s="3" t="s">
        <v>71</v>
      </c>
      <c r="D9" s="3" t="s">
        <v>22</v>
      </c>
      <c r="E9" s="3" t="s">
        <v>241</v>
      </c>
      <c r="F9" s="3"/>
    </row>
    <row r="10" spans="1:10" x14ac:dyDescent="0.4">
      <c r="A10" s="3" t="s">
        <v>44</v>
      </c>
      <c r="B10" s="3" t="s">
        <v>73</v>
      </c>
      <c r="C10" s="3" t="s">
        <v>72</v>
      </c>
      <c r="D10" s="3" t="s">
        <v>23</v>
      </c>
      <c r="E10" s="3" t="s">
        <v>237</v>
      </c>
      <c r="F10" s="3"/>
    </row>
    <row r="11" spans="1:10" x14ac:dyDescent="0.4">
      <c r="A11" s="9" t="s">
        <v>203</v>
      </c>
    </row>
    <row r="12" spans="1:10" x14ac:dyDescent="0.4">
      <c r="A12" s="10" t="s">
        <v>64</v>
      </c>
      <c r="B12" s="10" t="s">
        <v>65</v>
      </c>
      <c r="C12" s="10" t="s">
        <v>66</v>
      </c>
      <c r="D12" s="10" t="s">
        <v>67</v>
      </c>
      <c r="E12" s="10" t="s">
        <v>68</v>
      </c>
      <c r="F12" s="10" t="s">
        <v>69</v>
      </c>
      <c r="G12" s="10" t="s">
        <v>70</v>
      </c>
      <c r="H12" s="10" t="s">
        <v>71</v>
      </c>
      <c r="I12" s="10" t="s">
        <v>72</v>
      </c>
      <c r="J12" s="9" t="s">
        <v>220</v>
      </c>
    </row>
    <row r="13" spans="1:10" x14ac:dyDescent="0.4">
      <c r="A13" s="3">
        <v>1</v>
      </c>
      <c r="B13" s="3" t="s">
        <v>221</v>
      </c>
      <c r="C13" s="3" t="s">
        <v>222</v>
      </c>
      <c r="D13" s="3" t="s">
        <v>223</v>
      </c>
      <c r="E13" s="3" t="s">
        <v>224</v>
      </c>
      <c r="F13" s="3" t="s">
        <v>224</v>
      </c>
      <c r="G13" s="3" t="s">
        <v>191</v>
      </c>
      <c r="H13" s="3" t="s">
        <v>219</v>
      </c>
      <c r="I13" s="3" t="s">
        <v>219</v>
      </c>
      <c r="J13" s="9" t="str">
        <f>"insert into dim_email(topic,subscription,email_type,email_header,email_body,is_active,insert_date,last_update_date) values('"&amp;B13&amp;"','"&amp;C13&amp;"','"&amp;D13&amp;"','"&amp;E13&amp;"','"&amp;F13&amp;"','"&amp;G13&amp;"',"&amp;H13&amp;","&amp;I13&amp;");"</f>
        <v>insert into dim_email(topic,subscription,email_type,email_header,email_body,is_active,insert_date,last_update_date) values('notify','wuyanbing3@live.com','success','Task successfully executed','Task successfully executed','Y',CURRENT_timestamp,CURRENT_timestamp);</v>
      </c>
    </row>
    <row r="14" spans="1:10" x14ac:dyDescent="0.4">
      <c r="A14" s="3">
        <v>2</v>
      </c>
      <c r="B14" s="3" t="s">
        <v>221</v>
      </c>
      <c r="C14" s="3" t="s">
        <v>225</v>
      </c>
      <c r="D14" s="3" t="s">
        <v>223</v>
      </c>
      <c r="E14" s="3" t="s">
        <v>226</v>
      </c>
      <c r="F14" s="3" t="s">
        <v>226</v>
      </c>
      <c r="G14" s="3" t="s">
        <v>191</v>
      </c>
      <c r="H14" s="3" t="s">
        <v>219</v>
      </c>
      <c r="I14" s="3" t="s">
        <v>219</v>
      </c>
      <c r="J14" s="9" t="str">
        <f>"insert into dim_email(topic,subscription,email_type,email_header,email_body,is_active,insert_date,last_update_date) values('"&amp;B14&amp;"','"&amp;C14&amp;"','"&amp;D14&amp;"','"&amp;E14&amp;"','"&amp;F14&amp;"','"&amp;G14&amp;"',"&amp;H14&amp;","&amp;I14&amp;");"</f>
        <v>insert into dim_email(topic,subscription,email_type,email_header,email_body,is_active,insert_date,last_update_date) values('notify','luyanlovely@163.com','success','Task failed executed','Task failed executed','Y',CURRENT_timestamp,CURRENT_timestamp);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2AB5-60AE-4548-BF5F-30AD33B2CA8B}">
  <dimension ref="A1:L26"/>
  <sheetViews>
    <sheetView workbookViewId="0">
      <selection activeCell="G15" sqref="G15"/>
    </sheetView>
  </sheetViews>
  <sheetFormatPr defaultRowHeight="13.9" x14ac:dyDescent="0.4"/>
  <cols>
    <col min="1" max="1" width="20" customWidth="1"/>
    <col min="2" max="2" width="34.53125" customWidth="1"/>
    <col min="3" max="3" width="27.33203125" customWidth="1"/>
    <col min="4" max="5" width="33.796875" customWidth="1"/>
    <col min="6" max="6" width="17.796875" customWidth="1"/>
  </cols>
  <sheetData>
    <row r="1" spans="1:12" x14ac:dyDescent="0.4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</row>
    <row r="2" spans="1:12" x14ac:dyDescent="0.4">
      <c r="A2" s="3" t="s">
        <v>45</v>
      </c>
      <c r="B2" s="3" t="s">
        <v>89</v>
      </c>
      <c r="C2" s="3" t="s">
        <v>81</v>
      </c>
      <c r="D2" s="3" t="s">
        <v>91</v>
      </c>
      <c r="E2" s="3" t="s">
        <v>243</v>
      </c>
      <c r="F2" s="3">
        <v>1</v>
      </c>
    </row>
    <row r="3" spans="1:12" x14ac:dyDescent="0.4">
      <c r="A3" s="3" t="s">
        <v>45</v>
      </c>
      <c r="B3" s="3" t="s">
        <v>89</v>
      </c>
      <c r="C3" s="3" t="s">
        <v>82</v>
      </c>
      <c r="D3" s="3" t="s">
        <v>92</v>
      </c>
      <c r="E3" s="3" t="s">
        <v>239</v>
      </c>
      <c r="F3" s="3"/>
    </row>
    <row r="4" spans="1:12" x14ac:dyDescent="0.4">
      <c r="A4" s="3" t="s">
        <v>45</v>
      </c>
      <c r="B4" s="3" t="s">
        <v>89</v>
      </c>
      <c r="C4" s="3" t="s">
        <v>83</v>
      </c>
      <c r="D4" s="3" t="s">
        <v>93</v>
      </c>
      <c r="E4" s="3" t="s">
        <v>239</v>
      </c>
      <c r="F4" s="3"/>
    </row>
    <row r="5" spans="1:12" x14ac:dyDescent="0.4">
      <c r="A5" s="3" t="s">
        <v>45</v>
      </c>
      <c r="B5" s="3" t="s">
        <v>89</v>
      </c>
      <c r="C5" s="3" t="s">
        <v>84</v>
      </c>
      <c r="D5" s="3" t="s">
        <v>94</v>
      </c>
      <c r="E5" s="3" t="s">
        <v>244</v>
      </c>
      <c r="F5" s="3"/>
    </row>
    <row r="6" spans="1:12" x14ac:dyDescent="0.4">
      <c r="A6" s="3" t="s">
        <v>45</v>
      </c>
      <c r="B6" s="3" t="s">
        <v>89</v>
      </c>
      <c r="C6" s="3" t="s">
        <v>70</v>
      </c>
      <c r="D6" s="3" t="s">
        <v>80</v>
      </c>
      <c r="E6" s="3" t="s">
        <v>252</v>
      </c>
      <c r="F6" s="3"/>
    </row>
    <row r="7" spans="1:12" x14ac:dyDescent="0.4">
      <c r="A7" s="3" t="s">
        <v>45</v>
      </c>
      <c r="B7" s="3" t="s">
        <v>89</v>
      </c>
      <c r="C7" s="3" t="s">
        <v>85</v>
      </c>
      <c r="D7" s="3" t="s">
        <v>95</v>
      </c>
      <c r="E7" s="3" t="s">
        <v>252</v>
      </c>
      <c r="F7" s="3"/>
    </row>
    <row r="8" spans="1:12" x14ac:dyDescent="0.4">
      <c r="A8" s="3" t="s">
        <v>45</v>
      </c>
      <c r="B8" s="3" t="s">
        <v>89</v>
      </c>
      <c r="C8" s="3" t="s">
        <v>86</v>
      </c>
      <c r="D8" t="s">
        <v>96</v>
      </c>
      <c r="E8" t="s">
        <v>254</v>
      </c>
      <c r="F8" s="3"/>
    </row>
    <row r="9" spans="1:12" x14ac:dyDescent="0.4">
      <c r="A9" s="3" t="s">
        <v>45</v>
      </c>
      <c r="B9" s="3" t="s">
        <v>89</v>
      </c>
      <c r="C9" s="6" t="s">
        <v>87</v>
      </c>
      <c r="D9" s="3" t="s">
        <v>90</v>
      </c>
      <c r="E9" s="6" t="s">
        <v>254</v>
      </c>
      <c r="F9" s="6"/>
    </row>
    <row r="10" spans="1:12" x14ac:dyDescent="0.4">
      <c r="A10" s="3" t="s">
        <v>45</v>
      </c>
      <c r="B10" s="6" t="s">
        <v>89</v>
      </c>
      <c r="C10" s="6" t="s">
        <v>71</v>
      </c>
      <c r="D10" t="s">
        <v>22</v>
      </c>
      <c r="E10" t="s">
        <v>241</v>
      </c>
      <c r="F10" s="6"/>
    </row>
    <row r="11" spans="1:12" x14ac:dyDescent="0.4">
      <c r="A11" s="3" t="s">
        <v>45</v>
      </c>
      <c r="B11" s="3" t="s">
        <v>89</v>
      </c>
      <c r="C11" s="3" t="s">
        <v>72</v>
      </c>
      <c r="D11" s="3" t="s">
        <v>23</v>
      </c>
      <c r="E11" s="3" t="s">
        <v>241</v>
      </c>
      <c r="F11" s="3"/>
    </row>
    <row r="12" spans="1:12" x14ac:dyDescent="0.4">
      <c r="A12" s="3" t="s">
        <v>45</v>
      </c>
      <c r="B12" s="3" t="s">
        <v>89</v>
      </c>
      <c r="C12" s="3" t="s">
        <v>88</v>
      </c>
      <c r="D12" s="3" t="s">
        <v>97</v>
      </c>
      <c r="E12" s="3" t="s">
        <v>255</v>
      </c>
      <c r="F12" s="3"/>
    </row>
    <row r="13" spans="1:12" x14ac:dyDescent="0.4">
      <c r="A13" s="9" t="s">
        <v>203</v>
      </c>
    </row>
    <row r="14" spans="1:12" x14ac:dyDescent="0.4">
      <c r="A14" s="6" t="s">
        <v>81</v>
      </c>
      <c r="B14" s="6" t="s">
        <v>82</v>
      </c>
      <c r="C14" s="6" t="s">
        <v>83</v>
      </c>
      <c r="D14" s="6" t="s">
        <v>84</v>
      </c>
      <c r="E14" s="6" t="s">
        <v>70</v>
      </c>
      <c r="F14" s="6" t="s">
        <v>85</v>
      </c>
      <c r="G14" s="6" t="s">
        <v>86</v>
      </c>
      <c r="H14" s="6" t="s">
        <v>87</v>
      </c>
      <c r="I14" s="6" t="s">
        <v>71</v>
      </c>
      <c r="J14" s="6" t="s">
        <v>72</v>
      </c>
      <c r="K14" s="6" t="s">
        <v>88</v>
      </c>
      <c r="L14" s="9" t="s">
        <v>220</v>
      </c>
    </row>
    <row r="15" spans="1:12" x14ac:dyDescent="0.4">
      <c r="A15" s="3">
        <v>1</v>
      </c>
      <c r="B15" s="12" t="s">
        <v>257</v>
      </c>
      <c r="C15" s="12" t="s">
        <v>207</v>
      </c>
      <c r="D15" s="12" t="s">
        <v>257</v>
      </c>
      <c r="E15" s="12" t="s">
        <v>192</v>
      </c>
      <c r="F15" s="3">
        <v>10</v>
      </c>
      <c r="G15" s="3">
        <v>4</v>
      </c>
      <c r="H15" s="3">
        <v>3</v>
      </c>
      <c r="I15" s="3" t="s">
        <v>219</v>
      </c>
      <c r="J15" s="3" t="s">
        <v>219</v>
      </c>
      <c r="K15" s="3" t="s">
        <v>199</v>
      </c>
      <c r="L15" t="str">
        <f>"insert into dim_task(task_name,dag_name,Description,is_active,job_limit,priority_weight,max_tries,insert_date,last_update_date,task_version) values( ' "&amp;B15&amp;"','"&amp;C15&amp;"','"&amp;D15&amp;"','"&amp;E15&amp;"','"&amp;F15&amp;"',"&amp;G15&amp;","&amp;H15&amp;","&amp;I15&amp;","&amp;J15&amp;",'"&amp;K15&amp;"');"</f>
        <v>insert into dim_task(task_name,dag_name,Description,is_active,job_limit,priority_weight,max_tries,insert_date,last_update_date,task_version) values( ' task_cedc_sales_prelanding_push_params','dag_cedc_sales_prelanding','task_cedc_sales_prelanding_push_params','Y','10',4,3,CURRENT_timestamp,CURRENT_timestamp,'V1.0');</v>
      </c>
    </row>
    <row r="16" spans="1:12" x14ac:dyDescent="0.4">
      <c r="A16" s="3">
        <v>2</v>
      </c>
      <c r="B16" s="12" t="s">
        <v>258</v>
      </c>
      <c r="C16" s="12" t="s">
        <v>207</v>
      </c>
      <c r="D16" s="12" t="s">
        <v>258</v>
      </c>
      <c r="E16" s="12" t="s">
        <v>192</v>
      </c>
      <c r="F16" s="3">
        <v>10</v>
      </c>
      <c r="G16" s="3">
        <v>3</v>
      </c>
      <c r="H16" s="3">
        <v>3</v>
      </c>
      <c r="I16" s="3" t="s">
        <v>219</v>
      </c>
      <c r="J16" s="3" t="s">
        <v>219</v>
      </c>
      <c r="K16" s="3" t="s">
        <v>199</v>
      </c>
      <c r="L16" t="str">
        <f t="shared" ref="L16:L26" si="0">"insert into dim_task(task_name,dag_name,Description,is_active,job_limit,priority_weight,max_tries,insert_date,last_update_date,task_version) values( ' "&amp;B16&amp;"','"&amp;C16&amp;"','"&amp;D16&amp;"','"&amp;E16&amp;"','"&amp;F16&amp;"',"&amp;G16&amp;","&amp;H16&amp;","&amp;I16&amp;","&amp;J16&amp;",'"&amp;K16&amp;"');"</f>
        <v>insert into dim_task(task_name,dag_name,Description,is_active,job_limit,priority_weight,max_tries,insert_date,last_update_date,task_version) values( ' task_cedc_sales_prelanding_s_wf','dag_cedc_sales_prelanding','task_cedc_sales_prelanding_s_wf','Y','10',3,3,CURRENT_timestamp,CURRENT_timestamp,'V1.0');</v>
      </c>
    </row>
    <row r="17" spans="1:12" x14ac:dyDescent="0.4">
      <c r="A17" s="3">
        <v>3</v>
      </c>
      <c r="B17" s="12" t="s">
        <v>259</v>
      </c>
      <c r="C17" s="12" t="s">
        <v>207</v>
      </c>
      <c r="D17" s="12" t="s">
        <v>259</v>
      </c>
      <c r="E17" s="12" t="s">
        <v>192</v>
      </c>
      <c r="F17" s="3">
        <v>10</v>
      </c>
      <c r="G17" s="3">
        <v>2</v>
      </c>
      <c r="H17" s="3">
        <v>3</v>
      </c>
      <c r="I17" s="3" t="s">
        <v>219</v>
      </c>
      <c r="J17" s="3" t="s">
        <v>219</v>
      </c>
      <c r="K17" s="3" t="s">
        <v>199</v>
      </c>
      <c r="L17" t="str">
        <f t="shared" si="0"/>
        <v>insert into dim_task(task_name,dag_name,Description,is_active,job_limit,priority_weight,max_tries,insert_date,last_update_date,task_version) values( ' task_cedc_sales_prelanding_loadning_data','dag_cedc_sales_prelanding','task_cedc_sales_prelanding_loadning_data','Y','10',2,3,CURRENT_timestamp,CURRENT_timestamp,'V1.0');</v>
      </c>
    </row>
    <row r="18" spans="1:12" x14ac:dyDescent="0.4">
      <c r="A18" s="3">
        <v>4</v>
      </c>
      <c r="B18" s="12" t="s">
        <v>260</v>
      </c>
      <c r="C18" s="12" t="s">
        <v>207</v>
      </c>
      <c r="D18" s="12" t="s">
        <v>260</v>
      </c>
      <c r="E18" s="12" t="s">
        <v>192</v>
      </c>
      <c r="F18" s="3">
        <v>10</v>
      </c>
      <c r="G18" s="3">
        <v>1</v>
      </c>
      <c r="H18" s="3">
        <v>3</v>
      </c>
      <c r="I18" s="3" t="s">
        <v>219</v>
      </c>
      <c r="J18" s="3" t="s">
        <v>219</v>
      </c>
      <c r="K18" s="3" t="s">
        <v>199</v>
      </c>
      <c r="L18" t="str">
        <f t="shared" si="0"/>
        <v>insert into dim_task(task_name,dag_name,Description,is_active,job_limit,priority_weight,max_tries,insert_date,last_update_date,task_version) values( ' task_cedc_sales_prelanding_f_wf','dag_cedc_sales_prelanding','task_cedc_sales_prelanding_f_wf','Y','10',1,3,CURRENT_timestamp,CURRENT_timestamp,'V1.0');</v>
      </c>
    </row>
    <row r="19" spans="1:12" x14ac:dyDescent="0.4">
      <c r="A19" s="3">
        <v>5</v>
      </c>
      <c r="B19" s="12" t="s">
        <v>261</v>
      </c>
      <c r="C19" s="12" t="s">
        <v>208</v>
      </c>
      <c r="D19" s="12" t="s">
        <v>261</v>
      </c>
      <c r="E19" s="12" t="s">
        <v>192</v>
      </c>
      <c r="F19" s="3">
        <v>10</v>
      </c>
      <c r="G19" s="3">
        <v>4</v>
      </c>
      <c r="H19" s="3">
        <v>3</v>
      </c>
      <c r="I19" s="3" t="s">
        <v>219</v>
      </c>
      <c r="J19" s="3" t="s">
        <v>219</v>
      </c>
      <c r="K19" s="3" t="s">
        <v>199</v>
      </c>
      <c r="L19" t="str">
        <f t="shared" si="0"/>
        <v>insert into dim_task(task_name,dag_name,Description,is_active,job_limit,priority_weight,max_tries,insert_date,last_update_date,task_version) values( ' task_cedc_sales_landing_push_params','dag_cedc_sales_landing','task_cedc_sales_landing_push_params','Y','10',4,3,CURRENT_timestamp,CURRENT_timestamp,'V1.0');</v>
      </c>
    </row>
    <row r="20" spans="1:12" x14ac:dyDescent="0.4">
      <c r="A20" s="3">
        <v>6</v>
      </c>
      <c r="B20" s="12" t="s">
        <v>262</v>
      </c>
      <c r="C20" s="12" t="s">
        <v>208</v>
      </c>
      <c r="D20" s="12" t="s">
        <v>262</v>
      </c>
      <c r="E20" s="12" t="s">
        <v>192</v>
      </c>
      <c r="F20" s="3">
        <v>10</v>
      </c>
      <c r="G20" s="3">
        <v>3</v>
      </c>
      <c r="H20" s="3">
        <v>3</v>
      </c>
      <c r="I20" s="3" t="s">
        <v>219</v>
      </c>
      <c r="J20" s="3" t="s">
        <v>219</v>
      </c>
      <c r="K20" s="3" t="s">
        <v>199</v>
      </c>
      <c r="L20" t="str">
        <f t="shared" si="0"/>
        <v>insert into dim_task(task_name,dag_name,Description,is_active,job_limit,priority_weight,max_tries,insert_date,last_update_date,task_version) values( ' task_cedc_sales_landing_s_wf','dag_cedc_sales_landing','task_cedc_sales_landing_s_wf','Y','10',3,3,CURRENT_timestamp,CURRENT_timestamp,'V1.0');</v>
      </c>
    </row>
    <row r="21" spans="1:12" x14ac:dyDescent="0.4">
      <c r="A21" s="3">
        <v>7</v>
      </c>
      <c r="B21" s="12" t="s">
        <v>263</v>
      </c>
      <c r="C21" s="12" t="s">
        <v>208</v>
      </c>
      <c r="D21" s="12" t="s">
        <v>263</v>
      </c>
      <c r="E21" s="12" t="s">
        <v>192</v>
      </c>
      <c r="F21" s="3">
        <v>10</v>
      </c>
      <c r="G21" s="3">
        <v>2</v>
      </c>
      <c r="H21" s="3">
        <v>3</v>
      </c>
      <c r="I21" s="3" t="s">
        <v>219</v>
      </c>
      <c r="J21" s="3" t="s">
        <v>219</v>
      </c>
      <c r="K21" s="3" t="s">
        <v>199</v>
      </c>
      <c r="L21" t="str">
        <f t="shared" si="0"/>
        <v>insert into dim_task(task_name,dag_name,Description,is_active,job_limit,priority_weight,max_tries,insert_date,last_update_date,task_version) values( ' task_cedc_sales_landing_loadning_data','dag_cedc_sales_landing','task_cedc_sales_landing_loadning_data','Y','10',2,3,CURRENT_timestamp,CURRENT_timestamp,'V1.0');</v>
      </c>
    </row>
    <row r="22" spans="1:12" x14ac:dyDescent="0.4">
      <c r="A22" s="3">
        <v>8</v>
      </c>
      <c r="B22" s="12" t="s">
        <v>264</v>
      </c>
      <c r="C22" s="12" t="s">
        <v>208</v>
      </c>
      <c r="D22" s="12" t="s">
        <v>264</v>
      </c>
      <c r="E22" s="12" t="s">
        <v>192</v>
      </c>
      <c r="F22" s="3">
        <v>10</v>
      </c>
      <c r="G22" s="3">
        <v>1</v>
      </c>
      <c r="H22" s="3">
        <v>3</v>
      </c>
      <c r="I22" s="3" t="s">
        <v>219</v>
      </c>
      <c r="J22" s="3" t="s">
        <v>219</v>
      </c>
      <c r="K22" s="3" t="s">
        <v>199</v>
      </c>
      <c r="L22" t="str">
        <f t="shared" si="0"/>
        <v>insert into dim_task(task_name,dag_name,Description,is_active,job_limit,priority_weight,max_tries,insert_date,last_update_date,task_version) values( ' task_cedc_sales_landing_f_wf','dag_cedc_sales_landing','task_cedc_sales_landing_f_wf','Y','10',1,3,CURRENT_timestamp,CURRENT_timestamp,'V1.0');</v>
      </c>
    </row>
    <row r="23" spans="1:12" x14ac:dyDescent="0.4">
      <c r="A23" s="3">
        <v>9</v>
      </c>
      <c r="B23" s="12" t="s">
        <v>265</v>
      </c>
      <c r="C23" s="12" t="s">
        <v>209</v>
      </c>
      <c r="D23" s="12" t="s">
        <v>265</v>
      </c>
      <c r="E23" s="12" t="s">
        <v>192</v>
      </c>
      <c r="F23" s="3">
        <v>10</v>
      </c>
      <c r="G23" s="3">
        <v>4</v>
      </c>
      <c r="H23" s="3">
        <v>3</v>
      </c>
      <c r="I23" s="3" t="s">
        <v>219</v>
      </c>
      <c r="J23" s="3" t="s">
        <v>219</v>
      </c>
      <c r="K23" s="3" t="s">
        <v>199</v>
      </c>
      <c r="L23" t="str">
        <f t="shared" si="0"/>
        <v>insert into dim_task(task_name,dag_name,Description,is_active,job_limit,priority_weight,max_tries,insert_date,last_update_date,task_version) values( ' task_cedc_sales_pub_push_params','dag_cedc_sales_pub','task_cedc_sales_pub_push_params','Y','10',4,3,CURRENT_timestamp,CURRENT_timestamp,'V1.0');</v>
      </c>
    </row>
    <row r="24" spans="1:12" x14ac:dyDescent="0.4">
      <c r="A24" s="3">
        <v>10</v>
      </c>
      <c r="B24" s="12" t="s">
        <v>266</v>
      </c>
      <c r="C24" s="12" t="s">
        <v>209</v>
      </c>
      <c r="D24" s="12" t="s">
        <v>266</v>
      </c>
      <c r="E24" s="12" t="s">
        <v>192</v>
      </c>
      <c r="F24" s="3">
        <v>10</v>
      </c>
      <c r="G24" s="3">
        <v>3</v>
      </c>
      <c r="H24" s="3">
        <v>3</v>
      </c>
      <c r="I24" s="3" t="s">
        <v>219</v>
      </c>
      <c r="J24" s="3" t="s">
        <v>219</v>
      </c>
      <c r="K24" s="3" t="s">
        <v>199</v>
      </c>
      <c r="L24" t="str">
        <f t="shared" si="0"/>
        <v>insert into dim_task(task_name,dag_name,Description,is_active,job_limit,priority_weight,max_tries,insert_date,last_update_date,task_version) values( ' task_cedc_sales_pub_s_wf','dag_cedc_sales_pub','task_cedc_sales_pub_s_wf','Y','10',3,3,CURRENT_timestamp,CURRENT_timestamp,'V1.0');</v>
      </c>
    </row>
    <row r="25" spans="1:12" x14ac:dyDescent="0.4">
      <c r="A25" s="3">
        <v>11</v>
      </c>
      <c r="B25" s="12" t="s">
        <v>267</v>
      </c>
      <c r="C25" s="12" t="s">
        <v>209</v>
      </c>
      <c r="D25" s="12" t="s">
        <v>267</v>
      </c>
      <c r="E25" s="12" t="s">
        <v>192</v>
      </c>
      <c r="F25" s="3">
        <v>10</v>
      </c>
      <c r="G25" s="3">
        <v>2</v>
      </c>
      <c r="H25" s="3">
        <v>3</v>
      </c>
      <c r="I25" s="3" t="s">
        <v>219</v>
      </c>
      <c r="J25" s="3" t="s">
        <v>219</v>
      </c>
      <c r="K25" s="3" t="s">
        <v>199</v>
      </c>
      <c r="L25" t="str">
        <f t="shared" si="0"/>
        <v>insert into dim_task(task_name,dag_name,Description,is_active,job_limit,priority_weight,max_tries,insert_date,last_update_date,task_version) values( ' task_cedc_sales_publoadning_data','dag_cedc_sales_pub','task_cedc_sales_publoadning_data','Y','10',2,3,CURRENT_timestamp,CURRENT_timestamp,'V1.0');</v>
      </c>
    </row>
    <row r="26" spans="1:12" x14ac:dyDescent="0.4">
      <c r="A26" s="3">
        <v>12</v>
      </c>
      <c r="B26" s="12" t="s">
        <v>268</v>
      </c>
      <c r="C26" s="12" t="s">
        <v>209</v>
      </c>
      <c r="D26" s="12" t="s">
        <v>268</v>
      </c>
      <c r="E26" s="12" t="s">
        <v>192</v>
      </c>
      <c r="F26" s="3">
        <v>10</v>
      </c>
      <c r="G26" s="3">
        <v>1</v>
      </c>
      <c r="H26" s="3">
        <v>3</v>
      </c>
      <c r="I26" s="3" t="s">
        <v>219</v>
      </c>
      <c r="J26" s="3" t="s">
        <v>219</v>
      </c>
      <c r="K26" s="3" t="s">
        <v>199</v>
      </c>
      <c r="L26" t="str">
        <f t="shared" si="0"/>
        <v>insert into dim_task(task_name,dag_name,Description,is_active,job_limit,priority_weight,max_tries,insert_date,last_update_date,task_version) values( ' task_cedc_sales_pub_f_wf','dag_cedc_sales_pub','task_cedc_sales_pub_f_wf','Y','10',1,3,CURRENT_timestamp,CURRENT_timestamp,'V1.0');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28B-B73B-4DC1-8117-4EB5C941AAF6}">
  <dimension ref="A1:O26"/>
  <sheetViews>
    <sheetView workbookViewId="0">
      <selection activeCell="B20" sqref="B20"/>
    </sheetView>
  </sheetViews>
  <sheetFormatPr defaultRowHeight="13.9" x14ac:dyDescent="0.4"/>
  <cols>
    <col min="1" max="1" width="20" customWidth="1"/>
    <col min="2" max="2" width="25.73046875" customWidth="1"/>
    <col min="3" max="3" width="27.33203125" customWidth="1"/>
    <col min="4" max="4" width="33.796875" customWidth="1"/>
    <col min="5" max="5" width="17.796875" customWidth="1"/>
  </cols>
  <sheetData>
    <row r="1" spans="1:6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242</v>
      </c>
      <c r="F1" s="1" t="s">
        <v>4</v>
      </c>
    </row>
    <row r="2" spans="1:6" x14ac:dyDescent="0.4">
      <c r="A2" s="3" t="s">
        <v>46</v>
      </c>
      <c r="B2" s="3" t="s">
        <v>112</v>
      </c>
      <c r="C2" s="3" t="s">
        <v>98</v>
      </c>
      <c r="D2" s="3" t="s">
        <v>114</v>
      </c>
      <c r="E2" s="12" t="s">
        <v>243</v>
      </c>
      <c r="F2" s="3">
        <v>1</v>
      </c>
    </row>
    <row r="3" spans="1:6" x14ac:dyDescent="0.4">
      <c r="A3" s="3" t="s">
        <v>46</v>
      </c>
      <c r="B3" s="3" t="s">
        <v>112</v>
      </c>
      <c r="C3" s="3" t="s">
        <v>99</v>
      </c>
      <c r="D3" s="3" t="s">
        <v>115</v>
      </c>
      <c r="E3" s="3" t="s">
        <v>239</v>
      </c>
      <c r="F3" s="3"/>
    </row>
    <row r="4" spans="1:6" x14ac:dyDescent="0.4">
      <c r="A4" s="3" t="s">
        <v>46</v>
      </c>
      <c r="B4" s="3" t="s">
        <v>112</v>
      </c>
      <c r="C4" s="3" t="s">
        <v>100</v>
      </c>
      <c r="D4" s="3" t="s">
        <v>92</v>
      </c>
      <c r="E4" s="3" t="s">
        <v>239</v>
      </c>
      <c r="F4" s="3"/>
    </row>
    <row r="5" spans="1:6" x14ac:dyDescent="0.4">
      <c r="A5" s="3" t="s">
        <v>46</v>
      </c>
      <c r="B5" s="3" t="s">
        <v>112</v>
      </c>
      <c r="C5" s="3" t="s">
        <v>101</v>
      </c>
      <c r="D5" s="3" t="s">
        <v>113</v>
      </c>
      <c r="E5" s="3" t="s">
        <v>246</v>
      </c>
      <c r="F5" s="3"/>
    </row>
    <row r="6" spans="1:6" x14ac:dyDescent="0.4">
      <c r="A6" s="3" t="s">
        <v>46</v>
      </c>
      <c r="B6" s="3" t="s">
        <v>112</v>
      </c>
      <c r="C6" s="3" t="s">
        <v>102</v>
      </c>
      <c r="D6" s="3" t="s">
        <v>116</v>
      </c>
      <c r="E6" s="3" t="s">
        <v>246</v>
      </c>
      <c r="F6" s="3"/>
    </row>
    <row r="7" spans="1:6" x14ac:dyDescent="0.4">
      <c r="A7" s="3" t="s">
        <v>46</v>
      </c>
      <c r="B7" s="3" t="s">
        <v>112</v>
      </c>
      <c r="C7" s="3" t="s">
        <v>103</v>
      </c>
      <c r="D7" s="3" t="s">
        <v>117</v>
      </c>
      <c r="E7" s="3" t="s">
        <v>256</v>
      </c>
      <c r="F7" s="3"/>
    </row>
    <row r="8" spans="1:6" x14ac:dyDescent="0.4">
      <c r="A8" s="3" t="s">
        <v>46</v>
      </c>
      <c r="B8" s="3" t="s">
        <v>112</v>
      </c>
      <c r="C8" s="3" t="s">
        <v>104</v>
      </c>
      <c r="D8" s="3" t="s">
        <v>118</v>
      </c>
      <c r="E8" s="3" t="s">
        <v>256</v>
      </c>
      <c r="F8" s="3"/>
    </row>
    <row r="9" spans="1:6" x14ac:dyDescent="0.4">
      <c r="A9" s="3" t="s">
        <v>46</v>
      </c>
      <c r="B9" s="3" t="s">
        <v>112</v>
      </c>
      <c r="C9" s="3" t="s">
        <v>105</v>
      </c>
      <c r="D9" s="3" t="s">
        <v>119</v>
      </c>
      <c r="E9" s="3" t="s">
        <v>246</v>
      </c>
      <c r="F9" s="3"/>
    </row>
    <row r="10" spans="1:6" x14ac:dyDescent="0.4">
      <c r="A10" s="3" t="s">
        <v>46</v>
      </c>
      <c r="B10" s="3" t="s">
        <v>112</v>
      </c>
      <c r="C10" s="3" t="s">
        <v>106</v>
      </c>
      <c r="D10" s="3" t="s">
        <v>120</v>
      </c>
      <c r="E10" s="3" t="s">
        <v>244</v>
      </c>
      <c r="F10" s="3"/>
    </row>
    <row r="11" spans="1:6" x14ac:dyDescent="0.4">
      <c r="A11" s="3" t="s">
        <v>46</v>
      </c>
      <c r="B11" s="3" t="s">
        <v>112</v>
      </c>
      <c r="C11" s="3" t="s">
        <v>107</v>
      </c>
      <c r="D11" s="3" t="s">
        <v>121</v>
      </c>
      <c r="E11" s="3" t="s">
        <v>251</v>
      </c>
      <c r="F11" s="3"/>
    </row>
    <row r="12" spans="1:6" x14ac:dyDescent="0.4">
      <c r="A12" s="3" t="s">
        <v>46</v>
      </c>
      <c r="B12" s="3" t="s">
        <v>112</v>
      </c>
      <c r="C12" s="3" t="s">
        <v>108</v>
      </c>
      <c r="D12" s="3" t="s">
        <v>122</v>
      </c>
      <c r="E12" s="3" t="s">
        <v>252</v>
      </c>
      <c r="F12" s="3"/>
    </row>
    <row r="13" spans="1:6" x14ac:dyDescent="0.4">
      <c r="A13" s="3" t="s">
        <v>46</v>
      </c>
      <c r="B13" s="3" t="s">
        <v>112</v>
      </c>
      <c r="C13" s="3" t="s">
        <v>109</v>
      </c>
      <c r="D13" s="3" t="s">
        <v>22</v>
      </c>
      <c r="E13" s="3" t="s">
        <v>241</v>
      </c>
      <c r="F13" s="3"/>
    </row>
    <row r="14" spans="1:6" x14ac:dyDescent="0.4">
      <c r="A14" s="3" t="s">
        <v>46</v>
      </c>
      <c r="B14" s="3" t="s">
        <v>112</v>
      </c>
      <c r="C14" s="3" t="s">
        <v>110</v>
      </c>
      <c r="D14" s="3" t="s">
        <v>23</v>
      </c>
      <c r="E14" s="3" t="s">
        <v>241</v>
      </c>
      <c r="F14" s="3"/>
    </row>
    <row r="15" spans="1:6" x14ac:dyDescent="0.4">
      <c r="A15" s="3" t="s">
        <v>46</v>
      </c>
      <c r="B15" s="3" t="s">
        <v>112</v>
      </c>
      <c r="C15" s="3" t="s">
        <v>111</v>
      </c>
      <c r="D15" s="3" t="s">
        <v>123</v>
      </c>
      <c r="E15" s="3" t="s">
        <v>245</v>
      </c>
      <c r="F15" s="3"/>
    </row>
    <row r="16" spans="1:6" x14ac:dyDescent="0.4">
      <c r="A16" s="9" t="s">
        <v>203</v>
      </c>
    </row>
    <row r="17" spans="1:15" x14ac:dyDescent="0.4">
      <c r="A17" s="6" t="s">
        <v>98</v>
      </c>
      <c r="B17" s="6" t="s">
        <v>99</v>
      </c>
      <c r="C17" s="6" t="s">
        <v>100</v>
      </c>
      <c r="D17" s="6" t="s">
        <v>101</v>
      </c>
      <c r="E17" s="6" t="s">
        <v>102</v>
      </c>
      <c r="F17" s="6" t="s">
        <v>103</v>
      </c>
      <c r="G17" s="6" t="s">
        <v>104</v>
      </c>
      <c r="H17" s="6" t="s">
        <v>105</v>
      </c>
      <c r="I17" s="6" t="s">
        <v>106</v>
      </c>
      <c r="J17" s="6" t="s">
        <v>107</v>
      </c>
      <c r="K17" s="6" t="s">
        <v>108</v>
      </c>
      <c r="L17" s="6" t="s">
        <v>109</v>
      </c>
      <c r="M17" s="6" t="s">
        <v>110</v>
      </c>
      <c r="N17" s="6" t="s">
        <v>111</v>
      </c>
      <c r="O17" s="9" t="s">
        <v>220</v>
      </c>
    </row>
    <row r="18" spans="1:15" x14ac:dyDescent="0.4">
      <c r="A18" s="3">
        <v>1</v>
      </c>
      <c r="B18" s="3" t="s">
        <v>269</v>
      </c>
      <c r="C18" s="12" t="s">
        <v>257</v>
      </c>
      <c r="D18" s="3" t="s">
        <v>234</v>
      </c>
      <c r="E18" s="3" t="s">
        <v>191</v>
      </c>
      <c r="F18" s="3">
        <v>2</v>
      </c>
      <c r="G18" s="3">
        <v>2</v>
      </c>
      <c r="H18" s="3" t="s">
        <v>235</v>
      </c>
      <c r="I18" s="3"/>
      <c r="J18" s="3"/>
      <c r="K18" s="3" t="s">
        <v>192</v>
      </c>
      <c r="L18" s="3" t="s">
        <v>219</v>
      </c>
      <c r="M18" s="3" t="s">
        <v>219</v>
      </c>
      <c r="N18" s="3" t="s">
        <v>199</v>
      </c>
      <c r="O18" t="str">
        <f>"insert into dim_job(job_name,task_name,job_type,is_data_quality_check,job_priority,max_retries,load_type,s3_bucket,s3_location,is_active,insert_date,last_update_date,job_version) values('"&amp;B18&amp; "','"&amp;C18&amp;"','"&amp;D18&amp;"','"&amp;E18&amp;"',"&amp;F18&amp;","&amp;G18&amp;",'"&amp;H18&amp;"','"&amp;I18&amp;"','"&amp;J18&amp;"','"&amp;K18&amp;"',"&amp;L18&amp;","&amp;M18&amp;",'"&amp;N18&amp;"');"</f>
        <v>insert into dim_job(job_name,task_name,job_type,is_data_quality_check,job_priority,max_retries,load_type,s3_bucket,s3_location,is_active,insert_date,last_update_date,job_version) values('cedc_sales_prelanding_job1','task_cedc_sales_prelanding_push_params','glue','Y',2,2,'ALL','','','Y',CURRENT_timestamp,CURRENT_timestamp,'V1.0');</v>
      </c>
    </row>
    <row r="19" spans="1:15" x14ac:dyDescent="0.4">
      <c r="A19" s="3">
        <v>2</v>
      </c>
      <c r="B19" s="3" t="s">
        <v>270</v>
      </c>
      <c r="C19" s="12" t="s">
        <v>257</v>
      </c>
      <c r="D19" s="3" t="s">
        <v>234</v>
      </c>
      <c r="E19" s="3" t="s">
        <v>191</v>
      </c>
      <c r="F19" s="3">
        <v>1</v>
      </c>
      <c r="G19" s="3">
        <v>2</v>
      </c>
      <c r="H19" s="3" t="s">
        <v>235</v>
      </c>
      <c r="I19" s="3"/>
      <c r="J19" s="3"/>
      <c r="K19" s="3" t="s">
        <v>192</v>
      </c>
      <c r="L19" s="3" t="s">
        <v>219</v>
      </c>
      <c r="M19" s="3" t="s">
        <v>219</v>
      </c>
      <c r="N19" s="3" t="s">
        <v>199</v>
      </c>
      <c r="O19" t="str">
        <f t="shared" ref="O19:O26" si="0">"insert into dim_job(job_name,task_name,job_type,is_data_quality_check,job_priority,max_retries,load_type,s3_bucket,s3_location,is_active,insert_date,last_update_date,job_version) values('"&amp;B19&amp; "','"&amp;C19&amp;"','"&amp;D19&amp;"','"&amp;E19&amp;"',"&amp;F19&amp;","&amp;G19&amp;",'"&amp;H19&amp;"','"&amp;I19&amp;"','"&amp;J19&amp;"','"&amp;K19&amp;"',"&amp;L19&amp;","&amp;M19&amp;",'"&amp;N19&amp;"');"</f>
        <v>insert into dim_job(job_name,task_name,job_type,is_data_quality_check,job_priority,max_retries,load_type,s3_bucket,s3_location,is_active,insert_date,last_update_date,job_version) values('cedc_sales_prelanding_job2','task_cedc_sales_prelanding_push_params','glue','Y',1,2,'ALL','','','Y',CURRENT_timestamp,CURRENT_timestamp,'V1.0');</v>
      </c>
    </row>
    <row r="20" spans="1:15" x14ac:dyDescent="0.4">
      <c r="A20" s="3">
        <v>3</v>
      </c>
      <c r="B20" s="3" t="s">
        <v>271</v>
      </c>
      <c r="C20" s="12" t="s">
        <v>258</v>
      </c>
      <c r="D20" s="3" t="s">
        <v>234</v>
      </c>
      <c r="E20" s="3" t="s">
        <v>191</v>
      </c>
      <c r="F20" s="3">
        <v>2</v>
      </c>
      <c r="G20" s="3">
        <v>2</v>
      </c>
      <c r="H20" s="3" t="s">
        <v>236</v>
      </c>
      <c r="I20" s="3"/>
      <c r="J20" s="3"/>
      <c r="K20" s="3" t="s">
        <v>192</v>
      </c>
      <c r="L20" s="3" t="s">
        <v>219</v>
      </c>
      <c r="M20" s="3" t="s">
        <v>219</v>
      </c>
      <c r="N20" s="3" t="s">
        <v>199</v>
      </c>
      <c r="O20" t="str">
        <f t="shared" si="0"/>
        <v>insert into dim_job(job_name,task_name,job_type,is_data_quality_check,job_priority,max_retries,load_type,s3_bucket,s3_location,is_active,insert_date,last_update_date,job_version) values('cedc_sales_prelanding_job3','task_cedc_sales_prelanding_s_wf','glue','Y',2,2,'INCR','','','Y',CURRENT_timestamp,CURRENT_timestamp,'V1.0');</v>
      </c>
    </row>
    <row r="21" spans="1:15" x14ac:dyDescent="0.4">
      <c r="A21" s="3">
        <v>4</v>
      </c>
      <c r="B21" s="3" t="s">
        <v>272</v>
      </c>
      <c r="C21" s="12" t="s">
        <v>258</v>
      </c>
      <c r="D21" s="3" t="s">
        <v>234</v>
      </c>
      <c r="E21" s="3" t="s">
        <v>191</v>
      </c>
      <c r="F21" s="3">
        <v>1</v>
      </c>
      <c r="G21" s="3">
        <v>2</v>
      </c>
      <c r="H21" s="3" t="s">
        <v>235</v>
      </c>
      <c r="I21" s="3"/>
      <c r="J21" s="3"/>
      <c r="K21" s="3" t="s">
        <v>192</v>
      </c>
      <c r="L21" s="3" t="s">
        <v>219</v>
      </c>
      <c r="M21" s="3" t="s">
        <v>219</v>
      </c>
      <c r="N21" s="3" t="s">
        <v>199</v>
      </c>
      <c r="O21" t="str">
        <f t="shared" si="0"/>
        <v>insert into dim_job(job_name,task_name,job_type,is_data_quality_check,job_priority,max_retries,load_type,s3_bucket,s3_location,is_active,insert_date,last_update_date,job_version) values('cedc_sales_prelanding_job4','task_cedc_sales_prelanding_s_wf','glue','Y',1,2,'ALL','','','Y',CURRENT_timestamp,CURRENT_timestamp,'V1.0');</v>
      </c>
    </row>
    <row r="22" spans="1:15" x14ac:dyDescent="0.4">
      <c r="A22" s="3">
        <v>5</v>
      </c>
      <c r="B22" s="3" t="s">
        <v>273</v>
      </c>
      <c r="C22" s="12" t="s">
        <v>259</v>
      </c>
      <c r="D22" s="3" t="s">
        <v>234</v>
      </c>
      <c r="E22" s="3" t="s">
        <v>191</v>
      </c>
      <c r="F22" s="3">
        <v>2</v>
      </c>
      <c r="G22" s="3">
        <v>2</v>
      </c>
      <c r="H22" s="3" t="s">
        <v>236</v>
      </c>
      <c r="I22" s="3"/>
      <c r="J22" s="3"/>
      <c r="K22" s="3" t="s">
        <v>192</v>
      </c>
      <c r="L22" s="3" t="s">
        <v>219</v>
      </c>
      <c r="M22" s="3" t="s">
        <v>219</v>
      </c>
      <c r="N22" s="3" t="s">
        <v>199</v>
      </c>
      <c r="O22" t="str">
        <f t="shared" si="0"/>
        <v>insert into dim_job(job_name,task_name,job_type,is_data_quality_check,job_priority,max_retries,load_type,s3_bucket,s3_location,is_active,insert_date,last_update_date,job_version) values('cedc_sales_prelanding_job5','task_cedc_sales_prelanding_loadning_data','glue','Y',2,2,'INCR','','','Y',CURRENT_timestamp,CURRENT_timestamp,'V1.0');</v>
      </c>
    </row>
    <row r="23" spans="1:15" x14ac:dyDescent="0.4">
      <c r="A23" s="3">
        <v>6</v>
      </c>
      <c r="B23" s="3" t="s">
        <v>274</v>
      </c>
      <c r="C23" s="12" t="s">
        <v>259</v>
      </c>
      <c r="D23" s="3" t="s">
        <v>234</v>
      </c>
      <c r="E23" s="3" t="s">
        <v>191</v>
      </c>
      <c r="F23" s="3">
        <v>1</v>
      </c>
      <c r="G23" s="3">
        <v>2</v>
      </c>
      <c r="H23" s="3" t="s">
        <v>236</v>
      </c>
      <c r="I23" s="3"/>
      <c r="J23" s="3"/>
      <c r="K23" s="3" t="s">
        <v>192</v>
      </c>
      <c r="L23" s="3" t="s">
        <v>219</v>
      </c>
      <c r="M23" s="3" t="s">
        <v>219</v>
      </c>
      <c r="N23" s="3" t="s">
        <v>199</v>
      </c>
      <c r="O23" t="str">
        <f t="shared" si="0"/>
        <v>insert into dim_job(job_name,task_name,job_type,is_data_quality_check,job_priority,max_retries,load_type,s3_bucket,s3_location,is_active,insert_date,last_update_date,job_version) values('cedc_sales_prelanding_job6','task_cedc_sales_prelanding_loadning_data','glue','Y',1,2,'INCR','','','Y',CURRENT_timestamp,CURRENT_timestamp,'V1.0');</v>
      </c>
    </row>
    <row r="24" spans="1:15" x14ac:dyDescent="0.4">
      <c r="A24" s="3">
        <v>7</v>
      </c>
      <c r="B24" s="3" t="s">
        <v>275</v>
      </c>
      <c r="C24" s="12" t="s">
        <v>260</v>
      </c>
      <c r="D24" s="3" t="s">
        <v>234</v>
      </c>
      <c r="E24" s="3" t="s">
        <v>191</v>
      </c>
      <c r="F24" s="3">
        <v>3</v>
      </c>
      <c r="G24" s="3">
        <v>2</v>
      </c>
      <c r="H24" s="3" t="s">
        <v>235</v>
      </c>
      <c r="I24" s="3"/>
      <c r="J24" s="3"/>
      <c r="K24" s="3" t="s">
        <v>192</v>
      </c>
      <c r="L24" s="3" t="s">
        <v>219</v>
      </c>
      <c r="M24" s="3" t="s">
        <v>219</v>
      </c>
      <c r="N24" s="3" t="s">
        <v>199</v>
      </c>
      <c r="O24" t="str">
        <f t="shared" si="0"/>
        <v>insert into dim_job(job_name,task_name,job_type,is_data_quality_check,job_priority,max_retries,load_type,s3_bucket,s3_location,is_active,insert_date,last_update_date,job_version) values('cedc_sales_prelanding_job7','task_cedc_sales_prelanding_f_wf','glue','Y',3,2,'ALL','','','Y',CURRENT_timestamp,CURRENT_timestamp,'V1.0');</v>
      </c>
    </row>
    <row r="25" spans="1:15" x14ac:dyDescent="0.4">
      <c r="A25" s="3">
        <v>8</v>
      </c>
      <c r="B25" s="3" t="s">
        <v>276</v>
      </c>
      <c r="C25" s="12" t="s">
        <v>260</v>
      </c>
      <c r="D25" s="3" t="s">
        <v>234</v>
      </c>
      <c r="E25" s="3" t="s">
        <v>191</v>
      </c>
      <c r="F25" s="3">
        <v>2</v>
      </c>
      <c r="G25" s="3">
        <v>2</v>
      </c>
      <c r="H25" s="3" t="s">
        <v>236</v>
      </c>
      <c r="I25" s="3"/>
      <c r="J25" s="3"/>
      <c r="K25" s="3" t="s">
        <v>192</v>
      </c>
      <c r="L25" s="3" t="s">
        <v>219</v>
      </c>
      <c r="M25" s="3" t="s">
        <v>219</v>
      </c>
      <c r="N25" s="3" t="s">
        <v>199</v>
      </c>
      <c r="O25" t="str">
        <f t="shared" si="0"/>
        <v>insert into dim_job(job_name,task_name,job_type,is_data_quality_check,job_priority,max_retries,load_type,s3_bucket,s3_location,is_active,insert_date,last_update_date,job_version) values('cedc_sales_prelanding_job8','task_cedc_sales_prelanding_f_wf','glue','Y',2,2,'INCR','','','Y',CURRENT_timestamp,CURRENT_timestamp,'V1.0');</v>
      </c>
    </row>
    <row r="26" spans="1:15" x14ac:dyDescent="0.4">
      <c r="A26" s="3">
        <v>9</v>
      </c>
      <c r="B26" s="3" t="s">
        <v>277</v>
      </c>
      <c r="C26" s="12" t="s">
        <v>260</v>
      </c>
      <c r="D26" s="3" t="s">
        <v>234</v>
      </c>
      <c r="E26" s="3" t="s">
        <v>191</v>
      </c>
      <c r="F26" s="3">
        <v>1</v>
      </c>
      <c r="G26" s="3">
        <v>2</v>
      </c>
      <c r="H26" s="3" t="s">
        <v>236</v>
      </c>
      <c r="I26" s="3"/>
      <c r="J26" s="3"/>
      <c r="K26" s="3" t="s">
        <v>192</v>
      </c>
      <c r="L26" s="3" t="s">
        <v>219</v>
      </c>
      <c r="M26" s="3" t="s">
        <v>219</v>
      </c>
      <c r="N26" s="3" t="s">
        <v>199</v>
      </c>
      <c r="O26" t="str">
        <f t="shared" si="0"/>
        <v>insert into dim_job(job_name,task_name,job_type,is_data_quality_check,job_priority,max_retries,load_type,s3_bucket,s3_location,is_active,insert_date,last_update_date,job_version) values('cedc_sales_prelanding_job9','task_cedc_sales_prelanding_f_wf','glue','Y',1,2,'INCR','','','Y',CURRENT_timestamp,CURRENT_timestamp,'V1.0');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8C78-9EB3-4F18-82AF-20FFC22666A3}">
  <dimension ref="A1:H28"/>
  <sheetViews>
    <sheetView topLeftCell="A2" workbookViewId="0">
      <selection activeCell="F11" sqref="F11"/>
    </sheetView>
  </sheetViews>
  <sheetFormatPr defaultRowHeight="13.9" x14ac:dyDescent="0.4"/>
  <cols>
    <col min="1" max="1" width="15.59765625" customWidth="1"/>
    <col min="2" max="2" width="36.73046875" customWidth="1"/>
    <col min="3" max="3" width="27.33203125" customWidth="1"/>
    <col min="4" max="4" width="33.796875" customWidth="1"/>
    <col min="5" max="5" width="17.796875" customWidth="1"/>
  </cols>
  <sheetData>
    <row r="1" spans="1:8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3</v>
      </c>
      <c r="F1" s="1" t="s">
        <v>4</v>
      </c>
    </row>
    <row r="2" spans="1:8" x14ac:dyDescent="0.4">
      <c r="A2" s="3" t="s">
        <v>47</v>
      </c>
      <c r="B2" s="3" t="s">
        <v>128</v>
      </c>
      <c r="C2" s="3" t="s">
        <v>124</v>
      </c>
      <c r="D2" s="3" t="s">
        <v>129</v>
      </c>
      <c r="E2" s="3" t="s">
        <v>243</v>
      </c>
      <c r="F2" s="3">
        <v>1</v>
      </c>
    </row>
    <row r="3" spans="1:8" x14ac:dyDescent="0.4">
      <c r="A3" s="3" t="s">
        <v>47</v>
      </c>
      <c r="B3" s="3" t="s">
        <v>128</v>
      </c>
      <c r="C3" s="3" t="s">
        <v>125</v>
      </c>
      <c r="D3" s="3" t="s">
        <v>115</v>
      </c>
      <c r="E3" s="3" t="s">
        <v>239</v>
      </c>
      <c r="F3" s="3"/>
    </row>
    <row r="4" spans="1:8" x14ac:dyDescent="0.4">
      <c r="A4" s="3" t="s">
        <v>47</v>
      </c>
      <c r="B4" s="3" t="s">
        <v>128</v>
      </c>
      <c r="C4" s="3" t="s">
        <v>126</v>
      </c>
      <c r="D4" s="3" t="s">
        <v>130</v>
      </c>
      <c r="E4" s="3" t="s">
        <v>278</v>
      </c>
      <c r="F4" s="3"/>
    </row>
    <row r="5" spans="1:8" x14ac:dyDescent="0.4">
      <c r="A5" s="3" t="s">
        <v>47</v>
      </c>
      <c r="B5" s="3" t="s">
        <v>128</v>
      </c>
      <c r="C5" s="3" t="s">
        <v>127</v>
      </c>
      <c r="D5" s="3" t="s">
        <v>131</v>
      </c>
      <c r="E5" s="3" t="s">
        <v>278</v>
      </c>
      <c r="F5" s="3"/>
    </row>
    <row r="6" spans="1:8" x14ac:dyDescent="0.4">
      <c r="A6" s="3" t="s">
        <v>47</v>
      </c>
      <c r="B6" s="3" t="s">
        <v>128</v>
      </c>
      <c r="C6" s="3" t="s">
        <v>70</v>
      </c>
      <c r="D6" s="3" t="s">
        <v>80</v>
      </c>
      <c r="E6" s="3" t="s">
        <v>249</v>
      </c>
      <c r="F6" s="3"/>
    </row>
    <row r="7" spans="1:8" x14ac:dyDescent="0.4">
      <c r="A7" s="3" t="s">
        <v>47</v>
      </c>
      <c r="B7" s="3" t="s">
        <v>128</v>
      </c>
      <c r="C7" s="3" t="s">
        <v>71</v>
      </c>
      <c r="D7" s="3" t="s">
        <v>22</v>
      </c>
      <c r="E7" s="3" t="s">
        <v>241</v>
      </c>
      <c r="F7" s="3"/>
    </row>
    <row r="8" spans="1:8" x14ac:dyDescent="0.4">
      <c r="A8" s="3" t="s">
        <v>47</v>
      </c>
      <c r="B8" s="3" t="s">
        <v>128</v>
      </c>
      <c r="C8" s="3" t="s">
        <v>72</v>
      </c>
      <c r="D8" s="3" t="s">
        <v>23</v>
      </c>
      <c r="E8" s="3" t="s">
        <v>237</v>
      </c>
      <c r="F8" s="3"/>
    </row>
    <row r="10" spans="1:8" x14ac:dyDescent="0.4">
      <c r="A10" s="3" t="s">
        <v>124</v>
      </c>
      <c r="B10" s="3" t="s">
        <v>125</v>
      </c>
      <c r="C10" s="3" t="s">
        <v>126</v>
      </c>
      <c r="D10" s="3" t="s">
        <v>127</v>
      </c>
      <c r="E10" s="3" t="s">
        <v>70</v>
      </c>
      <c r="F10" s="3" t="s">
        <v>71</v>
      </c>
      <c r="G10" s="3" t="s">
        <v>72</v>
      </c>
      <c r="H10" s="9" t="s">
        <v>220</v>
      </c>
    </row>
    <row r="11" spans="1:8" x14ac:dyDescent="0.4">
      <c r="A11" s="3">
        <v>1</v>
      </c>
      <c r="B11" s="3" t="s">
        <v>269</v>
      </c>
      <c r="C11" s="3" t="s">
        <v>227</v>
      </c>
      <c r="D11" s="3" t="s">
        <v>228</v>
      </c>
      <c r="E11" s="3" t="s">
        <v>192</v>
      </c>
      <c r="F11" s="11" t="s">
        <v>219</v>
      </c>
      <c r="G11" s="11" t="s">
        <v>219</v>
      </c>
      <c r="H11" t="str">
        <f>"INSERT INTO dim_job_params(job_name,param_name,param_value,is_active,insert_date,last_update_date)VALUES( '"&amp;B11&amp;"','"&amp;C11&amp;"','"&amp;D11&amp;"','"&amp;E11&amp;"',"&amp;F11&amp;","&amp;G11&amp;");"</f>
        <v>INSERT INTO dim_job_params(job_name,param_name,param_value,is_active,insert_date,last_update_date)VALUES( 'cedc_sales_prelanding_job1','database','devops','Y',CURRENT_timestamp,CURRENT_timestamp);</v>
      </c>
    </row>
    <row r="12" spans="1:8" x14ac:dyDescent="0.4">
      <c r="A12" s="3">
        <v>2</v>
      </c>
      <c r="B12" s="3" t="s">
        <v>269</v>
      </c>
      <c r="C12" s="3" t="s">
        <v>229</v>
      </c>
      <c r="D12" s="3" t="s">
        <v>230</v>
      </c>
      <c r="E12" s="3" t="s">
        <v>192</v>
      </c>
      <c r="F12" s="11" t="s">
        <v>219</v>
      </c>
      <c r="G12" s="11" t="s">
        <v>219</v>
      </c>
      <c r="H12" t="str">
        <f t="shared" ref="H12:H28" si="0">"INSERT INTO dim_job_params(job_name,param_name,param_value,is_active,insert_date,last_update_date)VALUES( '"&amp;B12&amp;"','"&amp;C12&amp;"','"&amp;D12&amp;"','"&amp;E12&amp;"',"&amp;F12&amp;","&amp;G12&amp;");"</f>
        <v>INSERT INTO dim_job_params(job_name,param_name,param_value,is_active,insert_date,last_update_date)VALUES( 'cedc_sales_prelanding_job1','target_path','s3://cgtdevcedcrawbucket/prelanding/','Y',CURRENT_timestamp,CURRENT_timestamp);</v>
      </c>
    </row>
    <row r="13" spans="1:8" x14ac:dyDescent="0.4">
      <c r="A13" s="3">
        <v>3</v>
      </c>
      <c r="B13" s="3" t="s">
        <v>270</v>
      </c>
      <c r="C13" s="3" t="s">
        <v>227</v>
      </c>
      <c r="D13" s="3" t="s">
        <v>228</v>
      </c>
      <c r="E13" s="3" t="s">
        <v>192</v>
      </c>
      <c r="F13" s="11" t="s">
        <v>219</v>
      </c>
      <c r="G13" s="11" t="s">
        <v>219</v>
      </c>
      <c r="H13" t="str">
        <f t="shared" si="0"/>
        <v>INSERT INTO dim_job_params(job_name,param_name,param_value,is_active,insert_date,last_update_date)VALUES( 'cedc_sales_prelanding_job2','database','devops','Y',CURRENT_timestamp,CURRENT_timestamp);</v>
      </c>
    </row>
    <row r="14" spans="1:8" x14ac:dyDescent="0.4">
      <c r="A14" s="3">
        <v>4</v>
      </c>
      <c r="B14" s="3" t="s">
        <v>270</v>
      </c>
      <c r="C14" s="3" t="s">
        <v>229</v>
      </c>
      <c r="D14" s="3" t="s">
        <v>231</v>
      </c>
      <c r="E14" s="3" t="s">
        <v>192</v>
      </c>
      <c r="F14" s="11" t="s">
        <v>219</v>
      </c>
      <c r="G14" s="11" t="s">
        <v>219</v>
      </c>
      <c r="H14" t="str">
        <f t="shared" si="0"/>
        <v>INSERT INTO dim_job_params(job_name,param_name,param_value,is_active,insert_date,last_update_date)VALUES( 'cedc_sales_prelanding_job2','target_path','s3://cgtdevcedcrawbucket/output/prelanding/','Y',CURRENT_timestamp,CURRENT_timestamp);</v>
      </c>
    </row>
    <row r="15" spans="1:8" x14ac:dyDescent="0.4">
      <c r="A15" s="3">
        <v>5</v>
      </c>
      <c r="B15" s="3" t="s">
        <v>271</v>
      </c>
      <c r="C15" s="3" t="s">
        <v>227</v>
      </c>
      <c r="D15" s="3" t="s">
        <v>228</v>
      </c>
      <c r="E15" s="3" t="s">
        <v>192</v>
      </c>
      <c r="F15" s="11" t="s">
        <v>219</v>
      </c>
      <c r="G15" s="11" t="s">
        <v>219</v>
      </c>
      <c r="H15" t="str">
        <f t="shared" si="0"/>
        <v>INSERT INTO dim_job_params(job_name,param_name,param_value,is_active,insert_date,last_update_date)VALUES( 'cedc_sales_prelanding_job3','database','devops','Y',CURRENT_timestamp,CURRENT_timestamp);</v>
      </c>
    </row>
    <row r="16" spans="1:8" x14ac:dyDescent="0.4">
      <c r="A16" s="3">
        <v>6</v>
      </c>
      <c r="B16" s="3" t="s">
        <v>271</v>
      </c>
      <c r="C16" s="3" t="s">
        <v>229</v>
      </c>
      <c r="D16" s="3" t="s">
        <v>231</v>
      </c>
      <c r="E16" s="3" t="s">
        <v>192</v>
      </c>
      <c r="F16" s="11" t="s">
        <v>219</v>
      </c>
      <c r="G16" s="11" t="s">
        <v>219</v>
      </c>
      <c r="H16" t="str">
        <f t="shared" si="0"/>
        <v>INSERT INTO dim_job_params(job_name,param_name,param_value,is_active,insert_date,last_update_date)VALUES( 'cedc_sales_prelanding_job3','target_path','s3://cgtdevcedcrawbucket/output/prelanding/','Y',CURRENT_timestamp,CURRENT_timestamp);</v>
      </c>
    </row>
    <row r="17" spans="1:8" x14ac:dyDescent="0.4">
      <c r="A17" s="3">
        <v>7</v>
      </c>
      <c r="B17" s="3" t="s">
        <v>272</v>
      </c>
      <c r="C17" s="3" t="s">
        <v>227</v>
      </c>
      <c r="D17" s="3" t="s">
        <v>228</v>
      </c>
      <c r="E17" s="3" t="s">
        <v>192</v>
      </c>
      <c r="F17" s="11" t="s">
        <v>219</v>
      </c>
      <c r="G17" s="11" t="s">
        <v>219</v>
      </c>
      <c r="H17" t="str">
        <f t="shared" si="0"/>
        <v>INSERT INTO dim_job_params(job_name,param_name,param_value,is_active,insert_date,last_update_date)VALUES( 'cedc_sales_prelanding_job4','database','devops','Y',CURRENT_timestamp,CURRENT_timestamp);</v>
      </c>
    </row>
    <row r="18" spans="1:8" x14ac:dyDescent="0.4">
      <c r="A18" s="3">
        <v>8</v>
      </c>
      <c r="B18" s="3" t="s">
        <v>272</v>
      </c>
      <c r="C18" s="3" t="s">
        <v>229</v>
      </c>
      <c r="D18" s="3" t="s">
        <v>232</v>
      </c>
      <c r="E18" s="3" t="s">
        <v>192</v>
      </c>
      <c r="F18" s="11" t="s">
        <v>219</v>
      </c>
      <c r="G18" s="11" t="s">
        <v>219</v>
      </c>
      <c r="H18" t="str">
        <f t="shared" si="0"/>
        <v>INSERT INTO dim_job_params(job_name,param_name,param_value,is_active,insert_date,last_update_date)VALUES( 'cedc_sales_prelanding_job4','target_path','s3://cgtdevcedcrawbucket/output/landing/','Y',CURRENT_timestamp,CURRENT_timestamp);</v>
      </c>
    </row>
    <row r="19" spans="1:8" x14ac:dyDescent="0.4">
      <c r="A19" s="3">
        <v>9</v>
      </c>
      <c r="B19" s="3" t="s">
        <v>273</v>
      </c>
      <c r="C19" s="3" t="s">
        <v>227</v>
      </c>
      <c r="D19" s="3" t="s">
        <v>228</v>
      </c>
      <c r="E19" s="3" t="s">
        <v>192</v>
      </c>
      <c r="F19" s="11" t="s">
        <v>219</v>
      </c>
      <c r="G19" s="11" t="s">
        <v>219</v>
      </c>
      <c r="H19" t="str">
        <f t="shared" si="0"/>
        <v>INSERT INTO dim_job_params(job_name,param_name,param_value,is_active,insert_date,last_update_date)VALUES( 'cedc_sales_prelanding_job5','database','devops','Y',CURRENT_timestamp,CURRENT_timestamp);</v>
      </c>
    </row>
    <row r="20" spans="1:8" x14ac:dyDescent="0.4">
      <c r="A20" s="3">
        <v>10</v>
      </c>
      <c r="B20" s="3" t="s">
        <v>273</v>
      </c>
      <c r="C20" s="3" t="s">
        <v>229</v>
      </c>
      <c r="D20" s="3" t="s">
        <v>232</v>
      </c>
      <c r="E20" s="3" t="s">
        <v>192</v>
      </c>
      <c r="F20" s="11" t="s">
        <v>219</v>
      </c>
      <c r="G20" s="11" t="s">
        <v>219</v>
      </c>
      <c r="H20" t="str">
        <f t="shared" si="0"/>
        <v>INSERT INTO dim_job_params(job_name,param_name,param_value,is_active,insert_date,last_update_date)VALUES( 'cedc_sales_prelanding_job5','target_path','s3://cgtdevcedcrawbucket/output/landing/','Y',CURRENT_timestamp,CURRENT_timestamp);</v>
      </c>
    </row>
    <row r="21" spans="1:8" x14ac:dyDescent="0.4">
      <c r="A21" s="3">
        <v>11</v>
      </c>
      <c r="B21" s="3" t="s">
        <v>274</v>
      </c>
      <c r="C21" s="3" t="s">
        <v>227</v>
      </c>
      <c r="D21" s="3" t="s">
        <v>228</v>
      </c>
      <c r="E21" s="3" t="s">
        <v>192</v>
      </c>
      <c r="F21" s="11" t="s">
        <v>219</v>
      </c>
      <c r="G21" s="11" t="s">
        <v>219</v>
      </c>
      <c r="H21" t="str">
        <f t="shared" si="0"/>
        <v>INSERT INTO dim_job_params(job_name,param_name,param_value,is_active,insert_date,last_update_date)VALUES( 'cedc_sales_prelanding_job6','database','devops','Y',CURRENT_timestamp,CURRENT_timestamp);</v>
      </c>
    </row>
    <row r="22" spans="1:8" x14ac:dyDescent="0.4">
      <c r="A22" s="3">
        <v>12</v>
      </c>
      <c r="B22" s="3" t="s">
        <v>274</v>
      </c>
      <c r="C22" s="3" t="s">
        <v>229</v>
      </c>
      <c r="D22" s="3" t="s">
        <v>232</v>
      </c>
      <c r="E22" s="3" t="s">
        <v>192</v>
      </c>
      <c r="F22" s="11" t="s">
        <v>219</v>
      </c>
      <c r="G22" s="11" t="s">
        <v>219</v>
      </c>
      <c r="H22" t="str">
        <f t="shared" si="0"/>
        <v>INSERT INTO dim_job_params(job_name,param_name,param_value,is_active,insert_date,last_update_date)VALUES( 'cedc_sales_prelanding_job6','target_path','s3://cgtdevcedcrawbucket/output/landing/','Y',CURRENT_timestamp,CURRENT_timestamp);</v>
      </c>
    </row>
    <row r="23" spans="1:8" x14ac:dyDescent="0.4">
      <c r="A23" s="3">
        <v>13</v>
      </c>
      <c r="B23" s="3" t="s">
        <v>275</v>
      </c>
      <c r="C23" s="3" t="s">
        <v>227</v>
      </c>
      <c r="D23" s="3" t="s">
        <v>228</v>
      </c>
      <c r="E23" s="3" t="s">
        <v>192</v>
      </c>
      <c r="F23" s="11" t="s">
        <v>219</v>
      </c>
      <c r="G23" s="11" t="s">
        <v>219</v>
      </c>
      <c r="H23" t="str">
        <f t="shared" si="0"/>
        <v>INSERT INTO dim_job_params(job_name,param_name,param_value,is_active,insert_date,last_update_date)VALUES( 'cedc_sales_prelanding_job7','database','devops','Y',CURRENT_timestamp,CURRENT_timestamp);</v>
      </c>
    </row>
    <row r="24" spans="1:8" x14ac:dyDescent="0.4">
      <c r="A24" s="3">
        <v>14</v>
      </c>
      <c r="B24" s="3" t="s">
        <v>275</v>
      </c>
      <c r="C24" s="3" t="s">
        <v>229</v>
      </c>
      <c r="D24" s="3" t="s">
        <v>233</v>
      </c>
      <c r="E24" s="3" t="s">
        <v>192</v>
      </c>
      <c r="F24" s="11" t="s">
        <v>219</v>
      </c>
      <c r="G24" s="11" t="s">
        <v>219</v>
      </c>
      <c r="H24" t="str">
        <f t="shared" si="0"/>
        <v>INSERT INTO dim_job_params(job_name,param_name,param_value,is_active,insert_date,last_update_date)VALUES( 'cedc_sales_prelanding_job7','target_path','s3://cgtdevcedcrawbucket/output/landingmerge/','Y',CURRENT_timestamp,CURRENT_timestamp);</v>
      </c>
    </row>
    <row r="25" spans="1:8" x14ac:dyDescent="0.4">
      <c r="A25" s="3">
        <v>15</v>
      </c>
      <c r="B25" s="3" t="s">
        <v>276</v>
      </c>
      <c r="C25" s="3" t="s">
        <v>227</v>
      </c>
      <c r="D25" s="3" t="s">
        <v>228</v>
      </c>
      <c r="E25" s="3" t="s">
        <v>192</v>
      </c>
      <c r="F25" s="11" t="s">
        <v>219</v>
      </c>
      <c r="G25" s="11" t="s">
        <v>219</v>
      </c>
      <c r="H25" t="str">
        <f t="shared" si="0"/>
        <v>INSERT INTO dim_job_params(job_name,param_name,param_value,is_active,insert_date,last_update_date)VALUES( 'cedc_sales_prelanding_job8','database','devops','Y',CURRENT_timestamp,CURRENT_timestamp);</v>
      </c>
    </row>
    <row r="26" spans="1:8" x14ac:dyDescent="0.4">
      <c r="A26" s="3">
        <v>16</v>
      </c>
      <c r="B26" s="3" t="s">
        <v>276</v>
      </c>
      <c r="C26" s="3" t="s">
        <v>229</v>
      </c>
      <c r="D26" s="3" t="s">
        <v>233</v>
      </c>
      <c r="E26" s="3" t="s">
        <v>192</v>
      </c>
      <c r="F26" s="11" t="s">
        <v>219</v>
      </c>
      <c r="G26" s="11" t="s">
        <v>219</v>
      </c>
      <c r="H26" t="str">
        <f t="shared" si="0"/>
        <v>INSERT INTO dim_job_params(job_name,param_name,param_value,is_active,insert_date,last_update_date)VALUES( 'cedc_sales_prelanding_job8','target_path','s3://cgtdevcedcrawbucket/output/landingmerge/','Y',CURRENT_timestamp,CURRENT_timestamp);</v>
      </c>
    </row>
    <row r="27" spans="1:8" x14ac:dyDescent="0.4">
      <c r="A27" s="3">
        <v>17</v>
      </c>
      <c r="B27" s="3" t="s">
        <v>277</v>
      </c>
      <c r="C27" s="3" t="s">
        <v>227</v>
      </c>
      <c r="D27" s="3" t="s">
        <v>228</v>
      </c>
      <c r="E27" s="3" t="s">
        <v>192</v>
      </c>
      <c r="F27" s="11" t="s">
        <v>219</v>
      </c>
      <c r="G27" s="11" t="s">
        <v>219</v>
      </c>
      <c r="H27" t="str">
        <f t="shared" si="0"/>
        <v>INSERT INTO dim_job_params(job_name,param_name,param_value,is_active,insert_date,last_update_date)VALUES( 'cedc_sales_prelanding_job9','database','devops','Y',CURRENT_timestamp,CURRENT_timestamp);</v>
      </c>
    </row>
    <row r="28" spans="1:8" x14ac:dyDescent="0.4">
      <c r="A28" s="3">
        <v>18</v>
      </c>
      <c r="B28" s="3" t="s">
        <v>277</v>
      </c>
      <c r="C28" s="3" t="s">
        <v>229</v>
      </c>
      <c r="D28" s="3" t="s">
        <v>233</v>
      </c>
      <c r="E28" s="3" t="s">
        <v>192</v>
      </c>
      <c r="F28" s="11" t="s">
        <v>219</v>
      </c>
      <c r="G28" s="11" t="s">
        <v>219</v>
      </c>
      <c r="H28" t="str">
        <f t="shared" si="0"/>
        <v>INSERT INTO dim_job_params(job_name,param_name,param_value,is_active,insert_date,last_update_date)VALUES( 'cedc_sales_prelanding_job9','target_path','s3://cgtdevcedcrawbucket/output/landingmerge/','Y',CURRENT_timestamp,CURRENT_timestamp);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C154-CE34-4C9D-8E46-83B39FDD31B4}">
  <dimension ref="A1:N24"/>
  <sheetViews>
    <sheetView topLeftCell="C1" workbookViewId="0">
      <selection activeCell="H16" sqref="H16:H18"/>
    </sheetView>
  </sheetViews>
  <sheetFormatPr defaultRowHeight="13.9" x14ac:dyDescent="0.4"/>
  <cols>
    <col min="1" max="1" width="20" customWidth="1"/>
    <col min="2" max="2" width="19.86328125" customWidth="1"/>
    <col min="3" max="3" width="27.33203125" customWidth="1"/>
    <col min="4" max="5" width="33.796875" customWidth="1"/>
    <col min="6" max="6" width="17.796875" customWidth="1"/>
  </cols>
  <sheetData>
    <row r="1" spans="1:14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253</v>
      </c>
      <c r="F1" s="1" t="s">
        <v>4</v>
      </c>
    </row>
    <row r="2" spans="1:14" x14ac:dyDescent="0.4">
      <c r="A2" s="3" t="s">
        <v>48</v>
      </c>
      <c r="B2" s="3" t="s">
        <v>151</v>
      </c>
      <c r="C2" s="3" t="s">
        <v>132</v>
      </c>
      <c r="D2" s="3" t="s">
        <v>144</v>
      </c>
      <c r="E2" s="3" t="s">
        <v>238</v>
      </c>
      <c r="F2" s="3">
        <v>1</v>
      </c>
    </row>
    <row r="3" spans="1:14" x14ac:dyDescent="0.4">
      <c r="A3" s="3" t="s">
        <v>48</v>
      </c>
      <c r="B3" s="3" t="s">
        <v>151</v>
      </c>
      <c r="C3" s="3" t="s">
        <v>133</v>
      </c>
      <c r="D3" s="3" t="s">
        <v>145</v>
      </c>
      <c r="E3" s="3" t="s">
        <v>238</v>
      </c>
      <c r="F3" s="3"/>
    </row>
    <row r="4" spans="1:14" x14ac:dyDescent="0.4">
      <c r="A4" s="3" t="s">
        <v>48</v>
      </c>
      <c r="B4" s="3" t="s">
        <v>151</v>
      </c>
      <c r="C4" s="3" t="s">
        <v>134</v>
      </c>
      <c r="D4" s="3" t="s">
        <v>146</v>
      </c>
      <c r="E4" s="3" t="s">
        <v>256</v>
      </c>
      <c r="F4" s="3"/>
    </row>
    <row r="5" spans="1:14" x14ac:dyDescent="0.4">
      <c r="A5" s="3" t="s">
        <v>48</v>
      </c>
      <c r="B5" s="3" t="s">
        <v>151</v>
      </c>
      <c r="C5" s="3" t="s">
        <v>135</v>
      </c>
      <c r="D5" s="3" t="s">
        <v>147</v>
      </c>
      <c r="E5" s="3" t="s">
        <v>241</v>
      </c>
      <c r="F5" s="3"/>
    </row>
    <row r="6" spans="1:14" x14ac:dyDescent="0.4">
      <c r="A6" s="3" t="s">
        <v>48</v>
      </c>
      <c r="B6" s="3" t="s">
        <v>151</v>
      </c>
      <c r="C6" s="3" t="s">
        <v>136</v>
      </c>
      <c r="D6" s="3" t="s">
        <v>148</v>
      </c>
      <c r="E6" s="3" t="s">
        <v>241</v>
      </c>
      <c r="F6" s="3"/>
    </row>
    <row r="7" spans="1:14" x14ac:dyDescent="0.4">
      <c r="A7" s="3" t="s">
        <v>48</v>
      </c>
      <c r="B7" s="3" t="s">
        <v>151</v>
      </c>
      <c r="C7" s="3" t="s">
        <v>137</v>
      </c>
      <c r="D7" s="3" t="s">
        <v>149</v>
      </c>
      <c r="E7" s="3" t="s">
        <v>241</v>
      </c>
      <c r="F7" s="3"/>
    </row>
    <row r="8" spans="1:14" x14ac:dyDescent="0.4">
      <c r="A8" s="3" t="s">
        <v>48</v>
      </c>
      <c r="B8" s="3" t="s">
        <v>151</v>
      </c>
      <c r="C8" s="3" t="s">
        <v>138</v>
      </c>
      <c r="D8" t="s">
        <v>280</v>
      </c>
      <c r="E8" t="s">
        <v>251</v>
      </c>
      <c r="F8" s="3"/>
    </row>
    <row r="9" spans="1:14" x14ac:dyDescent="0.4">
      <c r="A9" s="3" t="s">
        <v>48</v>
      </c>
      <c r="B9" s="3" t="s">
        <v>151</v>
      </c>
      <c r="C9" s="6" t="s">
        <v>139</v>
      </c>
      <c r="D9" s="3" t="s">
        <v>286</v>
      </c>
      <c r="E9" s="6" t="s">
        <v>246</v>
      </c>
      <c r="F9" s="6"/>
    </row>
    <row r="10" spans="1:14" x14ac:dyDescent="0.4">
      <c r="A10" s="3" t="s">
        <v>48</v>
      </c>
      <c r="B10" s="3" t="s">
        <v>151</v>
      </c>
      <c r="C10" s="6" t="s">
        <v>140</v>
      </c>
      <c r="D10" t="s">
        <v>290</v>
      </c>
      <c r="E10" t="s">
        <v>246</v>
      </c>
      <c r="F10" s="6"/>
    </row>
    <row r="11" spans="1:14" x14ac:dyDescent="0.4">
      <c r="A11" s="3" t="s">
        <v>48</v>
      </c>
      <c r="B11" s="3" t="s">
        <v>151</v>
      </c>
      <c r="C11" s="3" t="s">
        <v>141</v>
      </c>
      <c r="D11" s="3" t="s">
        <v>150</v>
      </c>
      <c r="E11" s="3" t="s">
        <v>241</v>
      </c>
      <c r="F11" s="3"/>
    </row>
    <row r="12" spans="1:14" x14ac:dyDescent="0.4">
      <c r="A12" s="3" t="s">
        <v>48</v>
      </c>
      <c r="B12" s="3" t="s">
        <v>151</v>
      </c>
      <c r="C12" s="3" t="s">
        <v>142</v>
      </c>
      <c r="D12" s="3" t="s">
        <v>16</v>
      </c>
      <c r="E12" s="3" t="s">
        <v>241</v>
      </c>
      <c r="F12" s="3"/>
    </row>
    <row r="13" spans="1:14" x14ac:dyDescent="0.4">
      <c r="A13" s="3" t="s">
        <v>48</v>
      </c>
      <c r="B13" s="3" t="s">
        <v>151</v>
      </c>
      <c r="C13" s="3" t="s">
        <v>143</v>
      </c>
      <c r="D13" s="3" t="s">
        <v>17</v>
      </c>
      <c r="E13" s="3" t="s">
        <v>237</v>
      </c>
      <c r="F13" s="3"/>
    </row>
    <row r="15" spans="1:14" x14ac:dyDescent="0.4">
      <c r="A15" s="10" t="s">
        <v>132</v>
      </c>
      <c r="B15" s="10" t="s">
        <v>133</v>
      </c>
      <c r="C15" s="10" t="s">
        <v>134</v>
      </c>
      <c r="D15" s="10" t="s">
        <v>135</v>
      </c>
      <c r="E15" s="10" t="s">
        <v>136</v>
      </c>
      <c r="F15" s="10" t="s">
        <v>137</v>
      </c>
      <c r="G15" s="10" t="s">
        <v>138</v>
      </c>
      <c r="H15" s="10" t="s">
        <v>139</v>
      </c>
      <c r="I15" s="10" t="s">
        <v>140</v>
      </c>
      <c r="J15" s="10" t="s">
        <v>141</v>
      </c>
      <c r="K15" s="10" t="s">
        <v>142</v>
      </c>
      <c r="L15" s="10" t="s">
        <v>143</v>
      </c>
      <c r="M15" s="3"/>
    </row>
    <row r="16" spans="1:14" x14ac:dyDescent="0.4">
      <c r="A16" s="3">
        <v>1</v>
      </c>
      <c r="B16" s="3">
        <v>1</v>
      </c>
      <c r="C16" s="3">
        <v>0</v>
      </c>
      <c r="D16" s="11" t="s">
        <v>219</v>
      </c>
      <c r="E16" s="11" t="s">
        <v>219</v>
      </c>
      <c r="F16" s="11" t="s">
        <v>219</v>
      </c>
      <c r="G16" s="3">
        <v>1</v>
      </c>
      <c r="H16" s="3" t="s">
        <v>288</v>
      </c>
      <c r="I16" s="16" t="s">
        <v>291</v>
      </c>
      <c r="J16" s="11" t="s">
        <v>219</v>
      </c>
      <c r="K16" s="11" t="s">
        <v>219</v>
      </c>
      <c r="L16" s="11" t="s">
        <v>219</v>
      </c>
      <c r="M16" s="3"/>
      <c r="N16" t="str">
        <f>"insert into fact_dag_details(dag_id,dependence_id,execution_date,start_date,end_date,run_id,status,run_type,last_scheduling_decision,insert_date,last_update_date)values( "&amp;B16&amp;","&amp;C16&amp;","&amp;D16&amp;","&amp;E16&amp;","&amp;F16&amp;",'"&amp;G16&amp;"','"&amp;H16&amp;"','"&amp;I16&amp;"',"&amp;J16&amp;","&amp;K16&amp;","&amp;L16&amp;");"</f>
        <v>insert into fact_dag_details(dag_id,dependence_id,execution_date,start_date,end_date,run_id,status,run_type,last_scheduling_decision,insert_date,last_update_date)values( 1,0,CURRENT_timestamp,CURRENT_timestamp,CURRENT_timestamp,'1','running','scheduled',CURRENT_timestamp,CURRENT_timestamp,CURRENT_timestamp);</v>
      </c>
    </row>
    <row r="17" spans="1:14" x14ac:dyDescent="0.4">
      <c r="A17" s="3">
        <v>2</v>
      </c>
      <c r="B17" s="3">
        <v>1</v>
      </c>
      <c r="C17" s="3">
        <v>0</v>
      </c>
      <c r="D17" s="11" t="s">
        <v>219</v>
      </c>
      <c r="E17" s="11" t="s">
        <v>219</v>
      </c>
      <c r="F17" s="11" t="s">
        <v>219</v>
      </c>
      <c r="G17" s="3">
        <v>2</v>
      </c>
      <c r="H17" s="3" t="s">
        <v>287</v>
      </c>
      <c r="I17" s="16" t="s">
        <v>291</v>
      </c>
      <c r="J17" s="11" t="s">
        <v>219</v>
      </c>
      <c r="K17" s="11" t="s">
        <v>219</v>
      </c>
      <c r="L17" s="11" t="s">
        <v>219</v>
      </c>
      <c r="M17" s="3"/>
      <c r="N17" t="str">
        <f t="shared" ref="N17:N24" si="0">"insert into fact_dag_details(dag_id,dependence_id,execution_date,start_date,end_date,run_id,status,run_type,last_scheduling_decision,insert_date,last_update_date)values( "&amp;B17&amp;","&amp;C17&amp;","&amp;D17&amp;","&amp;E17&amp;","&amp;F17&amp;",'"&amp;G17&amp;"','"&amp;H17&amp;"','"&amp;I17&amp;"',"&amp;J17&amp;","&amp;K17&amp;","&amp;L17&amp;");"</f>
        <v>insert into fact_dag_details(dag_id,dependence_id,execution_date,start_date,end_date,run_id,status,run_type,last_scheduling_decision,insert_date,last_update_date)values( 1,0,CURRENT_timestamp,CURRENT_timestamp,CURRENT_timestamp,'2','success','scheduled',CURRENT_timestamp,CURRENT_timestamp,CURRENT_timestamp);</v>
      </c>
    </row>
    <row r="18" spans="1:14" x14ac:dyDescent="0.4">
      <c r="A18" s="3">
        <v>3</v>
      </c>
      <c r="B18" s="3">
        <v>1</v>
      </c>
      <c r="C18" s="3">
        <v>0</v>
      </c>
      <c r="D18" s="11" t="s">
        <v>219</v>
      </c>
      <c r="E18" s="11" t="s">
        <v>219</v>
      </c>
      <c r="F18" s="11" t="s">
        <v>219</v>
      </c>
      <c r="G18" s="3">
        <v>3</v>
      </c>
      <c r="H18" s="3" t="s">
        <v>289</v>
      </c>
      <c r="I18" s="16" t="s">
        <v>291</v>
      </c>
      <c r="J18" s="11" t="s">
        <v>219</v>
      </c>
      <c r="K18" s="11" t="s">
        <v>219</v>
      </c>
      <c r="L18" s="11" t="s">
        <v>219</v>
      </c>
      <c r="M18" s="3"/>
      <c r="N18" t="str">
        <f t="shared" si="0"/>
        <v>insert into fact_dag_details(dag_id,dependence_id,execution_date,start_date,end_date,run_id,status,run_type,last_scheduling_decision,insert_date,last_update_date)values( 1,0,CURRENT_timestamp,CURRENT_timestamp,CURRENT_timestamp,'3','failed','scheduled',CURRENT_timestamp,CURRENT_timestamp,CURRENT_timestamp);</v>
      </c>
    </row>
    <row r="19" spans="1:14" x14ac:dyDescent="0.4">
      <c r="A19" s="3">
        <v>4</v>
      </c>
      <c r="B19" s="3">
        <v>2</v>
      </c>
      <c r="C19" s="3">
        <v>1</v>
      </c>
      <c r="D19" s="11" t="s">
        <v>219</v>
      </c>
      <c r="E19" s="11" t="s">
        <v>219</v>
      </c>
      <c r="F19" s="11" t="s">
        <v>219</v>
      </c>
      <c r="G19" s="3">
        <v>4</v>
      </c>
      <c r="H19" s="3" t="s">
        <v>288</v>
      </c>
      <c r="I19" s="16" t="s">
        <v>291</v>
      </c>
      <c r="J19" s="11" t="s">
        <v>219</v>
      </c>
      <c r="K19" s="11" t="s">
        <v>219</v>
      </c>
      <c r="L19" s="11" t="s">
        <v>219</v>
      </c>
      <c r="M19" s="3"/>
      <c r="N19" t="str">
        <f t="shared" si="0"/>
        <v>insert into fact_dag_details(dag_id,dependence_id,execution_date,start_date,end_date,run_id,status,run_type,last_scheduling_decision,insert_date,last_update_date)values( 2,1,CURRENT_timestamp,CURRENT_timestamp,CURRENT_timestamp,'4','running','scheduled',CURRENT_timestamp,CURRENT_timestamp,CURRENT_timestamp);</v>
      </c>
    </row>
    <row r="20" spans="1:14" x14ac:dyDescent="0.4">
      <c r="A20" s="3">
        <v>5</v>
      </c>
      <c r="B20" s="3">
        <v>2</v>
      </c>
      <c r="C20" s="3">
        <v>1</v>
      </c>
      <c r="D20" s="11" t="s">
        <v>219</v>
      </c>
      <c r="E20" s="11" t="s">
        <v>219</v>
      </c>
      <c r="F20" s="11" t="s">
        <v>219</v>
      </c>
      <c r="G20" s="3">
        <v>5</v>
      </c>
      <c r="H20" s="3" t="s">
        <v>287</v>
      </c>
      <c r="I20" s="16" t="s">
        <v>291</v>
      </c>
      <c r="J20" s="11" t="s">
        <v>219</v>
      </c>
      <c r="K20" s="11" t="s">
        <v>219</v>
      </c>
      <c r="L20" s="11" t="s">
        <v>219</v>
      </c>
      <c r="M20" s="3"/>
      <c r="N20" t="str">
        <f t="shared" si="0"/>
        <v>insert into fact_dag_details(dag_id,dependence_id,execution_date,start_date,end_date,run_id,status,run_type,last_scheduling_decision,insert_date,last_update_date)values( 2,1,CURRENT_timestamp,CURRENT_timestamp,CURRENT_timestamp,'5','success','scheduled',CURRENT_timestamp,CURRENT_timestamp,CURRENT_timestamp);</v>
      </c>
    </row>
    <row r="21" spans="1:14" x14ac:dyDescent="0.4">
      <c r="A21" s="3">
        <v>6</v>
      </c>
      <c r="B21" s="3">
        <v>2</v>
      </c>
      <c r="C21" s="3">
        <v>1</v>
      </c>
      <c r="D21" s="11" t="s">
        <v>219</v>
      </c>
      <c r="E21" s="11" t="s">
        <v>219</v>
      </c>
      <c r="F21" s="11" t="s">
        <v>219</v>
      </c>
      <c r="G21" s="3">
        <v>6</v>
      </c>
      <c r="H21" s="3" t="s">
        <v>289</v>
      </c>
      <c r="I21" s="16" t="s">
        <v>291</v>
      </c>
      <c r="J21" s="11" t="s">
        <v>219</v>
      </c>
      <c r="K21" s="11" t="s">
        <v>219</v>
      </c>
      <c r="L21" s="11" t="s">
        <v>219</v>
      </c>
      <c r="M21" s="3"/>
      <c r="N21" t="str">
        <f t="shared" si="0"/>
        <v>insert into fact_dag_details(dag_id,dependence_id,execution_date,start_date,end_date,run_id,status,run_type,last_scheduling_decision,insert_date,last_update_date)values( 2,1,CURRENT_timestamp,CURRENT_timestamp,CURRENT_timestamp,'6','failed','scheduled',CURRENT_timestamp,CURRENT_timestamp,CURRENT_timestamp);</v>
      </c>
    </row>
    <row r="22" spans="1:14" x14ac:dyDescent="0.4">
      <c r="A22" s="3">
        <v>7</v>
      </c>
      <c r="B22" s="12">
        <v>3</v>
      </c>
      <c r="C22" s="3">
        <v>2</v>
      </c>
      <c r="D22" s="11" t="s">
        <v>219</v>
      </c>
      <c r="E22" s="11" t="s">
        <v>219</v>
      </c>
      <c r="F22" s="11" t="s">
        <v>219</v>
      </c>
      <c r="G22" s="3">
        <v>7</v>
      </c>
      <c r="H22" s="3" t="s">
        <v>288</v>
      </c>
      <c r="I22" s="16" t="s">
        <v>291</v>
      </c>
      <c r="J22" s="11" t="s">
        <v>219</v>
      </c>
      <c r="K22" s="11" t="s">
        <v>219</v>
      </c>
      <c r="L22" s="11" t="s">
        <v>219</v>
      </c>
      <c r="M22" s="3"/>
      <c r="N22" t="str">
        <f t="shared" si="0"/>
        <v>insert into fact_dag_details(dag_id,dependence_id,execution_date,start_date,end_date,run_id,status,run_type,last_scheduling_decision,insert_date,last_update_date)values( 3,2,CURRENT_timestamp,CURRENT_timestamp,CURRENT_timestamp,'7','running','scheduled',CURRENT_timestamp,CURRENT_timestamp,CURRENT_timestamp);</v>
      </c>
    </row>
    <row r="23" spans="1:14" x14ac:dyDescent="0.4">
      <c r="A23" s="3">
        <v>8</v>
      </c>
      <c r="B23" s="12">
        <v>3</v>
      </c>
      <c r="C23" s="3">
        <v>2</v>
      </c>
      <c r="D23" s="11" t="s">
        <v>219</v>
      </c>
      <c r="E23" s="11" t="s">
        <v>219</v>
      </c>
      <c r="F23" s="11" t="s">
        <v>219</v>
      </c>
      <c r="G23" s="3">
        <v>8</v>
      </c>
      <c r="H23" s="3" t="s">
        <v>287</v>
      </c>
      <c r="I23" s="16" t="s">
        <v>291</v>
      </c>
      <c r="J23" s="11" t="s">
        <v>219</v>
      </c>
      <c r="K23" s="11" t="s">
        <v>219</v>
      </c>
      <c r="L23" s="11" t="s">
        <v>219</v>
      </c>
      <c r="M23" s="3"/>
      <c r="N23" t="str">
        <f t="shared" si="0"/>
        <v>insert into fact_dag_details(dag_id,dependence_id,execution_date,start_date,end_date,run_id,status,run_type,last_scheduling_decision,insert_date,last_update_date)values( 3,2,CURRENT_timestamp,CURRENT_timestamp,CURRENT_timestamp,'8','success','scheduled',CURRENT_timestamp,CURRENT_timestamp,CURRENT_timestamp);</v>
      </c>
    </row>
    <row r="24" spans="1:14" x14ac:dyDescent="0.4">
      <c r="A24" s="3">
        <v>9</v>
      </c>
      <c r="B24" s="12">
        <v>3</v>
      </c>
      <c r="C24" s="3">
        <v>2</v>
      </c>
      <c r="D24" s="11" t="s">
        <v>219</v>
      </c>
      <c r="E24" s="11" t="s">
        <v>219</v>
      </c>
      <c r="F24" s="11" t="s">
        <v>219</v>
      </c>
      <c r="G24" s="3">
        <v>9</v>
      </c>
      <c r="H24" s="3" t="s">
        <v>289</v>
      </c>
      <c r="I24" s="16" t="s">
        <v>291</v>
      </c>
      <c r="J24" s="11" t="s">
        <v>219</v>
      </c>
      <c r="K24" s="11" t="s">
        <v>219</v>
      </c>
      <c r="L24" s="11" t="s">
        <v>219</v>
      </c>
      <c r="M24" s="3"/>
      <c r="N24" t="str">
        <f t="shared" si="0"/>
        <v>insert into fact_dag_details(dag_id,dependence_id,execution_date,start_date,end_date,run_id,status,run_type,last_scheduling_decision,insert_date,last_update_date)values( 3,2,CURRENT_timestamp,CURRENT_timestamp,CURRENT_timestamp,'9','failed','scheduled',CURRENT_timestamp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B5BE-1E76-40B0-8772-08834B3FC5DE}">
  <dimension ref="A1:O32"/>
  <sheetViews>
    <sheetView topLeftCell="D1" workbookViewId="0">
      <selection activeCell="F18" sqref="F18"/>
    </sheetView>
  </sheetViews>
  <sheetFormatPr defaultRowHeight="13.9" x14ac:dyDescent="0.4"/>
  <cols>
    <col min="1" max="1" width="20" customWidth="1"/>
    <col min="2" max="2" width="19.86328125" customWidth="1"/>
    <col min="3" max="3" width="27.33203125" customWidth="1"/>
    <col min="4" max="5" width="33.796875" customWidth="1"/>
    <col min="6" max="6" width="17.796875" customWidth="1"/>
    <col min="11" max="11" width="15" customWidth="1"/>
  </cols>
  <sheetData>
    <row r="1" spans="1:6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253</v>
      </c>
      <c r="F1" s="1" t="s">
        <v>4</v>
      </c>
    </row>
    <row r="2" spans="1:6" x14ac:dyDescent="0.4">
      <c r="A2" s="3" t="s">
        <v>49</v>
      </c>
      <c r="B2" s="3" t="s">
        <v>165</v>
      </c>
      <c r="C2" s="3" t="s">
        <v>152</v>
      </c>
      <c r="D2" s="3" t="s">
        <v>166</v>
      </c>
      <c r="E2" s="3" t="s">
        <v>292</v>
      </c>
      <c r="F2" s="3">
        <v>1</v>
      </c>
    </row>
    <row r="3" spans="1:6" x14ac:dyDescent="0.4">
      <c r="A3" s="3" t="s">
        <v>49</v>
      </c>
      <c r="B3" s="3" t="s">
        <v>165</v>
      </c>
      <c r="C3" s="3" t="s">
        <v>153</v>
      </c>
      <c r="D3" s="3" t="s">
        <v>167</v>
      </c>
      <c r="E3" s="3" t="s">
        <v>256</v>
      </c>
      <c r="F3" s="3"/>
    </row>
    <row r="4" spans="1:6" x14ac:dyDescent="0.4">
      <c r="A4" s="3" t="s">
        <v>49</v>
      </c>
      <c r="B4" s="3" t="s">
        <v>165</v>
      </c>
      <c r="C4" s="3" t="s">
        <v>154</v>
      </c>
      <c r="D4" s="3" t="s">
        <v>168</v>
      </c>
      <c r="E4" s="3" t="s">
        <v>256</v>
      </c>
      <c r="F4" s="3"/>
    </row>
    <row r="5" spans="1:6" x14ac:dyDescent="0.4">
      <c r="A5" s="3" t="s">
        <v>49</v>
      </c>
      <c r="B5" s="3" t="s">
        <v>165</v>
      </c>
      <c r="C5" s="3" t="s">
        <v>155</v>
      </c>
      <c r="D5" s="3" t="s">
        <v>169</v>
      </c>
      <c r="E5" s="3" t="s">
        <v>241</v>
      </c>
      <c r="F5" s="3"/>
    </row>
    <row r="6" spans="1:6" x14ac:dyDescent="0.4">
      <c r="A6" s="3" t="s">
        <v>49</v>
      </c>
      <c r="B6" s="3" t="s">
        <v>165</v>
      </c>
      <c r="C6" s="3" t="s">
        <v>156</v>
      </c>
      <c r="D6" s="3" t="s">
        <v>281</v>
      </c>
      <c r="E6" s="3" t="s">
        <v>241</v>
      </c>
      <c r="F6" s="3"/>
    </row>
    <row r="7" spans="1:6" x14ac:dyDescent="0.4">
      <c r="A7" s="3" t="s">
        <v>49</v>
      </c>
      <c r="B7" s="3" t="s">
        <v>165</v>
      </c>
      <c r="C7" s="3" t="s">
        <v>157</v>
      </c>
      <c r="D7" s="3" t="s">
        <v>282</v>
      </c>
      <c r="E7" s="3" t="s">
        <v>241</v>
      </c>
      <c r="F7" s="3"/>
    </row>
    <row r="8" spans="1:6" x14ac:dyDescent="0.4">
      <c r="A8" s="3" t="s">
        <v>49</v>
      </c>
      <c r="B8" s="3" t="s">
        <v>165</v>
      </c>
      <c r="C8" s="3" t="s">
        <v>158</v>
      </c>
      <c r="D8" t="s">
        <v>283</v>
      </c>
      <c r="E8" t="s">
        <v>293</v>
      </c>
      <c r="F8" s="3"/>
    </row>
    <row r="9" spans="1:6" x14ac:dyDescent="0.4">
      <c r="A9" s="3" t="s">
        <v>49</v>
      </c>
      <c r="B9" s="3" t="s">
        <v>165</v>
      </c>
      <c r="C9" s="6" t="s">
        <v>279</v>
      </c>
      <c r="D9" t="s">
        <v>285</v>
      </c>
      <c r="E9" t="s">
        <v>251</v>
      </c>
      <c r="F9" s="6"/>
    </row>
    <row r="10" spans="1:6" x14ac:dyDescent="0.4">
      <c r="A10" s="3" t="s">
        <v>49</v>
      </c>
      <c r="B10" s="3" t="s">
        <v>165</v>
      </c>
      <c r="C10" s="6" t="s">
        <v>159</v>
      </c>
      <c r="D10" s="3" t="s">
        <v>284</v>
      </c>
      <c r="E10" s="6" t="s">
        <v>246</v>
      </c>
      <c r="F10" s="6"/>
    </row>
    <row r="11" spans="1:6" x14ac:dyDescent="0.4">
      <c r="A11" s="3" t="s">
        <v>49</v>
      </c>
      <c r="B11" s="3" t="s">
        <v>165</v>
      </c>
      <c r="C11" s="6" t="s">
        <v>160</v>
      </c>
      <c r="D11" t="s">
        <v>170</v>
      </c>
      <c r="E11" t="s">
        <v>294</v>
      </c>
      <c r="F11" s="6"/>
    </row>
    <row r="12" spans="1:6" x14ac:dyDescent="0.4">
      <c r="A12" s="3" t="s">
        <v>49</v>
      </c>
      <c r="B12" s="3" t="s">
        <v>165</v>
      </c>
      <c r="C12" s="3" t="s">
        <v>161</v>
      </c>
      <c r="D12" s="3" t="s">
        <v>171</v>
      </c>
      <c r="E12" s="3" t="s">
        <v>256</v>
      </c>
      <c r="F12" s="3"/>
    </row>
    <row r="13" spans="1:6" x14ac:dyDescent="0.4">
      <c r="A13" s="3" t="s">
        <v>49</v>
      </c>
      <c r="B13" s="3" t="s">
        <v>165</v>
      </c>
      <c r="C13" s="3" t="s">
        <v>162</v>
      </c>
      <c r="D13" s="3" t="s">
        <v>172</v>
      </c>
      <c r="E13" s="3" t="s">
        <v>256</v>
      </c>
      <c r="F13" s="3"/>
    </row>
    <row r="14" spans="1:6" x14ac:dyDescent="0.4">
      <c r="A14" s="3" t="s">
        <v>49</v>
      </c>
      <c r="B14" s="3" t="s">
        <v>165</v>
      </c>
      <c r="C14" s="3" t="s">
        <v>163</v>
      </c>
      <c r="D14" s="3" t="s">
        <v>22</v>
      </c>
      <c r="E14" s="3" t="s">
        <v>241</v>
      </c>
      <c r="F14" s="3"/>
    </row>
    <row r="15" spans="1:6" x14ac:dyDescent="0.4">
      <c r="A15" s="3" t="s">
        <v>49</v>
      </c>
      <c r="B15" s="3" t="s">
        <v>165</v>
      </c>
      <c r="C15" s="3" t="s">
        <v>164</v>
      </c>
      <c r="D15" s="3" t="s">
        <v>23</v>
      </c>
      <c r="E15" s="3" t="s">
        <v>237</v>
      </c>
      <c r="F15" s="3"/>
    </row>
    <row r="17" spans="1:15" x14ac:dyDescent="0.4">
      <c r="A17" s="10" t="s">
        <v>152</v>
      </c>
      <c r="B17" s="10" t="s">
        <v>153</v>
      </c>
      <c r="C17" s="10" t="s">
        <v>154</v>
      </c>
      <c r="D17" s="10" t="s">
        <v>155</v>
      </c>
      <c r="E17" s="10" t="s">
        <v>156</v>
      </c>
      <c r="F17" s="10" t="s">
        <v>157</v>
      </c>
      <c r="G17" s="10" t="s">
        <v>158</v>
      </c>
      <c r="H17" s="10" t="s">
        <v>279</v>
      </c>
      <c r="I17" s="10" t="s">
        <v>159</v>
      </c>
      <c r="J17" s="10" t="s">
        <v>160</v>
      </c>
      <c r="K17" s="10" t="s">
        <v>161</v>
      </c>
      <c r="L17" s="10" t="s">
        <v>162</v>
      </c>
      <c r="M17" s="10" t="s">
        <v>163</v>
      </c>
      <c r="N17" s="10" t="s">
        <v>164</v>
      </c>
    </row>
    <row r="18" spans="1:15" x14ac:dyDescent="0.4">
      <c r="A18" s="3">
        <v>1</v>
      </c>
      <c r="B18" s="3">
        <v>1</v>
      </c>
      <c r="C18" s="3">
        <v>1</v>
      </c>
      <c r="D18" s="11" t="s">
        <v>219</v>
      </c>
      <c r="E18" s="11" t="s">
        <v>219</v>
      </c>
      <c r="F18" s="11" t="s">
        <v>219</v>
      </c>
      <c r="G18" s="3">
        <v>0.56000000000000005</v>
      </c>
      <c r="H18" s="3">
        <v>1</v>
      </c>
      <c r="I18" s="3" t="s">
        <v>288</v>
      </c>
      <c r="J18" s="3">
        <v>3</v>
      </c>
      <c r="K18" s="3">
        <v>4</v>
      </c>
      <c r="L18" s="3">
        <v>6</v>
      </c>
      <c r="M18" s="11" t="s">
        <v>219</v>
      </c>
      <c r="N18" s="11" t="s">
        <v>219</v>
      </c>
      <c r="O18" t="str">
        <f>"insert into fact_task_details(task_id,dag_id,execution_date,start_date,end_date,duration,run_id,status,retry_number,priority_weight,max_tries,insert_date,last_update_date)values("&amp;B18&amp;","&amp;C18&amp;  ","&amp;D18&amp;","&amp;E18&amp;","&amp;F18&amp;","&amp;G18&amp;",'"&amp;H18&amp;"','"&amp;I18&amp;"',"&amp;J18&amp;","&amp;K18&amp;","&amp;L18&amp;","&amp;M18&amp;","&amp;N18&amp;");"</f>
        <v>insert into fact_task_details(task_id,dag_id,execution_date,start_date,end_date,duration,run_id,status,retry_number,priority_weight,max_tries,insert_date,last_update_date)values(1,1,CURRENT_timestamp,CURRENT_timestamp,CURRENT_timestamp,0.56,'1','running',3,4,6,CURRENT_timestamp,CURRENT_timestamp);</v>
      </c>
    </row>
    <row r="19" spans="1:15" x14ac:dyDescent="0.4">
      <c r="A19" s="3">
        <v>2</v>
      </c>
      <c r="B19" s="3">
        <v>1</v>
      </c>
      <c r="C19" s="3">
        <v>1</v>
      </c>
      <c r="D19" s="11" t="s">
        <v>219</v>
      </c>
      <c r="E19" s="11" t="s">
        <v>219</v>
      </c>
      <c r="F19" s="11" t="s">
        <v>219</v>
      </c>
      <c r="G19" s="3">
        <v>1.2</v>
      </c>
      <c r="H19" s="3">
        <v>2</v>
      </c>
      <c r="I19" s="3" t="s">
        <v>287</v>
      </c>
      <c r="J19" s="3">
        <v>3</v>
      </c>
      <c r="K19" s="3">
        <v>4</v>
      </c>
      <c r="L19" s="3">
        <v>6</v>
      </c>
      <c r="M19" s="11" t="s">
        <v>219</v>
      </c>
      <c r="N19" s="11" t="s">
        <v>219</v>
      </c>
      <c r="O19" t="str">
        <f t="shared" ref="O19:O32" si="0">"insert into fact_task_details(task_id,dag_id,execution_date,start_date,end_date,duration,run_id,status,retry_number,priority_weight,max_tries,insert_date,last_update_date)values("&amp;B19&amp;","&amp;C19&amp;  ","&amp;D19&amp;","&amp;E19&amp;","&amp;F19&amp;","&amp;G19&amp;",'"&amp;H19&amp;"','"&amp;I19&amp;"',"&amp;J19&amp;","&amp;K19&amp;","&amp;L19&amp;","&amp;M19&amp;","&amp;N19&amp;");"</f>
        <v>insert into fact_task_details(task_id,dag_id,execution_date,start_date,end_date,duration,run_id,status,retry_number,priority_weight,max_tries,insert_date,last_update_date)values(1,1,CURRENT_timestamp,CURRENT_timestamp,CURRENT_timestamp,1.2,'2','success',3,4,6,CURRENT_timestamp,CURRENT_timestamp);</v>
      </c>
    </row>
    <row r="20" spans="1:15" x14ac:dyDescent="0.4">
      <c r="A20" s="3">
        <v>3</v>
      </c>
      <c r="B20" s="3">
        <v>1</v>
      </c>
      <c r="C20" s="3">
        <v>1</v>
      </c>
      <c r="D20" s="11" t="s">
        <v>219</v>
      </c>
      <c r="E20" s="11" t="s">
        <v>219</v>
      </c>
      <c r="F20" s="11" t="s">
        <v>219</v>
      </c>
      <c r="G20" s="3">
        <v>0.56000000000000005</v>
      </c>
      <c r="H20" s="3">
        <v>3</v>
      </c>
      <c r="I20" s="3" t="s">
        <v>289</v>
      </c>
      <c r="J20" s="3">
        <v>3</v>
      </c>
      <c r="K20" s="3">
        <v>4</v>
      </c>
      <c r="L20" s="3">
        <v>6</v>
      </c>
      <c r="M20" s="11" t="s">
        <v>219</v>
      </c>
      <c r="N20" s="11" t="s">
        <v>219</v>
      </c>
      <c r="O20" t="str">
        <f t="shared" si="0"/>
        <v>insert into fact_task_details(task_id,dag_id,execution_date,start_date,end_date,duration,run_id,status,retry_number,priority_weight,max_tries,insert_date,last_update_date)values(1,1,CURRENT_timestamp,CURRENT_timestamp,CURRENT_timestamp,0.56,'3','failed',3,4,6,CURRENT_timestamp,CURRENT_timestamp);</v>
      </c>
    </row>
    <row r="21" spans="1:15" x14ac:dyDescent="0.4">
      <c r="A21" s="3">
        <v>4</v>
      </c>
      <c r="B21" s="12">
        <v>2</v>
      </c>
      <c r="C21" s="3">
        <v>1</v>
      </c>
      <c r="D21" s="11" t="s">
        <v>219</v>
      </c>
      <c r="E21" s="11" t="s">
        <v>219</v>
      </c>
      <c r="F21" s="11" t="s">
        <v>219</v>
      </c>
      <c r="G21" s="3">
        <v>1.2</v>
      </c>
      <c r="H21" s="3">
        <v>4</v>
      </c>
      <c r="I21" s="3" t="s">
        <v>288</v>
      </c>
      <c r="J21" s="3">
        <v>3</v>
      </c>
      <c r="K21" s="3">
        <v>3</v>
      </c>
      <c r="L21" s="3">
        <v>6</v>
      </c>
      <c r="M21" s="11" t="s">
        <v>219</v>
      </c>
      <c r="N21" s="11" t="s">
        <v>219</v>
      </c>
      <c r="O21" t="str">
        <f t="shared" si="0"/>
        <v>insert into fact_task_details(task_id,dag_id,execution_date,start_date,end_date,duration,run_id,status,retry_number,priority_weight,max_tries,insert_date,last_update_date)values(2,1,CURRENT_timestamp,CURRENT_timestamp,CURRENT_timestamp,1.2,'4','running',3,3,6,CURRENT_timestamp,CURRENT_timestamp);</v>
      </c>
    </row>
    <row r="22" spans="1:15" x14ac:dyDescent="0.4">
      <c r="A22" s="3">
        <v>5</v>
      </c>
      <c r="B22" s="12">
        <v>2</v>
      </c>
      <c r="C22" s="3">
        <v>1</v>
      </c>
      <c r="D22" s="11" t="s">
        <v>219</v>
      </c>
      <c r="E22" s="11" t="s">
        <v>219</v>
      </c>
      <c r="F22" s="11" t="s">
        <v>219</v>
      </c>
      <c r="G22" s="3">
        <v>0.56000000000000005</v>
      </c>
      <c r="H22" s="3">
        <v>5</v>
      </c>
      <c r="I22" s="3" t="s">
        <v>287</v>
      </c>
      <c r="J22" s="3">
        <v>3</v>
      </c>
      <c r="K22" s="3">
        <v>3</v>
      </c>
      <c r="L22" s="3">
        <v>6</v>
      </c>
      <c r="M22" s="11" t="s">
        <v>219</v>
      </c>
      <c r="N22" s="11" t="s">
        <v>219</v>
      </c>
      <c r="O22" t="str">
        <f t="shared" si="0"/>
        <v>insert into fact_task_details(task_id,dag_id,execution_date,start_date,end_date,duration,run_id,status,retry_number,priority_weight,max_tries,insert_date,last_update_date)values(2,1,CURRENT_timestamp,CURRENT_timestamp,CURRENT_timestamp,0.56,'5','success',3,3,6,CURRENT_timestamp,CURRENT_timestamp);</v>
      </c>
    </row>
    <row r="23" spans="1:15" x14ac:dyDescent="0.4">
      <c r="A23" s="3">
        <v>6</v>
      </c>
      <c r="B23" s="12">
        <v>2</v>
      </c>
      <c r="C23" s="3">
        <v>1</v>
      </c>
      <c r="D23" s="11" t="s">
        <v>219</v>
      </c>
      <c r="E23" s="11" t="s">
        <v>219</v>
      </c>
      <c r="F23" s="11" t="s">
        <v>219</v>
      </c>
      <c r="G23" s="3">
        <v>1.2</v>
      </c>
      <c r="H23" s="3">
        <v>6</v>
      </c>
      <c r="I23" s="3" t="s">
        <v>289</v>
      </c>
      <c r="J23" s="3">
        <v>3</v>
      </c>
      <c r="K23" s="3">
        <v>3</v>
      </c>
      <c r="L23" s="3">
        <v>6</v>
      </c>
      <c r="M23" s="11" t="s">
        <v>219</v>
      </c>
      <c r="N23" s="11" t="s">
        <v>219</v>
      </c>
      <c r="O23" t="str">
        <f t="shared" si="0"/>
        <v>insert into fact_task_details(task_id,dag_id,execution_date,start_date,end_date,duration,run_id,status,retry_number,priority_weight,max_tries,insert_date,last_update_date)values(2,1,CURRENT_timestamp,CURRENT_timestamp,CURRENT_timestamp,1.2,'6','failed',3,3,6,CURRENT_timestamp,CURRENT_timestamp);</v>
      </c>
    </row>
    <row r="24" spans="1:15" x14ac:dyDescent="0.4">
      <c r="A24" s="3">
        <v>7</v>
      </c>
      <c r="B24" s="12">
        <v>3</v>
      </c>
      <c r="C24" s="3">
        <v>1</v>
      </c>
      <c r="D24" s="11" t="s">
        <v>219</v>
      </c>
      <c r="E24" s="11" t="s">
        <v>219</v>
      </c>
      <c r="F24" s="11" t="s">
        <v>219</v>
      </c>
      <c r="G24" s="3">
        <v>0.56000000000000005</v>
      </c>
      <c r="H24" s="3">
        <v>7</v>
      </c>
      <c r="I24" s="3" t="s">
        <v>288</v>
      </c>
      <c r="J24" s="3">
        <v>3</v>
      </c>
      <c r="K24" s="3">
        <v>2</v>
      </c>
      <c r="L24" s="3">
        <v>6</v>
      </c>
      <c r="M24" s="11" t="s">
        <v>219</v>
      </c>
      <c r="N24" s="11" t="s">
        <v>219</v>
      </c>
      <c r="O24" t="str">
        <f t="shared" si="0"/>
        <v>insert into fact_task_details(task_id,dag_id,execution_date,start_date,end_date,duration,run_id,status,retry_number,priority_weight,max_tries,insert_date,last_update_date)values(3,1,CURRENT_timestamp,CURRENT_timestamp,CURRENT_timestamp,0.56,'7','running',3,2,6,CURRENT_timestamp,CURRENT_timestamp);</v>
      </c>
    </row>
    <row r="25" spans="1:15" x14ac:dyDescent="0.4">
      <c r="A25" s="3">
        <v>8</v>
      </c>
      <c r="B25" s="12">
        <v>3</v>
      </c>
      <c r="C25" s="3">
        <v>1</v>
      </c>
      <c r="D25" s="11" t="s">
        <v>219</v>
      </c>
      <c r="E25" s="11" t="s">
        <v>219</v>
      </c>
      <c r="F25" s="11" t="s">
        <v>219</v>
      </c>
      <c r="G25" s="3">
        <v>1.2</v>
      </c>
      <c r="H25" s="3">
        <v>8</v>
      </c>
      <c r="I25" s="3" t="s">
        <v>287</v>
      </c>
      <c r="J25" s="3">
        <v>3</v>
      </c>
      <c r="K25" s="3">
        <v>2</v>
      </c>
      <c r="L25" s="3">
        <v>6</v>
      </c>
      <c r="M25" s="11" t="s">
        <v>219</v>
      </c>
      <c r="N25" s="11" t="s">
        <v>219</v>
      </c>
      <c r="O25" t="str">
        <f t="shared" si="0"/>
        <v>insert into fact_task_details(task_id,dag_id,execution_date,start_date,end_date,duration,run_id,status,retry_number,priority_weight,max_tries,insert_date,last_update_date)values(3,1,CURRENT_timestamp,CURRENT_timestamp,CURRENT_timestamp,1.2,'8','success',3,2,6,CURRENT_timestamp,CURRENT_timestamp);</v>
      </c>
    </row>
    <row r="26" spans="1:15" x14ac:dyDescent="0.4">
      <c r="A26" s="3">
        <v>9</v>
      </c>
      <c r="B26" s="12">
        <v>3</v>
      </c>
      <c r="C26" s="3">
        <v>1</v>
      </c>
      <c r="D26" s="11" t="s">
        <v>219</v>
      </c>
      <c r="E26" s="11" t="s">
        <v>219</v>
      </c>
      <c r="F26" s="11" t="s">
        <v>219</v>
      </c>
      <c r="G26" s="3">
        <v>0.56000000000000005</v>
      </c>
      <c r="H26" s="3">
        <v>9</v>
      </c>
      <c r="I26" s="3" t="s">
        <v>289</v>
      </c>
      <c r="J26" s="3">
        <v>3</v>
      </c>
      <c r="K26" s="3">
        <v>2</v>
      </c>
      <c r="L26" s="3">
        <v>6</v>
      </c>
      <c r="M26" s="11" t="s">
        <v>219</v>
      </c>
      <c r="N26" s="11" t="s">
        <v>219</v>
      </c>
      <c r="O26" t="str">
        <f t="shared" si="0"/>
        <v>insert into fact_task_details(task_id,dag_id,execution_date,start_date,end_date,duration,run_id,status,retry_number,priority_weight,max_tries,insert_date,last_update_date)values(3,1,CURRENT_timestamp,CURRENT_timestamp,CURRENT_timestamp,0.56,'9','failed',3,2,6,CURRENT_timestamp,CURRENT_timestamp);</v>
      </c>
    </row>
    <row r="27" spans="1:15" x14ac:dyDescent="0.4">
      <c r="A27" s="3">
        <v>10</v>
      </c>
      <c r="B27" s="12">
        <v>4</v>
      </c>
      <c r="C27" s="3">
        <v>1</v>
      </c>
      <c r="D27" s="11" t="s">
        <v>219</v>
      </c>
      <c r="E27" s="11" t="s">
        <v>219</v>
      </c>
      <c r="F27" s="11" t="s">
        <v>219</v>
      </c>
      <c r="G27" s="3">
        <v>1.2</v>
      </c>
      <c r="H27" s="3">
        <v>10</v>
      </c>
      <c r="I27" s="3" t="s">
        <v>288</v>
      </c>
      <c r="J27" s="3">
        <v>3</v>
      </c>
      <c r="K27" s="3">
        <v>1</v>
      </c>
      <c r="L27" s="3">
        <v>6</v>
      </c>
      <c r="M27" s="11" t="s">
        <v>219</v>
      </c>
      <c r="N27" s="11" t="s">
        <v>219</v>
      </c>
      <c r="O27" t="str">
        <f t="shared" si="0"/>
        <v>insert into fact_task_details(task_id,dag_id,execution_date,start_date,end_date,duration,run_id,status,retry_number,priority_weight,max_tries,insert_date,last_update_date)values(4,1,CURRENT_timestamp,CURRENT_timestamp,CURRENT_timestamp,1.2,'10','running',3,1,6,CURRENT_timestamp,CURRENT_timestamp);</v>
      </c>
    </row>
    <row r="28" spans="1:15" x14ac:dyDescent="0.4">
      <c r="A28" s="3">
        <v>11</v>
      </c>
      <c r="B28" s="12">
        <v>4</v>
      </c>
      <c r="C28" s="3">
        <v>1</v>
      </c>
      <c r="D28" s="11" t="s">
        <v>219</v>
      </c>
      <c r="E28" s="11" t="s">
        <v>219</v>
      </c>
      <c r="F28" s="11" t="s">
        <v>219</v>
      </c>
      <c r="G28" s="3">
        <v>0.56000000000000005</v>
      </c>
      <c r="H28" s="3">
        <v>11</v>
      </c>
      <c r="I28" s="3" t="s">
        <v>287</v>
      </c>
      <c r="J28" s="3">
        <v>3</v>
      </c>
      <c r="K28" s="3">
        <v>1</v>
      </c>
      <c r="L28" s="3">
        <v>6</v>
      </c>
      <c r="M28" s="11" t="s">
        <v>219</v>
      </c>
      <c r="N28" s="11" t="s">
        <v>219</v>
      </c>
      <c r="O28" t="str">
        <f t="shared" si="0"/>
        <v>insert into fact_task_details(task_id,dag_id,execution_date,start_date,end_date,duration,run_id,status,retry_number,priority_weight,max_tries,insert_date,last_update_date)values(4,1,CURRENT_timestamp,CURRENT_timestamp,CURRENT_timestamp,0.56,'11','success',3,1,6,CURRENT_timestamp,CURRENT_timestamp);</v>
      </c>
    </row>
    <row r="29" spans="1:15" x14ac:dyDescent="0.4">
      <c r="A29" s="3">
        <v>12</v>
      </c>
      <c r="B29" s="12">
        <v>4</v>
      </c>
      <c r="C29" s="3">
        <v>1</v>
      </c>
      <c r="D29" s="11" t="s">
        <v>219</v>
      </c>
      <c r="E29" s="11" t="s">
        <v>219</v>
      </c>
      <c r="F29" s="11" t="s">
        <v>219</v>
      </c>
      <c r="G29" s="3">
        <v>1.2</v>
      </c>
      <c r="H29" s="3">
        <v>12</v>
      </c>
      <c r="I29" s="3" t="s">
        <v>289</v>
      </c>
      <c r="J29" s="3">
        <v>3</v>
      </c>
      <c r="K29" s="3">
        <v>1</v>
      </c>
      <c r="L29" s="3">
        <v>6</v>
      </c>
      <c r="M29" s="11" t="s">
        <v>219</v>
      </c>
      <c r="N29" s="11" t="s">
        <v>219</v>
      </c>
      <c r="O29" t="str">
        <f t="shared" si="0"/>
        <v>insert into fact_task_details(task_id,dag_id,execution_date,start_date,end_date,duration,run_id,status,retry_number,priority_weight,max_tries,insert_date,last_update_date)values(4,1,CURRENT_timestamp,CURRENT_timestamp,CURRENT_timestamp,1.2,'12','failed',3,1,6,CURRENT_timestamp,CURRENT_timestamp);</v>
      </c>
    </row>
    <row r="30" spans="1:15" x14ac:dyDescent="0.4">
      <c r="A30" s="3">
        <v>13</v>
      </c>
      <c r="B30" s="12">
        <v>5</v>
      </c>
      <c r="C30" s="3">
        <v>2</v>
      </c>
      <c r="D30" s="11" t="s">
        <v>219</v>
      </c>
      <c r="E30" s="11" t="s">
        <v>219</v>
      </c>
      <c r="F30" s="11" t="s">
        <v>219</v>
      </c>
      <c r="G30" s="3">
        <v>0.56000000000000005</v>
      </c>
      <c r="H30" s="3">
        <v>13</v>
      </c>
      <c r="I30" s="3" t="s">
        <v>288</v>
      </c>
      <c r="J30" s="3">
        <v>3</v>
      </c>
      <c r="K30" s="3">
        <v>4</v>
      </c>
      <c r="L30" s="3">
        <v>6</v>
      </c>
      <c r="M30" s="11" t="s">
        <v>219</v>
      </c>
      <c r="N30" s="11" t="s">
        <v>219</v>
      </c>
      <c r="O30" t="str">
        <f t="shared" si="0"/>
        <v>insert into fact_task_details(task_id,dag_id,execution_date,start_date,end_date,duration,run_id,status,retry_number,priority_weight,max_tries,insert_date,last_update_date)values(5,2,CURRENT_timestamp,CURRENT_timestamp,CURRENT_timestamp,0.56,'13','running',3,4,6,CURRENT_timestamp,CURRENT_timestamp);</v>
      </c>
    </row>
    <row r="31" spans="1:15" x14ac:dyDescent="0.4">
      <c r="A31" s="3">
        <v>14</v>
      </c>
      <c r="B31" s="12">
        <v>5</v>
      </c>
      <c r="C31" s="3">
        <v>2</v>
      </c>
      <c r="D31" s="11" t="s">
        <v>219</v>
      </c>
      <c r="E31" s="11" t="s">
        <v>219</v>
      </c>
      <c r="F31" s="11" t="s">
        <v>219</v>
      </c>
      <c r="G31" s="3">
        <v>1.2</v>
      </c>
      <c r="H31" s="3">
        <v>14</v>
      </c>
      <c r="I31" s="3" t="s">
        <v>287</v>
      </c>
      <c r="J31" s="3">
        <v>3</v>
      </c>
      <c r="K31" s="3">
        <v>4</v>
      </c>
      <c r="L31" s="3">
        <v>6</v>
      </c>
      <c r="M31" s="11" t="s">
        <v>219</v>
      </c>
      <c r="N31" s="11" t="s">
        <v>219</v>
      </c>
      <c r="O31" t="str">
        <f t="shared" si="0"/>
        <v>insert into fact_task_details(task_id,dag_id,execution_date,start_date,end_date,duration,run_id,status,retry_number,priority_weight,max_tries,insert_date,last_update_date)values(5,2,CURRENT_timestamp,CURRENT_timestamp,CURRENT_timestamp,1.2,'14','success',3,4,6,CURRENT_timestamp,CURRENT_timestamp);</v>
      </c>
    </row>
    <row r="32" spans="1:15" x14ac:dyDescent="0.4">
      <c r="A32" s="3">
        <v>15</v>
      </c>
      <c r="B32" s="12">
        <v>5</v>
      </c>
      <c r="C32" s="3">
        <v>2</v>
      </c>
      <c r="D32" s="11" t="s">
        <v>219</v>
      </c>
      <c r="E32" s="11" t="s">
        <v>219</v>
      </c>
      <c r="F32" s="11" t="s">
        <v>219</v>
      </c>
      <c r="G32" s="3">
        <v>0.56000000000000005</v>
      </c>
      <c r="H32" s="3">
        <v>15</v>
      </c>
      <c r="I32" s="3" t="s">
        <v>289</v>
      </c>
      <c r="J32" s="3">
        <v>3</v>
      </c>
      <c r="K32" s="3">
        <v>4</v>
      </c>
      <c r="L32" s="3">
        <v>6</v>
      </c>
      <c r="M32" s="11" t="s">
        <v>219</v>
      </c>
      <c r="N32" s="11" t="s">
        <v>219</v>
      </c>
      <c r="O32" t="str">
        <f t="shared" si="0"/>
        <v>insert into fact_task_details(task_id,dag_id,execution_date,start_date,end_date,duration,run_id,status,retry_number,priority_weight,max_tries,insert_date,last_update_date)values(5,2,CURRENT_timestamp,CURRENT_timestamp,CURRENT_timestamp,0.56,'15','failed',3,4,6,CURRENT_timestamp,CURRENT_timestamp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dim_dag_dependence</vt:lpstr>
      <vt:lpstr>dim_dag</vt:lpstr>
      <vt:lpstr>dim_email</vt:lpstr>
      <vt:lpstr>dim_task</vt:lpstr>
      <vt:lpstr>dim_job</vt:lpstr>
      <vt:lpstr>dim_job_params</vt:lpstr>
      <vt:lpstr>fact_dag_details</vt:lpstr>
      <vt:lpstr>fact_task_details</vt:lpstr>
      <vt:lpstr>fact_job_details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Honghong</dc:creator>
  <cp:lastModifiedBy>李红红</cp:lastModifiedBy>
  <dcterms:created xsi:type="dcterms:W3CDTF">2015-06-05T18:17:20Z</dcterms:created>
  <dcterms:modified xsi:type="dcterms:W3CDTF">2023-05-11T08:43:16Z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2023-05-10T03:36:48Z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738b1310-e4dd-4fc8-a63a-cf997f994888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