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ownloads/2020-运输规划课程设计/Prediction/data/"/>
    </mc:Choice>
  </mc:AlternateContent>
  <xr:revisionPtr revIDLastSave="0" documentId="13_ncr:1_{59015A9F-41E4-1F42-A633-AD7A30A6BC8A}" xr6:coauthVersionLast="45" xr6:coauthVersionMax="45" xr10:uidLastSave="{00000000-0000-0000-0000-000000000000}"/>
  <bookViews>
    <workbookView xWindow="-37680" yWindow="520" windowWidth="28240" windowHeight="17040" activeTab="5" xr2:uid="{2250DD36-76C7-AD4B-84E2-ECE9ABCD0C22}"/>
  </bookViews>
  <sheets>
    <sheet name="GDP" sheetId="1" r:id="rId1"/>
    <sheet name="造价" sheetId="2" r:id="rId2"/>
    <sheet name="全方式客流需求" sheetId="3" r:id="rId3"/>
    <sheet name="Sheet1" sheetId="4" r:id="rId4"/>
    <sheet name="Sheet2" sheetId="5" r:id="rId5"/>
    <sheet name="距离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5" l="1"/>
  <c r="I4" i="5"/>
  <c r="I5" i="5"/>
  <c r="I6" i="5"/>
  <c r="I7" i="5"/>
  <c r="I8" i="5"/>
  <c r="I9" i="5"/>
  <c r="I2" i="5"/>
  <c r="H3" i="5"/>
  <c r="H4" i="5"/>
  <c r="H5" i="5"/>
  <c r="H6" i="5"/>
  <c r="H7" i="5"/>
  <c r="H8" i="5"/>
  <c r="H9" i="5"/>
  <c r="H2" i="5"/>
  <c r="G3" i="5"/>
  <c r="G4" i="5"/>
  <c r="G5" i="5"/>
  <c r="G6" i="5"/>
  <c r="G7" i="5"/>
  <c r="G8" i="5"/>
  <c r="G9" i="5"/>
  <c r="G2" i="5"/>
  <c r="F3" i="5"/>
  <c r="F4" i="5"/>
  <c r="F5" i="5"/>
  <c r="F6" i="5"/>
  <c r="F7" i="5"/>
  <c r="F8" i="5"/>
  <c r="F9" i="5"/>
  <c r="E3" i="5"/>
  <c r="E4" i="5"/>
  <c r="E5" i="5"/>
  <c r="E6" i="5"/>
  <c r="E7" i="5"/>
  <c r="E8" i="5"/>
  <c r="E9" i="5"/>
  <c r="F2" i="5"/>
  <c r="E2" i="5"/>
  <c r="G11" i="4"/>
  <c r="G10" i="4"/>
  <c r="G9" i="4"/>
  <c r="G5" i="4"/>
  <c r="G4" i="4"/>
  <c r="C9" i="4"/>
  <c r="D9" i="4"/>
  <c r="B9" i="4"/>
  <c r="F7" i="4"/>
  <c r="C7" i="4"/>
  <c r="D7" i="4"/>
  <c r="B7" i="4"/>
  <c r="B5" i="4" l="1"/>
  <c r="C5" i="4"/>
  <c r="D5" i="4"/>
  <c r="N32" i="3" l="1"/>
  <c r="V32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3" i="3"/>
  <c r="C30" i="3"/>
  <c r="C32" i="3" s="1"/>
  <c r="D30" i="3"/>
  <c r="D32" i="3" s="1"/>
  <c r="E30" i="3"/>
  <c r="E32" i="3" s="1"/>
  <c r="F30" i="3"/>
  <c r="F32" i="3" s="1"/>
  <c r="G30" i="3"/>
  <c r="G32" i="3" s="1"/>
  <c r="H30" i="3"/>
  <c r="H32" i="3" s="1"/>
  <c r="I30" i="3"/>
  <c r="I32" i="3" s="1"/>
  <c r="J30" i="3"/>
  <c r="J32" i="3" s="1"/>
  <c r="K30" i="3"/>
  <c r="K32" i="3" s="1"/>
  <c r="L30" i="3"/>
  <c r="L32" i="3" s="1"/>
  <c r="M30" i="3"/>
  <c r="M32" i="3" s="1"/>
  <c r="N30" i="3"/>
  <c r="O30" i="3"/>
  <c r="O32" i="3" s="1"/>
  <c r="P30" i="3"/>
  <c r="P32" i="3" s="1"/>
  <c r="Q30" i="3"/>
  <c r="Q32" i="3" s="1"/>
  <c r="R30" i="3"/>
  <c r="R32" i="3" s="1"/>
  <c r="S30" i="3"/>
  <c r="S32" i="3" s="1"/>
  <c r="T30" i="3"/>
  <c r="T32" i="3" s="1"/>
  <c r="U30" i="3"/>
  <c r="U32" i="3" s="1"/>
  <c r="V30" i="3"/>
  <c r="W30" i="3"/>
  <c r="W32" i="3" s="1"/>
  <c r="X30" i="3"/>
  <c r="X32" i="3" s="1"/>
  <c r="Y30" i="3"/>
  <c r="Y32" i="3" s="1"/>
  <c r="Z30" i="3"/>
  <c r="Z32" i="3" s="1"/>
  <c r="B30" i="3"/>
  <c r="B32" i="3" s="1"/>
</calcChain>
</file>

<file path=xl/sharedStrings.xml><?xml version="1.0" encoding="utf-8"?>
<sst xmlns="http://schemas.openxmlformats.org/spreadsheetml/2006/main" count="572" uniqueCount="67">
  <si>
    <t>年份</t>
  </si>
  <si>
    <t>GDP</t>
  </si>
  <si>
    <t>工业总产值</t>
  </si>
  <si>
    <t>(亿元)</t>
  </si>
  <si>
    <t>全社会固定资产投资（亿元）</t>
  </si>
  <si>
    <t>户籍人口（万人）</t>
  </si>
  <si>
    <r>
      <t>城镇</t>
    </r>
    <r>
      <rPr>
        <b/>
        <sz val="14"/>
        <rFont val="Arial"/>
        <family val="2"/>
      </rPr>
      <t>1</t>
    </r>
    <r>
      <rPr>
        <b/>
        <sz val="14"/>
        <rFont val="宋体"/>
        <family val="3"/>
        <charset val="134"/>
      </rPr>
      <t>：总面积</t>
    </r>
    <r>
      <rPr>
        <b/>
        <sz val="14"/>
        <rFont val="Arial"/>
        <family val="2"/>
      </rPr>
      <t xml:space="preserve"> 111</t>
    </r>
    <r>
      <rPr>
        <b/>
        <sz val="14"/>
        <rFont val="宋体"/>
        <family val="3"/>
        <charset val="134"/>
      </rPr>
      <t>平方公里</t>
    </r>
  </si>
  <si>
    <r>
      <t>(</t>
    </r>
    <r>
      <rPr>
        <b/>
        <sz val="10.5"/>
        <rFont val="宋体"/>
        <family val="3"/>
        <charset val="134"/>
      </rPr>
      <t>亿元</t>
    </r>
    <r>
      <rPr>
        <b/>
        <sz val="10.5"/>
        <rFont val="Arial"/>
        <family val="2"/>
      </rPr>
      <t>)</t>
    </r>
  </si>
  <si>
    <r>
      <t>人均可支配收入</t>
    </r>
    <r>
      <rPr>
        <b/>
        <sz val="10.5"/>
        <rFont val="Arial"/>
        <family val="2"/>
      </rPr>
      <t>(</t>
    </r>
    <r>
      <rPr>
        <b/>
        <sz val="10.5"/>
        <rFont val="宋体"/>
        <family val="3"/>
        <charset val="134"/>
      </rPr>
      <t>元</t>
    </r>
    <r>
      <rPr>
        <b/>
        <sz val="10.5"/>
        <rFont val="Arial"/>
        <family val="2"/>
      </rPr>
      <t>)</t>
    </r>
  </si>
  <si>
    <r>
      <t>在岗人数</t>
    </r>
    <r>
      <rPr>
        <b/>
        <sz val="10.5"/>
        <rFont val="Arial"/>
        <family val="2"/>
      </rPr>
      <t>(</t>
    </r>
    <r>
      <rPr>
        <b/>
        <sz val="10.5"/>
        <rFont val="宋体"/>
        <family val="3"/>
        <charset val="134"/>
      </rPr>
      <t>万人</t>
    </r>
    <r>
      <rPr>
        <b/>
        <sz val="10.5"/>
        <rFont val="Arial"/>
        <family val="2"/>
      </rPr>
      <t>)</t>
    </r>
  </si>
  <si>
    <r>
      <t>全方式旅客发送量</t>
    </r>
    <r>
      <rPr>
        <b/>
        <sz val="10.5"/>
        <rFont val="Arial"/>
        <family val="2"/>
      </rPr>
      <t>(</t>
    </r>
    <r>
      <rPr>
        <b/>
        <sz val="10.5"/>
        <rFont val="宋体"/>
        <family val="3"/>
        <charset val="134"/>
      </rPr>
      <t>万人次</t>
    </r>
    <r>
      <rPr>
        <b/>
        <sz val="10.5"/>
        <rFont val="Arial"/>
        <family val="2"/>
      </rPr>
      <t>/</t>
    </r>
    <r>
      <rPr>
        <b/>
        <sz val="10.5"/>
        <rFont val="宋体"/>
        <family val="3"/>
        <charset val="134"/>
      </rPr>
      <t>年</t>
    </r>
    <r>
      <rPr>
        <b/>
        <sz val="10.5"/>
        <rFont val="Arial"/>
        <family val="2"/>
      </rPr>
      <t>)</t>
    </r>
  </si>
  <si>
    <r>
      <t>全方式旅客吸引量</t>
    </r>
    <r>
      <rPr>
        <b/>
        <sz val="10.5"/>
        <rFont val="Arial"/>
        <family val="2"/>
      </rPr>
      <t>(</t>
    </r>
    <r>
      <rPr>
        <b/>
        <sz val="10.5"/>
        <rFont val="宋体"/>
        <family val="3"/>
        <charset val="134"/>
      </rPr>
      <t>万人次</t>
    </r>
    <r>
      <rPr>
        <b/>
        <sz val="10.5"/>
        <rFont val="Arial"/>
        <family val="2"/>
      </rPr>
      <t>/</t>
    </r>
    <r>
      <rPr>
        <b/>
        <sz val="10.5"/>
        <rFont val="宋体"/>
        <family val="3"/>
        <charset val="134"/>
      </rPr>
      <t>年</t>
    </r>
    <r>
      <rPr>
        <b/>
        <sz val="10.5"/>
        <rFont val="Arial"/>
        <family val="2"/>
      </rPr>
      <t>)</t>
    </r>
  </si>
  <si>
    <r>
      <t>2010</t>
    </r>
    <r>
      <rPr>
        <b/>
        <sz val="10.5"/>
        <rFont val="宋体"/>
        <family val="3"/>
        <charset val="134"/>
      </rPr>
      <t>年</t>
    </r>
  </si>
  <si>
    <r>
      <t>2011</t>
    </r>
    <r>
      <rPr>
        <b/>
        <sz val="10.5"/>
        <rFont val="宋体"/>
        <family val="3"/>
        <charset val="134"/>
      </rPr>
      <t>年</t>
    </r>
  </si>
  <si>
    <r>
      <t>2012</t>
    </r>
    <r>
      <rPr>
        <b/>
        <sz val="10.5"/>
        <rFont val="宋体"/>
        <family val="3"/>
        <charset val="134"/>
      </rPr>
      <t>年</t>
    </r>
  </si>
  <si>
    <r>
      <t>2013</t>
    </r>
    <r>
      <rPr>
        <b/>
        <sz val="10.5"/>
        <rFont val="宋体"/>
        <family val="3"/>
        <charset val="134"/>
      </rPr>
      <t>年</t>
    </r>
  </si>
  <si>
    <r>
      <t>2014</t>
    </r>
    <r>
      <rPr>
        <b/>
        <sz val="10.5"/>
        <rFont val="宋体"/>
        <family val="3"/>
        <charset val="134"/>
      </rPr>
      <t>年</t>
    </r>
  </si>
  <si>
    <r>
      <t>2015</t>
    </r>
    <r>
      <rPr>
        <b/>
        <sz val="10.5"/>
        <rFont val="宋体"/>
        <family val="3"/>
        <charset val="134"/>
      </rPr>
      <t>年</t>
    </r>
  </si>
  <si>
    <r>
      <t>2016</t>
    </r>
    <r>
      <rPr>
        <b/>
        <sz val="10.5"/>
        <rFont val="宋体"/>
        <family val="3"/>
        <charset val="134"/>
      </rPr>
      <t>年</t>
    </r>
  </si>
  <si>
    <r>
      <t>2017</t>
    </r>
    <r>
      <rPr>
        <b/>
        <sz val="10.5"/>
        <rFont val="宋体"/>
        <family val="3"/>
        <charset val="134"/>
      </rPr>
      <t>年</t>
    </r>
  </si>
  <si>
    <r>
      <t>2018</t>
    </r>
    <r>
      <rPr>
        <b/>
        <sz val="10.5"/>
        <rFont val="宋体"/>
        <family val="3"/>
        <charset val="134"/>
      </rPr>
      <t>年</t>
    </r>
  </si>
  <si>
    <r>
      <t>2019</t>
    </r>
    <r>
      <rPr>
        <b/>
        <sz val="10.5"/>
        <rFont val="宋体"/>
        <family val="3"/>
        <charset val="134"/>
      </rPr>
      <t>年</t>
    </r>
  </si>
  <si>
    <r>
      <t>城镇</t>
    </r>
    <r>
      <rPr>
        <b/>
        <sz val="14"/>
        <rFont val="Arial"/>
        <family val="2"/>
      </rPr>
      <t>2</t>
    </r>
    <r>
      <rPr>
        <b/>
        <sz val="14"/>
        <rFont val="宋体"/>
        <family val="3"/>
        <charset val="134"/>
      </rPr>
      <t>：总面积</t>
    </r>
    <r>
      <rPr>
        <b/>
        <sz val="14"/>
        <rFont val="Arial"/>
        <family val="2"/>
      </rPr>
      <t xml:space="preserve"> 271</t>
    </r>
    <r>
      <rPr>
        <b/>
        <sz val="14"/>
        <rFont val="宋体"/>
        <family val="3"/>
        <charset val="134"/>
      </rPr>
      <t>平方公里</t>
    </r>
  </si>
  <si>
    <r>
      <t>城镇</t>
    </r>
    <r>
      <rPr>
        <b/>
        <sz val="14"/>
        <rFont val="Arial"/>
        <family val="2"/>
      </rPr>
      <t>3</t>
    </r>
    <r>
      <rPr>
        <b/>
        <sz val="14"/>
        <rFont val="宋体"/>
        <family val="3"/>
        <charset val="134"/>
      </rPr>
      <t>：总面积</t>
    </r>
    <r>
      <rPr>
        <b/>
        <sz val="14"/>
        <rFont val="Arial"/>
        <family val="2"/>
      </rPr>
      <t xml:space="preserve"> 105</t>
    </r>
    <r>
      <rPr>
        <b/>
        <sz val="14"/>
        <rFont val="宋体"/>
        <family val="3"/>
        <charset val="134"/>
      </rPr>
      <t>平方公里</t>
    </r>
  </si>
  <si>
    <r>
      <t>城镇</t>
    </r>
    <r>
      <rPr>
        <b/>
        <sz val="14"/>
        <rFont val="Arial"/>
        <family val="2"/>
      </rPr>
      <t>4</t>
    </r>
    <r>
      <rPr>
        <b/>
        <sz val="14"/>
        <rFont val="宋体"/>
        <family val="3"/>
        <charset val="134"/>
      </rPr>
      <t>：总面积</t>
    </r>
    <r>
      <rPr>
        <b/>
        <sz val="14"/>
        <rFont val="Arial"/>
        <family val="2"/>
      </rPr>
      <t xml:space="preserve"> 201</t>
    </r>
    <r>
      <rPr>
        <b/>
        <sz val="14"/>
        <rFont val="宋体"/>
        <family val="3"/>
        <charset val="134"/>
      </rPr>
      <t>平方公里</t>
    </r>
  </si>
  <si>
    <r>
      <t>城镇</t>
    </r>
    <r>
      <rPr>
        <b/>
        <sz val="14"/>
        <rFont val="Arial"/>
        <family val="2"/>
      </rPr>
      <t>5</t>
    </r>
    <r>
      <rPr>
        <b/>
        <sz val="14"/>
        <rFont val="宋体"/>
        <family val="3"/>
        <charset val="134"/>
      </rPr>
      <t>：总面积</t>
    </r>
    <r>
      <rPr>
        <b/>
        <sz val="14"/>
        <rFont val="Arial"/>
        <family val="2"/>
      </rPr>
      <t xml:space="preserve"> 98</t>
    </r>
    <r>
      <rPr>
        <b/>
        <sz val="14"/>
        <rFont val="宋体"/>
        <family val="3"/>
        <charset val="134"/>
      </rPr>
      <t>平方公里</t>
    </r>
  </si>
  <si>
    <r>
      <t>城镇</t>
    </r>
    <r>
      <rPr>
        <b/>
        <sz val="14"/>
        <rFont val="Arial"/>
        <family val="2"/>
      </rPr>
      <t>6</t>
    </r>
    <r>
      <rPr>
        <b/>
        <sz val="14"/>
        <rFont val="宋体"/>
        <family val="3"/>
        <charset val="134"/>
      </rPr>
      <t>：总面积</t>
    </r>
    <r>
      <rPr>
        <b/>
        <sz val="14"/>
        <rFont val="Arial"/>
        <family val="2"/>
      </rPr>
      <t xml:space="preserve"> 153</t>
    </r>
    <r>
      <rPr>
        <b/>
        <sz val="14"/>
        <rFont val="宋体"/>
        <family val="3"/>
        <charset val="134"/>
      </rPr>
      <t>平方公里</t>
    </r>
  </si>
  <si>
    <r>
      <t>城镇</t>
    </r>
    <r>
      <rPr>
        <b/>
        <sz val="14"/>
        <rFont val="Arial"/>
        <family val="2"/>
      </rPr>
      <t>7</t>
    </r>
    <r>
      <rPr>
        <b/>
        <sz val="14"/>
        <rFont val="宋体"/>
        <family val="3"/>
        <charset val="134"/>
      </rPr>
      <t>：总面积</t>
    </r>
    <r>
      <rPr>
        <b/>
        <sz val="14"/>
        <rFont val="Arial"/>
        <family val="2"/>
      </rPr>
      <t xml:space="preserve"> 163</t>
    </r>
    <r>
      <rPr>
        <b/>
        <sz val="14"/>
        <rFont val="宋体"/>
        <family val="3"/>
        <charset val="134"/>
      </rPr>
      <t>平方公里</t>
    </r>
  </si>
  <si>
    <r>
      <t>城镇</t>
    </r>
    <r>
      <rPr>
        <b/>
        <sz val="14"/>
        <rFont val="Arial"/>
        <family val="2"/>
      </rPr>
      <t>8</t>
    </r>
    <r>
      <rPr>
        <b/>
        <sz val="14"/>
        <rFont val="宋体"/>
        <family val="3"/>
        <charset val="134"/>
      </rPr>
      <t>：总面积</t>
    </r>
    <r>
      <rPr>
        <b/>
        <sz val="14"/>
        <rFont val="Arial"/>
        <family val="2"/>
      </rPr>
      <t xml:space="preserve"> 52</t>
    </r>
    <r>
      <rPr>
        <b/>
        <sz val="14"/>
        <rFont val="宋体"/>
        <family val="3"/>
        <charset val="134"/>
      </rPr>
      <t>平方公里</t>
    </r>
  </si>
  <si>
    <r>
      <t>城镇</t>
    </r>
    <r>
      <rPr>
        <b/>
        <sz val="14"/>
        <rFont val="Arial"/>
        <family val="2"/>
      </rPr>
      <t>9</t>
    </r>
    <r>
      <rPr>
        <b/>
        <sz val="14"/>
        <rFont val="宋体"/>
        <family val="3"/>
        <charset val="134"/>
      </rPr>
      <t>：总面积</t>
    </r>
    <r>
      <rPr>
        <b/>
        <sz val="14"/>
        <rFont val="Arial"/>
        <family val="2"/>
      </rPr>
      <t xml:space="preserve"> 58</t>
    </r>
    <r>
      <rPr>
        <b/>
        <sz val="14"/>
        <rFont val="宋体"/>
        <family val="3"/>
        <charset val="134"/>
      </rPr>
      <t>平方公里</t>
    </r>
  </si>
  <si>
    <r>
      <t>城镇</t>
    </r>
    <r>
      <rPr>
        <b/>
        <sz val="14"/>
        <rFont val="Arial"/>
        <family val="2"/>
      </rPr>
      <t>10</t>
    </r>
    <r>
      <rPr>
        <b/>
        <sz val="14"/>
        <rFont val="宋体"/>
        <family val="3"/>
        <charset val="134"/>
      </rPr>
      <t>：总面积</t>
    </r>
    <r>
      <rPr>
        <b/>
        <sz val="14"/>
        <rFont val="Arial"/>
        <family val="2"/>
      </rPr>
      <t xml:space="preserve"> 75</t>
    </r>
    <r>
      <rPr>
        <b/>
        <sz val="14"/>
        <rFont val="宋体"/>
        <family val="3"/>
        <charset val="134"/>
      </rPr>
      <t>平方公里</t>
    </r>
  </si>
  <si>
    <r>
      <t>城镇</t>
    </r>
    <r>
      <rPr>
        <b/>
        <sz val="14"/>
        <rFont val="Arial"/>
        <family val="2"/>
      </rPr>
      <t>11</t>
    </r>
    <r>
      <rPr>
        <b/>
        <sz val="14"/>
        <rFont val="宋体"/>
        <family val="3"/>
        <charset val="134"/>
      </rPr>
      <t>：总面积</t>
    </r>
    <r>
      <rPr>
        <b/>
        <sz val="14"/>
        <rFont val="Arial"/>
        <family val="2"/>
      </rPr>
      <t xml:space="preserve"> 232</t>
    </r>
    <r>
      <rPr>
        <b/>
        <sz val="14"/>
        <rFont val="宋体"/>
        <family val="3"/>
        <charset val="134"/>
      </rPr>
      <t>平方公里</t>
    </r>
  </si>
  <si>
    <r>
      <t>城镇</t>
    </r>
    <r>
      <rPr>
        <b/>
        <sz val="14"/>
        <rFont val="Arial"/>
        <family val="2"/>
      </rPr>
      <t>12</t>
    </r>
    <r>
      <rPr>
        <b/>
        <sz val="14"/>
        <rFont val="宋体"/>
        <family val="3"/>
        <charset val="134"/>
      </rPr>
      <t>：总面积</t>
    </r>
    <r>
      <rPr>
        <b/>
        <sz val="14"/>
        <rFont val="Arial"/>
        <family val="2"/>
      </rPr>
      <t xml:space="preserve"> 274</t>
    </r>
    <r>
      <rPr>
        <b/>
        <sz val="14"/>
        <rFont val="宋体"/>
        <family val="3"/>
        <charset val="134"/>
      </rPr>
      <t>平方公里</t>
    </r>
  </si>
  <si>
    <r>
      <t>城镇</t>
    </r>
    <r>
      <rPr>
        <b/>
        <sz val="14"/>
        <rFont val="Arial"/>
        <family val="2"/>
      </rPr>
      <t>13</t>
    </r>
    <r>
      <rPr>
        <b/>
        <sz val="14"/>
        <rFont val="宋体"/>
        <family val="3"/>
        <charset val="134"/>
      </rPr>
      <t>：总面积</t>
    </r>
    <r>
      <rPr>
        <b/>
        <sz val="14"/>
        <rFont val="Arial"/>
        <family val="2"/>
      </rPr>
      <t xml:space="preserve"> 70</t>
    </r>
    <r>
      <rPr>
        <b/>
        <sz val="14"/>
        <rFont val="宋体"/>
        <family val="3"/>
        <charset val="134"/>
      </rPr>
      <t>平方公里</t>
    </r>
  </si>
  <si>
    <r>
      <t>城镇</t>
    </r>
    <r>
      <rPr>
        <b/>
        <sz val="14"/>
        <rFont val="Arial"/>
        <family val="2"/>
      </rPr>
      <t>14</t>
    </r>
    <r>
      <rPr>
        <b/>
        <sz val="14"/>
        <rFont val="宋体"/>
        <family val="3"/>
        <charset val="134"/>
      </rPr>
      <t>：总面积</t>
    </r>
    <r>
      <rPr>
        <b/>
        <sz val="14"/>
        <rFont val="Arial"/>
        <family val="2"/>
      </rPr>
      <t xml:space="preserve"> 94</t>
    </r>
    <r>
      <rPr>
        <b/>
        <sz val="14"/>
        <rFont val="宋体"/>
        <family val="3"/>
        <charset val="134"/>
      </rPr>
      <t>平方公里</t>
    </r>
  </si>
  <si>
    <r>
      <t>城镇</t>
    </r>
    <r>
      <rPr>
        <b/>
        <sz val="14"/>
        <rFont val="Arial"/>
        <family val="2"/>
      </rPr>
      <t>15</t>
    </r>
    <r>
      <rPr>
        <b/>
        <sz val="14"/>
        <rFont val="宋体"/>
        <family val="3"/>
        <charset val="134"/>
      </rPr>
      <t>：总面积</t>
    </r>
    <r>
      <rPr>
        <b/>
        <sz val="14"/>
        <rFont val="Arial"/>
        <family val="2"/>
      </rPr>
      <t xml:space="preserve"> 103</t>
    </r>
    <r>
      <rPr>
        <b/>
        <sz val="14"/>
        <rFont val="宋体"/>
        <family val="3"/>
        <charset val="134"/>
      </rPr>
      <t>平方公里</t>
    </r>
  </si>
  <si>
    <r>
      <t>城镇</t>
    </r>
    <r>
      <rPr>
        <b/>
        <sz val="14"/>
        <rFont val="Arial"/>
        <family val="2"/>
      </rPr>
      <t>16</t>
    </r>
    <r>
      <rPr>
        <b/>
        <sz val="14"/>
        <rFont val="宋体"/>
        <family val="3"/>
        <charset val="134"/>
      </rPr>
      <t>：总面积</t>
    </r>
    <r>
      <rPr>
        <b/>
        <sz val="14"/>
        <rFont val="Arial"/>
        <family val="2"/>
      </rPr>
      <t xml:space="preserve"> 45</t>
    </r>
    <r>
      <rPr>
        <b/>
        <sz val="14"/>
        <rFont val="宋体"/>
        <family val="3"/>
        <charset val="134"/>
      </rPr>
      <t>平方公里</t>
    </r>
  </si>
  <si>
    <r>
      <t>城镇</t>
    </r>
    <r>
      <rPr>
        <b/>
        <sz val="14"/>
        <rFont val="Arial"/>
        <family val="2"/>
      </rPr>
      <t>17</t>
    </r>
    <r>
      <rPr>
        <b/>
        <sz val="14"/>
        <rFont val="宋体"/>
        <family val="3"/>
        <charset val="134"/>
      </rPr>
      <t>：总面积</t>
    </r>
    <r>
      <rPr>
        <b/>
        <sz val="14"/>
        <rFont val="Arial"/>
        <family val="2"/>
      </rPr>
      <t xml:space="preserve"> 394</t>
    </r>
    <r>
      <rPr>
        <b/>
        <sz val="14"/>
        <rFont val="宋体"/>
        <family val="3"/>
        <charset val="134"/>
      </rPr>
      <t>平方公里</t>
    </r>
  </si>
  <si>
    <r>
      <t>城镇</t>
    </r>
    <r>
      <rPr>
        <b/>
        <sz val="14"/>
        <rFont val="Arial"/>
        <family val="2"/>
      </rPr>
      <t>18</t>
    </r>
    <r>
      <rPr>
        <b/>
        <sz val="14"/>
        <rFont val="宋体"/>
        <family val="3"/>
        <charset val="134"/>
      </rPr>
      <t>：总面积</t>
    </r>
    <r>
      <rPr>
        <b/>
        <sz val="14"/>
        <rFont val="Arial"/>
        <family val="2"/>
      </rPr>
      <t xml:space="preserve"> 223</t>
    </r>
    <r>
      <rPr>
        <b/>
        <sz val="14"/>
        <rFont val="宋体"/>
        <family val="3"/>
        <charset val="134"/>
      </rPr>
      <t>平方公里</t>
    </r>
  </si>
  <si>
    <r>
      <t>城镇</t>
    </r>
    <r>
      <rPr>
        <b/>
        <sz val="14"/>
        <rFont val="Arial"/>
        <family val="2"/>
      </rPr>
      <t>19</t>
    </r>
    <r>
      <rPr>
        <b/>
        <sz val="14"/>
        <rFont val="宋体"/>
        <family val="3"/>
        <charset val="134"/>
      </rPr>
      <t>：总面积</t>
    </r>
    <r>
      <rPr>
        <b/>
        <sz val="14"/>
        <rFont val="Arial"/>
        <family val="2"/>
      </rPr>
      <t xml:space="preserve"> 238</t>
    </r>
    <r>
      <rPr>
        <b/>
        <sz val="14"/>
        <rFont val="宋体"/>
        <family val="3"/>
        <charset val="134"/>
      </rPr>
      <t>平方公里</t>
    </r>
  </si>
  <si>
    <r>
      <t>城镇</t>
    </r>
    <r>
      <rPr>
        <b/>
        <sz val="14"/>
        <rFont val="Arial"/>
        <family val="2"/>
      </rPr>
      <t>20</t>
    </r>
    <r>
      <rPr>
        <b/>
        <sz val="14"/>
        <rFont val="宋体"/>
        <family val="3"/>
        <charset val="134"/>
      </rPr>
      <t>：总面积</t>
    </r>
    <r>
      <rPr>
        <b/>
        <sz val="14"/>
        <rFont val="Arial"/>
        <family val="2"/>
      </rPr>
      <t xml:space="preserve"> 40</t>
    </r>
    <r>
      <rPr>
        <b/>
        <sz val="14"/>
        <rFont val="宋体"/>
        <family val="3"/>
        <charset val="134"/>
      </rPr>
      <t>平方公里</t>
    </r>
  </si>
  <si>
    <r>
      <t>城镇</t>
    </r>
    <r>
      <rPr>
        <b/>
        <sz val="14"/>
        <rFont val="Arial"/>
        <family val="2"/>
      </rPr>
      <t>21</t>
    </r>
    <r>
      <rPr>
        <b/>
        <sz val="14"/>
        <rFont val="宋体"/>
        <family val="3"/>
        <charset val="134"/>
      </rPr>
      <t>：总面积</t>
    </r>
    <r>
      <rPr>
        <b/>
        <sz val="14"/>
        <rFont val="Arial"/>
        <family val="2"/>
      </rPr>
      <t xml:space="preserve"> 78</t>
    </r>
    <r>
      <rPr>
        <b/>
        <sz val="14"/>
        <rFont val="宋体"/>
        <family val="3"/>
        <charset val="134"/>
      </rPr>
      <t>平方公里</t>
    </r>
  </si>
  <si>
    <r>
      <t>城镇</t>
    </r>
    <r>
      <rPr>
        <b/>
        <sz val="14"/>
        <rFont val="Arial"/>
        <family val="2"/>
      </rPr>
      <t>22</t>
    </r>
    <r>
      <rPr>
        <b/>
        <sz val="14"/>
        <rFont val="宋体"/>
        <family val="3"/>
        <charset val="134"/>
      </rPr>
      <t>：总面积</t>
    </r>
    <r>
      <rPr>
        <b/>
        <sz val="14"/>
        <rFont val="Arial"/>
        <family val="2"/>
      </rPr>
      <t xml:space="preserve"> 166</t>
    </r>
    <r>
      <rPr>
        <b/>
        <sz val="14"/>
        <rFont val="宋体"/>
        <family val="3"/>
        <charset val="134"/>
      </rPr>
      <t>平方公里</t>
    </r>
  </si>
  <si>
    <r>
      <t>城镇</t>
    </r>
    <r>
      <rPr>
        <b/>
        <sz val="14"/>
        <rFont val="Arial"/>
        <family val="2"/>
      </rPr>
      <t>23</t>
    </r>
    <r>
      <rPr>
        <b/>
        <sz val="14"/>
        <rFont val="宋体"/>
        <family val="3"/>
        <charset val="134"/>
      </rPr>
      <t>：总面积</t>
    </r>
    <r>
      <rPr>
        <b/>
        <sz val="14"/>
        <rFont val="Arial"/>
        <family val="2"/>
      </rPr>
      <t xml:space="preserve"> 127</t>
    </r>
    <r>
      <rPr>
        <b/>
        <sz val="14"/>
        <rFont val="宋体"/>
        <family val="3"/>
        <charset val="134"/>
      </rPr>
      <t>平方公里</t>
    </r>
  </si>
  <si>
    <r>
      <t>城镇</t>
    </r>
    <r>
      <rPr>
        <b/>
        <sz val="14"/>
        <rFont val="Arial"/>
        <family val="2"/>
      </rPr>
      <t>24</t>
    </r>
    <r>
      <rPr>
        <b/>
        <sz val="14"/>
        <rFont val="宋体"/>
        <family val="3"/>
        <charset val="134"/>
      </rPr>
      <t>：总面积</t>
    </r>
    <r>
      <rPr>
        <b/>
        <sz val="14"/>
        <rFont val="Arial"/>
        <family val="2"/>
      </rPr>
      <t xml:space="preserve"> 134</t>
    </r>
    <r>
      <rPr>
        <b/>
        <sz val="14"/>
        <rFont val="宋体"/>
        <family val="3"/>
        <charset val="134"/>
      </rPr>
      <t>平方公里</t>
    </r>
  </si>
  <si>
    <r>
      <t>城镇</t>
    </r>
    <r>
      <rPr>
        <b/>
        <sz val="14"/>
        <rFont val="Arial"/>
        <family val="2"/>
      </rPr>
      <t>25</t>
    </r>
    <r>
      <rPr>
        <b/>
        <sz val="14"/>
        <rFont val="宋体"/>
        <family val="3"/>
        <charset val="134"/>
      </rPr>
      <t>：总面积</t>
    </r>
    <r>
      <rPr>
        <b/>
        <sz val="14"/>
        <rFont val="Arial"/>
        <family val="2"/>
      </rPr>
      <t xml:space="preserve"> 208</t>
    </r>
    <r>
      <rPr>
        <b/>
        <sz val="14"/>
        <rFont val="宋体"/>
        <family val="3"/>
        <charset val="134"/>
      </rPr>
      <t>平方公里</t>
    </r>
  </si>
  <si>
    <r>
      <t xml:space="preserve">6. </t>
    </r>
    <r>
      <rPr>
        <b/>
        <sz val="14"/>
        <color theme="1"/>
        <rFont val="宋体"/>
        <family val="3"/>
        <charset val="134"/>
      </rPr>
      <t>城际铁路单位造价</t>
    </r>
    <r>
      <rPr>
        <b/>
        <sz val="14"/>
        <color theme="1"/>
        <rFont val="Arial"/>
        <family val="2"/>
      </rPr>
      <t>(</t>
    </r>
    <r>
      <rPr>
        <b/>
        <sz val="14"/>
        <color theme="1"/>
        <rFont val="宋体"/>
        <family val="3"/>
        <charset val="134"/>
      </rPr>
      <t>亿元</t>
    </r>
    <r>
      <rPr>
        <b/>
        <sz val="14"/>
        <color theme="1"/>
        <rFont val="Arial"/>
        <family val="2"/>
      </rPr>
      <t>/km)</t>
    </r>
    <phoneticPr fontId="1" type="noConversion"/>
  </si>
  <si>
    <r>
      <t xml:space="preserve">7. </t>
    </r>
    <r>
      <rPr>
        <b/>
        <sz val="14"/>
        <color theme="1"/>
        <rFont val="宋体"/>
        <family val="3"/>
        <charset val="134"/>
      </rPr>
      <t>基年（</t>
    </r>
    <r>
      <rPr>
        <b/>
        <sz val="14"/>
        <color theme="1"/>
        <rFont val="Arial"/>
        <family val="2"/>
      </rPr>
      <t>2019</t>
    </r>
    <r>
      <rPr>
        <b/>
        <sz val="14"/>
        <color theme="1"/>
        <rFont val="宋体"/>
        <family val="3"/>
        <charset val="134"/>
      </rPr>
      <t>年）全方式客流</t>
    </r>
    <r>
      <rPr>
        <b/>
        <sz val="14"/>
        <color theme="1"/>
        <rFont val="Arial"/>
        <family val="2"/>
      </rPr>
      <t>OD</t>
    </r>
    <r>
      <rPr>
        <b/>
        <sz val="14"/>
        <color theme="1"/>
        <rFont val="宋体"/>
        <family val="3"/>
        <charset val="134"/>
      </rPr>
      <t>分布表（万人次</t>
    </r>
    <r>
      <rPr>
        <b/>
        <sz val="14"/>
        <color theme="1"/>
        <rFont val="Arial"/>
        <family val="2"/>
      </rPr>
      <t>/</t>
    </r>
    <r>
      <rPr>
        <b/>
        <sz val="14"/>
        <color theme="1"/>
        <rFont val="宋体"/>
        <family val="3"/>
        <charset val="134"/>
      </rPr>
      <t>年）</t>
    </r>
  </si>
  <si>
    <t>城镇</t>
  </si>
  <si>
    <t>GDP</t>
    <phoneticPr fontId="1" type="noConversion"/>
  </si>
  <si>
    <t>高速</t>
    <phoneticPr fontId="1" type="noConversion"/>
  </si>
  <si>
    <t>国道</t>
    <phoneticPr fontId="1" type="noConversion"/>
  </si>
  <si>
    <t>铁路</t>
    <phoneticPr fontId="1" type="noConversion"/>
  </si>
  <si>
    <t>运价</t>
    <phoneticPr fontId="1" type="noConversion"/>
  </si>
  <si>
    <t>舒适度</t>
    <phoneticPr fontId="1" type="noConversion"/>
  </si>
  <si>
    <t>速度</t>
    <phoneticPr fontId="1" type="noConversion"/>
  </si>
  <si>
    <t>C2-C3</t>
    <phoneticPr fontId="1" type="noConversion"/>
  </si>
  <si>
    <t>C1-C3</t>
    <phoneticPr fontId="1" type="noConversion"/>
  </si>
  <si>
    <t>e</t>
    <phoneticPr fontId="1" type="noConversion"/>
  </si>
  <si>
    <t>起点城镇</t>
  </si>
  <si>
    <t>终点城镇</t>
  </si>
  <si>
    <t>距离（km）</t>
  </si>
  <si>
    <r>
      <t>铁路分担率</t>
    </r>
    <r>
      <rPr>
        <b/>
        <sz val="10.5"/>
        <color theme="1"/>
        <rFont val="宋体"/>
        <family val="3"/>
        <charset val="134"/>
      </rPr>
      <t xml:space="preserve"> (%)</t>
    </r>
  </si>
  <si>
    <t>c1-c3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</si>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</sst>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Arial"/>
      <family val="2"/>
    </font>
    <font>
      <b/>
      <sz val="10.5"/>
      <name val="宋体"/>
      <family val="3"/>
      <charset val="134"/>
    </font>
    <font>
      <b/>
      <sz val="10.5"/>
      <name val="Arial"/>
      <family val="2"/>
    </font>
    <font>
      <sz val="10.5"/>
      <name val="宋体"/>
      <family val="3"/>
      <charset val="134"/>
    </font>
    <font>
      <b/>
      <sz val="14"/>
      <color theme="1"/>
      <name val="Arial"/>
      <family val="2"/>
    </font>
    <font>
      <b/>
      <sz val="14"/>
      <color theme="1"/>
      <name val="宋体"/>
      <family val="3"/>
      <charset val="134"/>
    </font>
    <font>
      <b/>
      <sz val="7.5"/>
      <color theme="1"/>
      <name val="Arial"/>
      <family val="2"/>
    </font>
    <font>
      <b/>
      <sz val="7.5"/>
      <color rgb="FF000000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right" vertical="center" wrapText="1"/>
    </xf>
    <xf numFmtId="0" fontId="10" fillId="0" borderId="1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right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12" fillId="0" borderId="1" xfId="0" applyFont="1" applyBorder="1" applyAlignment="1">
      <alignment horizontal="justify" vertical="center" wrapText="1"/>
    </xf>
    <xf numFmtId="0" fontId="13" fillId="0" borderId="4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14" fillId="0" borderId="6" xfId="0" applyFont="1" applyBorder="1" applyAlignment="1">
      <alignment horizontal="right" vertical="center" wrapText="1"/>
    </xf>
    <xf numFmtId="0" fontId="14" fillId="0" borderId="10" xfId="0" applyFont="1" applyBorder="1" applyAlignment="1">
      <alignment horizontal="justify" vertical="center"/>
    </xf>
    <xf numFmtId="0" fontId="14" fillId="0" borderId="9" xfId="0" applyFont="1" applyBorder="1" applyAlignment="1">
      <alignment horizontal="justify" vertical="center"/>
    </xf>
    <xf numFmtId="0" fontId="15" fillId="0" borderId="10" xfId="0" applyFont="1" applyBorder="1" applyAlignment="1">
      <alignment horizontal="justify" vertical="center"/>
    </xf>
    <xf numFmtId="0" fontId="16" fillId="0" borderId="9" xfId="0" applyFont="1" applyBorder="1" applyAlignment="1">
      <alignment horizontal="justify" vertical="center"/>
    </xf>
    <xf numFmtId="0" fontId="16" fillId="0" borderId="9" xfId="0" applyFont="1" applyBorder="1" applyAlignment="1">
      <alignment horizontal="justify" vertical="center" wrapText="1"/>
    </xf>
    <xf numFmtId="0" fontId="16" fillId="0" borderId="10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超过一百万的客流量统计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全方式客流需求!$B$32:$Z$32</c:f>
              <c:numCache>
                <c:formatCode>General</c:formatCode>
                <c:ptCount val="25"/>
                <c:pt idx="0">
                  <c:v>2</c:v>
                </c:pt>
                <c:pt idx="1">
                  <c:v>11</c:v>
                </c:pt>
                <c:pt idx="2">
                  <c:v>2</c:v>
                </c:pt>
                <c:pt idx="3">
                  <c:v>7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11</c:v>
                </c:pt>
                <c:pt idx="11">
                  <c:v>15</c:v>
                </c:pt>
                <c:pt idx="12">
                  <c:v>4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27</c:v>
                </c:pt>
                <c:pt idx="17">
                  <c:v>9</c:v>
                </c:pt>
                <c:pt idx="18">
                  <c:v>8</c:v>
                </c:pt>
                <c:pt idx="19">
                  <c:v>0</c:v>
                </c:pt>
                <c:pt idx="20">
                  <c:v>4</c:v>
                </c:pt>
                <c:pt idx="21">
                  <c:v>12</c:v>
                </c:pt>
                <c:pt idx="22">
                  <c:v>4</c:v>
                </c:pt>
                <c:pt idx="23">
                  <c:v>6</c:v>
                </c:pt>
                <c:pt idx="2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57-F54C-8AD1-F51835B9A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7719072"/>
        <c:axId val="947720704"/>
      </c:barChart>
      <c:catAx>
        <c:axId val="947719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7720704"/>
        <c:crosses val="autoZero"/>
        <c:auto val="1"/>
        <c:lblAlgn val="ctr"/>
        <c:lblOffset val="100"/>
        <c:noMultiLvlLbl val="0"/>
      </c:catAx>
      <c:valAx>
        <c:axId val="947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771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34</xdr:row>
      <xdr:rowOff>93134</xdr:rowOff>
    </xdr:from>
    <xdr:to>
      <xdr:col>17</xdr:col>
      <xdr:colOff>334433</xdr:colOff>
      <xdr:row>59</xdr:row>
      <xdr:rowOff>194734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1A26EF1-E19A-4945-93B4-761FE40A9D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393700</xdr:colOff>
      <xdr:row>2</xdr:row>
      <xdr:rowOff>203200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98945B12-77DE-A540-93BB-AF15737E0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1800"/>
          <a:ext cx="3937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393700</xdr:colOff>
      <xdr:row>2</xdr:row>
      <xdr:rowOff>203200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3B63CC55-CD93-2944-8B4C-16C1B31D9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1800"/>
          <a:ext cx="3937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6613-68B8-1A47-B3AC-22334FFC05ED}">
  <dimension ref="A1:K325"/>
  <sheetViews>
    <sheetView topLeftCell="A104" workbookViewId="0">
      <selection activeCell="K60" sqref="K60"/>
    </sheetView>
  </sheetViews>
  <sheetFormatPr baseColWidth="10" defaultRowHeight="16"/>
  <sheetData>
    <row r="1" spans="1:11" ht="19" thickBot="1">
      <c r="A1" s="32" t="s">
        <v>6</v>
      </c>
      <c r="B1" s="32"/>
      <c r="C1" s="32"/>
      <c r="D1" s="32"/>
      <c r="E1" s="32"/>
      <c r="F1" s="32"/>
      <c r="G1" s="32"/>
      <c r="H1" s="32"/>
      <c r="I1" s="32"/>
    </row>
    <row r="2" spans="1:11" ht="25" customHeight="1">
      <c r="A2" s="29" t="s">
        <v>0</v>
      </c>
      <c r="B2" s="1" t="s">
        <v>1</v>
      </c>
      <c r="C2" s="3" t="s">
        <v>2</v>
      </c>
      <c r="D2" s="29" t="s">
        <v>4</v>
      </c>
      <c r="E2" s="29" t="s">
        <v>8</v>
      </c>
      <c r="F2" s="29" t="s">
        <v>5</v>
      </c>
      <c r="G2" s="29" t="s">
        <v>9</v>
      </c>
      <c r="H2" s="29" t="s">
        <v>10</v>
      </c>
      <c r="I2" s="29" t="s">
        <v>11</v>
      </c>
    </row>
    <row r="3" spans="1:11" ht="17" thickBot="1">
      <c r="A3" s="30"/>
      <c r="B3" s="2" t="s">
        <v>7</v>
      </c>
      <c r="C3" s="4" t="s">
        <v>3</v>
      </c>
      <c r="D3" s="30"/>
      <c r="E3" s="30"/>
      <c r="F3" s="30"/>
      <c r="G3" s="30"/>
      <c r="H3" s="30"/>
      <c r="I3" s="30"/>
      <c r="K3" s="5"/>
    </row>
    <row r="4" spans="1:11" ht="17" thickBot="1">
      <c r="A4" s="5" t="s">
        <v>12</v>
      </c>
      <c r="B4" s="6">
        <v>396.1</v>
      </c>
      <c r="C4" s="6">
        <v>274.10000000000002</v>
      </c>
      <c r="D4" s="6">
        <v>127.2</v>
      </c>
      <c r="E4" s="6">
        <v>8559.2000000000007</v>
      </c>
      <c r="F4" s="6">
        <v>65.3</v>
      </c>
      <c r="G4" s="6">
        <v>32.799999999999997</v>
      </c>
      <c r="H4" s="6">
        <v>490.4</v>
      </c>
      <c r="I4" s="6">
        <v>449.5</v>
      </c>
      <c r="K4" s="5"/>
    </row>
    <row r="5" spans="1:11" ht="17" thickBot="1">
      <c r="A5" s="5" t="s">
        <v>13</v>
      </c>
      <c r="B5" s="6">
        <v>455</v>
      </c>
      <c r="C5" s="6">
        <v>310.8</v>
      </c>
      <c r="D5" s="6">
        <v>150.30000000000001</v>
      </c>
      <c r="E5" s="6">
        <v>9066.4</v>
      </c>
      <c r="F5" s="6">
        <v>67</v>
      </c>
      <c r="G5" s="6">
        <v>34.9</v>
      </c>
      <c r="H5" s="6">
        <v>567.29999999999995</v>
      </c>
      <c r="I5" s="6">
        <v>507.3</v>
      </c>
      <c r="K5" s="5"/>
    </row>
    <row r="6" spans="1:11" ht="17" thickBot="1">
      <c r="A6" s="5" t="s">
        <v>14</v>
      </c>
      <c r="B6" s="6">
        <v>498.1</v>
      </c>
      <c r="C6" s="6">
        <v>300.89999999999998</v>
      </c>
      <c r="D6" s="6">
        <v>190.3</v>
      </c>
      <c r="E6" s="6">
        <v>9413.6</v>
      </c>
      <c r="F6" s="6">
        <v>69.400000000000006</v>
      </c>
      <c r="G6" s="6">
        <v>35.9</v>
      </c>
      <c r="H6" s="6">
        <v>587.20000000000005</v>
      </c>
      <c r="I6" s="6">
        <v>503.3</v>
      </c>
      <c r="K6" s="5"/>
    </row>
    <row r="7" spans="1:11" ht="17" thickBot="1">
      <c r="A7" s="5" t="s">
        <v>15</v>
      </c>
      <c r="B7" s="6">
        <v>561.70000000000005</v>
      </c>
      <c r="C7" s="6">
        <v>346.4</v>
      </c>
      <c r="D7" s="6">
        <v>208.8</v>
      </c>
      <c r="E7" s="6">
        <v>9928.2999999999993</v>
      </c>
      <c r="F7" s="6">
        <v>70.900000000000006</v>
      </c>
      <c r="G7" s="6">
        <v>36.200000000000003</v>
      </c>
      <c r="H7" s="6">
        <v>632.1</v>
      </c>
      <c r="I7" s="6">
        <v>538.20000000000005</v>
      </c>
      <c r="K7" s="5"/>
    </row>
    <row r="8" spans="1:11" ht="17" thickBot="1">
      <c r="A8" s="5" t="s">
        <v>16</v>
      </c>
      <c r="B8" s="6">
        <v>592.4</v>
      </c>
      <c r="C8" s="6">
        <v>348.3</v>
      </c>
      <c r="D8" s="6">
        <v>242.6</v>
      </c>
      <c r="E8" s="6">
        <v>10325.299999999999</v>
      </c>
      <c r="F8" s="6">
        <v>73.099999999999994</v>
      </c>
      <c r="G8" s="6">
        <v>38.1</v>
      </c>
      <c r="H8" s="6">
        <v>678.7</v>
      </c>
      <c r="I8" s="6">
        <v>623.79999999999995</v>
      </c>
      <c r="K8" s="5"/>
    </row>
    <row r="9" spans="1:11" ht="17" thickBot="1">
      <c r="A9" s="5" t="s">
        <v>17</v>
      </c>
      <c r="B9" s="6">
        <v>661.1</v>
      </c>
      <c r="C9" s="6">
        <v>365.7</v>
      </c>
      <c r="D9" s="6">
        <v>308.89999999999998</v>
      </c>
      <c r="E9" s="6">
        <v>10739</v>
      </c>
      <c r="F9" s="6">
        <v>75.2</v>
      </c>
      <c r="G9" s="6">
        <v>39.1</v>
      </c>
      <c r="H9" s="6">
        <v>717.1</v>
      </c>
      <c r="I9" s="6">
        <v>626.20000000000005</v>
      </c>
      <c r="K9" s="5"/>
    </row>
    <row r="10" spans="1:11" ht="17" thickBot="1">
      <c r="A10" s="5" t="s">
        <v>18</v>
      </c>
      <c r="B10" s="6">
        <v>722.2</v>
      </c>
      <c r="C10" s="6">
        <v>409.1</v>
      </c>
      <c r="D10" s="6">
        <v>343.4</v>
      </c>
      <c r="E10" s="6">
        <v>11264.2</v>
      </c>
      <c r="F10" s="6">
        <v>76.900000000000006</v>
      </c>
      <c r="G10" s="6">
        <v>40.299999999999997</v>
      </c>
      <c r="H10" s="6">
        <v>765.7</v>
      </c>
      <c r="I10" s="6">
        <v>672.9</v>
      </c>
      <c r="K10" s="5"/>
    </row>
    <row r="11" spans="1:11" ht="17" thickBot="1">
      <c r="A11" s="5" t="s">
        <v>19</v>
      </c>
      <c r="B11" s="6">
        <v>801.1</v>
      </c>
      <c r="C11" s="6">
        <v>420.4</v>
      </c>
      <c r="D11" s="6">
        <v>442.7</v>
      </c>
      <c r="E11" s="6">
        <v>11513.7</v>
      </c>
      <c r="F11" s="6">
        <v>79.400000000000006</v>
      </c>
      <c r="G11" s="6">
        <v>40.9</v>
      </c>
      <c r="H11" s="6">
        <v>763.5</v>
      </c>
      <c r="I11" s="6">
        <v>761.2</v>
      </c>
      <c r="K11" s="5"/>
    </row>
    <row r="12" spans="1:11" ht="17" thickBot="1">
      <c r="A12" s="5" t="s">
        <v>20</v>
      </c>
      <c r="B12" s="6">
        <v>891</v>
      </c>
      <c r="C12" s="6">
        <v>490.5</v>
      </c>
      <c r="D12" s="6">
        <v>538.5</v>
      </c>
      <c r="E12" s="6">
        <v>12099.7</v>
      </c>
      <c r="F12" s="6">
        <v>81.3</v>
      </c>
      <c r="G12" s="6">
        <v>42.4</v>
      </c>
      <c r="H12" s="6">
        <v>893.9</v>
      </c>
      <c r="I12" s="6">
        <v>725.6</v>
      </c>
      <c r="K12" s="5"/>
    </row>
    <row r="13" spans="1:11" ht="17" thickBot="1">
      <c r="A13" s="5" t="s">
        <v>21</v>
      </c>
      <c r="B13" s="6">
        <v>909</v>
      </c>
      <c r="C13" s="6">
        <v>464.3</v>
      </c>
      <c r="D13" s="6">
        <v>571.20000000000005</v>
      </c>
      <c r="E13" s="6">
        <v>12270.1</v>
      </c>
      <c r="F13" s="6">
        <v>82.9</v>
      </c>
      <c r="G13" s="6">
        <v>43.3</v>
      </c>
      <c r="H13" s="6">
        <v>935.9</v>
      </c>
      <c r="I13" s="6">
        <v>868.4</v>
      </c>
    </row>
    <row r="14" spans="1:11" ht="19" thickBot="1">
      <c r="A14" s="31" t="s">
        <v>22</v>
      </c>
      <c r="B14" s="31"/>
      <c r="C14" s="31"/>
      <c r="D14" s="31"/>
      <c r="E14" s="31"/>
      <c r="F14" s="31"/>
      <c r="G14" s="31"/>
      <c r="H14" s="31"/>
      <c r="I14" s="31"/>
    </row>
    <row r="15" spans="1:11" ht="25" customHeight="1">
      <c r="A15" s="29" t="s">
        <v>0</v>
      </c>
      <c r="B15" s="1" t="s">
        <v>49</v>
      </c>
      <c r="C15" s="3" t="s">
        <v>2</v>
      </c>
      <c r="D15" s="29" t="s">
        <v>4</v>
      </c>
      <c r="E15" s="29" t="s">
        <v>8</v>
      </c>
      <c r="F15" s="29" t="s">
        <v>5</v>
      </c>
      <c r="G15" s="29" t="s">
        <v>9</v>
      </c>
      <c r="H15" s="29" t="s">
        <v>10</v>
      </c>
      <c r="I15" s="29" t="s">
        <v>11</v>
      </c>
    </row>
    <row r="16" spans="1:11" ht="17" thickBot="1">
      <c r="A16" s="30"/>
      <c r="B16" s="2" t="s">
        <v>7</v>
      </c>
      <c r="C16" s="4" t="s">
        <v>3</v>
      </c>
      <c r="D16" s="30"/>
      <c r="E16" s="30"/>
      <c r="F16" s="30"/>
      <c r="G16" s="30"/>
      <c r="H16" s="30"/>
      <c r="I16" s="30"/>
    </row>
    <row r="17" spans="1:9" ht="17" thickBot="1">
      <c r="A17" s="5" t="s">
        <v>12</v>
      </c>
      <c r="B17" s="7">
        <v>1060.8</v>
      </c>
      <c r="C17" s="7">
        <v>490</v>
      </c>
      <c r="D17" s="7">
        <v>269.2</v>
      </c>
      <c r="E17" s="7">
        <v>9534.6</v>
      </c>
      <c r="F17" s="7">
        <v>138.19999999999999</v>
      </c>
      <c r="G17" s="7">
        <v>71.2</v>
      </c>
      <c r="H17" s="7">
        <v>1243.9000000000001</v>
      </c>
      <c r="I17" s="7">
        <v>1194.0999999999999</v>
      </c>
    </row>
    <row r="18" spans="1:9" ht="17" thickBot="1">
      <c r="A18" s="5" t="s">
        <v>13</v>
      </c>
      <c r="B18" s="7">
        <v>1287.5999999999999</v>
      </c>
      <c r="C18" s="7">
        <v>568.79999999999995</v>
      </c>
      <c r="D18" s="7">
        <v>304.10000000000002</v>
      </c>
      <c r="E18" s="7">
        <v>10504.1</v>
      </c>
      <c r="F18" s="7">
        <v>140.80000000000001</v>
      </c>
      <c r="G18" s="7">
        <v>72.3</v>
      </c>
      <c r="H18" s="7">
        <v>1429.2</v>
      </c>
      <c r="I18" s="7">
        <v>1340.1</v>
      </c>
    </row>
    <row r="19" spans="1:9" ht="17" thickBot="1">
      <c r="A19" s="5" t="s">
        <v>14</v>
      </c>
      <c r="B19" s="7">
        <v>1593.1</v>
      </c>
      <c r="C19" s="7">
        <v>703.6</v>
      </c>
      <c r="D19" s="7">
        <v>357.7</v>
      </c>
      <c r="E19" s="7">
        <v>11560.7</v>
      </c>
      <c r="F19" s="7">
        <v>144.1</v>
      </c>
      <c r="G19" s="7">
        <v>72.7</v>
      </c>
      <c r="H19" s="7">
        <v>1533.9</v>
      </c>
      <c r="I19" s="7">
        <v>1365.5</v>
      </c>
    </row>
    <row r="20" spans="1:9" ht="17" thickBot="1">
      <c r="A20" s="5" t="s">
        <v>15</v>
      </c>
      <c r="B20" s="7">
        <v>1875.2</v>
      </c>
      <c r="C20" s="7">
        <v>792.6</v>
      </c>
      <c r="D20" s="7">
        <v>447.2</v>
      </c>
      <c r="E20" s="7">
        <v>12645.7</v>
      </c>
      <c r="F20" s="7">
        <v>146.9</v>
      </c>
      <c r="G20" s="7">
        <v>73.5</v>
      </c>
      <c r="H20" s="7">
        <v>1477.3</v>
      </c>
      <c r="I20" s="7">
        <v>1516.1</v>
      </c>
    </row>
    <row r="21" spans="1:9" ht="17" thickBot="1">
      <c r="A21" s="5" t="s">
        <v>16</v>
      </c>
      <c r="B21" s="7">
        <v>2238.4</v>
      </c>
      <c r="C21" s="7">
        <v>997.4</v>
      </c>
      <c r="D21" s="7">
        <v>529.5</v>
      </c>
      <c r="E21" s="7">
        <v>13922.2</v>
      </c>
      <c r="F21" s="7">
        <v>151.69999999999999</v>
      </c>
      <c r="G21" s="7">
        <v>79.099999999999994</v>
      </c>
      <c r="H21" s="7">
        <v>1642.7</v>
      </c>
      <c r="I21" s="7">
        <v>1545.1</v>
      </c>
    </row>
    <row r="22" spans="1:9" ht="17" thickBot="1">
      <c r="A22" s="5" t="s">
        <v>17</v>
      </c>
      <c r="B22" s="7">
        <v>2630.4</v>
      </c>
      <c r="C22" s="7">
        <v>1055.9000000000001</v>
      </c>
      <c r="D22" s="7">
        <v>597.29999999999995</v>
      </c>
      <c r="E22" s="7">
        <v>14635.3</v>
      </c>
      <c r="F22" s="7">
        <v>154</v>
      </c>
      <c r="G22" s="7">
        <v>79.5</v>
      </c>
      <c r="H22" s="7">
        <v>1795.2</v>
      </c>
      <c r="I22" s="7">
        <v>1720.7</v>
      </c>
    </row>
    <row r="23" spans="1:9" ht="17" thickBot="1">
      <c r="A23" s="5" t="s">
        <v>18</v>
      </c>
      <c r="B23" s="7">
        <v>3015.6</v>
      </c>
      <c r="C23" s="7">
        <v>1251</v>
      </c>
      <c r="D23" s="7">
        <v>698.6</v>
      </c>
      <c r="E23" s="7">
        <v>16005.3</v>
      </c>
      <c r="F23" s="7">
        <v>159.30000000000001</v>
      </c>
      <c r="G23" s="7">
        <v>83.4</v>
      </c>
      <c r="H23" s="7">
        <v>1863.2</v>
      </c>
      <c r="I23" s="7">
        <v>1901.3</v>
      </c>
    </row>
    <row r="24" spans="1:9" ht="17" thickBot="1">
      <c r="A24" s="5" t="s">
        <v>19</v>
      </c>
      <c r="B24" s="7">
        <v>3786.6</v>
      </c>
      <c r="C24" s="7">
        <v>1661</v>
      </c>
      <c r="D24" s="7">
        <v>839</v>
      </c>
      <c r="E24" s="7">
        <v>17206</v>
      </c>
      <c r="F24" s="7">
        <v>162.69999999999999</v>
      </c>
      <c r="G24" s="7">
        <v>82.2</v>
      </c>
      <c r="H24" s="7">
        <v>1943.3</v>
      </c>
      <c r="I24" s="7">
        <v>1861.9</v>
      </c>
    </row>
    <row r="25" spans="1:9" ht="17" thickBot="1">
      <c r="A25" s="5" t="s">
        <v>20</v>
      </c>
      <c r="B25" s="7">
        <v>4543.3999999999996</v>
      </c>
      <c r="C25" s="7">
        <v>1979.2</v>
      </c>
      <c r="D25" s="7">
        <v>1016.4</v>
      </c>
      <c r="E25" s="7">
        <v>17839.400000000001</v>
      </c>
      <c r="F25" s="7">
        <v>166.9</v>
      </c>
      <c r="G25" s="7">
        <v>86.9</v>
      </c>
      <c r="H25" s="7">
        <v>2072.5</v>
      </c>
      <c r="I25" s="7">
        <v>2000.9</v>
      </c>
    </row>
    <row r="26" spans="1:9" ht="17" thickBot="1">
      <c r="A26" s="5" t="s">
        <v>21</v>
      </c>
      <c r="B26" s="7">
        <v>4734.1000000000004</v>
      </c>
      <c r="C26" s="7">
        <v>2291.9</v>
      </c>
      <c r="D26" s="7">
        <v>1174.7</v>
      </c>
      <c r="E26" s="7">
        <v>19105.400000000001</v>
      </c>
      <c r="F26" s="7">
        <v>167.8</v>
      </c>
      <c r="G26" s="7">
        <v>85.6</v>
      </c>
      <c r="H26" s="7">
        <v>2166.6</v>
      </c>
      <c r="I26" s="7">
        <v>2112.4</v>
      </c>
    </row>
    <row r="27" spans="1:9" ht="19" thickBot="1">
      <c r="A27" s="31" t="s">
        <v>23</v>
      </c>
      <c r="B27" s="31"/>
      <c r="C27" s="31"/>
      <c r="D27" s="31"/>
      <c r="E27" s="31"/>
      <c r="F27" s="31"/>
      <c r="G27" s="31"/>
      <c r="H27" s="31"/>
      <c r="I27" s="31"/>
    </row>
    <row r="28" spans="1:9" ht="25" customHeight="1">
      <c r="A28" s="29" t="s">
        <v>0</v>
      </c>
      <c r="B28" s="1" t="s">
        <v>1</v>
      </c>
      <c r="C28" s="3" t="s">
        <v>2</v>
      </c>
      <c r="D28" s="29" t="s">
        <v>4</v>
      </c>
      <c r="E28" s="29" t="s">
        <v>8</v>
      </c>
      <c r="F28" s="29" t="s">
        <v>5</v>
      </c>
      <c r="G28" s="29" t="s">
        <v>9</v>
      </c>
      <c r="H28" s="29" t="s">
        <v>10</v>
      </c>
      <c r="I28" s="29" t="s">
        <v>11</v>
      </c>
    </row>
    <row r="29" spans="1:9" ht="17" thickBot="1">
      <c r="A29" s="30"/>
      <c r="B29" s="2" t="s">
        <v>7</v>
      </c>
      <c r="C29" s="4" t="s">
        <v>3</v>
      </c>
      <c r="D29" s="30"/>
      <c r="E29" s="30"/>
      <c r="F29" s="30"/>
      <c r="G29" s="30"/>
      <c r="H29" s="30"/>
      <c r="I29" s="30"/>
    </row>
    <row r="30" spans="1:9" ht="17" thickBot="1">
      <c r="A30" s="5" t="s">
        <v>12</v>
      </c>
      <c r="B30" s="6">
        <v>388.8</v>
      </c>
      <c r="C30" s="6">
        <v>194.4</v>
      </c>
      <c r="D30" s="6">
        <v>129.19999999999999</v>
      </c>
      <c r="E30" s="6">
        <v>8631.5</v>
      </c>
      <c r="F30" s="6">
        <v>66.400000000000006</v>
      </c>
      <c r="G30" s="6">
        <v>34.1</v>
      </c>
      <c r="H30" s="6">
        <v>468.5</v>
      </c>
      <c r="I30" s="6">
        <v>388.8</v>
      </c>
    </row>
    <row r="31" spans="1:9" ht="17" thickBot="1">
      <c r="A31" s="5" t="s">
        <v>13</v>
      </c>
      <c r="B31" s="6">
        <v>411.3</v>
      </c>
      <c r="C31" s="6">
        <v>215.7</v>
      </c>
      <c r="D31" s="6">
        <v>159.6</v>
      </c>
      <c r="E31" s="6">
        <v>9089.2999999999993</v>
      </c>
      <c r="F31" s="6">
        <v>67.900000000000006</v>
      </c>
      <c r="G31" s="6">
        <v>35.5</v>
      </c>
      <c r="H31" s="6">
        <v>490.5</v>
      </c>
      <c r="I31" s="6">
        <v>411.3</v>
      </c>
    </row>
    <row r="32" spans="1:9" ht="17" thickBot="1">
      <c r="A32" s="5" t="s">
        <v>14</v>
      </c>
      <c r="B32" s="6">
        <v>411.9</v>
      </c>
      <c r="C32" s="6">
        <v>217.2</v>
      </c>
      <c r="D32" s="6">
        <v>185.9</v>
      </c>
      <c r="E32" s="6">
        <v>9568.1</v>
      </c>
      <c r="F32" s="6">
        <v>69.8</v>
      </c>
      <c r="G32" s="6">
        <v>34.9</v>
      </c>
      <c r="H32" s="6">
        <v>532.6</v>
      </c>
      <c r="I32" s="6">
        <v>411.9</v>
      </c>
    </row>
    <row r="33" spans="1:9" ht="17" thickBot="1">
      <c r="A33" s="5" t="s">
        <v>15</v>
      </c>
      <c r="B33" s="6">
        <v>458</v>
      </c>
      <c r="C33" s="6">
        <v>227.4</v>
      </c>
      <c r="D33" s="6">
        <v>207</v>
      </c>
      <c r="E33" s="6">
        <v>9927.6</v>
      </c>
      <c r="F33" s="6">
        <v>72</v>
      </c>
      <c r="G33" s="6">
        <v>36.799999999999997</v>
      </c>
      <c r="H33" s="6">
        <v>579.70000000000005</v>
      </c>
      <c r="I33" s="6">
        <v>458</v>
      </c>
    </row>
    <row r="34" spans="1:9" ht="17" thickBot="1">
      <c r="A34" s="5" t="s">
        <v>16</v>
      </c>
      <c r="B34" s="6">
        <v>470.7</v>
      </c>
      <c r="C34" s="6">
        <v>262.3</v>
      </c>
      <c r="D34" s="6">
        <v>269.3</v>
      </c>
      <c r="E34" s="6">
        <v>10413.4</v>
      </c>
      <c r="F34" s="6">
        <v>73.8</v>
      </c>
      <c r="G34" s="6">
        <v>37.9</v>
      </c>
      <c r="H34" s="6">
        <v>577.4</v>
      </c>
      <c r="I34" s="6">
        <v>470.7</v>
      </c>
    </row>
    <row r="35" spans="1:9" ht="17" thickBot="1">
      <c r="A35" s="5" t="s">
        <v>17</v>
      </c>
      <c r="B35" s="6">
        <v>530.9</v>
      </c>
      <c r="C35" s="6">
        <v>285.8</v>
      </c>
      <c r="D35" s="6">
        <v>310.10000000000002</v>
      </c>
      <c r="E35" s="6">
        <v>10870.4</v>
      </c>
      <c r="F35" s="6">
        <v>76.400000000000006</v>
      </c>
      <c r="G35" s="6">
        <v>39.299999999999997</v>
      </c>
      <c r="H35" s="6">
        <v>607.4</v>
      </c>
      <c r="I35" s="6">
        <v>530.9</v>
      </c>
    </row>
    <row r="36" spans="1:9" ht="17" thickBot="1">
      <c r="A36" s="5" t="s">
        <v>18</v>
      </c>
      <c r="B36" s="6">
        <v>525</v>
      </c>
      <c r="C36" s="6">
        <v>280.7</v>
      </c>
      <c r="D36" s="6">
        <v>375.8</v>
      </c>
      <c r="E36" s="6">
        <v>11403.3</v>
      </c>
      <c r="F36" s="6">
        <v>78.2</v>
      </c>
      <c r="G36" s="6">
        <v>39.4</v>
      </c>
      <c r="H36" s="6">
        <v>685.2</v>
      </c>
      <c r="I36" s="6">
        <v>525</v>
      </c>
    </row>
    <row r="37" spans="1:9" ht="17" thickBot="1">
      <c r="A37" s="5" t="s">
        <v>19</v>
      </c>
      <c r="B37" s="6">
        <v>594.20000000000005</v>
      </c>
      <c r="C37" s="6">
        <v>306.8</v>
      </c>
      <c r="D37" s="6">
        <v>460.8</v>
      </c>
      <c r="E37" s="6">
        <v>11975.4</v>
      </c>
      <c r="F37" s="6">
        <v>79.2</v>
      </c>
      <c r="G37" s="6">
        <v>40.700000000000003</v>
      </c>
      <c r="H37" s="6">
        <v>702.6</v>
      </c>
      <c r="I37" s="6">
        <v>594.20000000000005</v>
      </c>
    </row>
    <row r="38" spans="1:9" ht="17" thickBot="1">
      <c r="A38" s="5" t="s">
        <v>20</v>
      </c>
      <c r="B38" s="6">
        <v>627.9</v>
      </c>
      <c r="C38" s="6">
        <v>324.60000000000002</v>
      </c>
      <c r="D38" s="6">
        <v>498.5</v>
      </c>
      <c r="E38" s="6">
        <v>12252.9</v>
      </c>
      <c r="F38" s="6">
        <v>82.1</v>
      </c>
      <c r="G38" s="6">
        <v>42.5</v>
      </c>
      <c r="H38" s="6">
        <v>779.6</v>
      </c>
      <c r="I38" s="6">
        <v>627.9</v>
      </c>
    </row>
    <row r="39" spans="1:9" ht="17" thickBot="1">
      <c r="A39" s="5" t="s">
        <v>21</v>
      </c>
      <c r="B39" s="6">
        <v>712.8</v>
      </c>
      <c r="C39" s="6">
        <v>363.3</v>
      </c>
      <c r="D39" s="6">
        <v>624.6</v>
      </c>
      <c r="E39" s="6">
        <v>12786.4</v>
      </c>
      <c r="F39" s="6">
        <v>84.1</v>
      </c>
      <c r="G39" s="6">
        <v>43</v>
      </c>
      <c r="H39" s="6">
        <v>888.6</v>
      </c>
      <c r="I39" s="6">
        <v>912.8</v>
      </c>
    </row>
    <row r="40" spans="1:9" ht="19" thickBot="1">
      <c r="A40" s="31" t="s">
        <v>24</v>
      </c>
      <c r="B40" s="31"/>
      <c r="C40" s="31"/>
      <c r="D40" s="31"/>
      <c r="E40" s="31"/>
      <c r="F40" s="31"/>
      <c r="G40" s="31"/>
      <c r="H40" s="31"/>
      <c r="I40" s="31"/>
    </row>
    <row r="41" spans="1:9" ht="25" customHeight="1">
      <c r="A41" s="29" t="s">
        <v>0</v>
      </c>
      <c r="B41" s="1" t="s">
        <v>1</v>
      </c>
      <c r="C41" s="3" t="s">
        <v>2</v>
      </c>
      <c r="D41" s="29" t="s">
        <v>4</v>
      </c>
      <c r="E41" s="29" t="s">
        <v>8</v>
      </c>
      <c r="F41" s="29" t="s">
        <v>5</v>
      </c>
      <c r="G41" s="29" t="s">
        <v>9</v>
      </c>
      <c r="H41" s="29" t="s">
        <v>10</v>
      </c>
      <c r="I41" s="29" t="s">
        <v>11</v>
      </c>
    </row>
    <row r="42" spans="1:9" ht="17" thickBot="1">
      <c r="A42" s="30"/>
      <c r="B42" s="2" t="s">
        <v>7</v>
      </c>
      <c r="C42" s="4" t="s">
        <v>3</v>
      </c>
      <c r="D42" s="30"/>
      <c r="E42" s="30"/>
      <c r="F42" s="30"/>
      <c r="G42" s="30"/>
      <c r="H42" s="30"/>
      <c r="I42" s="30"/>
    </row>
    <row r="43" spans="1:9" ht="17" thickBot="1">
      <c r="A43" s="5" t="s">
        <v>12</v>
      </c>
      <c r="B43" s="6">
        <v>802.3</v>
      </c>
      <c r="C43" s="6">
        <v>602.5</v>
      </c>
      <c r="D43" s="6">
        <v>191.6</v>
      </c>
      <c r="E43" s="6">
        <v>8806.7000000000007</v>
      </c>
      <c r="F43" s="6">
        <v>97.8</v>
      </c>
      <c r="G43" s="6">
        <v>49.4</v>
      </c>
      <c r="H43" s="6">
        <v>934.7</v>
      </c>
      <c r="I43" s="6">
        <v>940.1</v>
      </c>
    </row>
    <row r="44" spans="1:9" ht="17" thickBot="1">
      <c r="A44" s="5" t="s">
        <v>13</v>
      </c>
      <c r="B44" s="6">
        <v>858</v>
      </c>
      <c r="C44" s="6">
        <v>683.8</v>
      </c>
      <c r="D44" s="6">
        <v>235.1</v>
      </c>
      <c r="E44" s="6">
        <v>9342.4</v>
      </c>
      <c r="F44" s="6">
        <v>101.3</v>
      </c>
      <c r="G44" s="6">
        <v>51.7</v>
      </c>
      <c r="H44" s="6">
        <v>1027</v>
      </c>
      <c r="I44" s="6">
        <v>1030</v>
      </c>
    </row>
    <row r="45" spans="1:9" ht="17" thickBot="1">
      <c r="A45" s="5" t="s">
        <v>14</v>
      </c>
      <c r="B45" s="6">
        <v>965.9</v>
      </c>
      <c r="C45" s="6">
        <v>784.9</v>
      </c>
      <c r="D45" s="6">
        <v>267</v>
      </c>
      <c r="E45" s="6">
        <v>9948.7999999999993</v>
      </c>
      <c r="F45" s="6">
        <v>104.2</v>
      </c>
      <c r="G45" s="6">
        <v>52.6</v>
      </c>
      <c r="H45" s="6">
        <v>1038.5999999999999</v>
      </c>
      <c r="I45" s="6">
        <v>1062.8</v>
      </c>
    </row>
    <row r="46" spans="1:9" ht="17" thickBot="1">
      <c r="A46" s="5" t="s">
        <v>15</v>
      </c>
      <c r="B46" s="6">
        <v>1123.3</v>
      </c>
      <c r="C46" s="6">
        <v>909.1</v>
      </c>
      <c r="D46" s="6">
        <v>322.39999999999998</v>
      </c>
      <c r="E46" s="6">
        <v>10445.799999999999</v>
      </c>
      <c r="F46" s="6">
        <v>106.8</v>
      </c>
      <c r="G46" s="6">
        <v>54.8</v>
      </c>
      <c r="H46" s="6">
        <v>1168.5999999999999</v>
      </c>
      <c r="I46" s="6">
        <v>1071.8</v>
      </c>
    </row>
    <row r="47" spans="1:9" ht="17" thickBot="1">
      <c r="A47" s="5" t="s">
        <v>16</v>
      </c>
      <c r="B47" s="6">
        <v>1246.5</v>
      </c>
      <c r="C47" s="6">
        <v>1056.5</v>
      </c>
      <c r="D47" s="6">
        <v>388.4</v>
      </c>
      <c r="E47" s="6">
        <v>10977.4</v>
      </c>
      <c r="F47" s="6">
        <v>109.6</v>
      </c>
      <c r="G47" s="6">
        <v>56.8</v>
      </c>
      <c r="H47" s="6">
        <v>1245.2</v>
      </c>
      <c r="I47" s="6">
        <v>1252.8</v>
      </c>
    </row>
    <row r="48" spans="1:9" ht="17" thickBot="1">
      <c r="A48" s="5" t="s">
        <v>17</v>
      </c>
      <c r="B48" s="6">
        <v>1509.5</v>
      </c>
      <c r="C48" s="6">
        <v>1147.8</v>
      </c>
      <c r="D48" s="6">
        <v>499.1</v>
      </c>
      <c r="E48" s="6">
        <v>11226.1</v>
      </c>
      <c r="F48" s="6">
        <v>112.9</v>
      </c>
      <c r="G48" s="6">
        <v>56.5</v>
      </c>
      <c r="H48" s="6">
        <v>1301.7</v>
      </c>
      <c r="I48" s="6">
        <v>1276.3</v>
      </c>
    </row>
    <row r="49" spans="1:9" ht="17" thickBot="1">
      <c r="A49" s="5" t="s">
        <v>18</v>
      </c>
      <c r="B49" s="6">
        <v>1665.1</v>
      </c>
      <c r="C49" s="6">
        <v>1291.3</v>
      </c>
      <c r="D49" s="6">
        <v>495.3</v>
      </c>
      <c r="E49" s="6">
        <v>11938.4</v>
      </c>
      <c r="F49" s="6">
        <v>115.6</v>
      </c>
      <c r="G49" s="6">
        <v>59.2</v>
      </c>
      <c r="H49" s="6">
        <v>1426.2</v>
      </c>
      <c r="I49" s="6">
        <v>1383.6</v>
      </c>
    </row>
    <row r="50" spans="1:9" ht="17" thickBot="1">
      <c r="A50" s="5" t="s">
        <v>19</v>
      </c>
      <c r="B50" s="6">
        <v>1888</v>
      </c>
      <c r="C50" s="6">
        <v>1506.8</v>
      </c>
      <c r="D50" s="6">
        <v>630.9</v>
      </c>
      <c r="E50" s="6">
        <v>12565.6</v>
      </c>
      <c r="F50" s="6">
        <v>118.6</v>
      </c>
      <c r="G50" s="6">
        <v>61.1</v>
      </c>
      <c r="H50" s="6">
        <v>1471.7</v>
      </c>
      <c r="I50" s="6">
        <v>1433</v>
      </c>
    </row>
    <row r="51" spans="1:9" ht="17" thickBot="1">
      <c r="A51" s="5" t="s">
        <v>20</v>
      </c>
      <c r="B51" s="6">
        <v>2191.9</v>
      </c>
      <c r="C51" s="6">
        <v>1763.7</v>
      </c>
      <c r="D51" s="6">
        <v>728.1</v>
      </c>
      <c r="E51" s="6">
        <v>12667.7</v>
      </c>
      <c r="F51" s="6">
        <v>121.9</v>
      </c>
      <c r="G51" s="6">
        <v>63.2</v>
      </c>
      <c r="H51" s="6">
        <v>1618.9</v>
      </c>
      <c r="I51" s="6">
        <v>1486</v>
      </c>
    </row>
    <row r="52" spans="1:9" ht="17" thickBot="1">
      <c r="A52" s="5" t="s">
        <v>21</v>
      </c>
      <c r="B52" s="6">
        <v>2628.5</v>
      </c>
      <c r="C52" s="6">
        <v>2010</v>
      </c>
      <c r="D52" s="6">
        <v>886.6</v>
      </c>
      <c r="E52" s="6">
        <v>13201.5</v>
      </c>
      <c r="F52" s="6">
        <v>123.2</v>
      </c>
      <c r="G52" s="6">
        <v>61.9</v>
      </c>
      <c r="H52" s="6">
        <v>1594</v>
      </c>
      <c r="I52" s="6">
        <v>1600.7</v>
      </c>
    </row>
    <row r="53" spans="1:9" ht="19" thickBot="1">
      <c r="A53" s="31" t="s">
        <v>25</v>
      </c>
      <c r="B53" s="31"/>
      <c r="C53" s="31"/>
      <c r="D53" s="31"/>
      <c r="E53" s="31"/>
      <c r="F53" s="31"/>
      <c r="G53" s="31"/>
      <c r="H53" s="31"/>
      <c r="I53" s="31"/>
    </row>
    <row r="54" spans="1:9" ht="25" customHeight="1">
      <c r="A54" s="29" t="s">
        <v>0</v>
      </c>
      <c r="B54" s="1" t="s">
        <v>1</v>
      </c>
      <c r="C54" s="3" t="s">
        <v>2</v>
      </c>
      <c r="D54" s="29" t="s">
        <v>4</v>
      </c>
      <c r="E54" s="29" t="s">
        <v>8</v>
      </c>
      <c r="F54" s="29" t="s">
        <v>5</v>
      </c>
      <c r="G54" s="29" t="s">
        <v>9</v>
      </c>
      <c r="H54" s="29" t="s">
        <v>10</v>
      </c>
      <c r="I54" s="29" t="s">
        <v>11</v>
      </c>
    </row>
    <row r="55" spans="1:9" ht="17" thickBot="1">
      <c r="A55" s="30"/>
      <c r="B55" s="2" t="s">
        <v>7</v>
      </c>
      <c r="C55" s="4" t="s">
        <v>3</v>
      </c>
      <c r="D55" s="30"/>
      <c r="E55" s="30"/>
      <c r="F55" s="30"/>
      <c r="G55" s="30"/>
      <c r="H55" s="30"/>
      <c r="I55" s="30"/>
    </row>
    <row r="56" spans="1:9" ht="17" thickBot="1">
      <c r="A56" s="5" t="s">
        <v>12</v>
      </c>
      <c r="B56" s="7">
        <v>366</v>
      </c>
      <c r="C56" s="7">
        <v>293.89999999999998</v>
      </c>
      <c r="D56" s="7">
        <v>122.6</v>
      </c>
      <c r="E56" s="7">
        <v>8614.7000000000007</v>
      </c>
      <c r="F56" s="7">
        <v>62.9</v>
      </c>
      <c r="G56" s="7">
        <v>31.5</v>
      </c>
      <c r="H56" s="7">
        <v>460.3</v>
      </c>
      <c r="I56" s="7">
        <v>466.4</v>
      </c>
    </row>
    <row r="57" spans="1:9" ht="17" thickBot="1">
      <c r="A57" s="5" t="s">
        <v>13</v>
      </c>
      <c r="B57" s="7">
        <v>393.4</v>
      </c>
      <c r="C57" s="7">
        <v>314.5</v>
      </c>
      <c r="D57" s="7">
        <v>158.5</v>
      </c>
      <c r="E57" s="7">
        <v>8986.5</v>
      </c>
      <c r="F57" s="7">
        <v>64.7</v>
      </c>
      <c r="G57" s="7">
        <v>34</v>
      </c>
      <c r="H57" s="7">
        <v>502.2</v>
      </c>
      <c r="I57" s="7">
        <v>462.6</v>
      </c>
    </row>
    <row r="58" spans="1:9" ht="17" thickBot="1">
      <c r="A58" s="5" t="s">
        <v>14</v>
      </c>
      <c r="B58" s="7">
        <v>390</v>
      </c>
      <c r="C58" s="7">
        <v>354.7</v>
      </c>
      <c r="D58" s="7">
        <v>178.4</v>
      </c>
      <c r="E58" s="7">
        <v>9390.2000000000007</v>
      </c>
      <c r="F58" s="7">
        <v>66.599999999999994</v>
      </c>
      <c r="G58" s="7">
        <v>34</v>
      </c>
      <c r="H58" s="7">
        <v>521</v>
      </c>
      <c r="I58" s="7">
        <v>497</v>
      </c>
    </row>
    <row r="59" spans="1:9" ht="17" thickBot="1">
      <c r="A59" s="5" t="s">
        <v>15</v>
      </c>
      <c r="B59" s="7">
        <v>461.6</v>
      </c>
      <c r="C59" s="7">
        <v>344</v>
      </c>
      <c r="D59" s="7">
        <v>199.5</v>
      </c>
      <c r="E59" s="7">
        <v>9802.2999999999993</v>
      </c>
      <c r="F59" s="7">
        <v>68.8</v>
      </c>
      <c r="G59" s="7">
        <v>34.799999999999997</v>
      </c>
      <c r="H59" s="7">
        <v>540.6</v>
      </c>
      <c r="I59" s="7">
        <v>547.4</v>
      </c>
    </row>
    <row r="60" spans="1:9" ht="17" thickBot="1">
      <c r="A60" s="5" t="s">
        <v>16</v>
      </c>
      <c r="B60" s="7">
        <v>443.9</v>
      </c>
      <c r="C60" s="7">
        <v>395.7</v>
      </c>
      <c r="D60" s="7">
        <v>257.8</v>
      </c>
      <c r="E60" s="7">
        <v>10128.4</v>
      </c>
      <c r="F60" s="7">
        <v>70.5</v>
      </c>
      <c r="G60" s="7">
        <v>35.200000000000003</v>
      </c>
      <c r="H60" s="7">
        <v>543.5</v>
      </c>
      <c r="I60" s="7">
        <v>574.4</v>
      </c>
    </row>
    <row r="61" spans="1:9" ht="17" thickBot="1">
      <c r="A61" s="5" t="s">
        <v>17</v>
      </c>
      <c r="B61" s="7">
        <v>472.5</v>
      </c>
      <c r="C61" s="7">
        <v>438.1</v>
      </c>
      <c r="D61" s="7">
        <v>315</v>
      </c>
      <c r="E61" s="7">
        <v>10533.4</v>
      </c>
      <c r="F61" s="7">
        <v>72.8</v>
      </c>
      <c r="G61" s="7">
        <v>36.700000000000003</v>
      </c>
      <c r="H61" s="7">
        <v>633.9</v>
      </c>
      <c r="I61" s="7">
        <v>603.79999999999995</v>
      </c>
    </row>
    <row r="62" spans="1:9" ht="17" thickBot="1">
      <c r="A62" s="5" t="s">
        <v>18</v>
      </c>
      <c r="B62" s="7">
        <v>540.20000000000005</v>
      </c>
      <c r="C62" s="7">
        <v>468.3</v>
      </c>
      <c r="D62" s="7">
        <v>375.1</v>
      </c>
      <c r="E62" s="7">
        <v>11189.7</v>
      </c>
      <c r="F62" s="7">
        <v>74.599999999999994</v>
      </c>
      <c r="G62" s="7">
        <v>38.5</v>
      </c>
      <c r="H62" s="7">
        <v>624.79999999999995</v>
      </c>
      <c r="I62" s="7">
        <v>659.7</v>
      </c>
    </row>
    <row r="63" spans="1:9" ht="17" thickBot="1">
      <c r="A63" s="5" t="s">
        <v>19</v>
      </c>
      <c r="B63" s="7">
        <v>523.20000000000005</v>
      </c>
      <c r="C63" s="7">
        <v>459.7</v>
      </c>
      <c r="D63" s="7">
        <v>403.2</v>
      </c>
      <c r="E63" s="7">
        <v>11527.9</v>
      </c>
      <c r="F63" s="7">
        <v>76.8</v>
      </c>
      <c r="G63" s="7">
        <v>39.200000000000003</v>
      </c>
      <c r="H63" s="7">
        <v>716.7</v>
      </c>
      <c r="I63" s="7">
        <v>712.6</v>
      </c>
    </row>
    <row r="64" spans="1:9" ht="17" thickBot="1">
      <c r="A64" s="5" t="s">
        <v>20</v>
      </c>
      <c r="B64" s="7">
        <v>628.6</v>
      </c>
      <c r="C64" s="7">
        <v>528.9</v>
      </c>
      <c r="D64" s="7">
        <v>469.6</v>
      </c>
      <c r="E64" s="7">
        <v>11701.3</v>
      </c>
      <c r="F64" s="7">
        <v>78.5</v>
      </c>
      <c r="G64" s="7">
        <v>41</v>
      </c>
      <c r="H64" s="7">
        <v>786.8</v>
      </c>
      <c r="I64" s="7">
        <v>778.7</v>
      </c>
    </row>
    <row r="65" spans="1:9" ht="17" thickBot="1">
      <c r="A65" s="5" t="s">
        <v>21</v>
      </c>
      <c r="B65" s="7">
        <v>620.9</v>
      </c>
      <c r="C65" s="7">
        <v>544.70000000000005</v>
      </c>
      <c r="D65" s="7">
        <v>545.70000000000005</v>
      </c>
      <c r="E65" s="7">
        <v>12469.3</v>
      </c>
      <c r="F65" s="7">
        <v>79</v>
      </c>
      <c r="G65" s="7">
        <v>39.9</v>
      </c>
      <c r="H65" s="7">
        <v>760.6</v>
      </c>
      <c r="I65" s="7">
        <v>788.2</v>
      </c>
    </row>
    <row r="66" spans="1:9" ht="19" thickBot="1">
      <c r="A66" s="31" t="s">
        <v>26</v>
      </c>
      <c r="B66" s="31"/>
      <c r="C66" s="31"/>
      <c r="D66" s="31"/>
      <c r="E66" s="31"/>
      <c r="F66" s="31"/>
      <c r="G66" s="31"/>
      <c r="H66" s="31"/>
      <c r="I66" s="31"/>
    </row>
    <row r="67" spans="1:9" ht="25" customHeight="1">
      <c r="A67" s="29" t="s">
        <v>0</v>
      </c>
      <c r="B67" s="1" t="s">
        <v>1</v>
      </c>
      <c r="C67" s="3" t="s">
        <v>2</v>
      </c>
      <c r="D67" s="29" t="s">
        <v>4</v>
      </c>
      <c r="E67" s="29" t="s">
        <v>8</v>
      </c>
      <c r="F67" s="29" t="s">
        <v>5</v>
      </c>
      <c r="G67" s="29" t="s">
        <v>9</v>
      </c>
      <c r="H67" s="29" t="s">
        <v>10</v>
      </c>
      <c r="I67" s="29" t="s">
        <v>11</v>
      </c>
    </row>
    <row r="68" spans="1:9" ht="17" thickBot="1">
      <c r="A68" s="30"/>
      <c r="B68" s="2" t="s">
        <v>7</v>
      </c>
      <c r="C68" s="4" t="s">
        <v>3</v>
      </c>
      <c r="D68" s="30"/>
      <c r="E68" s="30"/>
      <c r="F68" s="30"/>
      <c r="G68" s="30"/>
      <c r="H68" s="30"/>
      <c r="I68" s="30"/>
    </row>
    <row r="69" spans="1:9" ht="17" thickBot="1">
      <c r="A69" s="5" t="s">
        <v>12</v>
      </c>
      <c r="B69" s="6">
        <v>584.29999999999995</v>
      </c>
      <c r="C69" s="6">
        <v>227.5</v>
      </c>
      <c r="D69" s="6">
        <v>178</v>
      </c>
      <c r="E69" s="6">
        <v>8907.6</v>
      </c>
      <c r="F69" s="6">
        <v>91.1</v>
      </c>
      <c r="G69" s="6">
        <v>46.6</v>
      </c>
      <c r="H69" s="6">
        <v>692.9</v>
      </c>
      <c r="I69" s="6">
        <v>690.7</v>
      </c>
    </row>
    <row r="70" spans="1:9" ht="17" thickBot="1">
      <c r="A70" s="5" t="s">
        <v>13</v>
      </c>
      <c r="B70" s="6">
        <v>645.70000000000005</v>
      </c>
      <c r="C70" s="6">
        <v>265.60000000000002</v>
      </c>
      <c r="D70" s="6">
        <v>214.1</v>
      </c>
      <c r="E70" s="6">
        <v>9505.2999999999993</v>
      </c>
      <c r="F70" s="6">
        <v>94</v>
      </c>
      <c r="G70" s="6">
        <v>49.2</v>
      </c>
      <c r="H70" s="6">
        <v>744.8</v>
      </c>
      <c r="I70" s="6">
        <v>717.1</v>
      </c>
    </row>
    <row r="71" spans="1:9" ht="17" thickBot="1">
      <c r="A71" s="5" t="s">
        <v>14</v>
      </c>
      <c r="B71" s="6">
        <v>673.9</v>
      </c>
      <c r="C71" s="6">
        <v>295.7</v>
      </c>
      <c r="D71" s="6">
        <v>232.9</v>
      </c>
      <c r="E71" s="6">
        <v>10205</v>
      </c>
      <c r="F71" s="6">
        <v>96.1</v>
      </c>
      <c r="G71" s="6">
        <v>49.9</v>
      </c>
      <c r="H71" s="6">
        <v>790</v>
      </c>
      <c r="I71" s="6">
        <v>780.5</v>
      </c>
    </row>
    <row r="72" spans="1:9" ht="17" thickBot="1">
      <c r="A72" s="5" t="s">
        <v>15</v>
      </c>
      <c r="B72" s="6">
        <v>736</v>
      </c>
      <c r="C72" s="6">
        <v>297.89999999999998</v>
      </c>
      <c r="D72" s="6">
        <v>295.5</v>
      </c>
      <c r="E72" s="6">
        <v>10860</v>
      </c>
      <c r="F72" s="6">
        <v>98.5</v>
      </c>
      <c r="G72" s="6">
        <v>49.9</v>
      </c>
      <c r="H72" s="6">
        <v>885.6</v>
      </c>
      <c r="I72" s="6">
        <v>796.9</v>
      </c>
    </row>
    <row r="73" spans="1:9" ht="17" thickBot="1">
      <c r="A73" s="5" t="s">
        <v>16</v>
      </c>
      <c r="B73" s="6">
        <v>810.1</v>
      </c>
      <c r="C73" s="6">
        <v>343.6</v>
      </c>
      <c r="D73" s="6">
        <v>361.4</v>
      </c>
      <c r="E73" s="6">
        <v>11361.4</v>
      </c>
      <c r="F73" s="6">
        <v>101.1</v>
      </c>
      <c r="G73" s="6">
        <v>52.7</v>
      </c>
      <c r="H73" s="6">
        <v>881.6</v>
      </c>
      <c r="I73" s="6">
        <v>871</v>
      </c>
    </row>
    <row r="74" spans="1:9" ht="17" thickBot="1">
      <c r="A74" s="5" t="s">
        <v>17</v>
      </c>
      <c r="B74" s="6">
        <v>904.1</v>
      </c>
      <c r="C74" s="6">
        <v>376.5</v>
      </c>
      <c r="D74" s="6">
        <v>404.1</v>
      </c>
      <c r="E74" s="6">
        <v>11833.2</v>
      </c>
      <c r="F74" s="6">
        <v>103.9</v>
      </c>
      <c r="G74" s="6">
        <v>53.9</v>
      </c>
      <c r="H74" s="6">
        <v>961.5</v>
      </c>
      <c r="I74" s="6">
        <v>953</v>
      </c>
    </row>
    <row r="75" spans="1:9" ht="17" thickBot="1">
      <c r="A75" s="5" t="s">
        <v>18</v>
      </c>
      <c r="B75" s="6">
        <v>970.9</v>
      </c>
      <c r="C75" s="6">
        <v>440.7</v>
      </c>
      <c r="D75" s="6">
        <v>470.2</v>
      </c>
      <c r="E75" s="6">
        <v>12644.9</v>
      </c>
      <c r="F75" s="6">
        <v>105.6</v>
      </c>
      <c r="G75" s="6">
        <v>54.4</v>
      </c>
      <c r="H75" s="6">
        <v>984.2</v>
      </c>
      <c r="I75" s="6">
        <v>1027.5999999999999</v>
      </c>
    </row>
    <row r="76" spans="1:9" ht="17" thickBot="1">
      <c r="A76" s="5" t="s">
        <v>19</v>
      </c>
      <c r="B76" s="6">
        <v>1045</v>
      </c>
      <c r="C76" s="6">
        <v>453.7</v>
      </c>
      <c r="D76" s="6">
        <v>546.29999999999995</v>
      </c>
      <c r="E76" s="6">
        <v>13395.5</v>
      </c>
      <c r="F76" s="6">
        <v>107.9</v>
      </c>
      <c r="G76" s="6">
        <v>54.6</v>
      </c>
      <c r="H76" s="6">
        <v>1130.7</v>
      </c>
      <c r="I76" s="6">
        <v>1018</v>
      </c>
    </row>
    <row r="77" spans="1:9" ht="17" thickBot="1">
      <c r="A77" s="5" t="s">
        <v>20</v>
      </c>
      <c r="B77" s="6">
        <v>1287.2</v>
      </c>
      <c r="C77" s="6">
        <v>524.6</v>
      </c>
      <c r="D77" s="6">
        <v>604.6</v>
      </c>
      <c r="E77" s="6">
        <v>14020.6</v>
      </c>
      <c r="F77" s="6">
        <v>110.9</v>
      </c>
      <c r="G77" s="6">
        <v>57.3</v>
      </c>
      <c r="H77" s="6">
        <v>1210.5999999999999</v>
      </c>
      <c r="I77" s="6">
        <v>1165.0999999999999</v>
      </c>
    </row>
    <row r="78" spans="1:9" ht="17" thickBot="1">
      <c r="A78" s="5" t="s">
        <v>21</v>
      </c>
      <c r="B78" s="6">
        <v>1429.9</v>
      </c>
      <c r="C78" s="6">
        <v>603</v>
      </c>
      <c r="D78" s="6">
        <v>736.6</v>
      </c>
      <c r="E78" s="6">
        <v>14726.2</v>
      </c>
      <c r="F78" s="6">
        <v>112.2</v>
      </c>
      <c r="G78" s="6">
        <v>58.2</v>
      </c>
      <c r="H78" s="6">
        <v>1144.4000000000001</v>
      </c>
      <c r="I78" s="6">
        <v>1280.5999999999999</v>
      </c>
    </row>
    <row r="79" spans="1:9" ht="19" thickBot="1">
      <c r="A79" s="31" t="s">
        <v>27</v>
      </c>
      <c r="B79" s="31"/>
      <c r="C79" s="31"/>
      <c r="D79" s="31"/>
      <c r="E79" s="31"/>
      <c r="F79" s="31"/>
      <c r="G79" s="31"/>
      <c r="H79" s="31"/>
      <c r="I79" s="31"/>
    </row>
    <row r="80" spans="1:9" ht="25" customHeight="1">
      <c r="A80" s="29" t="s">
        <v>0</v>
      </c>
      <c r="B80" s="1" t="s">
        <v>1</v>
      </c>
      <c r="C80" s="3" t="s">
        <v>2</v>
      </c>
      <c r="D80" s="29" t="s">
        <v>4</v>
      </c>
      <c r="E80" s="29" t="s">
        <v>8</v>
      </c>
      <c r="F80" s="29" t="s">
        <v>5</v>
      </c>
      <c r="G80" s="29" t="s">
        <v>9</v>
      </c>
      <c r="H80" s="29" t="s">
        <v>10</v>
      </c>
      <c r="I80" s="29" t="s">
        <v>11</v>
      </c>
    </row>
    <row r="81" spans="1:9" ht="17" thickBot="1">
      <c r="A81" s="30"/>
      <c r="B81" s="2" t="s">
        <v>7</v>
      </c>
      <c r="C81" s="4" t="s">
        <v>3</v>
      </c>
      <c r="D81" s="30"/>
      <c r="E81" s="30"/>
      <c r="F81" s="30"/>
      <c r="G81" s="30"/>
      <c r="H81" s="30"/>
      <c r="I81" s="30"/>
    </row>
    <row r="82" spans="1:9" ht="17" thickBot="1">
      <c r="A82" s="5" t="s">
        <v>12</v>
      </c>
      <c r="B82" s="6">
        <v>577</v>
      </c>
      <c r="C82" s="6">
        <v>497.4</v>
      </c>
      <c r="D82" s="6">
        <v>185.8</v>
      </c>
      <c r="E82" s="6">
        <v>8975.5</v>
      </c>
      <c r="F82" s="6">
        <v>94.7</v>
      </c>
      <c r="G82" s="6">
        <v>47.5</v>
      </c>
      <c r="H82" s="6">
        <v>813.6</v>
      </c>
      <c r="I82" s="6">
        <v>688.8</v>
      </c>
    </row>
    <row r="83" spans="1:9" ht="17" thickBot="1">
      <c r="A83" s="5" t="s">
        <v>13</v>
      </c>
      <c r="B83" s="6">
        <v>674.7</v>
      </c>
      <c r="C83" s="6">
        <v>514.20000000000005</v>
      </c>
      <c r="D83" s="6">
        <v>223.1</v>
      </c>
      <c r="E83" s="6">
        <v>9712.6</v>
      </c>
      <c r="F83" s="6">
        <v>97.8</v>
      </c>
      <c r="G83" s="6">
        <v>49</v>
      </c>
      <c r="H83" s="6">
        <v>877.3</v>
      </c>
      <c r="I83" s="6">
        <v>719.1</v>
      </c>
    </row>
    <row r="84" spans="1:9" ht="17" thickBot="1">
      <c r="A84" s="5" t="s">
        <v>14</v>
      </c>
      <c r="B84" s="6">
        <v>766.1</v>
      </c>
      <c r="C84" s="6">
        <v>566.20000000000005</v>
      </c>
      <c r="D84" s="6">
        <v>267.89999999999998</v>
      </c>
      <c r="E84" s="6">
        <v>10357</v>
      </c>
      <c r="F84" s="6">
        <v>100.2</v>
      </c>
      <c r="G84" s="6">
        <v>50.7</v>
      </c>
      <c r="H84" s="6">
        <v>975.1</v>
      </c>
      <c r="I84" s="6">
        <v>770.3</v>
      </c>
    </row>
    <row r="85" spans="1:9" ht="17" thickBot="1">
      <c r="A85" s="5" t="s">
        <v>15</v>
      </c>
      <c r="B85" s="6">
        <v>798.2</v>
      </c>
      <c r="C85" s="6">
        <v>631.6</v>
      </c>
      <c r="D85" s="6">
        <v>294.3</v>
      </c>
      <c r="E85" s="6">
        <v>11113</v>
      </c>
      <c r="F85" s="6">
        <v>102.9</v>
      </c>
      <c r="G85" s="6">
        <v>52</v>
      </c>
      <c r="H85" s="6">
        <v>962.7</v>
      </c>
      <c r="I85" s="6">
        <v>877.8</v>
      </c>
    </row>
    <row r="86" spans="1:9" ht="17" thickBot="1">
      <c r="A86" s="5" t="s">
        <v>16</v>
      </c>
      <c r="B86" s="6">
        <v>878.7</v>
      </c>
      <c r="C86" s="6">
        <v>718.3</v>
      </c>
      <c r="D86" s="6">
        <v>361.6</v>
      </c>
      <c r="E86" s="6">
        <v>11796.8</v>
      </c>
      <c r="F86" s="6">
        <v>105.6</v>
      </c>
      <c r="G86" s="6">
        <v>55</v>
      </c>
      <c r="H86" s="6">
        <v>1058</v>
      </c>
      <c r="I86" s="6">
        <v>887.8</v>
      </c>
    </row>
    <row r="87" spans="1:9" ht="17" thickBot="1">
      <c r="A87" s="5" t="s">
        <v>17</v>
      </c>
      <c r="B87" s="6">
        <v>986.7</v>
      </c>
      <c r="C87" s="6">
        <v>767.4</v>
      </c>
      <c r="D87" s="6">
        <v>434.3</v>
      </c>
      <c r="E87" s="6">
        <v>12462.9</v>
      </c>
      <c r="F87" s="6">
        <v>107.3</v>
      </c>
      <c r="G87" s="6">
        <v>53.7</v>
      </c>
      <c r="H87" s="6">
        <v>1111.2</v>
      </c>
      <c r="I87" s="6">
        <v>998.8</v>
      </c>
    </row>
    <row r="88" spans="1:9" ht="17" thickBot="1">
      <c r="A88" s="5" t="s">
        <v>18</v>
      </c>
      <c r="B88" s="6">
        <v>1094.0999999999999</v>
      </c>
      <c r="C88" s="6">
        <v>908.2</v>
      </c>
      <c r="D88" s="6">
        <v>544.79999999999995</v>
      </c>
      <c r="E88" s="6">
        <v>13234.5</v>
      </c>
      <c r="F88" s="6">
        <v>110.1</v>
      </c>
      <c r="G88" s="6">
        <v>57.8</v>
      </c>
      <c r="H88" s="6">
        <v>1188.2</v>
      </c>
      <c r="I88" s="6">
        <v>1075.4000000000001</v>
      </c>
    </row>
    <row r="89" spans="1:9" ht="17" thickBot="1">
      <c r="A89" s="5" t="s">
        <v>19</v>
      </c>
      <c r="B89" s="6">
        <v>1239</v>
      </c>
      <c r="C89" s="6">
        <v>1040.0999999999999</v>
      </c>
      <c r="D89" s="6">
        <v>600.79999999999995</v>
      </c>
      <c r="E89" s="6">
        <v>13493.4</v>
      </c>
      <c r="F89" s="6">
        <v>112.6</v>
      </c>
      <c r="G89" s="6">
        <v>57.9</v>
      </c>
      <c r="H89" s="6">
        <v>1306</v>
      </c>
      <c r="I89" s="6">
        <v>1092.5</v>
      </c>
    </row>
    <row r="90" spans="1:9" ht="17" thickBot="1">
      <c r="A90" s="5" t="s">
        <v>20</v>
      </c>
      <c r="B90" s="6">
        <v>1373.4</v>
      </c>
      <c r="C90" s="6">
        <v>1016.2</v>
      </c>
      <c r="D90" s="6">
        <v>692.7</v>
      </c>
      <c r="E90" s="6">
        <v>14586.5</v>
      </c>
      <c r="F90" s="6">
        <v>115.5</v>
      </c>
      <c r="G90" s="6">
        <v>59.1</v>
      </c>
      <c r="H90" s="6">
        <v>1396.9</v>
      </c>
      <c r="I90" s="6">
        <v>1179.7</v>
      </c>
    </row>
    <row r="91" spans="1:9" ht="17" thickBot="1">
      <c r="A91" s="5" t="s">
        <v>21</v>
      </c>
      <c r="B91" s="6">
        <v>1581.6</v>
      </c>
      <c r="C91" s="6">
        <v>1242.5</v>
      </c>
      <c r="D91" s="6">
        <v>781.7</v>
      </c>
      <c r="E91" s="6">
        <v>15045.2</v>
      </c>
      <c r="F91" s="6">
        <v>116.4</v>
      </c>
      <c r="G91" s="6">
        <v>60.6</v>
      </c>
      <c r="H91" s="6">
        <v>1435.3</v>
      </c>
      <c r="I91" s="6">
        <v>1200.2</v>
      </c>
    </row>
    <row r="92" spans="1:9" ht="19" thickBot="1">
      <c r="A92" s="31" t="s">
        <v>28</v>
      </c>
      <c r="B92" s="31"/>
      <c r="C92" s="31"/>
      <c r="D92" s="31"/>
      <c r="E92" s="31"/>
      <c r="F92" s="31"/>
      <c r="G92" s="31"/>
      <c r="H92" s="31"/>
      <c r="I92" s="31"/>
    </row>
    <row r="93" spans="1:9" ht="25" customHeight="1">
      <c r="A93" s="29" t="s">
        <v>0</v>
      </c>
      <c r="B93" s="1" t="s">
        <v>1</v>
      </c>
      <c r="C93" s="3" t="s">
        <v>2</v>
      </c>
      <c r="D93" s="29" t="s">
        <v>4</v>
      </c>
      <c r="E93" s="29" t="s">
        <v>8</v>
      </c>
      <c r="F93" s="29" t="s">
        <v>5</v>
      </c>
      <c r="G93" s="29" t="s">
        <v>9</v>
      </c>
      <c r="H93" s="29" t="s">
        <v>10</v>
      </c>
      <c r="I93" s="29" t="s">
        <v>11</v>
      </c>
    </row>
    <row r="94" spans="1:9" ht="17" thickBot="1">
      <c r="A94" s="30"/>
      <c r="B94" s="2" t="s">
        <v>7</v>
      </c>
      <c r="C94" s="4" t="s">
        <v>3</v>
      </c>
      <c r="D94" s="30"/>
      <c r="E94" s="30"/>
      <c r="F94" s="30"/>
      <c r="G94" s="30"/>
      <c r="H94" s="30"/>
      <c r="I94" s="30"/>
    </row>
    <row r="95" spans="1:9" ht="17" thickBot="1">
      <c r="A95" s="5" t="s">
        <v>12</v>
      </c>
      <c r="B95" s="6">
        <v>194.9</v>
      </c>
      <c r="C95" s="6">
        <v>122.7</v>
      </c>
      <c r="D95" s="6">
        <v>93.8</v>
      </c>
      <c r="E95" s="6">
        <v>8234.1</v>
      </c>
      <c r="F95" s="6">
        <v>48.3</v>
      </c>
      <c r="G95" s="6">
        <v>25.4</v>
      </c>
      <c r="H95" s="6">
        <v>210.2</v>
      </c>
      <c r="I95" s="6">
        <v>249.7</v>
      </c>
    </row>
    <row r="96" spans="1:9" ht="17" thickBot="1">
      <c r="A96" s="5" t="s">
        <v>13</v>
      </c>
      <c r="B96" s="6">
        <v>196.3</v>
      </c>
      <c r="C96" s="6">
        <v>127.6</v>
      </c>
      <c r="D96" s="6">
        <v>105.3</v>
      </c>
      <c r="E96" s="6">
        <v>8405.7000000000007</v>
      </c>
      <c r="F96" s="6">
        <v>49.3</v>
      </c>
      <c r="G96" s="6">
        <v>24.7</v>
      </c>
      <c r="H96" s="6">
        <v>246.1</v>
      </c>
      <c r="I96" s="6">
        <v>267.7</v>
      </c>
    </row>
    <row r="97" spans="1:9" ht="17" thickBot="1">
      <c r="A97" s="5" t="s">
        <v>14</v>
      </c>
      <c r="B97" s="6">
        <v>214.7</v>
      </c>
      <c r="C97" s="6">
        <v>133.4</v>
      </c>
      <c r="D97" s="6">
        <v>117.1</v>
      </c>
      <c r="E97" s="6">
        <v>8537.5</v>
      </c>
      <c r="F97" s="6">
        <v>50.8</v>
      </c>
      <c r="G97" s="6">
        <v>25.8</v>
      </c>
      <c r="H97" s="6">
        <v>243.1</v>
      </c>
      <c r="I97" s="6">
        <v>288.39999999999998</v>
      </c>
    </row>
    <row r="98" spans="1:9" ht="17" thickBot="1">
      <c r="A98" s="5" t="s">
        <v>15</v>
      </c>
      <c r="B98" s="6">
        <v>207.5</v>
      </c>
      <c r="C98" s="6">
        <v>140.80000000000001</v>
      </c>
      <c r="D98" s="6">
        <v>150.6</v>
      </c>
      <c r="E98" s="6">
        <v>8724.2000000000007</v>
      </c>
      <c r="F98" s="6">
        <v>52.4</v>
      </c>
      <c r="G98" s="6">
        <v>26.5</v>
      </c>
      <c r="H98" s="6">
        <v>265.60000000000002</v>
      </c>
      <c r="I98" s="6">
        <v>310.8</v>
      </c>
    </row>
    <row r="99" spans="1:9" ht="17" thickBot="1">
      <c r="A99" s="5" t="s">
        <v>16</v>
      </c>
      <c r="B99" s="6">
        <v>224</v>
      </c>
      <c r="C99" s="6">
        <v>150.1</v>
      </c>
      <c r="D99" s="6">
        <v>168</v>
      </c>
      <c r="E99" s="6">
        <v>8836</v>
      </c>
      <c r="F99" s="6">
        <v>54</v>
      </c>
      <c r="G99" s="6">
        <v>27.6</v>
      </c>
      <c r="H99" s="6">
        <v>293.60000000000002</v>
      </c>
      <c r="I99" s="6">
        <v>319.89999999999998</v>
      </c>
    </row>
    <row r="100" spans="1:9" ht="17" thickBot="1">
      <c r="A100" s="5" t="s">
        <v>17</v>
      </c>
      <c r="B100" s="6">
        <v>238.9</v>
      </c>
      <c r="C100" s="6">
        <v>155</v>
      </c>
      <c r="D100" s="6">
        <v>221.1</v>
      </c>
      <c r="E100" s="6">
        <v>9026.5</v>
      </c>
      <c r="F100" s="6">
        <v>55.3</v>
      </c>
      <c r="G100" s="6">
        <v>28.7</v>
      </c>
      <c r="H100" s="6">
        <v>305.89999999999998</v>
      </c>
      <c r="I100" s="6">
        <v>353.5</v>
      </c>
    </row>
    <row r="101" spans="1:9" ht="17" thickBot="1">
      <c r="A101" s="5" t="s">
        <v>18</v>
      </c>
      <c r="B101" s="6">
        <v>246.9</v>
      </c>
      <c r="C101" s="6">
        <v>162.5</v>
      </c>
      <c r="D101" s="6">
        <v>245.1</v>
      </c>
      <c r="E101" s="6">
        <v>9156.1</v>
      </c>
      <c r="F101" s="6">
        <v>56.7</v>
      </c>
      <c r="G101" s="6">
        <v>28.6</v>
      </c>
      <c r="H101" s="6">
        <v>314.60000000000002</v>
      </c>
      <c r="I101" s="6">
        <v>372.1</v>
      </c>
    </row>
    <row r="102" spans="1:9" ht="17" thickBot="1">
      <c r="A102" s="5" t="s">
        <v>19</v>
      </c>
      <c r="B102" s="6">
        <v>246.8</v>
      </c>
      <c r="C102" s="6">
        <v>158.19999999999999</v>
      </c>
      <c r="D102" s="6">
        <v>305.10000000000002</v>
      </c>
      <c r="E102" s="6">
        <v>9280.1</v>
      </c>
      <c r="F102" s="6">
        <v>58.9</v>
      </c>
      <c r="G102" s="6">
        <v>30.1</v>
      </c>
      <c r="H102" s="6">
        <v>336.4</v>
      </c>
      <c r="I102" s="6">
        <v>406.1</v>
      </c>
    </row>
    <row r="103" spans="1:9" ht="17" thickBot="1">
      <c r="A103" s="5" t="s">
        <v>20</v>
      </c>
      <c r="B103" s="6">
        <v>249.1</v>
      </c>
      <c r="C103" s="6">
        <v>167.1</v>
      </c>
      <c r="D103" s="6">
        <v>328.4</v>
      </c>
      <c r="E103" s="6">
        <v>9450.4</v>
      </c>
      <c r="F103" s="6">
        <v>60</v>
      </c>
      <c r="G103" s="6">
        <v>30.3</v>
      </c>
      <c r="H103" s="6">
        <v>366.9</v>
      </c>
      <c r="I103" s="6">
        <v>413.9</v>
      </c>
    </row>
    <row r="104" spans="1:9" ht="17" thickBot="1">
      <c r="A104" s="5" t="s">
        <v>21</v>
      </c>
      <c r="B104" s="6">
        <v>255.4</v>
      </c>
      <c r="C104" s="6">
        <v>164.1</v>
      </c>
      <c r="D104" s="6">
        <v>379.8</v>
      </c>
      <c r="E104" s="6">
        <v>9637.1</v>
      </c>
      <c r="F104" s="6">
        <v>61.2</v>
      </c>
      <c r="G104" s="6">
        <v>31.2</v>
      </c>
      <c r="H104" s="6">
        <v>390.1</v>
      </c>
      <c r="I104" s="6">
        <v>435.6</v>
      </c>
    </row>
    <row r="105" spans="1:9" ht="19" thickBot="1">
      <c r="A105" s="31" t="s">
        <v>29</v>
      </c>
      <c r="B105" s="31"/>
      <c r="C105" s="31"/>
      <c r="D105" s="31"/>
      <c r="E105" s="31"/>
      <c r="F105" s="31"/>
      <c r="G105" s="31"/>
      <c r="H105" s="31"/>
      <c r="I105" s="31"/>
    </row>
    <row r="106" spans="1:9" ht="25" customHeight="1">
      <c r="A106" s="29" t="s">
        <v>0</v>
      </c>
      <c r="B106" s="1" t="s">
        <v>1</v>
      </c>
      <c r="C106" s="3" t="s">
        <v>2</v>
      </c>
      <c r="D106" s="29" t="s">
        <v>4</v>
      </c>
      <c r="E106" s="29" t="s">
        <v>8</v>
      </c>
      <c r="F106" s="29" t="s">
        <v>5</v>
      </c>
      <c r="G106" s="29" t="s">
        <v>9</v>
      </c>
      <c r="H106" s="29" t="s">
        <v>10</v>
      </c>
      <c r="I106" s="29" t="s">
        <v>11</v>
      </c>
    </row>
    <row r="107" spans="1:9" ht="17" thickBot="1">
      <c r="A107" s="30"/>
      <c r="B107" s="2" t="s">
        <v>7</v>
      </c>
      <c r="C107" s="4" t="s">
        <v>3</v>
      </c>
      <c r="D107" s="30"/>
      <c r="E107" s="30"/>
      <c r="F107" s="30"/>
      <c r="G107" s="30"/>
      <c r="H107" s="30"/>
      <c r="I107" s="30"/>
    </row>
    <row r="108" spans="1:9" ht="17" thickBot="1">
      <c r="A108" s="5" t="s">
        <v>12</v>
      </c>
      <c r="B108" s="6">
        <v>181.5</v>
      </c>
      <c r="C108" s="6">
        <v>124</v>
      </c>
      <c r="D108" s="6">
        <v>86.1</v>
      </c>
      <c r="E108" s="6">
        <v>8316.4</v>
      </c>
      <c r="F108" s="6">
        <v>44.4</v>
      </c>
      <c r="G108" s="6">
        <v>22.4</v>
      </c>
      <c r="H108" s="6">
        <v>239.4</v>
      </c>
      <c r="I108" s="6">
        <v>237.5</v>
      </c>
    </row>
    <row r="109" spans="1:9" ht="17" thickBot="1">
      <c r="A109" s="5" t="s">
        <v>13</v>
      </c>
      <c r="B109" s="6">
        <v>171.5</v>
      </c>
      <c r="C109" s="6">
        <v>136.69999999999999</v>
      </c>
      <c r="D109" s="6">
        <v>111.5</v>
      </c>
      <c r="E109" s="6">
        <v>8509</v>
      </c>
      <c r="F109" s="6">
        <v>45.7</v>
      </c>
      <c r="G109" s="6">
        <v>23.1</v>
      </c>
      <c r="H109" s="6">
        <v>247.1</v>
      </c>
      <c r="I109" s="6">
        <v>239.5</v>
      </c>
    </row>
    <row r="110" spans="1:9" ht="17" thickBot="1">
      <c r="A110" s="5" t="s">
        <v>14</v>
      </c>
      <c r="B110" s="6">
        <v>174.5</v>
      </c>
      <c r="C110" s="6">
        <v>127.6</v>
      </c>
      <c r="D110" s="6">
        <v>124.9</v>
      </c>
      <c r="E110" s="6">
        <v>8721.6</v>
      </c>
      <c r="F110" s="6">
        <v>46.9</v>
      </c>
      <c r="G110" s="6">
        <v>24.4</v>
      </c>
      <c r="H110" s="6">
        <v>250.9</v>
      </c>
      <c r="I110" s="6">
        <v>257.2</v>
      </c>
    </row>
    <row r="111" spans="1:9" ht="17" thickBot="1">
      <c r="A111" s="5" t="s">
        <v>15</v>
      </c>
      <c r="B111" s="6">
        <v>196.7</v>
      </c>
      <c r="C111" s="6">
        <v>139.1</v>
      </c>
      <c r="D111" s="6">
        <v>148.5</v>
      </c>
      <c r="E111" s="6">
        <v>9003.9</v>
      </c>
      <c r="F111" s="6">
        <v>48.8</v>
      </c>
      <c r="G111" s="6">
        <v>25.7</v>
      </c>
      <c r="H111" s="6">
        <v>277.5</v>
      </c>
      <c r="I111" s="6">
        <v>281.8</v>
      </c>
    </row>
    <row r="112" spans="1:9" ht="17" thickBot="1">
      <c r="A112" s="5" t="s">
        <v>16</v>
      </c>
      <c r="B112" s="6">
        <v>193.5</v>
      </c>
      <c r="C112" s="6">
        <v>134.4</v>
      </c>
      <c r="D112" s="6">
        <v>175.4</v>
      </c>
      <c r="E112" s="6">
        <v>9151</v>
      </c>
      <c r="F112" s="6">
        <v>50.1</v>
      </c>
      <c r="G112" s="6">
        <v>26</v>
      </c>
      <c r="H112" s="6">
        <v>296</v>
      </c>
      <c r="I112" s="6">
        <v>296.8</v>
      </c>
    </row>
    <row r="113" spans="1:9" ht="17" thickBot="1">
      <c r="A113" s="5" t="s">
        <v>17</v>
      </c>
      <c r="B113" s="6">
        <v>202.2</v>
      </c>
      <c r="C113" s="6">
        <v>148.80000000000001</v>
      </c>
      <c r="D113" s="6">
        <v>224.1</v>
      </c>
      <c r="E113" s="6">
        <v>9526.2000000000007</v>
      </c>
      <c r="F113" s="6">
        <v>51.4</v>
      </c>
      <c r="G113" s="6">
        <v>26.4</v>
      </c>
      <c r="H113" s="6">
        <v>304</v>
      </c>
      <c r="I113" s="6">
        <v>331.2</v>
      </c>
    </row>
    <row r="114" spans="1:9" ht="17" thickBot="1">
      <c r="A114" s="5" t="s">
        <v>18</v>
      </c>
      <c r="B114" s="6">
        <v>196.8</v>
      </c>
      <c r="C114" s="6">
        <v>146.80000000000001</v>
      </c>
      <c r="D114" s="6">
        <v>243.6</v>
      </c>
      <c r="E114" s="6">
        <v>9620.9</v>
      </c>
      <c r="F114" s="6">
        <v>52.9</v>
      </c>
      <c r="G114" s="6">
        <v>26.8</v>
      </c>
      <c r="H114" s="6">
        <v>338.4</v>
      </c>
      <c r="I114" s="6">
        <v>357.8</v>
      </c>
    </row>
    <row r="115" spans="1:9" ht="17" thickBot="1">
      <c r="A115" s="5" t="s">
        <v>19</v>
      </c>
      <c r="B115" s="6">
        <v>221.6</v>
      </c>
      <c r="C115" s="6">
        <v>163.5</v>
      </c>
      <c r="D115" s="6">
        <v>295.8</v>
      </c>
      <c r="E115" s="6">
        <v>9867.9</v>
      </c>
      <c r="F115" s="6">
        <v>53.4</v>
      </c>
      <c r="G115" s="6">
        <v>27.8</v>
      </c>
      <c r="H115" s="6">
        <v>355.7</v>
      </c>
      <c r="I115" s="6">
        <v>352.5</v>
      </c>
    </row>
    <row r="116" spans="1:9" ht="17" thickBot="1">
      <c r="A116" s="5" t="s">
        <v>20</v>
      </c>
      <c r="B116" s="6">
        <v>226.9</v>
      </c>
      <c r="C116" s="6">
        <v>165.6</v>
      </c>
      <c r="D116" s="6">
        <v>356.8</v>
      </c>
      <c r="E116" s="6">
        <v>10150.9</v>
      </c>
      <c r="F116" s="6">
        <v>55.7</v>
      </c>
      <c r="G116" s="6">
        <v>28.3</v>
      </c>
      <c r="H116" s="6">
        <v>387.9</v>
      </c>
      <c r="I116" s="6">
        <v>398.2</v>
      </c>
    </row>
    <row r="117" spans="1:9" ht="17" thickBot="1">
      <c r="A117" s="5" t="s">
        <v>21</v>
      </c>
      <c r="B117" s="6">
        <v>228.6</v>
      </c>
      <c r="C117" s="6">
        <v>157.80000000000001</v>
      </c>
      <c r="D117" s="6">
        <v>461.3</v>
      </c>
      <c r="E117" s="6">
        <v>10234</v>
      </c>
      <c r="F117" s="6">
        <v>57.2</v>
      </c>
      <c r="G117" s="6">
        <v>29.3</v>
      </c>
      <c r="H117" s="6">
        <v>411.2</v>
      </c>
      <c r="I117" s="6">
        <v>424.5</v>
      </c>
    </row>
    <row r="118" spans="1:9" ht="19" thickBot="1">
      <c r="A118" s="31" t="s">
        <v>30</v>
      </c>
      <c r="B118" s="31"/>
      <c r="C118" s="31"/>
      <c r="D118" s="31"/>
      <c r="E118" s="31"/>
      <c r="F118" s="31"/>
      <c r="G118" s="31"/>
      <c r="H118" s="31"/>
      <c r="I118" s="31"/>
    </row>
    <row r="119" spans="1:9" ht="25" customHeight="1">
      <c r="A119" s="29" t="s">
        <v>0</v>
      </c>
      <c r="B119" s="1" t="s">
        <v>1</v>
      </c>
      <c r="C119" s="3" t="s">
        <v>2</v>
      </c>
      <c r="D119" s="29" t="s">
        <v>4</v>
      </c>
      <c r="E119" s="29" t="s">
        <v>8</v>
      </c>
      <c r="F119" s="29" t="s">
        <v>5</v>
      </c>
      <c r="G119" s="29" t="s">
        <v>9</v>
      </c>
      <c r="H119" s="29" t="s">
        <v>10</v>
      </c>
      <c r="I119" s="29" t="s">
        <v>11</v>
      </c>
    </row>
    <row r="120" spans="1:9" ht="17" thickBot="1">
      <c r="A120" s="30"/>
      <c r="B120" s="2" t="s">
        <v>7</v>
      </c>
      <c r="C120" s="4" t="s">
        <v>3</v>
      </c>
      <c r="D120" s="30"/>
      <c r="E120" s="30"/>
      <c r="F120" s="30"/>
      <c r="G120" s="30"/>
      <c r="H120" s="30"/>
      <c r="I120" s="30"/>
    </row>
    <row r="121" spans="1:9" ht="17" thickBot="1">
      <c r="A121" s="5" t="s">
        <v>12</v>
      </c>
      <c r="B121" s="6">
        <v>275.7</v>
      </c>
      <c r="C121" s="6">
        <v>191.2</v>
      </c>
      <c r="D121" s="6">
        <v>110.3</v>
      </c>
      <c r="E121" s="6">
        <v>8444.4</v>
      </c>
      <c r="F121" s="6">
        <v>56.4</v>
      </c>
      <c r="G121" s="6">
        <v>29.7</v>
      </c>
      <c r="H121" s="6">
        <v>314.39999999999998</v>
      </c>
      <c r="I121" s="6">
        <v>335.6</v>
      </c>
    </row>
    <row r="122" spans="1:9" ht="17" thickBot="1">
      <c r="A122" s="5" t="s">
        <v>13</v>
      </c>
      <c r="B122" s="6">
        <v>300.60000000000002</v>
      </c>
      <c r="C122" s="6">
        <v>208.4</v>
      </c>
      <c r="D122" s="6">
        <v>125.2</v>
      </c>
      <c r="E122" s="6">
        <v>8735.1</v>
      </c>
      <c r="F122" s="6">
        <v>58.2</v>
      </c>
      <c r="G122" s="6">
        <v>29.8</v>
      </c>
      <c r="H122" s="6">
        <v>320.89999999999998</v>
      </c>
      <c r="I122" s="6">
        <v>350.7</v>
      </c>
    </row>
    <row r="123" spans="1:9" ht="17" thickBot="1">
      <c r="A123" s="5" t="s">
        <v>14</v>
      </c>
      <c r="B123" s="6">
        <v>318.39999999999998</v>
      </c>
      <c r="C123" s="6">
        <v>214.1</v>
      </c>
      <c r="D123" s="6">
        <v>155.69999999999999</v>
      </c>
      <c r="E123" s="6">
        <v>9048.5</v>
      </c>
      <c r="F123" s="6">
        <v>59.9</v>
      </c>
      <c r="G123" s="6">
        <v>31.4</v>
      </c>
      <c r="H123" s="6">
        <v>338.6</v>
      </c>
      <c r="I123" s="6">
        <v>369.9</v>
      </c>
    </row>
    <row r="124" spans="1:9" ht="17" thickBot="1">
      <c r="A124" s="5" t="s">
        <v>15</v>
      </c>
      <c r="B124" s="6">
        <v>318.5</v>
      </c>
      <c r="C124" s="6">
        <v>226.5</v>
      </c>
      <c r="D124" s="6">
        <v>183.3</v>
      </c>
      <c r="E124" s="6">
        <v>9399.5</v>
      </c>
      <c r="F124" s="6">
        <v>61.2</v>
      </c>
      <c r="G124" s="6">
        <v>31.8</v>
      </c>
      <c r="H124" s="6">
        <v>384</v>
      </c>
      <c r="I124" s="6">
        <v>405.4</v>
      </c>
    </row>
    <row r="125" spans="1:9" ht="17" thickBot="1">
      <c r="A125" s="5" t="s">
        <v>16</v>
      </c>
      <c r="B125" s="6">
        <v>367.3</v>
      </c>
      <c r="C125" s="6">
        <v>229.1</v>
      </c>
      <c r="D125" s="6">
        <v>219.5</v>
      </c>
      <c r="E125" s="6">
        <v>9558.5</v>
      </c>
      <c r="F125" s="6">
        <v>63</v>
      </c>
      <c r="G125" s="6">
        <v>32.6</v>
      </c>
      <c r="H125" s="6">
        <v>406.4</v>
      </c>
      <c r="I125" s="6">
        <v>426.3</v>
      </c>
    </row>
    <row r="126" spans="1:9" ht="17" thickBot="1">
      <c r="A126" s="5" t="s">
        <v>17</v>
      </c>
      <c r="B126" s="6">
        <v>362.9</v>
      </c>
      <c r="C126" s="6">
        <v>253.1</v>
      </c>
      <c r="D126" s="6">
        <v>246.5</v>
      </c>
      <c r="E126" s="6">
        <v>9956.7999999999993</v>
      </c>
      <c r="F126" s="6">
        <v>64.5</v>
      </c>
      <c r="G126" s="6">
        <v>32.9</v>
      </c>
      <c r="H126" s="6">
        <v>427.8</v>
      </c>
      <c r="I126" s="6">
        <v>421.8</v>
      </c>
    </row>
    <row r="127" spans="1:9" ht="17" thickBot="1">
      <c r="A127" s="5" t="s">
        <v>18</v>
      </c>
      <c r="B127" s="6">
        <v>402.7</v>
      </c>
      <c r="C127" s="6">
        <v>268.89999999999998</v>
      </c>
      <c r="D127" s="6">
        <v>293.39999999999998</v>
      </c>
      <c r="E127" s="6">
        <v>10351.1</v>
      </c>
      <c r="F127" s="6">
        <v>67</v>
      </c>
      <c r="G127" s="6">
        <v>34.1</v>
      </c>
      <c r="H127" s="6">
        <v>463</v>
      </c>
      <c r="I127" s="6">
        <v>456.9</v>
      </c>
    </row>
    <row r="128" spans="1:9" ht="17" thickBot="1">
      <c r="A128" s="5" t="s">
        <v>19</v>
      </c>
      <c r="B128" s="6">
        <v>412.7</v>
      </c>
      <c r="C128" s="6">
        <v>263.10000000000002</v>
      </c>
      <c r="D128" s="6">
        <v>326.7</v>
      </c>
      <c r="E128" s="6">
        <v>10584.8</v>
      </c>
      <c r="F128" s="6">
        <v>67.8</v>
      </c>
      <c r="G128" s="6">
        <v>34.6</v>
      </c>
      <c r="H128" s="6">
        <v>473.7</v>
      </c>
      <c r="I128" s="6">
        <v>517.79999999999995</v>
      </c>
    </row>
    <row r="129" spans="1:9" ht="17" thickBot="1">
      <c r="A129" s="5" t="s">
        <v>20</v>
      </c>
      <c r="B129" s="6">
        <v>432.1</v>
      </c>
      <c r="C129" s="6">
        <v>289.2</v>
      </c>
      <c r="D129" s="6">
        <v>425.8</v>
      </c>
      <c r="E129" s="6">
        <v>10798.9</v>
      </c>
      <c r="F129" s="6">
        <v>69.7</v>
      </c>
      <c r="G129" s="6">
        <v>35.4</v>
      </c>
      <c r="H129" s="6">
        <v>539.1</v>
      </c>
      <c r="I129" s="6">
        <v>547.70000000000005</v>
      </c>
    </row>
    <row r="130" spans="1:9" ht="17" thickBot="1">
      <c r="A130" s="5" t="s">
        <v>21</v>
      </c>
      <c r="B130" s="6">
        <v>463</v>
      </c>
      <c r="C130" s="6">
        <v>298.89999999999998</v>
      </c>
      <c r="D130" s="6">
        <v>440.1</v>
      </c>
      <c r="E130" s="6">
        <v>11273.5</v>
      </c>
      <c r="F130" s="6">
        <v>71.599999999999994</v>
      </c>
      <c r="G130" s="6">
        <v>36.9</v>
      </c>
      <c r="H130" s="6">
        <v>524.79999999999995</v>
      </c>
      <c r="I130" s="6">
        <v>547.1</v>
      </c>
    </row>
    <row r="131" spans="1:9" ht="19" thickBot="1">
      <c r="A131" s="31" t="s">
        <v>31</v>
      </c>
      <c r="B131" s="31"/>
      <c r="C131" s="31"/>
      <c r="D131" s="31"/>
      <c r="E131" s="31"/>
      <c r="F131" s="31"/>
      <c r="G131" s="31"/>
      <c r="H131" s="31"/>
      <c r="I131" s="31"/>
    </row>
    <row r="132" spans="1:9" ht="25" customHeight="1">
      <c r="A132" s="29" t="s">
        <v>0</v>
      </c>
      <c r="B132" s="1" t="s">
        <v>1</v>
      </c>
      <c r="C132" s="3" t="s">
        <v>2</v>
      </c>
      <c r="D132" s="29" t="s">
        <v>4</v>
      </c>
      <c r="E132" s="29" t="s">
        <v>8</v>
      </c>
      <c r="F132" s="29" t="s">
        <v>5</v>
      </c>
      <c r="G132" s="29" t="s">
        <v>9</v>
      </c>
      <c r="H132" s="29" t="s">
        <v>10</v>
      </c>
      <c r="I132" s="29" t="s">
        <v>11</v>
      </c>
    </row>
    <row r="133" spans="1:9" ht="17" thickBot="1">
      <c r="A133" s="30"/>
      <c r="B133" s="2" t="s">
        <v>7</v>
      </c>
      <c r="C133" s="4" t="s">
        <v>3</v>
      </c>
      <c r="D133" s="30"/>
      <c r="E133" s="30"/>
      <c r="F133" s="30"/>
      <c r="G133" s="30"/>
      <c r="H133" s="30"/>
      <c r="I133" s="30"/>
    </row>
    <row r="134" spans="1:9" ht="17" thickBot="1">
      <c r="A134" s="5" t="s">
        <v>12</v>
      </c>
      <c r="B134" s="6">
        <v>1030</v>
      </c>
      <c r="C134" s="6">
        <v>820.7</v>
      </c>
      <c r="D134" s="6">
        <v>238.5</v>
      </c>
      <c r="E134" s="6">
        <v>9256</v>
      </c>
      <c r="F134" s="6">
        <v>121.8</v>
      </c>
      <c r="G134" s="6">
        <v>63.6</v>
      </c>
      <c r="H134" s="6">
        <v>973.6</v>
      </c>
      <c r="I134" s="6">
        <v>1051.5</v>
      </c>
    </row>
    <row r="135" spans="1:9" ht="17" thickBot="1">
      <c r="A135" s="5" t="s">
        <v>13</v>
      </c>
      <c r="B135" s="6">
        <v>1173.0999999999999</v>
      </c>
      <c r="C135" s="6">
        <v>918.4</v>
      </c>
      <c r="D135" s="6">
        <v>290.39999999999998</v>
      </c>
      <c r="E135" s="6">
        <v>10106.5</v>
      </c>
      <c r="F135" s="6">
        <v>125.1</v>
      </c>
      <c r="G135" s="6">
        <v>62.6</v>
      </c>
      <c r="H135" s="6">
        <v>951.3</v>
      </c>
      <c r="I135" s="6">
        <v>1045.3</v>
      </c>
    </row>
    <row r="136" spans="1:9" ht="17" thickBot="1">
      <c r="A136" s="5" t="s">
        <v>14</v>
      </c>
      <c r="B136" s="6">
        <v>1301.2</v>
      </c>
      <c r="C136" s="6">
        <v>1144.5</v>
      </c>
      <c r="D136" s="6">
        <v>336.5</v>
      </c>
      <c r="E136" s="6">
        <v>11108.3</v>
      </c>
      <c r="F136" s="6">
        <v>128.9</v>
      </c>
      <c r="G136" s="6">
        <v>65.900000000000006</v>
      </c>
      <c r="H136" s="6">
        <v>1083.2</v>
      </c>
      <c r="I136" s="6">
        <v>1152.5</v>
      </c>
    </row>
    <row r="137" spans="1:9" ht="17" thickBot="1">
      <c r="A137" s="5" t="s">
        <v>15</v>
      </c>
      <c r="B137" s="6">
        <v>1580.2</v>
      </c>
      <c r="C137" s="6">
        <v>1292.8</v>
      </c>
      <c r="D137" s="6">
        <v>370.5</v>
      </c>
      <c r="E137" s="6">
        <v>11996.9</v>
      </c>
      <c r="F137" s="6">
        <v>130.80000000000001</v>
      </c>
      <c r="G137" s="6">
        <v>66.2</v>
      </c>
      <c r="H137" s="6">
        <v>1086.9000000000001</v>
      </c>
      <c r="I137" s="6">
        <v>1281.7</v>
      </c>
    </row>
    <row r="138" spans="1:9" ht="17" thickBot="1">
      <c r="A138" s="5" t="s">
        <v>16</v>
      </c>
      <c r="B138" s="6">
        <v>1745.8</v>
      </c>
      <c r="C138" s="6">
        <v>1489.7</v>
      </c>
      <c r="D138" s="6">
        <v>469.9</v>
      </c>
      <c r="E138" s="6">
        <v>13054.7</v>
      </c>
      <c r="F138" s="6">
        <v>133</v>
      </c>
      <c r="G138" s="6">
        <v>68.099999999999994</v>
      </c>
      <c r="H138" s="6">
        <v>1208.5999999999999</v>
      </c>
      <c r="I138" s="6">
        <v>1294.5</v>
      </c>
    </row>
    <row r="139" spans="1:9" ht="17" thickBot="1">
      <c r="A139" s="5" t="s">
        <v>17</v>
      </c>
      <c r="B139" s="6">
        <v>2026.4</v>
      </c>
      <c r="C139" s="6">
        <v>1630</v>
      </c>
      <c r="D139" s="6">
        <v>516.79999999999995</v>
      </c>
      <c r="E139" s="6">
        <v>13797.4</v>
      </c>
      <c r="F139" s="6">
        <v>137.1</v>
      </c>
      <c r="G139" s="6">
        <v>70.2</v>
      </c>
      <c r="H139" s="6">
        <v>1265.2</v>
      </c>
      <c r="I139" s="6">
        <v>1417.9</v>
      </c>
    </row>
    <row r="140" spans="1:9" ht="17" thickBot="1">
      <c r="A140" s="5" t="s">
        <v>18</v>
      </c>
      <c r="B140" s="6">
        <v>2497.9</v>
      </c>
      <c r="C140" s="6">
        <v>2102.6</v>
      </c>
      <c r="D140" s="6">
        <v>638.5</v>
      </c>
      <c r="E140" s="6">
        <v>14596.9</v>
      </c>
      <c r="F140" s="6">
        <v>140.4</v>
      </c>
      <c r="G140" s="6">
        <v>73.8</v>
      </c>
      <c r="H140" s="6">
        <v>1326.3</v>
      </c>
      <c r="I140" s="6">
        <v>1579</v>
      </c>
    </row>
    <row r="141" spans="1:9" ht="17" thickBot="1">
      <c r="A141" s="5" t="s">
        <v>19</v>
      </c>
      <c r="B141" s="6">
        <v>2575.6</v>
      </c>
      <c r="C141" s="6">
        <v>2172</v>
      </c>
      <c r="D141" s="6">
        <v>710.4</v>
      </c>
      <c r="E141" s="6">
        <v>15851.1</v>
      </c>
      <c r="F141" s="6">
        <v>144.30000000000001</v>
      </c>
      <c r="G141" s="6">
        <v>73.5</v>
      </c>
      <c r="H141" s="6">
        <v>1376.4</v>
      </c>
      <c r="I141" s="6">
        <v>1558.9</v>
      </c>
    </row>
    <row r="142" spans="1:9" ht="17" thickBot="1">
      <c r="A142" s="5" t="s">
        <v>20</v>
      </c>
      <c r="B142" s="6">
        <v>3279.5</v>
      </c>
      <c r="C142" s="6">
        <v>2427.9</v>
      </c>
      <c r="D142" s="6">
        <v>949</v>
      </c>
      <c r="E142" s="6">
        <v>16703.5</v>
      </c>
      <c r="F142" s="6">
        <v>146.30000000000001</v>
      </c>
      <c r="G142" s="6">
        <v>75.7</v>
      </c>
      <c r="H142" s="6">
        <v>1581.6</v>
      </c>
      <c r="I142" s="6">
        <v>1738.7</v>
      </c>
    </row>
    <row r="143" spans="1:9" ht="17" thickBot="1">
      <c r="A143" s="5" t="s">
        <v>21</v>
      </c>
      <c r="B143" s="6">
        <v>3665.5</v>
      </c>
      <c r="C143" s="6">
        <v>3140.1</v>
      </c>
      <c r="D143" s="6">
        <v>1063.0999999999999</v>
      </c>
      <c r="E143" s="6">
        <v>17522.099999999999</v>
      </c>
      <c r="F143" s="6">
        <v>149.80000000000001</v>
      </c>
      <c r="G143" s="6">
        <v>77.900000000000006</v>
      </c>
      <c r="H143" s="6">
        <v>1577.7</v>
      </c>
      <c r="I143" s="6">
        <v>1758.6</v>
      </c>
    </row>
    <row r="144" spans="1:9" ht="19" thickBot="1">
      <c r="A144" s="31" t="s">
        <v>32</v>
      </c>
      <c r="B144" s="31"/>
      <c r="C144" s="31"/>
      <c r="D144" s="31"/>
      <c r="E144" s="31"/>
      <c r="F144" s="31"/>
      <c r="G144" s="31"/>
      <c r="H144" s="31"/>
      <c r="I144" s="31"/>
    </row>
    <row r="145" spans="1:9" ht="25" customHeight="1">
      <c r="A145" s="29" t="s">
        <v>0</v>
      </c>
      <c r="B145" s="1" t="s">
        <v>1</v>
      </c>
      <c r="C145" s="3" t="s">
        <v>2</v>
      </c>
      <c r="D145" s="29" t="s">
        <v>4</v>
      </c>
      <c r="E145" s="29" t="s">
        <v>8</v>
      </c>
      <c r="F145" s="29" t="s">
        <v>5</v>
      </c>
      <c r="G145" s="29" t="s">
        <v>9</v>
      </c>
      <c r="H145" s="29" t="s">
        <v>10</v>
      </c>
      <c r="I145" s="29" t="s">
        <v>11</v>
      </c>
    </row>
    <row r="146" spans="1:9" ht="17" thickBot="1">
      <c r="A146" s="30"/>
      <c r="B146" s="2" t="s">
        <v>7</v>
      </c>
      <c r="C146" s="4" t="s">
        <v>3</v>
      </c>
      <c r="D146" s="30"/>
      <c r="E146" s="30"/>
      <c r="F146" s="30"/>
      <c r="G146" s="30"/>
      <c r="H146" s="30"/>
      <c r="I146" s="30"/>
    </row>
    <row r="147" spans="1:9" ht="17" thickBot="1">
      <c r="A147" s="5" t="s">
        <v>12</v>
      </c>
      <c r="B147" s="6">
        <v>1097.0999999999999</v>
      </c>
      <c r="C147" s="6">
        <v>748.6</v>
      </c>
      <c r="D147" s="6">
        <v>257.5</v>
      </c>
      <c r="E147" s="6">
        <v>9390.2000000000007</v>
      </c>
      <c r="F147" s="6">
        <v>132</v>
      </c>
      <c r="G147" s="6">
        <v>69</v>
      </c>
      <c r="H147" s="6">
        <v>1147.8</v>
      </c>
      <c r="I147" s="6">
        <v>1106.2</v>
      </c>
    </row>
    <row r="148" spans="1:9" ht="17" thickBot="1">
      <c r="A148" s="5" t="s">
        <v>13</v>
      </c>
      <c r="B148" s="6">
        <v>1332.3</v>
      </c>
      <c r="C148" s="6">
        <v>880</v>
      </c>
      <c r="D148" s="6">
        <v>323.5</v>
      </c>
      <c r="E148" s="6">
        <v>10320.5</v>
      </c>
      <c r="F148" s="6">
        <v>135</v>
      </c>
      <c r="G148" s="6">
        <v>68</v>
      </c>
      <c r="H148" s="6">
        <v>1231.8</v>
      </c>
      <c r="I148" s="6">
        <v>1185.4000000000001</v>
      </c>
    </row>
    <row r="149" spans="1:9" ht="17" thickBot="1">
      <c r="A149" s="5" t="s">
        <v>14</v>
      </c>
      <c r="B149" s="6">
        <v>1683.4</v>
      </c>
      <c r="C149" s="6">
        <v>1078.3</v>
      </c>
      <c r="D149" s="6">
        <v>373.9</v>
      </c>
      <c r="E149" s="6">
        <v>11264</v>
      </c>
      <c r="F149" s="6">
        <v>139.6</v>
      </c>
      <c r="G149" s="6">
        <v>72.7</v>
      </c>
      <c r="H149" s="6">
        <v>1335</v>
      </c>
      <c r="I149" s="6">
        <v>1329.4</v>
      </c>
    </row>
    <row r="150" spans="1:9" ht="17" thickBot="1">
      <c r="A150" s="5" t="s">
        <v>15</v>
      </c>
      <c r="B150" s="6">
        <v>1959.3</v>
      </c>
      <c r="C150" s="6">
        <v>1189.0999999999999</v>
      </c>
      <c r="D150" s="6">
        <v>445.5</v>
      </c>
      <c r="E150" s="6">
        <v>12230.7</v>
      </c>
      <c r="F150" s="6">
        <v>141.5</v>
      </c>
      <c r="G150" s="6">
        <v>74.400000000000006</v>
      </c>
      <c r="H150" s="6">
        <v>1504.3</v>
      </c>
      <c r="I150" s="6">
        <v>1420.8</v>
      </c>
    </row>
    <row r="151" spans="1:9" ht="17" thickBot="1">
      <c r="A151" s="5" t="s">
        <v>16</v>
      </c>
      <c r="B151" s="6">
        <v>2477</v>
      </c>
      <c r="C151" s="6">
        <v>1566.3</v>
      </c>
      <c r="D151" s="6">
        <v>500.8</v>
      </c>
      <c r="E151" s="6">
        <v>13013.9</v>
      </c>
      <c r="F151" s="6">
        <v>145.80000000000001</v>
      </c>
      <c r="G151" s="6">
        <v>76.099999999999994</v>
      </c>
      <c r="H151" s="6">
        <v>1596.7</v>
      </c>
      <c r="I151" s="6">
        <v>1420.6</v>
      </c>
    </row>
    <row r="152" spans="1:9" ht="17" thickBot="1">
      <c r="A152" s="5" t="s">
        <v>17</v>
      </c>
      <c r="B152" s="6">
        <v>2804.5</v>
      </c>
      <c r="C152" s="6">
        <v>1731</v>
      </c>
      <c r="D152" s="6">
        <v>598.6</v>
      </c>
      <c r="E152" s="6">
        <v>14115.8</v>
      </c>
      <c r="F152" s="6">
        <v>149.5</v>
      </c>
      <c r="G152" s="6">
        <v>75.900000000000006</v>
      </c>
      <c r="H152" s="6">
        <v>1737.4</v>
      </c>
      <c r="I152" s="6">
        <v>1568.5</v>
      </c>
    </row>
    <row r="153" spans="1:9" ht="17" thickBot="1">
      <c r="A153" s="5" t="s">
        <v>18</v>
      </c>
      <c r="B153" s="6">
        <v>3244.2</v>
      </c>
      <c r="C153" s="6">
        <v>2131.3000000000002</v>
      </c>
      <c r="D153" s="6">
        <v>746.2</v>
      </c>
      <c r="E153" s="6">
        <v>14762</v>
      </c>
      <c r="F153" s="6">
        <v>153.30000000000001</v>
      </c>
      <c r="G153" s="6">
        <v>78.900000000000006</v>
      </c>
      <c r="H153" s="6">
        <v>1828.1</v>
      </c>
      <c r="I153" s="6">
        <v>1603.1</v>
      </c>
    </row>
    <row r="154" spans="1:9" ht="17" thickBot="1">
      <c r="A154" s="5" t="s">
        <v>19</v>
      </c>
      <c r="B154" s="6">
        <v>3841.5</v>
      </c>
      <c r="C154" s="6">
        <v>2295.3000000000002</v>
      </c>
      <c r="D154" s="6">
        <v>849.6</v>
      </c>
      <c r="E154" s="6">
        <v>15449.3</v>
      </c>
      <c r="F154" s="6">
        <v>156.80000000000001</v>
      </c>
      <c r="G154" s="6">
        <v>82.1</v>
      </c>
      <c r="H154" s="6">
        <v>1819.3</v>
      </c>
      <c r="I154" s="6">
        <v>1863.3</v>
      </c>
    </row>
    <row r="155" spans="1:9" ht="17" thickBot="1">
      <c r="A155" s="5" t="s">
        <v>20</v>
      </c>
      <c r="B155" s="6">
        <v>4980.8999999999996</v>
      </c>
      <c r="C155" s="6">
        <v>2973.5</v>
      </c>
      <c r="D155" s="6">
        <v>1004.6</v>
      </c>
      <c r="E155" s="6">
        <v>16252.4</v>
      </c>
      <c r="F155" s="6">
        <v>161.30000000000001</v>
      </c>
      <c r="G155" s="6">
        <v>83.7</v>
      </c>
      <c r="H155" s="6">
        <v>1918.7</v>
      </c>
      <c r="I155" s="6">
        <v>1825.9</v>
      </c>
    </row>
    <row r="156" spans="1:9" ht="17" thickBot="1">
      <c r="A156" s="5" t="s">
        <v>21</v>
      </c>
      <c r="B156" s="6">
        <v>5483.5</v>
      </c>
      <c r="C156" s="6">
        <v>3807.3</v>
      </c>
      <c r="D156" s="6">
        <v>1318.6</v>
      </c>
      <c r="E156" s="6">
        <v>17939.400000000001</v>
      </c>
      <c r="F156" s="6">
        <v>163.1</v>
      </c>
      <c r="G156" s="6">
        <v>82.1</v>
      </c>
      <c r="H156" s="6">
        <v>2046</v>
      </c>
      <c r="I156" s="6">
        <v>2114.3000000000002</v>
      </c>
    </row>
    <row r="157" spans="1:9" ht="19" thickBot="1">
      <c r="A157" s="31" t="s">
        <v>33</v>
      </c>
      <c r="B157" s="31"/>
      <c r="C157" s="31"/>
      <c r="D157" s="31"/>
      <c r="E157" s="31"/>
      <c r="F157" s="31"/>
      <c r="G157" s="31"/>
      <c r="H157" s="31"/>
      <c r="I157" s="31"/>
    </row>
    <row r="158" spans="1:9" ht="25" customHeight="1">
      <c r="A158" s="29" t="s">
        <v>0</v>
      </c>
      <c r="B158" s="1" t="s">
        <v>1</v>
      </c>
      <c r="C158" s="3" t="s">
        <v>2</v>
      </c>
      <c r="D158" s="29" t="s">
        <v>4</v>
      </c>
      <c r="E158" s="29" t="s">
        <v>8</v>
      </c>
      <c r="F158" s="29" t="s">
        <v>5</v>
      </c>
      <c r="G158" s="29" t="s">
        <v>9</v>
      </c>
      <c r="H158" s="29" t="s">
        <v>10</v>
      </c>
      <c r="I158" s="29" t="s">
        <v>11</v>
      </c>
    </row>
    <row r="159" spans="1:9" ht="17" thickBot="1">
      <c r="A159" s="30"/>
      <c r="B159" s="2" t="s">
        <v>7</v>
      </c>
      <c r="C159" s="4" t="s">
        <v>3</v>
      </c>
      <c r="D159" s="30"/>
      <c r="E159" s="30"/>
      <c r="F159" s="30"/>
      <c r="G159" s="30"/>
      <c r="H159" s="30"/>
      <c r="I159" s="30"/>
    </row>
    <row r="160" spans="1:9" ht="17" thickBot="1">
      <c r="A160" s="5" t="s">
        <v>12</v>
      </c>
      <c r="B160" s="6">
        <v>269.2</v>
      </c>
      <c r="C160" s="6">
        <v>140.80000000000001</v>
      </c>
      <c r="D160" s="6">
        <v>120.4</v>
      </c>
      <c r="E160" s="6">
        <v>8366.2999999999993</v>
      </c>
      <c r="F160" s="6">
        <v>61.4</v>
      </c>
      <c r="G160" s="6">
        <v>30.7</v>
      </c>
      <c r="H160" s="6">
        <v>334.5</v>
      </c>
      <c r="I160" s="6">
        <v>306.7</v>
      </c>
    </row>
    <row r="161" spans="1:9" ht="17" thickBot="1">
      <c r="A161" s="5" t="s">
        <v>13</v>
      </c>
      <c r="B161" s="6">
        <v>283.7</v>
      </c>
      <c r="C161" s="6">
        <v>144.69999999999999</v>
      </c>
      <c r="D161" s="6">
        <v>148.30000000000001</v>
      </c>
      <c r="E161" s="6">
        <v>8548.2000000000007</v>
      </c>
      <c r="F161" s="6">
        <v>63.2</v>
      </c>
      <c r="G161" s="6">
        <v>31.6</v>
      </c>
      <c r="H161" s="6">
        <v>342</v>
      </c>
      <c r="I161" s="6">
        <v>336.1</v>
      </c>
    </row>
    <row r="162" spans="1:9" ht="17" thickBot="1">
      <c r="A162" s="5" t="s">
        <v>14</v>
      </c>
      <c r="B162" s="6">
        <v>300.89999999999998</v>
      </c>
      <c r="C162" s="6">
        <v>149.30000000000001</v>
      </c>
      <c r="D162" s="6">
        <v>175.8</v>
      </c>
      <c r="E162" s="6">
        <v>8761.2000000000007</v>
      </c>
      <c r="F162" s="6">
        <v>64.8</v>
      </c>
      <c r="G162" s="6">
        <v>32.9</v>
      </c>
      <c r="H162" s="6">
        <v>375.5</v>
      </c>
      <c r="I162" s="6">
        <v>335.2</v>
      </c>
    </row>
    <row r="163" spans="1:9" ht="17" thickBot="1">
      <c r="A163" s="5" t="s">
        <v>15</v>
      </c>
      <c r="B163" s="6">
        <v>304.2</v>
      </c>
      <c r="C163" s="6">
        <v>147.5</v>
      </c>
      <c r="D163" s="6">
        <v>212.6</v>
      </c>
      <c r="E163" s="6">
        <v>9005.4</v>
      </c>
      <c r="F163" s="6">
        <v>66.599999999999994</v>
      </c>
      <c r="G163" s="6">
        <v>33.6</v>
      </c>
      <c r="H163" s="6">
        <v>402.2</v>
      </c>
      <c r="I163" s="6">
        <v>355.6</v>
      </c>
    </row>
    <row r="164" spans="1:9" ht="17" thickBot="1">
      <c r="A164" s="5" t="s">
        <v>16</v>
      </c>
      <c r="B164" s="6">
        <v>306</v>
      </c>
      <c r="C164" s="6">
        <v>160</v>
      </c>
      <c r="D164" s="6">
        <v>244.2</v>
      </c>
      <c r="E164" s="6">
        <v>9243.5</v>
      </c>
      <c r="F164" s="6">
        <v>68</v>
      </c>
      <c r="G164" s="6">
        <v>35.200000000000003</v>
      </c>
      <c r="H164" s="6">
        <v>414.5</v>
      </c>
      <c r="I164" s="6">
        <v>388.1</v>
      </c>
    </row>
    <row r="165" spans="1:9" ht="17" thickBot="1">
      <c r="A165" s="5" t="s">
        <v>17</v>
      </c>
      <c r="B165" s="6">
        <v>323.5</v>
      </c>
      <c r="C165" s="6">
        <v>171.7</v>
      </c>
      <c r="D165" s="6">
        <v>282.2</v>
      </c>
      <c r="E165" s="6">
        <v>9430.7000000000007</v>
      </c>
      <c r="F165" s="6">
        <v>69.599999999999994</v>
      </c>
      <c r="G165" s="6">
        <v>35.6</v>
      </c>
      <c r="H165" s="6">
        <v>429.4</v>
      </c>
      <c r="I165" s="6">
        <v>431.7</v>
      </c>
    </row>
    <row r="166" spans="1:9" ht="17" thickBot="1">
      <c r="A166" s="5" t="s">
        <v>18</v>
      </c>
      <c r="B166" s="6">
        <v>339</v>
      </c>
      <c r="C166" s="6">
        <v>169.7</v>
      </c>
      <c r="D166" s="6">
        <v>334.9</v>
      </c>
      <c r="E166" s="6">
        <v>9730.1</v>
      </c>
      <c r="F166" s="6">
        <v>70.8</v>
      </c>
      <c r="G166" s="6">
        <v>37.1</v>
      </c>
      <c r="H166" s="6">
        <v>488.1</v>
      </c>
      <c r="I166" s="6">
        <v>445</v>
      </c>
    </row>
    <row r="167" spans="1:9" ht="17" thickBot="1">
      <c r="A167" s="5" t="s">
        <v>19</v>
      </c>
      <c r="B167" s="6">
        <v>379.1</v>
      </c>
      <c r="C167" s="6">
        <v>182</v>
      </c>
      <c r="D167" s="6">
        <v>422</v>
      </c>
      <c r="E167" s="6">
        <v>10077</v>
      </c>
      <c r="F167" s="6">
        <v>73.2</v>
      </c>
      <c r="G167" s="6">
        <v>38.200000000000003</v>
      </c>
      <c r="H167" s="6">
        <v>483.2</v>
      </c>
      <c r="I167" s="6">
        <v>485.7</v>
      </c>
    </row>
    <row r="168" spans="1:9" ht="17" thickBot="1">
      <c r="A168" s="5" t="s">
        <v>20</v>
      </c>
      <c r="B168" s="6">
        <v>397.2</v>
      </c>
      <c r="C168" s="6">
        <v>187</v>
      </c>
      <c r="D168" s="6">
        <v>473.3</v>
      </c>
      <c r="E168" s="6">
        <v>10280.6</v>
      </c>
      <c r="F168" s="6">
        <v>74.8</v>
      </c>
      <c r="G168" s="6">
        <v>39.200000000000003</v>
      </c>
      <c r="H168" s="6">
        <v>534.70000000000005</v>
      </c>
      <c r="I168" s="6">
        <v>478</v>
      </c>
    </row>
    <row r="169" spans="1:9" ht="17" thickBot="1">
      <c r="A169" s="5" t="s">
        <v>21</v>
      </c>
      <c r="B169" s="6">
        <v>386.5</v>
      </c>
      <c r="C169" s="6">
        <v>190.4</v>
      </c>
      <c r="D169" s="6">
        <v>520.5</v>
      </c>
      <c r="E169" s="6">
        <v>10372</v>
      </c>
      <c r="F169" s="6">
        <v>75.900000000000006</v>
      </c>
      <c r="G169" s="6">
        <v>38.700000000000003</v>
      </c>
      <c r="H169" s="6">
        <v>592.79999999999995</v>
      </c>
      <c r="I169" s="6">
        <v>543.1</v>
      </c>
    </row>
    <row r="170" spans="1:9" ht="19" thickBot="1">
      <c r="A170" s="31" t="s">
        <v>34</v>
      </c>
      <c r="B170" s="31"/>
      <c r="C170" s="31"/>
      <c r="D170" s="31"/>
      <c r="E170" s="31"/>
      <c r="F170" s="31"/>
      <c r="G170" s="31"/>
      <c r="H170" s="31"/>
      <c r="I170" s="31"/>
    </row>
    <row r="171" spans="1:9" ht="25" customHeight="1">
      <c r="A171" s="29" t="s">
        <v>0</v>
      </c>
      <c r="B171" s="1" t="s">
        <v>1</v>
      </c>
      <c r="C171" s="3" t="s">
        <v>2</v>
      </c>
      <c r="D171" s="29" t="s">
        <v>4</v>
      </c>
      <c r="E171" s="29" t="s">
        <v>8</v>
      </c>
      <c r="F171" s="29" t="s">
        <v>5</v>
      </c>
      <c r="G171" s="29" t="s">
        <v>9</v>
      </c>
      <c r="H171" s="29" t="s">
        <v>10</v>
      </c>
      <c r="I171" s="29" t="s">
        <v>11</v>
      </c>
    </row>
    <row r="172" spans="1:9" ht="17" thickBot="1">
      <c r="A172" s="30"/>
      <c r="B172" s="2" t="s">
        <v>7</v>
      </c>
      <c r="C172" s="4" t="s">
        <v>3</v>
      </c>
      <c r="D172" s="30"/>
      <c r="E172" s="30"/>
      <c r="F172" s="30"/>
      <c r="G172" s="30"/>
      <c r="H172" s="30"/>
      <c r="I172" s="30"/>
    </row>
    <row r="173" spans="1:9" ht="17" thickBot="1">
      <c r="A173" s="5" t="s">
        <v>12</v>
      </c>
      <c r="B173" s="6">
        <v>318.3</v>
      </c>
      <c r="C173" s="6">
        <v>111.5</v>
      </c>
      <c r="D173" s="6">
        <v>133.9</v>
      </c>
      <c r="E173" s="6">
        <v>8540.6</v>
      </c>
      <c r="F173" s="6">
        <v>68.3</v>
      </c>
      <c r="G173" s="6">
        <v>34.5</v>
      </c>
      <c r="H173" s="6">
        <v>423.3</v>
      </c>
      <c r="I173" s="6">
        <v>415.8</v>
      </c>
    </row>
    <row r="174" spans="1:9" ht="17" thickBot="1">
      <c r="A174" s="5" t="s">
        <v>13</v>
      </c>
      <c r="B174" s="6">
        <v>326.39999999999998</v>
      </c>
      <c r="C174" s="6">
        <v>121.8</v>
      </c>
      <c r="D174" s="6">
        <v>164.5</v>
      </c>
      <c r="E174" s="6">
        <v>8840.9</v>
      </c>
      <c r="F174" s="6">
        <v>69.900000000000006</v>
      </c>
      <c r="G174" s="6">
        <v>36.5</v>
      </c>
      <c r="H174" s="6">
        <v>483.8</v>
      </c>
      <c r="I174" s="6">
        <v>420.8</v>
      </c>
    </row>
    <row r="175" spans="1:9" ht="17" thickBot="1">
      <c r="A175" s="5" t="s">
        <v>14</v>
      </c>
      <c r="B175" s="6">
        <v>327.2</v>
      </c>
      <c r="C175" s="6">
        <v>130.1</v>
      </c>
      <c r="D175" s="6">
        <v>203.7</v>
      </c>
      <c r="E175" s="6">
        <v>9229.7999999999993</v>
      </c>
      <c r="F175" s="6">
        <v>72.3</v>
      </c>
      <c r="G175" s="6">
        <v>37.6</v>
      </c>
      <c r="H175" s="6">
        <v>487.8</v>
      </c>
      <c r="I175" s="6">
        <v>439.8</v>
      </c>
    </row>
    <row r="176" spans="1:9" ht="17" thickBot="1">
      <c r="A176" s="5" t="s">
        <v>15</v>
      </c>
      <c r="B176" s="6">
        <v>362.2</v>
      </c>
      <c r="C176" s="6">
        <v>134.30000000000001</v>
      </c>
      <c r="D176" s="6">
        <v>225.6</v>
      </c>
      <c r="E176" s="6">
        <v>9704.4</v>
      </c>
      <c r="F176" s="6">
        <v>73.5</v>
      </c>
      <c r="G176" s="6">
        <v>37.700000000000003</v>
      </c>
      <c r="H176" s="6">
        <v>534.1</v>
      </c>
      <c r="I176" s="6">
        <v>513.6</v>
      </c>
    </row>
    <row r="177" spans="1:9" ht="17" thickBot="1">
      <c r="A177" s="5" t="s">
        <v>16</v>
      </c>
      <c r="B177" s="6">
        <v>388.9</v>
      </c>
      <c r="C177" s="6">
        <v>137.1</v>
      </c>
      <c r="D177" s="6">
        <v>266.60000000000002</v>
      </c>
      <c r="E177" s="6">
        <v>9989.1</v>
      </c>
      <c r="F177" s="6">
        <v>75.5</v>
      </c>
      <c r="G177" s="6">
        <v>38.299999999999997</v>
      </c>
      <c r="H177" s="6">
        <v>561.20000000000005</v>
      </c>
      <c r="I177" s="6">
        <v>538.4</v>
      </c>
    </row>
    <row r="178" spans="1:9" ht="17" thickBot="1">
      <c r="A178" s="5" t="s">
        <v>17</v>
      </c>
      <c r="B178" s="6">
        <v>402.8</v>
      </c>
      <c r="C178" s="6">
        <v>151.9</v>
      </c>
      <c r="D178" s="6">
        <v>333</v>
      </c>
      <c r="E178" s="6">
        <v>10285.6</v>
      </c>
      <c r="F178" s="6">
        <v>77.900000000000006</v>
      </c>
      <c r="G178" s="6">
        <v>40.200000000000003</v>
      </c>
      <c r="H178" s="6">
        <v>589.5</v>
      </c>
      <c r="I178" s="6">
        <v>580.29999999999995</v>
      </c>
    </row>
    <row r="179" spans="1:9" ht="17" thickBot="1">
      <c r="A179" s="5" t="s">
        <v>18</v>
      </c>
      <c r="B179" s="6">
        <v>447.6</v>
      </c>
      <c r="C179" s="6">
        <v>165.3</v>
      </c>
      <c r="D179" s="6">
        <v>375</v>
      </c>
      <c r="E179" s="6">
        <v>10857.4</v>
      </c>
      <c r="F179" s="6">
        <v>79.400000000000006</v>
      </c>
      <c r="G179" s="6">
        <v>41.5</v>
      </c>
      <c r="H179" s="6">
        <v>626.79999999999995</v>
      </c>
      <c r="I179" s="6">
        <v>571.70000000000005</v>
      </c>
    </row>
    <row r="180" spans="1:9" ht="17" thickBot="1">
      <c r="A180" s="5" t="s">
        <v>19</v>
      </c>
      <c r="B180" s="6">
        <v>454.8</v>
      </c>
      <c r="C180" s="6">
        <v>170.6</v>
      </c>
      <c r="D180" s="6">
        <v>450.7</v>
      </c>
      <c r="E180" s="6">
        <v>11301.7</v>
      </c>
      <c r="F180" s="6">
        <v>81.5</v>
      </c>
      <c r="G180" s="6">
        <v>42.1</v>
      </c>
      <c r="H180" s="6">
        <v>691.3</v>
      </c>
      <c r="I180" s="6">
        <v>621.4</v>
      </c>
    </row>
    <row r="181" spans="1:9" ht="17" thickBot="1">
      <c r="A181" s="5" t="s">
        <v>20</v>
      </c>
      <c r="B181" s="6">
        <v>507.4</v>
      </c>
      <c r="C181" s="6">
        <v>167.2</v>
      </c>
      <c r="D181" s="6">
        <v>544</v>
      </c>
      <c r="E181" s="6">
        <v>11725.6</v>
      </c>
      <c r="F181" s="6">
        <v>82.7</v>
      </c>
      <c r="G181" s="6">
        <v>42.4</v>
      </c>
      <c r="H181" s="6">
        <v>735.8</v>
      </c>
      <c r="I181" s="6">
        <v>668.4</v>
      </c>
    </row>
    <row r="182" spans="1:9" ht="17" thickBot="1">
      <c r="A182" s="5" t="s">
        <v>21</v>
      </c>
      <c r="B182" s="6">
        <v>493.3</v>
      </c>
      <c r="C182" s="6">
        <v>189.7</v>
      </c>
      <c r="D182" s="6">
        <v>629.79999999999995</v>
      </c>
      <c r="E182" s="6">
        <v>11721.6</v>
      </c>
      <c r="F182" s="6">
        <v>85.7</v>
      </c>
      <c r="G182" s="6">
        <v>43.1</v>
      </c>
      <c r="H182" s="6">
        <v>799.9</v>
      </c>
      <c r="I182" s="6">
        <v>683.5</v>
      </c>
    </row>
    <row r="183" spans="1:9" ht="19" thickBot="1">
      <c r="A183" s="31" t="s">
        <v>35</v>
      </c>
      <c r="B183" s="31"/>
      <c r="C183" s="31"/>
      <c r="D183" s="31"/>
      <c r="E183" s="31"/>
      <c r="F183" s="31"/>
      <c r="G183" s="31"/>
      <c r="H183" s="31"/>
      <c r="I183" s="31"/>
    </row>
    <row r="184" spans="1:9" ht="25" customHeight="1">
      <c r="A184" s="29" t="s">
        <v>0</v>
      </c>
      <c r="B184" s="1" t="s">
        <v>1</v>
      </c>
      <c r="C184" s="3" t="s">
        <v>2</v>
      </c>
      <c r="D184" s="29" t="s">
        <v>4</v>
      </c>
      <c r="E184" s="29" t="s">
        <v>8</v>
      </c>
      <c r="F184" s="29" t="s">
        <v>5</v>
      </c>
      <c r="G184" s="29" t="s">
        <v>9</v>
      </c>
      <c r="H184" s="29" t="s">
        <v>10</v>
      </c>
      <c r="I184" s="29" t="s">
        <v>11</v>
      </c>
    </row>
    <row r="185" spans="1:9" ht="17" thickBot="1">
      <c r="A185" s="30"/>
      <c r="B185" s="2" t="s">
        <v>7</v>
      </c>
      <c r="C185" s="4" t="s">
        <v>3</v>
      </c>
      <c r="D185" s="30"/>
      <c r="E185" s="30"/>
      <c r="F185" s="30"/>
      <c r="G185" s="30"/>
      <c r="H185" s="30"/>
      <c r="I185" s="30"/>
    </row>
    <row r="186" spans="1:9" ht="17" thickBot="1">
      <c r="A186" s="5" t="s">
        <v>12</v>
      </c>
      <c r="B186" s="6">
        <v>389.7</v>
      </c>
      <c r="C186" s="6">
        <v>251.7</v>
      </c>
      <c r="D186" s="6">
        <v>153</v>
      </c>
      <c r="E186" s="6">
        <v>8571.5</v>
      </c>
      <c r="F186" s="6">
        <v>78.099999999999994</v>
      </c>
      <c r="G186" s="6">
        <v>39.4</v>
      </c>
      <c r="H186" s="6">
        <v>462.5</v>
      </c>
      <c r="I186" s="6">
        <v>465</v>
      </c>
    </row>
    <row r="187" spans="1:9" ht="17" thickBot="1">
      <c r="A187" s="5" t="s">
        <v>13</v>
      </c>
      <c r="B187" s="6">
        <v>442.3</v>
      </c>
      <c r="C187" s="6">
        <v>280.60000000000002</v>
      </c>
      <c r="D187" s="6">
        <v>166.5</v>
      </c>
      <c r="E187" s="6">
        <v>9121.7000000000007</v>
      </c>
      <c r="F187" s="6">
        <v>80.099999999999994</v>
      </c>
      <c r="G187" s="6">
        <v>41.6</v>
      </c>
      <c r="H187" s="6">
        <v>527.29999999999995</v>
      </c>
      <c r="I187" s="6">
        <v>511.4</v>
      </c>
    </row>
    <row r="188" spans="1:9" ht="17" thickBot="1">
      <c r="A188" s="5" t="s">
        <v>14</v>
      </c>
      <c r="B188" s="6">
        <v>465.4</v>
      </c>
      <c r="C188" s="6">
        <v>301.3</v>
      </c>
      <c r="D188" s="6">
        <v>202.1</v>
      </c>
      <c r="E188" s="6">
        <v>9532.1</v>
      </c>
      <c r="F188" s="6">
        <v>81.5</v>
      </c>
      <c r="G188" s="6">
        <v>40.9</v>
      </c>
      <c r="H188" s="6">
        <v>540</v>
      </c>
      <c r="I188" s="6">
        <v>533.29999999999995</v>
      </c>
    </row>
    <row r="189" spans="1:9" ht="17" thickBot="1">
      <c r="A189" s="5" t="s">
        <v>15</v>
      </c>
      <c r="B189" s="6">
        <v>513.70000000000005</v>
      </c>
      <c r="C189" s="6">
        <v>298.5</v>
      </c>
      <c r="D189" s="6">
        <v>244.5</v>
      </c>
      <c r="E189" s="6">
        <v>10017.299999999999</v>
      </c>
      <c r="F189" s="6">
        <v>83.9</v>
      </c>
      <c r="G189" s="6">
        <v>43.5</v>
      </c>
      <c r="H189" s="6">
        <v>578.5</v>
      </c>
      <c r="I189" s="6">
        <v>568.70000000000005</v>
      </c>
    </row>
    <row r="190" spans="1:9" ht="17" thickBot="1">
      <c r="A190" s="5" t="s">
        <v>16</v>
      </c>
      <c r="B190" s="6">
        <v>488.5</v>
      </c>
      <c r="C190" s="6">
        <v>314.39999999999998</v>
      </c>
      <c r="D190" s="6">
        <v>296.10000000000002</v>
      </c>
      <c r="E190" s="6">
        <v>10447.1</v>
      </c>
      <c r="F190" s="6">
        <v>86</v>
      </c>
      <c r="G190" s="6">
        <v>44.1</v>
      </c>
      <c r="H190" s="6">
        <v>637.20000000000005</v>
      </c>
      <c r="I190" s="6">
        <v>589.6</v>
      </c>
    </row>
    <row r="191" spans="1:9" ht="17" thickBot="1">
      <c r="A191" s="5" t="s">
        <v>17</v>
      </c>
      <c r="B191" s="6">
        <v>576</v>
      </c>
      <c r="C191" s="6">
        <v>352.5</v>
      </c>
      <c r="D191" s="6">
        <v>360.3</v>
      </c>
      <c r="E191" s="6">
        <v>10692</v>
      </c>
      <c r="F191" s="6">
        <v>87.8</v>
      </c>
      <c r="G191" s="6">
        <v>45.6</v>
      </c>
      <c r="H191" s="6">
        <v>641.5</v>
      </c>
      <c r="I191" s="6">
        <v>623.70000000000005</v>
      </c>
    </row>
    <row r="192" spans="1:9" ht="17" thickBot="1">
      <c r="A192" s="5" t="s">
        <v>18</v>
      </c>
      <c r="B192" s="6">
        <v>587.9</v>
      </c>
      <c r="C192" s="6">
        <v>376.8</v>
      </c>
      <c r="D192" s="6">
        <v>444.9</v>
      </c>
      <c r="E192" s="6">
        <v>11159.3</v>
      </c>
      <c r="F192" s="6">
        <v>90.5</v>
      </c>
      <c r="G192" s="6">
        <v>46.7</v>
      </c>
      <c r="H192" s="6">
        <v>710</v>
      </c>
      <c r="I192" s="6">
        <v>693</v>
      </c>
    </row>
    <row r="193" spans="1:9" ht="17" thickBot="1">
      <c r="A193" s="5" t="s">
        <v>19</v>
      </c>
      <c r="B193" s="6">
        <v>609.29999999999995</v>
      </c>
      <c r="C193" s="6">
        <v>425.4</v>
      </c>
      <c r="D193" s="6">
        <v>446.1</v>
      </c>
      <c r="E193" s="6">
        <v>11768.1</v>
      </c>
      <c r="F193" s="6">
        <v>90.6</v>
      </c>
      <c r="G193" s="6">
        <v>47.6</v>
      </c>
      <c r="H193" s="6">
        <v>782.3</v>
      </c>
      <c r="I193" s="6">
        <v>719</v>
      </c>
    </row>
    <row r="194" spans="1:9" ht="17" thickBot="1">
      <c r="A194" s="5" t="s">
        <v>20</v>
      </c>
      <c r="B194" s="6">
        <v>678</v>
      </c>
      <c r="C194" s="6">
        <v>436.2</v>
      </c>
      <c r="D194" s="6">
        <v>548.5</v>
      </c>
      <c r="E194" s="6">
        <v>12355.5</v>
      </c>
      <c r="F194" s="6">
        <v>93.6</v>
      </c>
      <c r="G194" s="6">
        <v>47.2</v>
      </c>
      <c r="H194" s="6">
        <v>781.6</v>
      </c>
      <c r="I194" s="6">
        <v>778.9</v>
      </c>
    </row>
    <row r="195" spans="1:9" ht="17" thickBot="1">
      <c r="A195" s="5" t="s">
        <v>21</v>
      </c>
      <c r="B195" s="6">
        <v>695.1</v>
      </c>
      <c r="C195" s="6">
        <v>454.1</v>
      </c>
      <c r="D195" s="6">
        <v>628.4</v>
      </c>
      <c r="E195" s="6">
        <v>12818.5</v>
      </c>
      <c r="F195" s="6">
        <v>96</v>
      </c>
      <c r="G195" s="6">
        <v>48.6</v>
      </c>
      <c r="H195" s="6">
        <v>833.6</v>
      </c>
      <c r="I195" s="6">
        <v>817.5</v>
      </c>
    </row>
    <row r="196" spans="1:9" ht="19" thickBot="1">
      <c r="A196" s="31" t="s">
        <v>36</v>
      </c>
      <c r="B196" s="31"/>
      <c r="C196" s="31"/>
      <c r="D196" s="31"/>
      <c r="E196" s="31"/>
      <c r="F196" s="31"/>
      <c r="G196" s="31"/>
      <c r="H196" s="31"/>
      <c r="I196" s="31"/>
    </row>
    <row r="197" spans="1:9" ht="25" customHeight="1">
      <c r="A197" s="29" t="s">
        <v>0</v>
      </c>
      <c r="B197" s="1" t="s">
        <v>1</v>
      </c>
      <c r="C197" s="3" t="s">
        <v>2</v>
      </c>
      <c r="D197" s="29" t="s">
        <v>4</v>
      </c>
      <c r="E197" s="29" t="s">
        <v>8</v>
      </c>
      <c r="F197" s="29" t="s">
        <v>5</v>
      </c>
      <c r="G197" s="29" t="s">
        <v>9</v>
      </c>
      <c r="H197" s="29" t="s">
        <v>10</v>
      </c>
      <c r="I197" s="29" t="s">
        <v>11</v>
      </c>
    </row>
    <row r="198" spans="1:9" ht="17" thickBot="1">
      <c r="A198" s="30"/>
      <c r="B198" s="2" t="s">
        <v>7</v>
      </c>
      <c r="C198" s="4" t="s">
        <v>3</v>
      </c>
      <c r="D198" s="30"/>
      <c r="E198" s="30"/>
      <c r="F198" s="30"/>
      <c r="G198" s="30"/>
      <c r="H198" s="30"/>
      <c r="I198" s="30"/>
    </row>
    <row r="199" spans="1:9" ht="17" thickBot="1">
      <c r="A199" s="5" t="s">
        <v>12</v>
      </c>
      <c r="B199" s="6">
        <v>161.9</v>
      </c>
      <c r="C199" s="6">
        <v>112.4</v>
      </c>
      <c r="D199" s="6">
        <v>90.8</v>
      </c>
      <c r="E199" s="6">
        <v>8216.7999999999993</v>
      </c>
      <c r="F199" s="6">
        <v>46.5</v>
      </c>
      <c r="G199" s="6">
        <v>24.5</v>
      </c>
      <c r="H199" s="6">
        <v>226.6</v>
      </c>
      <c r="I199" s="6">
        <v>208.5</v>
      </c>
    </row>
    <row r="200" spans="1:9" ht="17" thickBot="1">
      <c r="A200" s="5" t="s">
        <v>13</v>
      </c>
      <c r="B200" s="6">
        <v>158.9</v>
      </c>
      <c r="C200" s="6">
        <v>111.8</v>
      </c>
      <c r="D200" s="6">
        <v>105.4</v>
      </c>
      <c r="E200" s="6">
        <v>8357.2999999999993</v>
      </c>
      <c r="F200" s="6">
        <v>48.2</v>
      </c>
      <c r="G200" s="6">
        <v>24.6</v>
      </c>
      <c r="H200" s="6">
        <v>230.6</v>
      </c>
      <c r="I200" s="6">
        <v>224.8</v>
      </c>
    </row>
    <row r="201" spans="1:9" ht="17" thickBot="1">
      <c r="A201" s="5" t="s">
        <v>14</v>
      </c>
      <c r="B201" s="6">
        <v>177.9</v>
      </c>
      <c r="C201" s="6">
        <v>112.1</v>
      </c>
      <c r="D201" s="6">
        <v>132.5</v>
      </c>
      <c r="E201" s="6">
        <v>8519.5</v>
      </c>
      <c r="F201" s="6">
        <v>49.2</v>
      </c>
      <c r="G201" s="6">
        <v>25.6</v>
      </c>
      <c r="H201" s="6">
        <v>254.4</v>
      </c>
      <c r="I201" s="6">
        <v>247.3</v>
      </c>
    </row>
    <row r="202" spans="1:9" ht="17" thickBot="1">
      <c r="A202" s="5" t="s">
        <v>15</v>
      </c>
      <c r="B202" s="6">
        <v>173.7</v>
      </c>
      <c r="C202" s="6">
        <v>124.6</v>
      </c>
      <c r="D202" s="6">
        <v>157.30000000000001</v>
      </c>
      <c r="E202" s="6">
        <v>8791.7999999999993</v>
      </c>
      <c r="F202" s="6">
        <v>50.9</v>
      </c>
      <c r="G202" s="6">
        <v>25.7</v>
      </c>
      <c r="H202" s="6">
        <v>265.2</v>
      </c>
      <c r="I202" s="6">
        <v>242.3</v>
      </c>
    </row>
    <row r="203" spans="1:9" ht="17" thickBot="1">
      <c r="A203" s="5" t="s">
        <v>16</v>
      </c>
      <c r="B203" s="6">
        <v>178.5</v>
      </c>
      <c r="C203" s="6">
        <v>123.6</v>
      </c>
      <c r="D203" s="6">
        <v>187.3</v>
      </c>
      <c r="E203" s="6">
        <v>8897.9</v>
      </c>
      <c r="F203" s="6">
        <v>52.1</v>
      </c>
      <c r="G203" s="6">
        <v>27</v>
      </c>
      <c r="H203" s="6">
        <v>271.5</v>
      </c>
      <c r="I203" s="6">
        <v>279.3</v>
      </c>
    </row>
    <row r="204" spans="1:9" ht="17" thickBot="1">
      <c r="A204" s="5" t="s">
        <v>17</v>
      </c>
      <c r="B204" s="6">
        <v>180.6</v>
      </c>
      <c r="C204" s="6">
        <v>125.5</v>
      </c>
      <c r="D204" s="6">
        <v>211.2</v>
      </c>
      <c r="E204" s="6">
        <v>9122.6</v>
      </c>
      <c r="F204" s="6">
        <v>53.2</v>
      </c>
      <c r="G204" s="6">
        <v>27.2</v>
      </c>
      <c r="H204" s="6">
        <v>285.3</v>
      </c>
      <c r="I204" s="6">
        <v>286.10000000000002</v>
      </c>
    </row>
    <row r="205" spans="1:9" ht="17" thickBot="1">
      <c r="A205" s="5" t="s">
        <v>18</v>
      </c>
      <c r="B205" s="6">
        <v>184.2</v>
      </c>
      <c r="C205" s="6">
        <v>135.69999999999999</v>
      </c>
      <c r="D205" s="6">
        <v>262.2</v>
      </c>
      <c r="E205" s="6">
        <v>9275.2999999999993</v>
      </c>
      <c r="F205" s="6">
        <v>55.1</v>
      </c>
      <c r="G205" s="6">
        <v>27.8</v>
      </c>
      <c r="H205" s="6">
        <v>322.8</v>
      </c>
      <c r="I205" s="6">
        <v>306.5</v>
      </c>
    </row>
    <row r="206" spans="1:9" ht="17" thickBot="1">
      <c r="A206" s="5" t="s">
        <v>19</v>
      </c>
      <c r="B206" s="6">
        <v>194</v>
      </c>
      <c r="C206" s="6">
        <v>128.6</v>
      </c>
      <c r="D206" s="6">
        <v>305.2</v>
      </c>
      <c r="E206" s="6">
        <v>9420.6</v>
      </c>
      <c r="F206" s="6">
        <v>55.9</v>
      </c>
      <c r="G206" s="6">
        <v>29.1</v>
      </c>
      <c r="H206" s="6">
        <v>332.3</v>
      </c>
      <c r="I206" s="6">
        <v>331.8</v>
      </c>
    </row>
    <row r="207" spans="1:9" ht="17" thickBot="1">
      <c r="A207" s="5" t="s">
        <v>20</v>
      </c>
      <c r="B207" s="6">
        <v>209.8</v>
      </c>
      <c r="C207" s="6">
        <v>141.4</v>
      </c>
      <c r="D207" s="6">
        <v>383.5</v>
      </c>
      <c r="E207" s="6">
        <v>9544.1</v>
      </c>
      <c r="F207" s="6">
        <v>57.4</v>
      </c>
      <c r="G207" s="6">
        <v>29.9</v>
      </c>
      <c r="H207" s="6">
        <v>355.1</v>
      </c>
      <c r="I207" s="6">
        <v>356</v>
      </c>
    </row>
    <row r="208" spans="1:9" ht="17" thickBot="1">
      <c r="A208" s="5" t="s">
        <v>21</v>
      </c>
      <c r="B208" s="6">
        <v>207.5</v>
      </c>
      <c r="C208" s="6">
        <v>146.6</v>
      </c>
      <c r="D208" s="6">
        <v>398.6</v>
      </c>
      <c r="E208" s="6">
        <v>9858.2999999999993</v>
      </c>
      <c r="F208" s="6">
        <v>59.6</v>
      </c>
      <c r="G208" s="6">
        <v>31.2</v>
      </c>
      <c r="H208" s="6">
        <v>393.6</v>
      </c>
      <c r="I208" s="6">
        <v>358.3</v>
      </c>
    </row>
    <row r="209" spans="1:9" ht="19" thickBot="1">
      <c r="A209" s="31" t="s">
        <v>37</v>
      </c>
      <c r="B209" s="31"/>
      <c r="C209" s="31"/>
      <c r="D209" s="31"/>
      <c r="E209" s="31"/>
      <c r="F209" s="31"/>
      <c r="G209" s="31"/>
      <c r="H209" s="31"/>
      <c r="I209" s="31"/>
    </row>
    <row r="210" spans="1:9" ht="25" customHeight="1">
      <c r="A210" s="29" t="s">
        <v>0</v>
      </c>
      <c r="B210" s="1" t="s">
        <v>1</v>
      </c>
      <c r="C210" s="3" t="s">
        <v>2</v>
      </c>
      <c r="D210" s="29" t="s">
        <v>4</v>
      </c>
      <c r="E210" s="29" t="s">
        <v>8</v>
      </c>
      <c r="F210" s="29" t="s">
        <v>5</v>
      </c>
      <c r="G210" s="29" t="s">
        <v>9</v>
      </c>
      <c r="H210" s="29" t="s">
        <v>10</v>
      </c>
      <c r="I210" s="29" t="s">
        <v>11</v>
      </c>
    </row>
    <row r="211" spans="1:9" ht="17" thickBot="1">
      <c r="A211" s="30"/>
      <c r="B211" s="2" t="s">
        <v>7</v>
      </c>
      <c r="C211" s="4" t="s">
        <v>3</v>
      </c>
      <c r="D211" s="30"/>
      <c r="E211" s="30"/>
      <c r="F211" s="30"/>
      <c r="G211" s="30"/>
      <c r="H211" s="30"/>
      <c r="I211" s="30"/>
    </row>
    <row r="212" spans="1:9" ht="17" thickBot="1">
      <c r="A212" s="5" t="s">
        <v>12</v>
      </c>
      <c r="B212" s="6">
        <v>1859.9</v>
      </c>
      <c r="C212" s="6">
        <v>804.8</v>
      </c>
      <c r="D212" s="6">
        <v>353.5</v>
      </c>
      <c r="E212" s="6">
        <v>9917.6</v>
      </c>
      <c r="F212" s="6">
        <v>181.1</v>
      </c>
      <c r="G212" s="6">
        <v>94.1</v>
      </c>
      <c r="H212" s="6">
        <v>2010</v>
      </c>
      <c r="I212" s="6">
        <v>1646.6</v>
      </c>
    </row>
    <row r="213" spans="1:9" ht="17" thickBot="1">
      <c r="A213" s="5" t="s">
        <v>13</v>
      </c>
      <c r="B213" s="6">
        <v>2519.1999999999998</v>
      </c>
      <c r="C213" s="6">
        <v>1065.5999999999999</v>
      </c>
      <c r="D213" s="6">
        <v>434.5</v>
      </c>
      <c r="E213" s="6">
        <v>11113.1</v>
      </c>
      <c r="F213" s="6">
        <v>185.9</v>
      </c>
      <c r="G213" s="6">
        <v>93.9</v>
      </c>
      <c r="H213" s="6">
        <v>2105.4</v>
      </c>
      <c r="I213" s="6">
        <v>1833.4</v>
      </c>
    </row>
    <row r="214" spans="1:9" ht="17" thickBot="1">
      <c r="A214" s="5" t="s">
        <v>14</v>
      </c>
      <c r="B214" s="6">
        <v>3148.4</v>
      </c>
      <c r="C214" s="6">
        <v>1334.9</v>
      </c>
      <c r="D214" s="6">
        <v>528.79999999999995</v>
      </c>
      <c r="E214" s="6">
        <v>12267.9</v>
      </c>
      <c r="F214" s="6">
        <v>191.6</v>
      </c>
      <c r="G214" s="6">
        <v>99.1</v>
      </c>
      <c r="H214" s="6">
        <v>2364.1</v>
      </c>
      <c r="I214" s="6">
        <v>1988.9</v>
      </c>
    </row>
    <row r="215" spans="1:9" ht="17" thickBot="1">
      <c r="A215" s="5" t="s">
        <v>15</v>
      </c>
      <c r="B215" s="6">
        <v>4380.8999999999996</v>
      </c>
      <c r="C215" s="6">
        <v>1813</v>
      </c>
      <c r="D215" s="6">
        <v>621</v>
      </c>
      <c r="E215" s="6">
        <v>13740.6</v>
      </c>
      <c r="F215" s="6">
        <v>195.7</v>
      </c>
      <c r="G215" s="6">
        <v>101.2</v>
      </c>
      <c r="H215" s="6">
        <v>2486.6</v>
      </c>
      <c r="I215" s="6">
        <v>1937.8</v>
      </c>
    </row>
    <row r="216" spans="1:9" ht="17" thickBot="1">
      <c r="A216" s="5" t="s">
        <v>16</v>
      </c>
      <c r="B216" s="6">
        <v>5434</v>
      </c>
      <c r="C216" s="6">
        <v>2413.9</v>
      </c>
      <c r="D216" s="6">
        <v>721.5</v>
      </c>
      <c r="E216" s="6">
        <v>14839.2</v>
      </c>
      <c r="F216" s="6">
        <v>201</v>
      </c>
      <c r="G216" s="6">
        <v>100.8</v>
      </c>
      <c r="H216" s="6">
        <v>2512.6999999999998</v>
      </c>
      <c r="I216" s="6">
        <v>2076.6</v>
      </c>
    </row>
    <row r="217" spans="1:9" ht="17" thickBot="1">
      <c r="A217" s="5" t="s">
        <v>17</v>
      </c>
      <c r="B217" s="6">
        <v>6881.8</v>
      </c>
      <c r="C217" s="6">
        <v>3044.5</v>
      </c>
      <c r="D217" s="6">
        <v>826.8</v>
      </c>
      <c r="E217" s="6">
        <v>16143.6</v>
      </c>
      <c r="F217" s="6">
        <v>205</v>
      </c>
      <c r="G217" s="6">
        <v>105.7</v>
      </c>
      <c r="H217" s="6">
        <v>2932.6</v>
      </c>
      <c r="I217" s="6">
        <v>2393.3000000000002</v>
      </c>
    </row>
    <row r="218" spans="1:9" ht="17" thickBot="1">
      <c r="A218" s="5" t="s">
        <v>18</v>
      </c>
      <c r="B218" s="6">
        <v>8295.5</v>
      </c>
      <c r="C218" s="6">
        <v>3679.4</v>
      </c>
      <c r="D218" s="6">
        <v>1092</v>
      </c>
      <c r="E218" s="6">
        <v>16970.099999999999</v>
      </c>
      <c r="F218" s="6">
        <v>209</v>
      </c>
      <c r="G218" s="6">
        <v>107.4</v>
      </c>
      <c r="H218" s="6">
        <v>2960.5</v>
      </c>
      <c r="I218" s="6">
        <v>2400.3000000000002</v>
      </c>
    </row>
    <row r="219" spans="1:9" ht="17" thickBot="1">
      <c r="A219" s="5" t="s">
        <v>19</v>
      </c>
      <c r="B219" s="6">
        <v>11671.3</v>
      </c>
      <c r="C219" s="6">
        <v>5145.3</v>
      </c>
      <c r="D219" s="6">
        <v>1201.0999999999999</v>
      </c>
      <c r="E219" s="6">
        <v>17873.900000000001</v>
      </c>
      <c r="F219" s="6">
        <v>214.2</v>
      </c>
      <c r="G219" s="6">
        <v>109.7</v>
      </c>
      <c r="H219" s="6">
        <v>3103.7</v>
      </c>
      <c r="I219" s="6">
        <v>2662.8</v>
      </c>
    </row>
    <row r="220" spans="1:9" ht="17" thickBot="1">
      <c r="A220" s="5" t="s">
        <v>20</v>
      </c>
      <c r="B220" s="6">
        <v>14639.9</v>
      </c>
      <c r="C220" s="6">
        <v>6601.7</v>
      </c>
      <c r="D220" s="6">
        <v>1292.4000000000001</v>
      </c>
      <c r="E220" s="6">
        <v>19934.599999999999</v>
      </c>
      <c r="F220" s="6">
        <v>217.6</v>
      </c>
      <c r="G220" s="6">
        <v>114</v>
      </c>
      <c r="H220" s="6">
        <v>3310</v>
      </c>
      <c r="I220" s="6">
        <v>2709.1</v>
      </c>
    </row>
    <row r="221" spans="1:9" ht="17" thickBot="1">
      <c r="A221" s="5" t="s">
        <v>21</v>
      </c>
      <c r="B221" s="6">
        <v>17626.2</v>
      </c>
      <c r="C221" s="6">
        <v>7415.5</v>
      </c>
      <c r="D221" s="6">
        <v>1688.1</v>
      </c>
      <c r="E221" s="6">
        <v>21267.599999999999</v>
      </c>
      <c r="F221" s="6">
        <v>222.3</v>
      </c>
      <c r="G221" s="6">
        <v>111.4</v>
      </c>
      <c r="H221" s="6">
        <v>3401.4</v>
      </c>
      <c r="I221" s="6">
        <v>2981</v>
      </c>
    </row>
    <row r="222" spans="1:9" ht="19" thickBot="1">
      <c r="A222" s="31" t="s">
        <v>38</v>
      </c>
      <c r="B222" s="31"/>
      <c r="C222" s="31"/>
      <c r="D222" s="31"/>
      <c r="E222" s="31"/>
      <c r="F222" s="31"/>
      <c r="G222" s="31"/>
      <c r="H222" s="31"/>
      <c r="I222" s="31"/>
    </row>
    <row r="223" spans="1:9" ht="25" customHeight="1">
      <c r="A223" s="29" t="s">
        <v>0</v>
      </c>
      <c r="B223" s="1" t="s">
        <v>1</v>
      </c>
      <c r="C223" s="3" t="s">
        <v>2</v>
      </c>
      <c r="D223" s="29" t="s">
        <v>4</v>
      </c>
      <c r="E223" s="29" t="s">
        <v>8</v>
      </c>
      <c r="F223" s="29" t="s">
        <v>5</v>
      </c>
      <c r="G223" s="29" t="s">
        <v>9</v>
      </c>
      <c r="H223" s="29" t="s">
        <v>10</v>
      </c>
      <c r="I223" s="29" t="s">
        <v>11</v>
      </c>
    </row>
    <row r="224" spans="1:9" ht="17" thickBot="1">
      <c r="A224" s="30"/>
      <c r="B224" s="2" t="s">
        <v>7</v>
      </c>
      <c r="C224" s="4" t="s">
        <v>3</v>
      </c>
      <c r="D224" s="30"/>
      <c r="E224" s="30"/>
      <c r="F224" s="30"/>
      <c r="G224" s="30"/>
      <c r="H224" s="30"/>
      <c r="I224" s="30"/>
    </row>
    <row r="225" spans="1:9" ht="17" thickBot="1">
      <c r="A225" s="5" t="s">
        <v>12</v>
      </c>
      <c r="B225" s="6">
        <v>853.9</v>
      </c>
      <c r="C225" s="6">
        <v>508</v>
      </c>
      <c r="D225" s="6">
        <v>234.7</v>
      </c>
      <c r="E225" s="6">
        <v>9175.7000000000007</v>
      </c>
      <c r="F225" s="6">
        <v>119.4</v>
      </c>
      <c r="G225" s="6">
        <v>61.5</v>
      </c>
      <c r="H225" s="6">
        <v>1038.8</v>
      </c>
      <c r="I225" s="6">
        <v>1151.7</v>
      </c>
    </row>
    <row r="226" spans="1:9" ht="17" thickBot="1">
      <c r="A226" s="5" t="s">
        <v>13</v>
      </c>
      <c r="B226" s="6">
        <v>999.6</v>
      </c>
      <c r="C226" s="6">
        <v>585.9</v>
      </c>
      <c r="D226" s="6">
        <v>280.5</v>
      </c>
      <c r="E226" s="6">
        <v>10113.299999999999</v>
      </c>
      <c r="F226" s="6">
        <v>122.5</v>
      </c>
      <c r="G226" s="6">
        <v>61.8</v>
      </c>
      <c r="H226" s="6">
        <v>1099.8</v>
      </c>
      <c r="I226" s="6">
        <v>1218.5999999999999</v>
      </c>
    </row>
    <row r="227" spans="1:9" ht="17" thickBot="1">
      <c r="A227" s="5" t="s">
        <v>14</v>
      </c>
      <c r="B227" s="6">
        <v>1162.0999999999999</v>
      </c>
      <c r="C227" s="6">
        <v>630.9</v>
      </c>
      <c r="D227" s="6">
        <v>329.7</v>
      </c>
      <c r="E227" s="6">
        <v>10800.9</v>
      </c>
      <c r="F227" s="6">
        <v>125.3</v>
      </c>
      <c r="G227" s="6">
        <v>65.900000000000006</v>
      </c>
      <c r="H227" s="6">
        <v>1192.8</v>
      </c>
      <c r="I227" s="6">
        <v>1285</v>
      </c>
    </row>
    <row r="228" spans="1:9" ht="17" thickBot="1">
      <c r="A228" s="5" t="s">
        <v>15</v>
      </c>
      <c r="B228" s="6">
        <v>1366.3</v>
      </c>
      <c r="C228" s="6">
        <v>775.8</v>
      </c>
      <c r="D228" s="6">
        <v>397.2</v>
      </c>
      <c r="E228" s="6">
        <v>11734.4</v>
      </c>
      <c r="F228" s="6">
        <v>129.5</v>
      </c>
      <c r="G228" s="6">
        <v>67.2</v>
      </c>
      <c r="H228" s="6">
        <v>1277.5</v>
      </c>
      <c r="I228" s="6">
        <v>1261.0999999999999</v>
      </c>
    </row>
    <row r="229" spans="1:9" ht="17" thickBot="1">
      <c r="A229" s="5" t="s">
        <v>16</v>
      </c>
      <c r="B229" s="6">
        <v>1649.9</v>
      </c>
      <c r="C229" s="6">
        <v>842.6</v>
      </c>
      <c r="D229" s="6">
        <v>463.3</v>
      </c>
      <c r="E229" s="6">
        <v>12378.7</v>
      </c>
      <c r="F229" s="6">
        <v>132</v>
      </c>
      <c r="G229" s="6">
        <v>68.3</v>
      </c>
      <c r="H229" s="6">
        <v>1269.0999999999999</v>
      </c>
      <c r="I229" s="6">
        <v>1436.4</v>
      </c>
    </row>
    <row r="230" spans="1:9" ht="17" thickBot="1">
      <c r="A230" s="5" t="s">
        <v>17</v>
      </c>
      <c r="B230" s="6">
        <v>1903.7</v>
      </c>
      <c r="C230" s="6">
        <v>1013.1</v>
      </c>
      <c r="D230" s="6">
        <v>524.9</v>
      </c>
      <c r="E230" s="6">
        <v>13546.4</v>
      </c>
      <c r="F230" s="6">
        <v>135.1</v>
      </c>
      <c r="G230" s="6">
        <v>68.3</v>
      </c>
      <c r="H230" s="6">
        <v>1393.9</v>
      </c>
      <c r="I230" s="6">
        <v>1518.4</v>
      </c>
    </row>
    <row r="231" spans="1:9" ht="17" thickBot="1">
      <c r="A231" s="5" t="s">
        <v>18</v>
      </c>
      <c r="B231" s="6">
        <v>2052.8000000000002</v>
      </c>
      <c r="C231" s="6">
        <v>1210</v>
      </c>
      <c r="D231" s="6">
        <v>653.70000000000005</v>
      </c>
      <c r="E231" s="6">
        <v>13948.6</v>
      </c>
      <c r="F231" s="6">
        <v>139.6</v>
      </c>
      <c r="G231" s="6">
        <v>70.8</v>
      </c>
      <c r="H231" s="6">
        <v>1479.9</v>
      </c>
      <c r="I231" s="6">
        <v>1624.3</v>
      </c>
    </row>
    <row r="232" spans="1:9" ht="17" thickBot="1">
      <c r="A232" s="5" t="s">
        <v>19</v>
      </c>
      <c r="B232" s="6">
        <v>2516.3000000000002</v>
      </c>
      <c r="C232" s="6">
        <v>1284.2</v>
      </c>
      <c r="D232" s="6">
        <v>805</v>
      </c>
      <c r="E232" s="6">
        <v>14904.2</v>
      </c>
      <c r="F232" s="6">
        <v>142</v>
      </c>
      <c r="G232" s="6">
        <v>72.2</v>
      </c>
      <c r="H232" s="6">
        <v>1456.8</v>
      </c>
      <c r="I232" s="6">
        <v>1664.3</v>
      </c>
    </row>
    <row r="233" spans="1:9" ht="17" thickBot="1">
      <c r="A233" s="5" t="s">
        <v>20</v>
      </c>
      <c r="B233" s="6">
        <v>2711.3</v>
      </c>
      <c r="C233" s="6">
        <v>1624.2</v>
      </c>
      <c r="D233" s="6">
        <v>943</v>
      </c>
      <c r="E233" s="6">
        <v>16135.4</v>
      </c>
      <c r="F233" s="6">
        <v>144.30000000000001</v>
      </c>
      <c r="G233" s="6">
        <v>73.900000000000006</v>
      </c>
      <c r="H233" s="6">
        <v>1583.4</v>
      </c>
      <c r="I233" s="6">
        <v>1929.3</v>
      </c>
    </row>
    <row r="234" spans="1:9" ht="17" thickBot="1">
      <c r="A234" s="5" t="s">
        <v>21</v>
      </c>
      <c r="B234" s="6">
        <v>2859.1</v>
      </c>
      <c r="C234" s="6">
        <v>1844.9</v>
      </c>
      <c r="D234" s="6">
        <v>1114.9000000000001</v>
      </c>
      <c r="E234" s="6">
        <v>16969.099999999999</v>
      </c>
      <c r="F234" s="6">
        <v>146.30000000000001</v>
      </c>
      <c r="G234" s="6">
        <v>73.3</v>
      </c>
      <c r="H234" s="6">
        <v>1761.7</v>
      </c>
      <c r="I234" s="6">
        <v>1939.4</v>
      </c>
    </row>
    <row r="235" spans="1:9" ht="19" thickBot="1">
      <c r="A235" s="31" t="s">
        <v>39</v>
      </c>
      <c r="B235" s="31"/>
      <c r="C235" s="31"/>
      <c r="D235" s="31"/>
      <c r="E235" s="31"/>
      <c r="F235" s="31"/>
      <c r="G235" s="31"/>
      <c r="H235" s="31"/>
      <c r="I235" s="31"/>
    </row>
    <row r="236" spans="1:9" ht="25" customHeight="1">
      <c r="A236" s="29" t="s">
        <v>0</v>
      </c>
      <c r="B236" s="1" t="s">
        <v>1</v>
      </c>
      <c r="C236" s="3" t="s">
        <v>2</v>
      </c>
      <c r="D236" s="29" t="s">
        <v>4</v>
      </c>
      <c r="E236" s="29" t="s">
        <v>8</v>
      </c>
      <c r="F236" s="29" t="s">
        <v>5</v>
      </c>
      <c r="G236" s="29" t="s">
        <v>9</v>
      </c>
      <c r="H236" s="29" t="s">
        <v>10</v>
      </c>
      <c r="I236" s="29" t="s">
        <v>11</v>
      </c>
    </row>
    <row r="237" spans="1:9" ht="17" thickBot="1">
      <c r="A237" s="30"/>
      <c r="B237" s="2" t="s">
        <v>7</v>
      </c>
      <c r="C237" s="4" t="s">
        <v>3</v>
      </c>
      <c r="D237" s="30"/>
      <c r="E237" s="30"/>
      <c r="F237" s="30"/>
      <c r="G237" s="30"/>
      <c r="H237" s="30"/>
      <c r="I237" s="30"/>
    </row>
    <row r="238" spans="1:9" ht="17" thickBot="1">
      <c r="A238" s="5" t="s">
        <v>12</v>
      </c>
      <c r="B238" s="7">
        <v>872.2</v>
      </c>
      <c r="C238" s="7">
        <v>524.5</v>
      </c>
      <c r="D238" s="7">
        <v>236.1</v>
      </c>
      <c r="E238" s="7">
        <v>9439.1</v>
      </c>
      <c r="F238" s="7">
        <v>120.8</v>
      </c>
      <c r="G238" s="7">
        <v>62</v>
      </c>
      <c r="H238" s="7">
        <v>1090.0999999999999</v>
      </c>
      <c r="I238" s="7">
        <v>1141.0999999999999</v>
      </c>
    </row>
    <row r="239" spans="1:9" ht="17" thickBot="1">
      <c r="A239" s="5" t="s">
        <v>13</v>
      </c>
      <c r="B239" s="7">
        <v>1089.8</v>
      </c>
      <c r="C239" s="7">
        <v>609.79999999999995</v>
      </c>
      <c r="D239" s="7">
        <v>295</v>
      </c>
      <c r="E239" s="7">
        <v>10465</v>
      </c>
      <c r="F239" s="7">
        <v>123.5</v>
      </c>
      <c r="G239" s="7">
        <v>64.900000000000006</v>
      </c>
      <c r="H239" s="7">
        <v>1126.4000000000001</v>
      </c>
      <c r="I239" s="7">
        <v>1125.2</v>
      </c>
    </row>
    <row r="240" spans="1:9" ht="17" thickBot="1">
      <c r="A240" s="5" t="s">
        <v>14</v>
      </c>
      <c r="B240" s="7">
        <v>1197.9000000000001</v>
      </c>
      <c r="C240" s="7">
        <v>751.8</v>
      </c>
      <c r="D240" s="7">
        <v>343.1</v>
      </c>
      <c r="E240" s="7">
        <v>11262.5</v>
      </c>
      <c r="F240" s="7">
        <v>127.3</v>
      </c>
      <c r="G240" s="7">
        <v>65.400000000000006</v>
      </c>
      <c r="H240" s="7">
        <v>1159.2</v>
      </c>
      <c r="I240" s="7">
        <v>1186.0999999999999</v>
      </c>
    </row>
    <row r="241" spans="1:9" ht="17" thickBot="1">
      <c r="A241" s="5" t="s">
        <v>15</v>
      </c>
      <c r="B241" s="7">
        <v>1389.6</v>
      </c>
      <c r="C241" s="7">
        <v>806.9</v>
      </c>
      <c r="D241" s="7">
        <v>385.7</v>
      </c>
      <c r="E241" s="7">
        <v>12494.5</v>
      </c>
      <c r="F241" s="7">
        <v>130.69999999999999</v>
      </c>
      <c r="G241" s="7">
        <v>68.599999999999994</v>
      </c>
      <c r="H241" s="7">
        <v>1304.5999999999999</v>
      </c>
      <c r="I241" s="7">
        <v>1286.5999999999999</v>
      </c>
    </row>
    <row r="242" spans="1:9" ht="17" thickBot="1">
      <c r="A242" s="5" t="s">
        <v>16</v>
      </c>
      <c r="B242" s="7">
        <v>1577.4</v>
      </c>
      <c r="C242" s="7">
        <v>929.1</v>
      </c>
      <c r="D242" s="7">
        <v>473.7</v>
      </c>
      <c r="E242" s="7">
        <v>13180.4</v>
      </c>
      <c r="F242" s="7">
        <v>132.6</v>
      </c>
      <c r="G242" s="7">
        <v>67.5</v>
      </c>
      <c r="H242" s="7">
        <v>1284.4000000000001</v>
      </c>
      <c r="I242" s="7">
        <v>1349.1</v>
      </c>
    </row>
    <row r="243" spans="1:9" ht="17" thickBot="1">
      <c r="A243" s="5" t="s">
        <v>17</v>
      </c>
      <c r="B243" s="7">
        <v>1837.1</v>
      </c>
      <c r="C243" s="7">
        <v>1085.5</v>
      </c>
      <c r="D243" s="7">
        <v>575.70000000000005</v>
      </c>
      <c r="E243" s="7">
        <v>14357.3</v>
      </c>
      <c r="F243" s="7">
        <v>135.9</v>
      </c>
      <c r="G243" s="7">
        <v>70.5</v>
      </c>
      <c r="H243" s="7">
        <v>1454.1</v>
      </c>
      <c r="I243" s="7">
        <v>1595.2</v>
      </c>
    </row>
    <row r="244" spans="1:9" ht="17" thickBot="1">
      <c r="A244" s="5" t="s">
        <v>18</v>
      </c>
      <c r="B244" s="7">
        <v>2278.6</v>
      </c>
      <c r="C244" s="7">
        <v>1295.8</v>
      </c>
      <c r="D244" s="7">
        <v>638.20000000000005</v>
      </c>
      <c r="E244" s="7">
        <v>15029.4</v>
      </c>
      <c r="F244" s="7">
        <v>140.30000000000001</v>
      </c>
      <c r="G244" s="7">
        <v>70.2</v>
      </c>
      <c r="H244" s="7">
        <v>1569</v>
      </c>
      <c r="I244" s="7">
        <v>1575.4</v>
      </c>
    </row>
    <row r="245" spans="1:9" ht="17" thickBot="1">
      <c r="A245" s="5" t="s">
        <v>19</v>
      </c>
      <c r="B245" s="7">
        <v>2577.6</v>
      </c>
      <c r="C245" s="7">
        <v>1591.9</v>
      </c>
      <c r="D245" s="7">
        <v>770</v>
      </c>
      <c r="E245" s="7">
        <v>16551.599999999999</v>
      </c>
      <c r="F245" s="7">
        <v>141.69999999999999</v>
      </c>
      <c r="G245" s="7">
        <v>71.099999999999994</v>
      </c>
      <c r="H245" s="7">
        <v>1631.1</v>
      </c>
      <c r="I245" s="7">
        <v>1640.3</v>
      </c>
    </row>
    <row r="246" spans="1:9" ht="17" thickBot="1">
      <c r="A246" s="5" t="s">
        <v>20</v>
      </c>
      <c r="B246" s="7">
        <v>2987.3</v>
      </c>
      <c r="C246" s="7">
        <v>2003.3</v>
      </c>
      <c r="D246" s="7">
        <v>915</v>
      </c>
      <c r="E246" s="7">
        <v>17462.599999999999</v>
      </c>
      <c r="F246" s="7">
        <v>147.9</v>
      </c>
      <c r="G246" s="7">
        <v>77</v>
      </c>
      <c r="H246" s="7">
        <v>1770.4</v>
      </c>
      <c r="I246" s="7">
        <v>1892.8</v>
      </c>
    </row>
    <row r="247" spans="1:9" ht="17" thickBot="1">
      <c r="A247" s="5" t="s">
        <v>21</v>
      </c>
      <c r="B247" s="7">
        <v>3088.5</v>
      </c>
      <c r="C247" s="7">
        <v>2076.4</v>
      </c>
      <c r="D247" s="7">
        <v>1163.7</v>
      </c>
      <c r="E247" s="7">
        <v>18194.3</v>
      </c>
      <c r="F247" s="7">
        <v>147.5</v>
      </c>
      <c r="G247" s="7">
        <v>74.2</v>
      </c>
      <c r="H247" s="7">
        <v>1718.3</v>
      </c>
      <c r="I247" s="7">
        <v>2005.7</v>
      </c>
    </row>
    <row r="248" spans="1:9" ht="19" thickBot="1">
      <c r="A248" s="31" t="s">
        <v>40</v>
      </c>
      <c r="B248" s="31"/>
      <c r="C248" s="31"/>
      <c r="D248" s="31"/>
      <c r="E248" s="31"/>
      <c r="F248" s="31"/>
      <c r="G248" s="31"/>
      <c r="H248" s="31"/>
      <c r="I248" s="31"/>
    </row>
    <row r="249" spans="1:9" ht="25" customHeight="1">
      <c r="A249" s="29" t="s">
        <v>0</v>
      </c>
      <c r="B249" s="1" t="s">
        <v>1</v>
      </c>
      <c r="C249" s="3" t="s">
        <v>2</v>
      </c>
      <c r="D249" s="29" t="s">
        <v>4</v>
      </c>
      <c r="E249" s="29" t="s">
        <v>8</v>
      </c>
      <c r="F249" s="29" t="s">
        <v>5</v>
      </c>
      <c r="G249" s="29" t="s">
        <v>9</v>
      </c>
      <c r="H249" s="29" t="s">
        <v>10</v>
      </c>
      <c r="I249" s="29" t="s">
        <v>11</v>
      </c>
    </row>
    <row r="250" spans="1:9" ht="17" thickBot="1">
      <c r="A250" s="30"/>
      <c r="B250" s="2" t="s">
        <v>7</v>
      </c>
      <c r="C250" s="4" t="s">
        <v>3</v>
      </c>
      <c r="D250" s="30"/>
      <c r="E250" s="30"/>
      <c r="F250" s="30"/>
      <c r="G250" s="30"/>
      <c r="H250" s="30"/>
      <c r="I250" s="30"/>
    </row>
    <row r="251" spans="1:9" ht="17" thickBot="1">
      <c r="A251" s="5" t="s">
        <v>12</v>
      </c>
      <c r="B251" s="6">
        <v>153.9</v>
      </c>
      <c r="C251" s="6">
        <v>104.3</v>
      </c>
      <c r="D251" s="6">
        <v>97.6</v>
      </c>
      <c r="E251" s="6">
        <v>8190.5</v>
      </c>
      <c r="F251" s="6">
        <v>49.9</v>
      </c>
      <c r="G251" s="6">
        <v>25</v>
      </c>
      <c r="H251" s="6">
        <v>193.3</v>
      </c>
      <c r="I251" s="6">
        <v>165.5</v>
      </c>
    </row>
    <row r="252" spans="1:9" ht="17" thickBot="1">
      <c r="A252" s="5" t="s">
        <v>13</v>
      </c>
      <c r="B252" s="6">
        <v>159.4</v>
      </c>
      <c r="C252" s="6">
        <v>106.6</v>
      </c>
      <c r="D252" s="6">
        <v>118.8</v>
      </c>
      <c r="E252" s="6">
        <v>8358.1</v>
      </c>
      <c r="F252" s="6">
        <v>51.2</v>
      </c>
      <c r="G252" s="6">
        <v>26.3</v>
      </c>
      <c r="H252" s="6">
        <v>211.1</v>
      </c>
      <c r="I252" s="6">
        <v>174.5</v>
      </c>
    </row>
    <row r="253" spans="1:9" ht="17" thickBot="1">
      <c r="A253" s="5" t="s">
        <v>14</v>
      </c>
      <c r="B253" s="6">
        <v>164.2</v>
      </c>
      <c r="C253" s="6">
        <v>103.4</v>
      </c>
      <c r="D253" s="6">
        <v>139.6</v>
      </c>
      <c r="E253" s="6">
        <v>8494.2999999999993</v>
      </c>
      <c r="F253" s="6">
        <v>52.6</v>
      </c>
      <c r="G253" s="6">
        <v>26.3</v>
      </c>
      <c r="H253" s="6">
        <v>235.5</v>
      </c>
      <c r="I253" s="6">
        <v>185.1</v>
      </c>
    </row>
    <row r="254" spans="1:9" ht="17" thickBot="1">
      <c r="A254" s="5" t="s">
        <v>15</v>
      </c>
      <c r="B254" s="6">
        <v>171.9</v>
      </c>
      <c r="C254" s="6">
        <v>114.2</v>
      </c>
      <c r="D254" s="6">
        <v>157.30000000000001</v>
      </c>
      <c r="E254" s="6">
        <v>8580.2999999999993</v>
      </c>
      <c r="F254" s="6">
        <v>54.3</v>
      </c>
      <c r="G254" s="6">
        <v>27.8</v>
      </c>
      <c r="H254" s="6">
        <v>243.7</v>
      </c>
      <c r="I254" s="6">
        <v>214.2</v>
      </c>
    </row>
    <row r="255" spans="1:9" ht="17" thickBot="1">
      <c r="A255" s="5" t="s">
        <v>16</v>
      </c>
      <c r="B255" s="6">
        <v>170.2</v>
      </c>
      <c r="C255" s="6">
        <v>116.6</v>
      </c>
      <c r="D255" s="6">
        <v>189.7</v>
      </c>
      <c r="E255" s="6">
        <v>8699.1</v>
      </c>
      <c r="F255" s="6">
        <v>55.4</v>
      </c>
      <c r="G255" s="6">
        <v>28</v>
      </c>
      <c r="H255" s="6">
        <v>261</v>
      </c>
      <c r="I255" s="6">
        <v>231.2</v>
      </c>
    </row>
    <row r="256" spans="1:9" ht="17" thickBot="1">
      <c r="A256" s="5" t="s">
        <v>17</v>
      </c>
      <c r="B256" s="6">
        <v>175.6</v>
      </c>
      <c r="C256" s="6">
        <v>114.4</v>
      </c>
      <c r="D256" s="6">
        <v>225.2</v>
      </c>
      <c r="E256" s="6">
        <v>8946.1</v>
      </c>
      <c r="F256" s="6">
        <v>56.5</v>
      </c>
      <c r="G256" s="6">
        <v>28.3</v>
      </c>
      <c r="H256" s="6">
        <v>279.10000000000002</v>
      </c>
      <c r="I256" s="6">
        <v>234.3</v>
      </c>
    </row>
    <row r="257" spans="1:9" ht="17" thickBot="1">
      <c r="A257" s="5" t="s">
        <v>18</v>
      </c>
      <c r="B257" s="6">
        <v>179.9</v>
      </c>
      <c r="C257" s="6">
        <v>114.2</v>
      </c>
      <c r="D257" s="6">
        <v>255.4</v>
      </c>
      <c r="E257" s="6">
        <v>9129.5</v>
      </c>
      <c r="F257" s="6">
        <v>58</v>
      </c>
      <c r="G257" s="6">
        <v>30.2</v>
      </c>
      <c r="H257" s="6">
        <v>295.2</v>
      </c>
      <c r="I257" s="6">
        <v>243.5</v>
      </c>
    </row>
    <row r="258" spans="1:9" ht="17" thickBot="1">
      <c r="A258" s="5" t="s">
        <v>19</v>
      </c>
      <c r="B258" s="6">
        <v>184.2</v>
      </c>
      <c r="C258" s="6">
        <v>124.8</v>
      </c>
      <c r="D258" s="6">
        <v>299.7</v>
      </c>
      <c r="E258" s="6">
        <v>9179.7999999999993</v>
      </c>
      <c r="F258" s="6">
        <v>59.3</v>
      </c>
      <c r="G258" s="6">
        <v>31</v>
      </c>
      <c r="H258" s="6">
        <v>301</v>
      </c>
      <c r="I258" s="6">
        <v>272.2</v>
      </c>
    </row>
    <row r="259" spans="1:9" ht="17" thickBot="1">
      <c r="A259" s="5" t="s">
        <v>20</v>
      </c>
      <c r="B259" s="6">
        <v>187.5</v>
      </c>
      <c r="C259" s="6">
        <v>121.2</v>
      </c>
      <c r="D259" s="6">
        <v>349.1</v>
      </c>
      <c r="E259" s="6">
        <v>9389.2000000000007</v>
      </c>
      <c r="F259" s="6">
        <v>60.5</v>
      </c>
      <c r="G259" s="6">
        <v>31.4</v>
      </c>
      <c r="H259" s="6">
        <v>349.4</v>
      </c>
      <c r="I259" s="6">
        <v>281.3</v>
      </c>
    </row>
    <row r="260" spans="1:9" ht="17" thickBot="1">
      <c r="A260" s="5" t="s">
        <v>21</v>
      </c>
      <c r="B260" s="6">
        <v>206.3</v>
      </c>
      <c r="C260" s="6">
        <v>131.69999999999999</v>
      </c>
      <c r="D260" s="6">
        <v>439.4</v>
      </c>
      <c r="E260" s="6">
        <v>9497.9</v>
      </c>
      <c r="F260" s="6">
        <v>61.9</v>
      </c>
      <c r="G260" s="6">
        <v>32.6</v>
      </c>
      <c r="H260" s="6">
        <v>339</v>
      </c>
      <c r="I260" s="6">
        <v>315.3</v>
      </c>
    </row>
    <row r="261" spans="1:9" ht="19" thickBot="1">
      <c r="A261" s="31" t="s">
        <v>41</v>
      </c>
      <c r="B261" s="31"/>
      <c r="C261" s="31"/>
      <c r="D261" s="31"/>
      <c r="E261" s="31"/>
      <c r="F261" s="31"/>
      <c r="G261" s="31"/>
      <c r="H261" s="31"/>
      <c r="I261" s="31"/>
    </row>
    <row r="262" spans="1:9" ht="25" customHeight="1">
      <c r="A262" s="29" t="s">
        <v>0</v>
      </c>
      <c r="B262" s="1" t="s">
        <v>1</v>
      </c>
      <c r="C262" s="3" t="s">
        <v>2</v>
      </c>
      <c r="D262" s="29" t="s">
        <v>4</v>
      </c>
      <c r="E262" s="29" t="s">
        <v>8</v>
      </c>
      <c r="F262" s="29" t="s">
        <v>5</v>
      </c>
      <c r="G262" s="29" t="s">
        <v>9</v>
      </c>
      <c r="H262" s="29" t="s">
        <v>10</v>
      </c>
      <c r="I262" s="29" t="s">
        <v>11</v>
      </c>
    </row>
    <row r="263" spans="1:9" ht="17" thickBot="1">
      <c r="A263" s="30"/>
      <c r="B263" s="2" t="s">
        <v>7</v>
      </c>
      <c r="C263" s="4" t="s">
        <v>3</v>
      </c>
      <c r="D263" s="30"/>
      <c r="E263" s="30"/>
      <c r="F263" s="30"/>
      <c r="G263" s="30"/>
      <c r="H263" s="30"/>
      <c r="I263" s="30"/>
    </row>
    <row r="264" spans="1:9" ht="17" thickBot="1">
      <c r="A264" s="5" t="s">
        <v>12</v>
      </c>
      <c r="B264" s="6">
        <v>274</v>
      </c>
      <c r="C264" s="6">
        <v>223.5</v>
      </c>
      <c r="D264" s="6">
        <v>108.5</v>
      </c>
      <c r="E264" s="6">
        <v>8373.2999999999993</v>
      </c>
      <c r="F264" s="6">
        <v>55.6</v>
      </c>
      <c r="G264" s="6">
        <v>28.8</v>
      </c>
      <c r="H264" s="6">
        <v>340.3</v>
      </c>
      <c r="I264" s="6">
        <v>340</v>
      </c>
    </row>
    <row r="265" spans="1:9" ht="17" thickBot="1">
      <c r="A265" s="5" t="s">
        <v>13</v>
      </c>
      <c r="B265" s="6">
        <v>278.39999999999998</v>
      </c>
      <c r="C265" s="6">
        <v>242</v>
      </c>
      <c r="D265" s="6">
        <v>120</v>
      </c>
      <c r="E265" s="6">
        <v>8656.5</v>
      </c>
      <c r="F265" s="6">
        <v>56.9</v>
      </c>
      <c r="G265" s="6">
        <v>29</v>
      </c>
      <c r="H265" s="6">
        <v>360</v>
      </c>
      <c r="I265" s="6">
        <v>342.3</v>
      </c>
    </row>
    <row r="266" spans="1:9" ht="17" thickBot="1">
      <c r="A266" s="5" t="s">
        <v>14</v>
      </c>
      <c r="B266" s="6">
        <v>306.60000000000002</v>
      </c>
      <c r="C266" s="6">
        <v>244.9</v>
      </c>
      <c r="D266" s="6">
        <v>141.6</v>
      </c>
      <c r="E266" s="6">
        <v>8906.6</v>
      </c>
      <c r="F266" s="6">
        <v>59.1</v>
      </c>
      <c r="G266" s="6">
        <v>30</v>
      </c>
      <c r="H266" s="6">
        <v>378.7</v>
      </c>
      <c r="I266" s="6">
        <v>371.3</v>
      </c>
    </row>
    <row r="267" spans="1:9" ht="17" thickBot="1">
      <c r="A267" s="5" t="s">
        <v>15</v>
      </c>
      <c r="B267" s="6">
        <v>325.3</v>
      </c>
      <c r="C267" s="6">
        <v>259.3</v>
      </c>
      <c r="D267" s="6">
        <v>186.9</v>
      </c>
      <c r="E267" s="6">
        <v>9078.5</v>
      </c>
      <c r="F267" s="6">
        <v>60.6</v>
      </c>
      <c r="G267" s="6">
        <v>31.3</v>
      </c>
      <c r="H267" s="6">
        <v>392.9</v>
      </c>
      <c r="I267" s="6">
        <v>407.1</v>
      </c>
    </row>
    <row r="268" spans="1:9" ht="17" thickBot="1">
      <c r="A268" s="5" t="s">
        <v>16</v>
      </c>
      <c r="B268" s="6">
        <v>307.60000000000002</v>
      </c>
      <c r="C268" s="6">
        <v>265.89999999999998</v>
      </c>
      <c r="D268" s="6">
        <v>206.6</v>
      </c>
      <c r="E268" s="6">
        <v>9287.2000000000007</v>
      </c>
      <c r="F268" s="6">
        <v>61.9</v>
      </c>
      <c r="G268" s="6">
        <v>31.2</v>
      </c>
      <c r="H268" s="6">
        <v>406.9</v>
      </c>
      <c r="I268" s="6">
        <v>427.8</v>
      </c>
    </row>
    <row r="269" spans="1:9" ht="17" thickBot="1">
      <c r="A269" s="5" t="s">
        <v>17</v>
      </c>
      <c r="B269" s="6">
        <v>329.6</v>
      </c>
      <c r="C269" s="6">
        <v>294.8</v>
      </c>
      <c r="D269" s="6">
        <v>241.6</v>
      </c>
      <c r="E269" s="6">
        <v>9674.5</v>
      </c>
      <c r="F269" s="6">
        <v>63.5</v>
      </c>
      <c r="G269" s="6">
        <v>31.8</v>
      </c>
      <c r="H269" s="6">
        <v>478.9</v>
      </c>
      <c r="I269" s="6">
        <v>432.2</v>
      </c>
    </row>
    <row r="270" spans="1:9" ht="17" thickBot="1">
      <c r="A270" s="5" t="s">
        <v>18</v>
      </c>
      <c r="B270" s="6">
        <v>359.5</v>
      </c>
      <c r="C270" s="6">
        <v>283.5</v>
      </c>
      <c r="D270" s="6">
        <v>269.39999999999998</v>
      </c>
      <c r="E270" s="6">
        <v>9856.2000000000007</v>
      </c>
      <c r="F270" s="6">
        <v>66</v>
      </c>
      <c r="G270" s="6">
        <v>33.9</v>
      </c>
      <c r="H270" s="6">
        <v>483.2</v>
      </c>
      <c r="I270" s="6">
        <v>474.7</v>
      </c>
    </row>
    <row r="271" spans="1:9" ht="17" thickBot="1">
      <c r="A271" s="5" t="s">
        <v>19</v>
      </c>
      <c r="B271" s="6">
        <v>393.1</v>
      </c>
      <c r="C271" s="6">
        <v>318.5</v>
      </c>
      <c r="D271" s="6">
        <v>353.4</v>
      </c>
      <c r="E271" s="6">
        <v>10243</v>
      </c>
      <c r="F271" s="6">
        <v>66.900000000000006</v>
      </c>
      <c r="G271" s="6">
        <v>34.9</v>
      </c>
      <c r="H271" s="6">
        <v>495</v>
      </c>
      <c r="I271" s="6">
        <v>529.6</v>
      </c>
    </row>
    <row r="272" spans="1:9" ht="17" thickBot="1">
      <c r="A272" s="5" t="s">
        <v>20</v>
      </c>
      <c r="B272" s="6">
        <v>406.4</v>
      </c>
      <c r="C272" s="6">
        <v>308.8</v>
      </c>
      <c r="D272" s="6">
        <v>385.9</v>
      </c>
      <c r="E272" s="6">
        <v>10483.6</v>
      </c>
      <c r="F272" s="6">
        <v>69.8</v>
      </c>
      <c r="G272" s="6">
        <v>34.9</v>
      </c>
      <c r="H272" s="6">
        <v>569.1</v>
      </c>
      <c r="I272" s="6">
        <v>531.6</v>
      </c>
    </row>
    <row r="273" spans="1:9" ht="17" thickBot="1">
      <c r="A273" s="5" t="s">
        <v>21</v>
      </c>
      <c r="B273" s="6">
        <v>394.4</v>
      </c>
      <c r="C273" s="6">
        <v>366.3</v>
      </c>
      <c r="D273" s="6">
        <v>519</v>
      </c>
      <c r="E273" s="6">
        <v>10673.3</v>
      </c>
      <c r="F273" s="6">
        <v>71.5</v>
      </c>
      <c r="G273" s="6">
        <v>35.9</v>
      </c>
      <c r="H273" s="6">
        <v>593.20000000000005</v>
      </c>
      <c r="I273" s="6">
        <v>615.29999999999995</v>
      </c>
    </row>
    <row r="274" spans="1:9" ht="19" thickBot="1">
      <c r="A274" s="31" t="s">
        <v>42</v>
      </c>
      <c r="B274" s="31"/>
      <c r="C274" s="31"/>
      <c r="D274" s="31"/>
      <c r="E274" s="31"/>
      <c r="F274" s="31"/>
      <c r="G274" s="31"/>
      <c r="H274" s="31"/>
      <c r="I274" s="31"/>
    </row>
    <row r="275" spans="1:9" ht="25" customHeight="1">
      <c r="A275" s="29" t="s">
        <v>0</v>
      </c>
      <c r="B275" s="1" t="s">
        <v>1</v>
      </c>
      <c r="C275" s="3" t="s">
        <v>2</v>
      </c>
      <c r="D275" s="29" t="s">
        <v>4</v>
      </c>
      <c r="E275" s="29" t="s">
        <v>8</v>
      </c>
      <c r="F275" s="29" t="s">
        <v>5</v>
      </c>
      <c r="G275" s="29" t="s">
        <v>9</v>
      </c>
      <c r="H275" s="29" t="s">
        <v>10</v>
      </c>
      <c r="I275" s="29" t="s">
        <v>11</v>
      </c>
    </row>
    <row r="276" spans="1:9" ht="17" thickBot="1">
      <c r="A276" s="30"/>
      <c r="B276" s="2" t="s">
        <v>7</v>
      </c>
      <c r="C276" s="4" t="s">
        <v>3</v>
      </c>
      <c r="D276" s="30"/>
      <c r="E276" s="30"/>
      <c r="F276" s="30"/>
      <c r="G276" s="30"/>
      <c r="H276" s="30"/>
      <c r="I276" s="30"/>
    </row>
    <row r="277" spans="1:9" ht="17" thickBot="1">
      <c r="A277" s="5" t="s">
        <v>12</v>
      </c>
      <c r="B277" s="6">
        <v>722.7</v>
      </c>
      <c r="C277" s="6">
        <v>443.4</v>
      </c>
      <c r="D277" s="6">
        <v>172.9</v>
      </c>
      <c r="E277" s="6">
        <v>8939.4</v>
      </c>
      <c r="F277" s="6">
        <v>88.8</v>
      </c>
      <c r="G277" s="6">
        <v>46.2</v>
      </c>
      <c r="H277" s="6">
        <v>783.1</v>
      </c>
      <c r="I277" s="6">
        <v>792.3</v>
      </c>
    </row>
    <row r="278" spans="1:9" ht="17" thickBot="1">
      <c r="A278" s="5" t="s">
        <v>13</v>
      </c>
      <c r="B278" s="6">
        <v>801.3</v>
      </c>
      <c r="C278" s="6">
        <v>539.70000000000005</v>
      </c>
      <c r="D278" s="6">
        <v>203</v>
      </c>
      <c r="E278" s="6">
        <v>9436.1</v>
      </c>
      <c r="F278" s="6">
        <v>91.6</v>
      </c>
      <c r="G278" s="6">
        <v>46.9</v>
      </c>
      <c r="H278" s="6">
        <v>874.8</v>
      </c>
      <c r="I278" s="6">
        <v>811.3</v>
      </c>
    </row>
    <row r="279" spans="1:9" ht="17" thickBot="1">
      <c r="A279" s="5" t="s">
        <v>14</v>
      </c>
      <c r="B279" s="6">
        <v>815.8</v>
      </c>
      <c r="C279" s="6">
        <v>593</v>
      </c>
      <c r="D279" s="6">
        <v>237</v>
      </c>
      <c r="E279" s="6">
        <v>10126.1</v>
      </c>
      <c r="F279" s="6">
        <v>93.4</v>
      </c>
      <c r="G279" s="6">
        <v>48</v>
      </c>
      <c r="H279" s="6">
        <v>887.9</v>
      </c>
      <c r="I279" s="6">
        <v>909.5</v>
      </c>
    </row>
    <row r="280" spans="1:9" ht="17" thickBot="1">
      <c r="A280" s="5" t="s">
        <v>15</v>
      </c>
      <c r="B280" s="6">
        <v>943.4</v>
      </c>
      <c r="C280" s="6">
        <v>628.1</v>
      </c>
      <c r="D280" s="6">
        <v>272.39999999999998</v>
      </c>
      <c r="E280" s="6">
        <v>10531.3</v>
      </c>
      <c r="F280" s="6">
        <v>96.8</v>
      </c>
      <c r="G280" s="6">
        <v>48.6</v>
      </c>
      <c r="H280" s="6">
        <v>960.7</v>
      </c>
      <c r="I280" s="6">
        <v>926.7</v>
      </c>
    </row>
    <row r="281" spans="1:9" ht="17" thickBot="1">
      <c r="A281" s="5" t="s">
        <v>16</v>
      </c>
      <c r="B281" s="6">
        <v>1096.9000000000001</v>
      </c>
      <c r="C281" s="6">
        <v>690.3</v>
      </c>
      <c r="D281" s="6">
        <v>325.7</v>
      </c>
      <c r="E281" s="6">
        <v>11294.7</v>
      </c>
      <c r="F281" s="6">
        <v>98.1</v>
      </c>
      <c r="G281" s="6">
        <v>50.8</v>
      </c>
      <c r="H281" s="6">
        <v>1051</v>
      </c>
      <c r="I281" s="6">
        <v>972.4</v>
      </c>
    </row>
    <row r="282" spans="1:9" ht="17" thickBot="1">
      <c r="A282" s="5" t="s">
        <v>17</v>
      </c>
      <c r="B282" s="6">
        <v>1221.5</v>
      </c>
      <c r="C282" s="6">
        <v>755.5</v>
      </c>
      <c r="D282" s="6">
        <v>379.3</v>
      </c>
      <c r="E282" s="6">
        <v>11900.2</v>
      </c>
      <c r="F282" s="6">
        <v>101.7</v>
      </c>
      <c r="G282" s="6">
        <v>52</v>
      </c>
      <c r="H282" s="6">
        <v>1094</v>
      </c>
      <c r="I282" s="6">
        <v>1042.2</v>
      </c>
    </row>
    <row r="283" spans="1:9" ht="17" thickBot="1">
      <c r="A283" s="5" t="s">
        <v>18</v>
      </c>
      <c r="B283" s="6">
        <v>1371.1</v>
      </c>
      <c r="C283" s="6">
        <v>853.1</v>
      </c>
      <c r="D283" s="6">
        <v>497.9</v>
      </c>
      <c r="E283" s="6">
        <v>12274.2</v>
      </c>
      <c r="F283" s="6">
        <v>104</v>
      </c>
      <c r="G283" s="6">
        <v>54.3</v>
      </c>
      <c r="H283" s="6">
        <v>1186</v>
      </c>
      <c r="I283" s="6">
        <v>1119.0999999999999</v>
      </c>
    </row>
    <row r="284" spans="1:9" ht="17" thickBot="1">
      <c r="A284" s="5" t="s">
        <v>19</v>
      </c>
      <c r="B284" s="6">
        <v>1458</v>
      </c>
      <c r="C284" s="6">
        <v>966.9</v>
      </c>
      <c r="D284" s="6">
        <v>563.79999999999995</v>
      </c>
      <c r="E284" s="6">
        <v>13046.5</v>
      </c>
      <c r="F284" s="6">
        <v>106</v>
      </c>
      <c r="G284" s="6">
        <v>55</v>
      </c>
      <c r="H284" s="6">
        <v>1231.7</v>
      </c>
      <c r="I284" s="6">
        <v>1163.5</v>
      </c>
    </row>
    <row r="285" spans="1:9" ht="17" thickBot="1">
      <c r="A285" s="5" t="s">
        <v>20</v>
      </c>
      <c r="B285" s="6">
        <v>1540</v>
      </c>
      <c r="C285" s="6">
        <v>1028.5999999999999</v>
      </c>
      <c r="D285" s="6">
        <v>721</v>
      </c>
      <c r="E285" s="6">
        <v>13306.2</v>
      </c>
      <c r="F285" s="6">
        <v>109.5</v>
      </c>
      <c r="G285" s="6">
        <v>54.8</v>
      </c>
      <c r="H285" s="6">
        <v>1400.8</v>
      </c>
      <c r="I285" s="6">
        <v>1321.7</v>
      </c>
    </row>
    <row r="286" spans="1:9" ht="17" thickBot="1">
      <c r="A286" s="5" t="s">
        <v>21</v>
      </c>
      <c r="B286" s="6">
        <v>1791.6</v>
      </c>
      <c r="C286" s="6">
        <v>1147</v>
      </c>
      <c r="D286" s="6">
        <v>757.4</v>
      </c>
      <c r="E286" s="6">
        <v>14047.9</v>
      </c>
      <c r="F286" s="6">
        <v>111</v>
      </c>
      <c r="G286" s="6">
        <v>58.1</v>
      </c>
      <c r="H286" s="6">
        <v>1405.7</v>
      </c>
      <c r="I286" s="6">
        <v>1426.5</v>
      </c>
    </row>
    <row r="287" spans="1:9" ht="19" thickBot="1">
      <c r="A287" s="31" t="s">
        <v>43</v>
      </c>
      <c r="B287" s="31"/>
      <c r="C287" s="31"/>
      <c r="D287" s="31"/>
      <c r="E287" s="31"/>
      <c r="F287" s="31"/>
      <c r="G287" s="31"/>
      <c r="H287" s="31"/>
      <c r="I287" s="31"/>
    </row>
    <row r="288" spans="1:9" ht="25" customHeight="1">
      <c r="A288" s="29" t="s">
        <v>0</v>
      </c>
      <c r="B288" s="1" t="s">
        <v>1</v>
      </c>
      <c r="C288" s="3" t="s">
        <v>2</v>
      </c>
      <c r="D288" s="29" t="s">
        <v>4</v>
      </c>
      <c r="E288" s="29" t="s">
        <v>8</v>
      </c>
      <c r="F288" s="29" t="s">
        <v>5</v>
      </c>
      <c r="G288" s="29" t="s">
        <v>9</v>
      </c>
      <c r="H288" s="29" t="s">
        <v>10</v>
      </c>
      <c r="I288" s="29" t="s">
        <v>11</v>
      </c>
    </row>
    <row r="289" spans="1:9" ht="17" thickBot="1">
      <c r="A289" s="30"/>
      <c r="B289" s="2" t="s">
        <v>7</v>
      </c>
      <c r="C289" s="4" t="s">
        <v>3</v>
      </c>
      <c r="D289" s="30"/>
      <c r="E289" s="30"/>
      <c r="F289" s="30"/>
      <c r="G289" s="30"/>
      <c r="H289" s="30"/>
      <c r="I289" s="30"/>
    </row>
    <row r="290" spans="1:9" ht="17" thickBot="1">
      <c r="A290" s="5" t="s">
        <v>12</v>
      </c>
      <c r="B290" s="6">
        <v>444.9</v>
      </c>
      <c r="C290" s="6">
        <v>297.60000000000002</v>
      </c>
      <c r="D290" s="6">
        <v>154.1</v>
      </c>
      <c r="E290" s="6">
        <v>8540.7000000000007</v>
      </c>
      <c r="F290" s="6">
        <v>78.900000000000006</v>
      </c>
      <c r="G290" s="6">
        <v>40</v>
      </c>
      <c r="H290" s="6">
        <v>543.5</v>
      </c>
      <c r="I290" s="6">
        <v>568.6</v>
      </c>
    </row>
    <row r="291" spans="1:9" ht="17" thickBot="1">
      <c r="A291" s="5" t="s">
        <v>13</v>
      </c>
      <c r="B291" s="6">
        <v>489.1</v>
      </c>
      <c r="C291" s="6">
        <v>322.5</v>
      </c>
      <c r="D291" s="6">
        <v>175.5</v>
      </c>
      <c r="E291" s="6">
        <v>8923.7999999999993</v>
      </c>
      <c r="F291" s="6">
        <v>81.2</v>
      </c>
      <c r="G291" s="6">
        <v>41.5</v>
      </c>
      <c r="H291" s="6">
        <v>638.70000000000005</v>
      </c>
      <c r="I291" s="6">
        <v>648.20000000000005</v>
      </c>
    </row>
    <row r="292" spans="1:9" ht="17" thickBot="1">
      <c r="A292" s="5" t="s">
        <v>14</v>
      </c>
      <c r="B292" s="6">
        <v>525.1</v>
      </c>
      <c r="C292" s="6">
        <v>343.3</v>
      </c>
      <c r="D292" s="6">
        <v>204.7</v>
      </c>
      <c r="E292" s="6">
        <v>9368.2999999999993</v>
      </c>
      <c r="F292" s="6">
        <v>83.8</v>
      </c>
      <c r="G292" s="6">
        <v>43.4</v>
      </c>
      <c r="H292" s="6">
        <v>646.1</v>
      </c>
      <c r="I292" s="6">
        <v>640.29999999999995</v>
      </c>
    </row>
    <row r="293" spans="1:9" ht="17" thickBot="1">
      <c r="A293" s="5" t="s">
        <v>15</v>
      </c>
      <c r="B293" s="6">
        <v>557.20000000000005</v>
      </c>
      <c r="C293" s="6">
        <v>354.9</v>
      </c>
      <c r="D293" s="6">
        <v>254.5</v>
      </c>
      <c r="E293" s="6">
        <v>9743</v>
      </c>
      <c r="F293" s="6">
        <v>85</v>
      </c>
      <c r="G293" s="6">
        <v>43.5</v>
      </c>
      <c r="H293" s="6">
        <v>706.8</v>
      </c>
      <c r="I293" s="6">
        <v>737.5</v>
      </c>
    </row>
    <row r="294" spans="1:9" ht="17" thickBot="1">
      <c r="A294" s="5" t="s">
        <v>16</v>
      </c>
      <c r="B294" s="6">
        <v>618.1</v>
      </c>
      <c r="C294" s="6">
        <v>395.1</v>
      </c>
      <c r="D294" s="6">
        <v>296</v>
      </c>
      <c r="E294" s="6">
        <v>10070.700000000001</v>
      </c>
      <c r="F294" s="6">
        <v>87</v>
      </c>
      <c r="G294" s="6">
        <v>44</v>
      </c>
      <c r="H294" s="6">
        <v>717.9</v>
      </c>
      <c r="I294" s="6">
        <v>710.6</v>
      </c>
    </row>
    <row r="295" spans="1:9" ht="17" thickBot="1">
      <c r="A295" s="5" t="s">
        <v>17</v>
      </c>
      <c r="B295" s="6">
        <v>671.8</v>
      </c>
      <c r="C295" s="6">
        <v>421</v>
      </c>
      <c r="D295" s="6">
        <v>336.1</v>
      </c>
      <c r="E295" s="6">
        <v>10334.299999999999</v>
      </c>
      <c r="F295" s="6">
        <v>89.3</v>
      </c>
      <c r="G295" s="6">
        <v>44.7</v>
      </c>
      <c r="H295" s="6">
        <v>782.5</v>
      </c>
      <c r="I295" s="6">
        <v>823.1</v>
      </c>
    </row>
    <row r="296" spans="1:9" ht="17" thickBot="1">
      <c r="A296" s="5" t="s">
        <v>18</v>
      </c>
      <c r="B296" s="6">
        <v>711.7</v>
      </c>
      <c r="C296" s="6">
        <v>477.4</v>
      </c>
      <c r="D296" s="6">
        <v>433.3</v>
      </c>
      <c r="E296" s="6">
        <v>10783.6</v>
      </c>
      <c r="F296" s="6">
        <v>91.4</v>
      </c>
      <c r="G296" s="6">
        <v>46.9</v>
      </c>
      <c r="H296" s="6">
        <v>854.6</v>
      </c>
      <c r="I296" s="6">
        <v>810.5</v>
      </c>
    </row>
    <row r="297" spans="1:9" ht="17" thickBot="1">
      <c r="A297" s="5" t="s">
        <v>19</v>
      </c>
      <c r="B297" s="6">
        <v>799.7</v>
      </c>
      <c r="C297" s="6">
        <v>517</v>
      </c>
      <c r="D297" s="6">
        <v>504.4</v>
      </c>
      <c r="E297" s="6">
        <v>11059.8</v>
      </c>
      <c r="F297" s="6">
        <v>94.7</v>
      </c>
      <c r="G297" s="6">
        <v>48.8</v>
      </c>
      <c r="H297" s="6">
        <v>901</v>
      </c>
      <c r="I297" s="6">
        <v>941.8</v>
      </c>
    </row>
    <row r="298" spans="1:9" ht="17" thickBot="1">
      <c r="A298" s="5" t="s">
        <v>20</v>
      </c>
      <c r="B298" s="6">
        <v>870.6</v>
      </c>
      <c r="C298" s="6">
        <v>551.20000000000005</v>
      </c>
      <c r="D298" s="6">
        <v>585.70000000000005</v>
      </c>
      <c r="E298" s="6">
        <v>11318.6</v>
      </c>
      <c r="F298" s="6">
        <v>96.1</v>
      </c>
      <c r="G298" s="6">
        <v>49.6</v>
      </c>
      <c r="H298" s="6">
        <v>927.5</v>
      </c>
      <c r="I298" s="6">
        <v>958</v>
      </c>
    </row>
    <row r="299" spans="1:9" ht="17" thickBot="1">
      <c r="A299" s="5" t="s">
        <v>21</v>
      </c>
      <c r="B299" s="6">
        <v>992.3</v>
      </c>
      <c r="C299" s="6">
        <v>565.9</v>
      </c>
      <c r="D299" s="6">
        <v>756.4</v>
      </c>
      <c r="E299" s="6">
        <v>11761.3</v>
      </c>
      <c r="F299" s="6">
        <v>98.2</v>
      </c>
      <c r="G299" s="6">
        <v>50.4</v>
      </c>
      <c r="H299" s="6">
        <v>1068</v>
      </c>
      <c r="I299" s="6">
        <v>1065.4000000000001</v>
      </c>
    </row>
    <row r="300" spans="1:9" ht="19" thickBot="1">
      <c r="A300" s="31" t="s">
        <v>44</v>
      </c>
      <c r="B300" s="31"/>
      <c r="C300" s="31"/>
      <c r="D300" s="31"/>
      <c r="E300" s="31"/>
      <c r="F300" s="31"/>
      <c r="G300" s="31"/>
      <c r="H300" s="31"/>
      <c r="I300" s="31"/>
    </row>
    <row r="301" spans="1:9" ht="25" customHeight="1">
      <c r="A301" s="29" t="s">
        <v>0</v>
      </c>
      <c r="B301" s="1" t="s">
        <v>1</v>
      </c>
      <c r="C301" s="3" t="s">
        <v>2</v>
      </c>
      <c r="D301" s="29" t="s">
        <v>4</v>
      </c>
      <c r="E301" s="29" t="s">
        <v>8</v>
      </c>
      <c r="F301" s="29" t="s">
        <v>5</v>
      </c>
      <c r="G301" s="29" t="s">
        <v>9</v>
      </c>
      <c r="H301" s="29" t="s">
        <v>10</v>
      </c>
      <c r="I301" s="29" t="s">
        <v>11</v>
      </c>
    </row>
    <row r="302" spans="1:9" ht="17" thickBot="1">
      <c r="A302" s="30"/>
      <c r="B302" s="2" t="s">
        <v>7</v>
      </c>
      <c r="C302" s="4" t="s">
        <v>3</v>
      </c>
      <c r="D302" s="30"/>
      <c r="E302" s="30"/>
      <c r="F302" s="30"/>
      <c r="G302" s="30"/>
      <c r="H302" s="30"/>
      <c r="I302" s="30"/>
    </row>
    <row r="303" spans="1:9" ht="17" thickBot="1">
      <c r="A303" s="5" t="s">
        <v>12</v>
      </c>
      <c r="B303" s="6">
        <v>536.1</v>
      </c>
      <c r="C303" s="6">
        <v>342.1</v>
      </c>
      <c r="D303" s="6">
        <v>156.4</v>
      </c>
      <c r="E303" s="6">
        <v>8830.1</v>
      </c>
      <c r="F303" s="6">
        <v>80.2</v>
      </c>
      <c r="G303" s="6">
        <v>41.8</v>
      </c>
      <c r="H303" s="6">
        <v>649.70000000000005</v>
      </c>
      <c r="I303" s="6">
        <v>616.4</v>
      </c>
    </row>
    <row r="304" spans="1:9" ht="17" thickBot="1">
      <c r="A304" s="5" t="s">
        <v>13</v>
      </c>
      <c r="B304" s="6">
        <v>627.29999999999995</v>
      </c>
      <c r="C304" s="6">
        <v>371.6</v>
      </c>
      <c r="D304" s="6">
        <v>192.5</v>
      </c>
      <c r="E304" s="6">
        <v>9349</v>
      </c>
      <c r="F304" s="6">
        <v>82.2</v>
      </c>
      <c r="G304" s="6">
        <v>41.1</v>
      </c>
      <c r="H304" s="6">
        <v>665</v>
      </c>
      <c r="I304" s="6">
        <v>683.9</v>
      </c>
    </row>
    <row r="305" spans="1:9" ht="17" thickBot="1">
      <c r="A305" s="5" t="s">
        <v>14</v>
      </c>
      <c r="B305" s="6">
        <v>673.7</v>
      </c>
      <c r="C305" s="6">
        <v>401.6</v>
      </c>
      <c r="D305" s="6">
        <v>215.8</v>
      </c>
      <c r="E305" s="6">
        <v>10115</v>
      </c>
      <c r="F305" s="6">
        <v>84.3</v>
      </c>
      <c r="G305" s="6">
        <v>44</v>
      </c>
      <c r="H305" s="6">
        <v>766.5</v>
      </c>
      <c r="I305" s="6">
        <v>747.9</v>
      </c>
    </row>
    <row r="306" spans="1:9" ht="17" thickBot="1">
      <c r="A306" s="5" t="s">
        <v>15</v>
      </c>
      <c r="B306" s="6">
        <v>677.7</v>
      </c>
      <c r="C306" s="6">
        <v>423.8</v>
      </c>
      <c r="D306" s="6">
        <v>264.2</v>
      </c>
      <c r="E306" s="6">
        <v>10575.1</v>
      </c>
      <c r="F306" s="6">
        <v>87.2</v>
      </c>
      <c r="G306" s="6">
        <v>43.6</v>
      </c>
      <c r="H306" s="6">
        <v>745.6</v>
      </c>
      <c r="I306" s="6">
        <v>765.2</v>
      </c>
    </row>
    <row r="307" spans="1:9" ht="17" thickBot="1">
      <c r="A307" s="5" t="s">
        <v>16</v>
      </c>
      <c r="B307" s="6">
        <v>759.6</v>
      </c>
      <c r="C307" s="6">
        <v>470.9</v>
      </c>
      <c r="D307" s="6">
        <v>328.4</v>
      </c>
      <c r="E307" s="6">
        <v>11200.1</v>
      </c>
      <c r="F307" s="6">
        <v>89.1</v>
      </c>
      <c r="G307" s="6">
        <v>46.8</v>
      </c>
      <c r="H307" s="6">
        <v>842.4</v>
      </c>
      <c r="I307" s="6">
        <v>846.2</v>
      </c>
    </row>
    <row r="308" spans="1:9" ht="17" thickBot="1">
      <c r="A308" s="5" t="s">
        <v>17</v>
      </c>
      <c r="B308" s="6">
        <v>835.4</v>
      </c>
      <c r="C308" s="6">
        <v>493.9</v>
      </c>
      <c r="D308" s="6">
        <v>371.5</v>
      </c>
      <c r="E308" s="6">
        <v>11950.8</v>
      </c>
      <c r="F308" s="6">
        <v>91.6</v>
      </c>
      <c r="G308" s="6">
        <v>46</v>
      </c>
      <c r="H308" s="6">
        <v>940.2</v>
      </c>
      <c r="I308" s="6">
        <v>867.8</v>
      </c>
    </row>
    <row r="309" spans="1:9" ht="17" thickBot="1">
      <c r="A309" s="5" t="s">
        <v>18</v>
      </c>
      <c r="B309" s="6">
        <v>922</v>
      </c>
      <c r="C309" s="6">
        <v>550.29999999999995</v>
      </c>
      <c r="D309" s="6">
        <v>456.5</v>
      </c>
      <c r="E309" s="6">
        <v>12297.5</v>
      </c>
      <c r="F309" s="6">
        <v>93.8</v>
      </c>
      <c r="G309" s="6">
        <v>48.5</v>
      </c>
      <c r="H309" s="6">
        <v>929.6</v>
      </c>
      <c r="I309" s="6">
        <v>894.5</v>
      </c>
    </row>
    <row r="310" spans="1:9" ht="17" thickBot="1">
      <c r="A310" s="5" t="s">
        <v>19</v>
      </c>
      <c r="B310" s="6">
        <v>1091.5999999999999</v>
      </c>
      <c r="C310" s="6">
        <v>625.4</v>
      </c>
      <c r="D310" s="6">
        <v>512.9</v>
      </c>
      <c r="E310" s="6">
        <v>13007.3</v>
      </c>
      <c r="F310" s="6">
        <v>95.3</v>
      </c>
      <c r="G310" s="6">
        <v>50</v>
      </c>
      <c r="H310" s="6">
        <v>1014.7</v>
      </c>
      <c r="I310" s="6">
        <v>1044.3</v>
      </c>
    </row>
    <row r="311" spans="1:9" ht="17" thickBot="1">
      <c r="A311" s="5" t="s">
        <v>20</v>
      </c>
      <c r="B311" s="6">
        <v>1127.8</v>
      </c>
      <c r="C311" s="6">
        <v>671.8</v>
      </c>
      <c r="D311" s="6">
        <v>638.20000000000005</v>
      </c>
      <c r="E311" s="6">
        <v>13516.6</v>
      </c>
      <c r="F311" s="6">
        <v>97.7</v>
      </c>
      <c r="G311" s="6">
        <v>49.4</v>
      </c>
      <c r="H311" s="6">
        <v>1108.5</v>
      </c>
      <c r="I311" s="6">
        <v>1092.0999999999999</v>
      </c>
    </row>
    <row r="312" spans="1:9" ht="17" thickBot="1">
      <c r="A312" s="5" t="s">
        <v>21</v>
      </c>
      <c r="B312" s="6">
        <v>1140.0999999999999</v>
      </c>
      <c r="C312" s="6">
        <v>694.7</v>
      </c>
      <c r="D312" s="6">
        <v>692</v>
      </c>
      <c r="E312" s="6">
        <v>14079.1</v>
      </c>
      <c r="F312" s="6">
        <v>100.6</v>
      </c>
      <c r="G312" s="6">
        <v>51.2</v>
      </c>
      <c r="H312" s="6">
        <v>1117.7</v>
      </c>
      <c r="I312" s="6">
        <v>1173.8</v>
      </c>
    </row>
    <row r="313" spans="1:9" ht="19" thickBot="1">
      <c r="A313" s="31" t="s">
        <v>45</v>
      </c>
      <c r="B313" s="31"/>
      <c r="C313" s="31"/>
      <c r="D313" s="31"/>
      <c r="E313" s="31"/>
      <c r="F313" s="31"/>
      <c r="G313" s="31"/>
      <c r="H313" s="31"/>
      <c r="I313" s="31"/>
    </row>
    <row r="314" spans="1:9" ht="25" customHeight="1">
      <c r="A314" s="29" t="s">
        <v>0</v>
      </c>
      <c r="B314" s="1" t="s">
        <v>1</v>
      </c>
      <c r="C314" s="3" t="s">
        <v>2</v>
      </c>
      <c r="D314" s="29" t="s">
        <v>4</v>
      </c>
      <c r="E314" s="29" t="s">
        <v>8</v>
      </c>
      <c r="F314" s="29" t="s">
        <v>5</v>
      </c>
      <c r="G314" s="29" t="s">
        <v>9</v>
      </c>
      <c r="H314" s="29" t="s">
        <v>10</v>
      </c>
      <c r="I314" s="29" t="s">
        <v>11</v>
      </c>
    </row>
    <row r="315" spans="1:9" ht="17" thickBot="1">
      <c r="A315" s="30"/>
      <c r="B315" s="2" t="s">
        <v>7</v>
      </c>
      <c r="C315" s="4" t="s">
        <v>3</v>
      </c>
      <c r="D315" s="30"/>
      <c r="E315" s="30"/>
      <c r="F315" s="30"/>
      <c r="G315" s="30"/>
      <c r="H315" s="30"/>
      <c r="I315" s="30"/>
    </row>
    <row r="316" spans="1:9" ht="17" thickBot="1">
      <c r="A316" s="5" t="s">
        <v>12</v>
      </c>
      <c r="B316" s="6">
        <v>740.9</v>
      </c>
      <c r="C316" s="6">
        <v>386.7</v>
      </c>
      <c r="D316" s="6">
        <v>215.4</v>
      </c>
      <c r="E316" s="6">
        <v>9369.9</v>
      </c>
      <c r="F316" s="6">
        <v>109.5</v>
      </c>
      <c r="G316" s="6">
        <v>55.1</v>
      </c>
      <c r="H316" s="6">
        <v>991.2</v>
      </c>
      <c r="I316" s="6">
        <v>915.8</v>
      </c>
    </row>
    <row r="317" spans="1:9" ht="17" thickBot="1">
      <c r="A317" s="5" t="s">
        <v>13</v>
      </c>
      <c r="B317" s="6">
        <v>830</v>
      </c>
      <c r="C317" s="6">
        <v>458.5</v>
      </c>
      <c r="D317" s="6">
        <v>247.1</v>
      </c>
      <c r="E317" s="6">
        <v>10236.6</v>
      </c>
      <c r="F317" s="6">
        <v>113.1</v>
      </c>
      <c r="G317" s="6">
        <v>58.8</v>
      </c>
      <c r="H317" s="6">
        <v>1079.0999999999999</v>
      </c>
      <c r="I317" s="6">
        <v>977</v>
      </c>
    </row>
    <row r="318" spans="1:9" ht="17" thickBot="1">
      <c r="A318" s="5" t="s">
        <v>14</v>
      </c>
      <c r="B318" s="6">
        <v>950.3</v>
      </c>
      <c r="C318" s="6">
        <v>512.4</v>
      </c>
      <c r="D318" s="6">
        <v>299.8</v>
      </c>
      <c r="E318" s="6">
        <v>11230.4</v>
      </c>
      <c r="F318" s="6">
        <v>116.3</v>
      </c>
      <c r="G318" s="6">
        <v>60.3</v>
      </c>
      <c r="H318" s="6">
        <v>1082.7</v>
      </c>
      <c r="I318" s="6">
        <v>1028.8</v>
      </c>
    </row>
    <row r="319" spans="1:9" ht="17" thickBot="1">
      <c r="A319" s="5" t="s">
        <v>15</v>
      </c>
      <c r="B319" s="6">
        <v>1087.0999999999999</v>
      </c>
      <c r="C319" s="6">
        <v>623.70000000000005</v>
      </c>
      <c r="D319" s="6">
        <v>341.4</v>
      </c>
      <c r="E319" s="6">
        <v>12248.6</v>
      </c>
      <c r="F319" s="6">
        <v>118.7</v>
      </c>
      <c r="G319" s="6">
        <v>60.9</v>
      </c>
      <c r="H319" s="6">
        <v>1210.9000000000001</v>
      </c>
      <c r="I319" s="6">
        <v>1135.7</v>
      </c>
    </row>
    <row r="320" spans="1:9" ht="17" thickBot="1">
      <c r="A320" s="5" t="s">
        <v>16</v>
      </c>
      <c r="B320" s="6">
        <v>1202.4000000000001</v>
      </c>
      <c r="C320" s="6">
        <v>695.3</v>
      </c>
      <c r="D320" s="6">
        <v>445.2</v>
      </c>
      <c r="E320" s="6">
        <v>13362.5</v>
      </c>
      <c r="F320" s="6">
        <v>121.3</v>
      </c>
      <c r="G320" s="6">
        <v>63.8</v>
      </c>
      <c r="H320" s="6">
        <v>1253.5999999999999</v>
      </c>
      <c r="I320" s="6">
        <v>1162.5999999999999</v>
      </c>
    </row>
    <row r="321" spans="1:9" ht="17" thickBot="1">
      <c r="A321" s="5" t="s">
        <v>17</v>
      </c>
      <c r="B321" s="6">
        <v>1344.3</v>
      </c>
      <c r="C321" s="6">
        <v>800</v>
      </c>
      <c r="D321" s="6">
        <v>505.9</v>
      </c>
      <c r="E321" s="6">
        <v>13925.2</v>
      </c>
      <c r="F321" s="6">
        <v>125.2</v>
      </c>
      <c r="G321" s="6">
        <v>63.7</v>
      </c>
      <c r="H321" s="6">
        <v>1404.1</v>
      </c>
      <c r="I321" s="6">
        <v>1187.5999999999999</v>
      </c>
    </row>
    <row r="322" spans="1:9" ht="17" thickBot="1">
      <c r="A322" s="5" t="s">
        <v>18</v>
      </c>
      <c r="B322" s="6">
        <v>1617</v>
      </c>
      <c r="C322" s="6">
        <v>884.8</v>
      </c>
      <c r="D322" s="6">
        <v>551.79999999999995</v>
      </c>
      <c r="E322" s="6">
        <v>15256.4</v>
      </c>
      <c r="F322" s="6">
        <v>127.1</v>
      </c>
      <c r="G322" s="6">
        <v>66.599999999999994</v>
      </c>
      <c r="H322" s="6">
        <v>1537.3</v>
      </c>
      <c r="I322" s="6">
        <v>1325.3</v>
      </c>
    </row>
    <row r="323" spans="1:9" ht="17" thickBot="1">
      <c r="A323" s="5" t="s">
        <v>19</v>
      </c>
      <c r="B323" s="6">
        <v>1683.7</v>
      </c>
      <c r="C323" s="6">
        <v>1029.3</v>
      </c>
      <c r="D323" s="6">
        <v>726.1</v>
      </c>
      <c r="E323" s="6">
        <v>16272.6</v>
      </c>
      <c r="F323" s="6">
        <v>131</v>
      </c>
      <c r="G323" s="6">
        <v>65.900000000000006</v>
      </c>
      <c r="H323" s="6">
        <v>1502.8</v>
      </c>
      <c r="I323" s="6">
        <v>1352.7</v>
      </c>
    </row>
    <row r="324" spans="1:9" ht="17" thickBot="1">
      <c r="A324" s="5" t="s">
        <v>20</v>
      </c>
      <c r="B324" s="6">
        <v>2154.1</v>
      </c>
      <c r="C324" s="6">
        <v>1155.4000000000001</v>
      </c>
      <c r="D324" s="6">
        <v>844.1</v>
      </c>
      <c r="E324" s="6">
        <v>17058</v>
      </c>
      <c r="F324" s="6">
        <v>132.9</v>
      </c>
      <c r="G324" s="6">
        <v>67.599999999999994</v>
      </c>
      <c r="H324" s="6">
        <v>1662.1</v>
      </c>
      <c r="I324" s="6">
        <v>1461.8</v>
      </c>
    </row>
    <row r="325" spans="1:9" ht="17" thickBot="1">
      <c r="A325" s="5" t="s">
        <v>21</v>
      </c>
      <c r="B325" s="6">
        <v>2397.9</v>
      </c>
      <c r="C325" s="6">
        <v>1326.3</v>
      </c>
      <c r="D325" s="6">
        <v>1068.8</v>
      </c>
      <c r="E325" s="6">
        <v>18025.8</v>
      </c>
      <c r="F325" s="6">
        <v>136.5</v>
      </c>
      <c r="G325" s="6">
        <v>68.8</v>
      </c>
      <c r="H325" s="6">
        <v>1689.6</v>
      </c>
      <c r="I325" s="6">
        <v>1621.5</v>
      </c>
    </row>
  </sheetData>
  <mergeCells count="200">
    <mergeCell ref="A2:A3"/>
    <mergeCell ref="D2:D3"/>
    <mergeCell ref="E2:E3"/>
    <mergeCell ref="F2:F3"/>
    <mergeCell ref="G2:G3"/>
    <mergeCell ref="H2:H3"/>
    <mergeCell ref="I2:I3"/>
    <mergeCell ref="A1:I1"/>
    <mergeCell ref="I15:I16"/>
    <mergeCell ref="A14:I14"/>
    <mergeCell ref="A28:A29"/>
    <mergeCell ref="D28:D29"/>
    <mergeCell ref="E28:E29"/>
    <mergeCell ref="F28:F29"/>
    <mergeCell ref="G28:G29"/>
    <mergeCell ref="H28:H29"/>
    <mergeCell ref="I28:I29"/>
    <mergeCell ref="A15:A16"/>
    <mergeCell ref="D15:D16"/>
    <mergeCell ref="E15:E16"/>
    <mergeCell ref="F15:F16"/>
    <mergeCell ref="G15:G16"/>
    <mergeCell ref="H15:H16"/>
    <mergeCell ref="A27:I27"/>
    <mergeCell ref="I41:I42"/>
    <mergeCell ref="A54:A55"/>
    <mergeCell ref="D54:D55"/>
    <mergeCell ref="E54:E55"/>
    <mergeCell ref="F54:F55"/>
    <mergeCell ref="G54:G55"/>
    <mergeCell ref="H54:H55"/>
    <mergeCell ref="I54:I55"/>
    <mergeCell ref="A41:A42"/>
    <mergeCell ref="D41:D42"/>
    <mergeCell ref="E41:E42"/>
    <mergeCell ref="F41:F42"/>
    <mergeCell ref="G41:G42"/>
    <mergeCell ref="H41:H42"/>
    <mergeCell ref="I67:I68"/>
    <mergeCell ref="A80:A81"/>
    <mergeCell ref="D80:D81"/>
    <mergeCell ref="E80:E81"/>
    <mergeCell ref="F80:F81"/>
    <mergeCell ref="G80:G81"/>
    <mergeCell ref="H80:H81"/>
    <mergeCell ref="I80:I81"/>
    <mergeCell ref="A67:A68"/>
    <mergeCell ref="D67:D68"/>
    <mergeCell ref="E67:E68"/>
    <mergeCell ref="F67:F68"/>
    <mergeCell ref="G67:G68"/>
    <mergeCell ref="H67:H68"/>
    <mergeCell ref="F119:F120"/>
    <mergeCell ref="G119:G120"/>
    <mergeCell ref="H119:H120"/>
    <mergeCell ref="I93:I94"/>
    <mergeCell ref="A106:A107"/>
    <mergeCell ref="D106:D107"/>
    <mergeCell ref="E106:E107"/>
    <mergeCell ref="F106:F107"/>
    <mergeCell ref="G106:G107"/>
    <mergeCell ref="H106:H107"/>
    <mergeCell ref="I106:I107"/>
    <mergeCell ref="A93:A94"/>
    <mergeCell ref="D93:D94"/>
    <mergeCell ref="E93:E94"/>
    <mergeCell ref="F93:F94"/>
    <mergeCell ref="G93:G94"/>
    <mergeCell ref="H93:H94"/>
    <mergeCell ref="A158:A159"/>
    <mergeCell ref="D158:D159"/>
    <mergeCell ref="E158:E159"/>
    <mergeCell ref="F158:F159"/>
    <mergeCell ref="G158:G159"/>
    <mergeCell ref="H158:H159"/>
    <mergeCell ref="I158:I159"/>
    <mergeCell ref="A145:A146"/>
    <mergeCell ref="D145:D146"/>
    <mergeCell ref="E145:E146"/>
    <mergeCell ref="F145:F146"/>
    <mergeCell ref="G145:G146"/>
    <mergeCell ref="H145:H146"/>
    <mergeCell ref="I171:I172"/>
    <mergeCell ref="A184:A185"/>
    <mergeCell ref="D184:D185"/>
    <mergeCell ref="E184:E185"/>
    <mergeCell ref="F184:F185"/>
    <mergeCell ref="G184:G185"/>
    <mergeCell ref="H184:H185"/>
    <mergeCell ref="I184:I185"/>
    <mergeCell ref="A183:I183"/>
    <mergeCell ref="A171:A172"/>
    <mergeCell ref="D171:D172"/>
    <mergeCell ref="E171:E172"/>
    <mergeCell ref="F171:F172"/>
    <mergeCell ref="G171:G172"/>
    <mergeCell ref="H171:H172"/>
    <mergeCell ref="H262:H263"/>
    <mergeCell ref="I262:I263"/>
    <mergeCell ref="A261:I261"/>
    <mergeCell ref="I197:I198"/>
    <mergeCell ref="A210:A211"/>
    <mergeCell ref="D210:D211"/>
    <mergeCell ref="E210:E211"/>
    <mergeCell ref="F210:F211"/>
    <mergeCell ref="G210:G211"/>
    <mergeCell ref="H210:H211"/>
    <mergeCell ref="I210:I211"/>
    <mergeCell ref="A197:A198"/>
    <mergeCell ref="D197:D198"/>
    <mergeCell ref="E197:E198"/>
    <mergeCell ref="F197:F198"/>
    <mergeCell ref="G197:G198"/>
    <mergeCell ref="H197:H198"/>
    <mergeCell ref="I223:I224"/>
    <mergeCell ref="A236:A237"/>
    <mergeCell ref="D236:D237"/>
    <mergeCell ref="E236:E237"/>
    <mergeCell ref="F236:F237"/>
    <mergeCell ref="G236:G237"/>
    <mergeCell ref="H236:H237"/>
    <mergeCell ref="I236:I237"/>
    <mergeCell ref="A223:A224"/>
    <mergeCell ref="D223:D224"/>
    <mergeCell ref="E223:E224"/>
    <mergeCell ref="F223:F224"/>
    <mergeCell ref="G223:G224"/>
    <mergeCell ref="H223:H224"/>
    <mergeCell ref="D249:D250"/>
    <mergeCell ref="E249:E250"/>
    <mergeCell ref="F249:F250"/>
    <mergeCell ref="G249:G250"/>
    <mergeCell ref="H249:H250"/>
    <mergeCell ref="A314:A315"/>
    <mergeCell ref="D314:D315"/>
    <mergeCell ref="E314:E315"/>
    <mergeCell ref="F314:F315"/>
    <mergeCell ref="G314:G315"/>
    <mergeCell ref="H314:H315"/>
    <mergeCell ref="A288:A289"/>
    <mergeCell ref="D288:D289"/>
    <mergeCell ref="E288:E289"/>
    <mergeCell ref="F288:F289"/>
    <mergeCell ref="G288:G289"/>
    <mergeCell ref="H288:H289"/>
    <mergeCell ref="A274:I274"/>
    <mergeCell ref="I249:I250"/>
    <mergeCell ref="A262:A263"/>
    <mergeCell ref="D262:D263"/>
    <mergeCell ref="E262:E263"/>
    <mergeCell ref="F262:F263"/>
    <mergeCell ref="G262:G263"/>
    <mergeCell ref="I314:I315"/>
    <mergeCell ref="A301:A302"/>
    <mergeCell ref="D301:D302"/>
    <mergeCell ref="E301:E302"/>
    <mergeCell ref="F301:F302"/>
    <mergeCell ref="G301:G302"/>
    <mergeCell ref="H301:H302"/>
    <mergeCell ref="A92:I92"/>
    <mergeCell ref="A105:I105"/>
    <mergeCell ref="A118:I118"/>
    <mergeCell ref="A131:I131"/>
    <mergeCell ref="A144:I144"/>
    <mergeCell ref="A157:I157"/>
    <mergeCell ref="A287:I287"/>
    <mergeCell ref="A300:I300"/>
    <mergeCell ref="A313:I313"/>
    <mergeCell ref="A170:I170"/>
    <mergeCell ref="A196:I196"/>
    <mergeCell ref="A209:I209"/>
    <mergeCell ref="A222:I222"/>
    <mergeCell ref="A235:I235"/>
    <mergeCell ref="A248:I248"/>
    <mergeCell ref="I301:I302"/>
    <mergeCell ref="I275:I276"/>
    <mergeCell ref="I288:I289"/>
    <mergeCell ref="A275:A276"/>
    <mergeCell ref="D275:D276"/>
    <mergeCell ref="E275:E276"/>
    <mergeCell ref="F275:F276"/>
    <mergeCell ref="G275:G276"/>
    <mergeCell ref="H275:H276"/>
    <mergeCell ref="A40:I40"/>
    <mergeCell ref="A53:I53"/>
    <mergeCell ref="A66:I66"/>
    <mergeCell ref="A79:I79"/>
    <mergeCell ref="I145:I146"/>
    <mergeCell ref="I119:I120"/>
    <mergeCell ref="A132:A133"/>
    <mergeCell ref="D132:D133"/>
    <mergeCell ref="E132:E133"/>
    <mergeCell ref="F132:F133"/>
    <mergeCell ref="G132:G133"/>
    <mergeCell ref="H132:H133"/>
    <mergeCell ref="I132:I133"/>
    <mergeCell ref="A119:A120"/>
    <mergeCell ref="D119:D120"/>
    <mergeCell ref="E119:E120"/>
    <mergeCell ref="A249:A25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FB07-443E-7F4A-B3A8-986A5EBDF061}">
  <dimension ref="A1:Z27"/>
  <sheetViews>
    <sheetView workbookViewId="0">
      <selection activeCell="H9" sqref="H9"/>
    </sheetView>
  </sheetViews>
  <sheetFormatPr baseColWidth="10" defaultRowHeight="16"/>
  <sheetData>
    <row r="1" spans="1:26" ht="19" thickBot="1">
      <c r="A1" s="33" t="s">
        <v>46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26" ht="17" thickBot="1">
      <c r="A2" s="8"/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  <c r="W2" s="9">
        <v>22</v>
      </c>
      <c r="X2" s="9">
        <v>23</v>
      </c>
      <c r="Y2" s="9">
        <v>24</v>
      </c>
      <c r="Z2" s="9">
        <v>25</v>
      </c>
    </row>
    <row r="3" spans="1:26" ht="17" thickBot="1">
      <c r="A3" s="10">
        <v>1</v>
      </c>
      <c r="B3" s="11">
        <v>0</v>
      </c>
      <c r="C3" s="11">
        <v>0.6</v>
      </c>
      <c r="D3" s="11">
        <v>0.6</v>
      </c>
      <c r="E3" s="11">
        <v>0.65</v>
      </c>
      <c r="F3" s="11">
        <v>0.65</v>
      </c>
      <c r="G3" s="11">
        <v>0.65</v>
      </c>
      <c r="H3" s="11">
        <v>0.7</v>
      </c>
      <c r="I3" s="11">
        <v>0.6</v>
      </c>
      <c r="J3" s="11">
        <v>0.6</v>
      </c>
      <c r="K3" s="11">
        <v>0.6</v>
      </c>
      <c r="L3" s="11">
        <v>0.7</v>
      </c>
      <c r="M3" s="11">
        <v>0.7</v>
      </c>
      <c r="N3" s="11">
        <v>0.7</v>
      </c>
      <c r="O3" s="11">
        <v>0.8</v>
      </c>
      <c r="P3" s="11">
        <v>0.65</v>
      </c>
      <c r="Q3" s="11">
        <v>0.6</v>
      </c>
      <c r="R3" s="11">
        <v>0.6</v>
      </c>
      <c r="S3" s="11">
        <v>0.8</v>
      </c>
      <c r="T3" s="11">
        <v>0.6</v>
      </c>
      <c r="U3" s="11">
        <v>0.65</v>
      </c>
      <c r="V3" s="11">
        <v>0.65</v>
      </c>
      <c r="W3" s="11">
        <v>0.7</v>
      </c>
      <c r="X3" s="11">
        <v>0.6</v>
      </c>
      <c r="Y3" s="11">
        <v>0.8</v>
      </c>
      <c r="Z3" s="11">
        <v>0.8</v>
      </c>
    </row>
    <row r="4" spans="1:26" ht="17" thickBot="1">
      <c r="A4" s="10">
        <v>2</v>
      </c>
      <c r="B4" s="11">
        <v>0.6</v>
      </c>
      <c r="C4" s="11">
        <v>0</v>
      </c>
      <c r="D4" s="11">
        <v>0.6</v>
      </c>
      <c r="E4" s="11">
        <v>0.65</v>
      </c>
      <c r="F4" s="11">
        <v>0.65</v>
      </c>
      <c r="G4" s="11">
        <v>0.65</v>
      </c>
      <c r="H4" s="11">
        <v>0.7</v>
      </c>
      <c r="I4" s="11">
        <v>0.6</v>
      </c>
      <c r="J4" s="11">
        <v>0.6</v>
      </c>
      <c r="K4" s="11">
        <v>0.6</v>
      </c>
      <c r="L4" s="11">
        <v>0.7</v>
      </c>
      <c r="M4" s="11">
        <v>0.7</v>
      </c>
      <c r="N4" s="11">
        <v>0.7</v>
      </c>
      <c r="O4" s="11">
        <v>0.8</v>
      </c>
      <c r="P4" s="11">
        <v>0.65</v>
      </c>
      <c r="Q4" s="11">
        <v>0.6</v>
      </c>
      <c r="R4" s="11">
        <v>0.6</v>
      </c>
      <c r="S4" s="11">
        <v>0.8</v>
      </c>
      <c r="T4" s="11">
        <v>0.6</v>
      </c>
      <c r="U4" s="11">
        <v>0.65</v>
      </c>
      <c r="V4" s="11">
        <v>0.65</v>
      </c>
      <c r="W4" s="11">
        <v>0.7</v>
      </c>
      <c r="X4" s="11">
        <v>0.6</v>
      </c>
      <c r="Y4" s="11">
        <v>0.8</v>
      </c>
      <c r="Z4" s="11">
        <v>0.8</v>
      </c>
    </row>
    <row r="5" spans="1:26" ht="17" thickBot="1">
      <c r="A5" s="10">
        <v>3</v>
      </c>
      <c r="B5" s="11">
        <v>0.6</v>
      </c>
      <c r="C5" s="11">
        <v>0.6</v>
      </c>
      <c r="D5" s="11">
        <v>0</v>
      </c>
      <c r="E5" s="11">
        <v>0.65</v>
      </c>
      <c r="F5" s="11">
        <v>0.65</v>
      </c>
      <c r="G5" s="11">
        <v>0.65</v>
      </c>
      <c r="H5" s="11">
        <v>0.7</v>
      </c>
      <c r="I5" s="11">
        <v>0.6</v>
      </c>
      <c r="J5" s="11">
        <v>0.6</v>
      </c>
      <c r="K5" s="11">
        <v>0.6</v>
      </c>
      <c r="L5" s="11">
        <v>0.7</v>
      </c>
      <c r="M5" s="11">
        <v>0.7</v>
      </c>
      <c r="N5" s="11">
        <v>0.7</v>
      </c>
      <c r="O5" s="11">
        <v>0.8</v>
      </c>
      <c r="P5" s="11">
        <v>0.65</v>
      </c>
      <c r="Q5" s="11">
        <v>0.6</v>
      </c>
      <c r="R5" s="11">
        <v>0.6</v>
      </c>
      <c r="S5" s="11">
        <v>0.8</v>
      </c>
      <c r="T5" s="11">
        <v>0.6</v>
      </c>
      <c r="U5" s="11">
        <v>0.65</v>
      </c>
      <c r="V5" s="11">
        <v>0.65</v>
      </c>
      <c r="W5" s="11">
        <v>0.7</v>
      </c>
      <c r="X5" s="11">
        <v>0.6</v>
      </c>
      <c r="Y5" s="11">
        <v>0.8</v>
      </c>
      <c r="Z5" s="11">
        <v>0.8</v>
      </c>
    </row>
    <row r="6" spans="1:26" ht="17" thickBot="1">
      <c r="A6" s="10">
        <v>4</v>
      </c>
      <c r="B6" s="11">
        <v>0.65</v>
      </c>
      <c r="C6" s="11">
        <v>0.65</v>
      </c>
      <c r="D6" s="11">
        <v>0.65</v>
      </c>
      <c r="E6" s="11">
        <v>0</v>
      </c>
      <c r="F6" s="11">
        <v>0.7</v>
      </c>
      <c r="G6" s="11">
        <v>0.7</v>
      </c>
      <c r="H6" s="11">
        <v>0.75</v>
      </c>
      <c r="I6" s="11">
        <v>0.65</v>
      </c>
      <c r="J6" s="11">
        <v>0.65</v>
      </c>
      <c r="K6" s="11">
        <v>0.65</v>
      </c>
      <c r="L6" s="11">
        <v>0.75</v>
      </c>
      <c r="M6" s="11">
        <v>0.75</v>
      </c>
      <c r="N6" s="11">
        <v>0.75</v>
      </c>
      <c r="O6" s="11">
        <v>0.85</v>
      </c>
      <c r="P6" s="11">
        <v>0.7</v>
      </c>
      <c r="Q6" s="11">
        <v>0.65</v>
      </c>
      <c r="R6" s="11">
        <v>0.65</v>
      </c>
      <c r="S6" s="11">
        <v>0.85</v>
      </c>
      <c r="T6" s="11">
        <v>0.65</v>
      </c>
      <c r="U6" s="11">
        <v>0.7</v>
      </c>
      <c r="V6" s="11">
        <v>0.7</v>
      </c>
      <c r="W6" s="11">
        <v>0.75</v>
      </c>
      <c r="X6" s="11">
        <v>0.65</v>
      </c>
      <c r="Y6" s="11">
        <v>0.85</v>
      </c>
      <c r="Z6" s="11">
        <v>0.85</v>
      </c>
    </row>
    <row r="7" spans="1:26" ht="17" thickBot="1">
      <c r="A7" s="10">
        <v>5</v>
      </c>
      <c r="B7" s="11">
        <v>0.65</v>
      </c>
      <c r="C7" s="11">
        <v>0.65</v>
      </c>
      <c r="D7" s="11">
        <v>0.65</v>
      </c>
      <c r="E7" s="11">
        <v>0.7</v>
      </c>
      <c r="F7" s="11">
        <v>0</v>
      </c>
      <c r="G7" s="11">
        <v>0.7</v>
      </c>
      <c r="H7" s="11">
        <v>0.75</v>
      </c>
      <c r="I7" s="11">
        <v>0.65</v>
      </c>
      <c r="J7" s="11">
        <v>0.65</v>
      </c>
      <c r="K7" s="11">
        <v>0.65</v>
      </c>
      <c r="L7" s="11">
        <v>0.75</v>
      </c>
      <c r="M7" s="11">
        <v>0.75</v>
      </c>
      <c r="N7" s="11">
        <v>0.75</v>
      </c>
      <c r="O7" s="11">
        <v>0.85</v>
      </c>
      <c r="P7" s="11">
        <v>0.7</v>
      </c>
      <c r="Q7" s="11">
        <v>0.65</v>
      </c>
      <c r="R7" s="11">
        <v>0.65</v>
      </c>
      <c r="S7" s="11">
        <v>0.85</v>
      </c>
      <c r="T7" s="11">
        <v>0.65</v>
      </c>
      <c r="U7" s="11">
        <v>0.7</v>
      </c>
      <c r="V7" s="11">
        <v>0.7</v>
      </c>
      <c r="W7" s="11">
        <v>0.75</v>
      </c>
      <c r="X7" s="11">
        <v>0.65</v>
      </c>
      <c r="Y7" s="11">
        <v>0.85</v>
      </c>
      <c r="Z7" s="11">
        <v>0.85</v>
      </c>
    </row>
    <row r="8" spans="1:26" ht="17" thickBot="1">
      <c r="A8" s="10">
        <v>6</v>
      </c>
      <c r="B8" s="11">
        <v>0.65</v>
      </c>
      <c r="C8" s="11">
        <v>0.65</v>
      </c>
      <c r="D8" s="11">
        <v>0.65</v>
      </c>
      <c r="E8" s="11">
        <v>0.7</v>
      </c>
      <c r="F8" s="11">
        <v>0.7</v>
      </c>
      <c r="G8" s="11">
        <v>0</v>
      </c>
      <c r="H8" s="11">
        <v>0.75</v>
      </c>
      <c r="I8" s="11">
        <v>0.65</v>
      </c>
      <c r="J8" s="11">
        <v>0.65</v>
      </c>
      <c r="K8" s="11">
        <v>0.65</v>
      </c>
      <c r="L8" s="11">
        <v>0.75</v>
      </c>
      <c r="M8" s="11">
        <v>0.75</v>
      </c>
      <c r="N8" s="11">
        <v>0.75</v>
      </c>
      <c r="O8" s="11">
        <v>0.85</v>
      </c>
      <c r="P8" s="11">
        <v>0.7</v>
      </c>
      <c r="Q8" s="11">
        <v>0.65</v>
      </c>
      <c r="R8" s="11">
        <v>0.65</v>
      </c>
      <c r="S8" s="11">
        <v>0.85</v>
      </c>
      <c r="T8" s="11">
        <v>0.65</v>
      </c>
      <c r="U8" s="11">
        <v>0.7</v>
      </c>
      <c r="V8" s="11">
        <v>0.7</v>
      </c>
      <c r="W8" s="11">
        <v>0.75</v>
      </c>
      <c r="X8" s="11">
        <v>0.65</v>
      </c>
      <c r="Y8" s="11">
        <v>0.85</v>
      </c>
      <c r="Z8" s="11">
        <v>0.85</v>
      </c>
    </row>
    <row r="9" spans="1:26" ht="17" thickBot="1">
      <c r="A9" s="10">
        <v>7</v>
      </c>
      <c r="B9" s="11">
        <v>0.7</v>
      </c>
      <c r="C9" s="11">
        <v>0.7</v>
      </c>
      <c r="D9" s="11">
        <v>0.7</v>
      </c>
      <c r="E9" s="11">
        <v>0.75</v>
      </c>
      <c r="F9" s="11">
        <v>0.75</v>
      </c>
      <c r="G9" s="11">
        <v>0.75</v>
      </c>
      <c r="H9" s="11">
        <v>0</v>
      </c>
      <c r="I9" s="11">
        <v>0.7</v>
      </c>
      <c r="J9" s="11">
        <v>0.7</v>
      </c>
      <c r="K9" s="11">
        <v>0.7</v>
      </c>
      <c r="L9" s="11">
        <v>0.8</v>
      </c>
      <c r="M9" s="11">
        <v>0.8</v>
      </c>
      <c r="N9" s="11">
        <v>0.8</v>
      </c>
      <c r="O9" s="11">
        <v>0.9</v>
      </c>
      <c r="P9" s="11">
        <v>0.75</v>
      </c>
      <c r="Q9" s="11">
        <v>0.7</v>
      </c>
      <c r="R9" s="11">
        <v>0.7</v>
      </c>
      <c r="S9" s="11">
        <v>0.9</v>
      </c>
      <c r="T9" s="11">
        <v>0.7</v>
      </c>
      <c r="U9" s="11">
        <v>0.75</v>
      </c>
      <c r="V9" s="11">
        <v>0.75</v>
      </c>
      <c r="W9" s="11">
        <v>0.8</v>
      </c>
      <c r="X9" s="11">
        <v>0.7</v>
      </c>
      <c r="Y9" s="11">
        <v>0.9</v>
      </c>
      <c r="Z9" s="11">
        <v>0.9</v>
      </c>
    </row>
    <row r="10" spans="1:26" ht="17" thickBot="1">
      <c r="A10" s="10">
        <v>8</v>
      </c>
      <c r="B10" s="11">
        <v>0.6</v>
      </c>
      <c r="C10" s="11">
        <v>0.6</v>
      </c>
      <c r="D10" s="11">
        <v>0.6</v>
      </c>
      <c r="E10" s="11">
        <v>0.65</v>
      </c>
      <c r="F10" s="11">
        <v>0.65</v>
      </c>
      <c r="G10" s="11">
        <v>0.65</v>
      </c>
      <c r="H10" s="11">
        <v>0.7</v>
      </c>
      <c r="I10" s="11">
        <v>0</v>
      </c>
      <c r="J10" s="11">
        <v>0.6</v>
      </c>
      <c r="K10" s="11">
        <v>0.6</v>
      </c>
      <c r="L10" s="11">
        <v>0.7</v>
      </c>
      <c r="M10" s="11">
        <v>0.7</v>
      </c>
      <c r="N10" s="11">
        <v>0.7</v>
      </c>
      <c r="O10" s="11">
        <v>0.8</v>
      </c>
      <c r="P10" s="11">
        <v>0.65</v>
      </c>
      <c r="Q10" s="11">
        <v>0.6</v>
      </c>
      <c r="R10" s="11">
        <v>0.6</v>
      </c>
      <c r="S10" s="11">
        <v>0.8</v>
      </c>
      <c r="T10" s="11">
        <v>0.6</v>
      </c>
      <c r="U10" s="11">
        <v>0.65</v>
      </c>
      <c r="V10" s="11">
        <v>0.65</v>
      </c>
      <c r="W10" s="11">
        <v>0.7</v>
      </c>
      <c r="X10" s="11">
        <v>0.6</v>
      </c>
      <c r="Y10" s="11">
        <v>0.8</v>
      </c>
      <c r="Z10" s="11">
        <v>0.8</v>
      </c>
    </row>
    <row r="11" spans="1:26" ht="17" thickBot="1">
      <c r="A11" s="10">
        <v>9</v>
      </c>
      <c r="B11" s="11">
        <v>0.6</v>
      </c>
      <c r="C11" s="11">
        <v>0.6</v>
      </c>
      <c r="D11" s="11">
        <v>0.6</v>
      </c>
      <c r="E11" s="11">
        <v>0.65</v>
      </c>
      <c r="F11" s="11">
        <v>0.65</v>
      </c>
      <c r="G11" s="11">
        <v>0.65</v>
      </c>
      <c r="H11" s="11">
        <v>0.7</v>
      </c>
      <c r="I11" s="11">
        <v>0.6</v>
      </c>
      <c r="J11" s="11">
        <v>0</v>
      </c>
      <c r="K11" s="11">
        <v>0.6</v>
      </c>
      <c r="L11" s="11">
        <v>0.7</v>
      </c>
      <c r="M11" s="11">
        <v>0.7</v>
      </c>
      <c r="N11" s="11">
        <v>0.7</v>
      </c>
      <c r="O11" s="11">
        <v>0.8</v>
      </c>
      <c r="P11" s="11">
        <v>0.65</v>
      </c>
      <c r="Q11" s="11">
        <v>0.6</v>
      </c>
      <c r="R11" s="11">
        <v>0.6</v>
      </c>
      <c r="S11" s="11">
        <v>0.8</v>
      </c>
      <c r="T11" s="11">
        <v>0.6</v>
      </c>
      <c r="U11" s="11">
        <v>0.65</v>
      </c>
      <c r="V11" s="11">
        <v>0.65</v>
      </c>
      <c r="W11" s="11">
        <v>0.7</v>
      </c>
      <c r="X11" s="11">
        <v>0.6</v>
      </c>
      <c r="Y11" s="11">
        <v>0.8</v>
      </c>
      <c r="Z11" s="11">
        <v>0.8</v>
      </c>
    </row>
    <row r="12" spans="1:26" ht="17" thickBot="1">
      <c r="A12" s="10">
        <v>10</v>
      </c>
      <c r="B12" s="11">
        <v>0.6</v>
      </c>
      <c r="C12" s="11">
        <v>0.6</v>
      </c>
      <c r="D12" s="11">
        <v>0.6</v>
      </c>
      <c r="E12" s="11">
        <v>0.65</v>
      </c>
      <c r="F12" s="11">
        <v>0.65</v>
      </c>
      <c r="G12" s="11">
        <v>0.65</v>
      </c>
      <c r="H12" s="11">
        <v>0.7</v>
      </c>
      <c r="I12" s="11">
        <v>0.6</v>
      </c>
      <c r="J12" s="11">
        <v>0.6</v>
      </c>
      <c r="K12" s="11">
        <v>0</v>
      </c>
      <c r="L12" s="11">
        <v>0.7</v>
      </c>
      <c r="M12" s="11">
        <v>0.7</v>
      </c>
      <c r="N12" s="11">
        <v>0.7</v>
      </c>
      <c r="O12" s="11">
        <v>0.8</v>
      </c>
      <c r="P12" s="11">
        <v>0.65</v>
      </c>
      <c r="Q12" s="11">
        <v>0.6</v>
      </c>
      <c r="R12" s="11">
        <v>0.6</v>
      </c>
      <c r="S12" s="11">
        <v>0.8</v>
      </c>
      <c r="T12" s="11">
        <v>0.6</v>
      </c>
      <c r="U12" s="11">
        <v>0.65</v>
      </c>
      <c r="V12" s="11">
        <v>0.65</v>
      </c>
      <c r="W12" s="11">
        <v>0.7</v>
      </c>
      <c r="X12" s="11">
        <v>0.6</v>
      </c>
      <c r="Y12" s="11">
        <v>0.8</v>
      </c>
      <c r="Z12" s="11">
        <v>0.8</v>
      </c>
    </row>
    <row r="13" spans="1:26" ht="17" thickBot="1">
      <c r="A13" s="10">
        <v>11</v>
      </c>
      <c r="B13" s="11">
        <v>0.7</v>
      </c>
      <c r="C13" s="11">
        <v>0.7</v>
      </c>
      <c r="D13" s="11">
        <v>0.7</v>
      </c>
      <c r="E13" s="11">
        <v>0.75</v>
      </c>
      <c r="F13" s="11">
        <v>0.75</v>
      </c>
      <c r="G13" s="11">
        <v>0.75</v>
      </c>
      <c r="H13" s="11">
        <v>0.8</v>
      </c>
      <c r="I13" s="11">
        <v>0.7</v>
      </c>
      <c r="J13" s="11">
        <v>0.7</v>
      </c>
      <c r="K13" s="11">
        <v>0.7</v>
      </c>
      <c r="L13" s="11">
        <v>0</v>
      </c>
      <c r="M13" s="11">
        <v>0.8</v>
      </c>
      <c r="N13" s="11">
        <v>0.8</v>
      </c>
      <c r="O13" s="11">
        <v>0.9</v>
      </c>
      <c r="P13" s="11">
        <v>0.75</v>
      </c>
      <c r="Q13" s="11">
        <v>0.7</v>
      </c>
      <c r="R13" s="11">
        <v>0.7</v>
      </c>
      <c r="S13" s="11">
        <v>0.9</v>
      </c>
      <c r="T13" s="11">
        <v>0.7</v>
      </c>
      <c r="U13" s="11">
        <v>0.75</v>
      </c>
      <c r="V13" s="11">
        <v>0.75</v>
      </c>
      <c r="W13" s="11">
        <v>0.8</v>
      </c>
      <c r="X13" s="11">
        <v>0.7</v>
      </c>
      <c r="Y13" s="11">
        <v>0.9</v>
      </c>
      <c r="Z13" s="11">
        <v>0.9</v>
      </c>
    </row>
    <row r="14" spans="1:26" ht="17" thickBot="1">
      <c r="A14" s="10">
        <v>12</v>
      </c>
      <c r="B14" s="11">
        <v>0.7</v>
      </c>
      <c r="C14" s="11">
        <v>0.7</v>
      </c>
      <c r="D14" s="11">
        <v>0.7</v>
      </c>
      <c r="E14" s="11">
        <v>0.75</v>
      </c>
      <c r="F14" s="11">
        <v>0.75</v>
      </c>
      <c r="G14" s="11">
        <v>0.75</v>
      </c>
      <c r="H14" s="11">
        <v>0.8</v>
      </c>
      <c r="I14" s="11">
        <v>0.7</v>
      </c>
      <c r="J14" s="11">
        <v>0.7</v>
      </c>
      <c r="K14" s="11">
        <v>0.7</v>
      </c>
      <c r="L14" s="11">
        <v>0.8</v>
      </c>
      <c r="M14" s="11">
        <v>0</v>
      </c>
      <c r="N14" s="11">
        <v>0.8</v>
      </c>
      <c r="O14" s="11">
        <v>0.9</v>
      </c>
      <c r="P14" s="11">
        <v>0.75</v>
      </c>
      <c r="Q14" s="11">
        <v>0.7</v>
      </c>
      <c r="R14" s="11">
        <v>0.7</v>
      </c>
      <c r="S14" s="11">
        <v>0.9</v>
      </c>
      <c r="T14" s="11">
        <v>0.7</v>
      </c>
      <c r="U14" s="11">
        <v>0.75</v>
      </c>
      <c r="V14" s="11">
        <v>0.75</v>
      </c>
      <c r="W14" s="11">
        <v>0.8</v>
      </c>
      <c r="X14" s="11">
        <v>0.7</v>
      </c>
      <c r="Y14" s="11">
        <v>0.9</v>
      </c>
      <c r="Z14" s="11">
        <v>0.9</v>
      </c>
    </row>
    <row r="15" spans="1:26" ht="17" thickBot="1">
      <c r="A15" s="10">
        <v>13</v>
      </c>
      <c r="B15" s="11">
        <v>0.7</v>
      </c>
      <c r="C15" s="11">
        <v>0.7</v>
      </c>
      <c r="D15" s="11">
        <v>0.7</v>
      </c>
      <c r="E15" s="11">
        <v>0.75</v>
      </c>
      <c r="F15" s="11">
        <v>0.75</v>
      </c>
      <c r="G15" s="11">
        <v>0.75</v>
      </c>
      <c r="H15" s="11">
        <v>0.8</v>
      </c>
      <c r="I15" s="11">
        <v>0.7</v>
      </c>
      <c r="J15" s="11">
        <v>0.7</v>
      </c>
      <c r="K15" s="11">
        <v>0.7</v>
      </c>
      <c r="L15" s="11">
        <v>0.8</v>
      </c>
      <c r="M15" s="11">
        <v>0.8</v>
      </c>
      <c r="N15" s="11">
        <v>0</v>
      </c>
      <c r="O15" s="11">
        <v>0.9</v>
      </c>
      <c r="P15" s="11">
        <v>0.75</v>
      </c>
      <c r="Q15" s="11">
        <v>0.7</v>
      </c>
      <c r="R15" s="11">
        <v>0.7</v>
      </c>
      <c r="S15" s="11">
        <v>0.9</v>
      </c>
      <c r="T15" s="11">
        <v>0.7</v>
      </c>
      <c r="U15" s="11">
        <v>0.75</v>
      </c>
      <c r="V15" s="11">
        <v>0.75</v>
      </c>
      <c r="W15" s="11">
        <v>0.8</v>
      </c>
      <c r="X15" s="11">
        <v>0.7</v>
      </c>
      <c r="Y15" s="11">
        <v>0.9</v>
      </c>
      <c r="Z15" s="11">
        <v>0.9</v>
      </c>
    </row>
    <row r="16" spans="1:26" ht="17" thickBot="1">
      <c r="A16" s="10">
        <v>14</v>
      </c>
      <c r="B16" s="11">
        <v>0.8</v>
      </c>
      <c r="C16" s="11">
        <v>0.8</v>
      </c>
      <c r="D16" s="11">
        <v>0.8</v>
      </c>
      <c r="E16" s="11">
        <v>0.85</v>
      </c>
      <c r="F16" s="11">
        <v>0.85</v>
      </c>
      <c r="G16" s="11">
        <v>0.85</v>
      </c>
      <c r="H16" s="11">
        <v>0.9</v>
      </c>
      <c r="I16" s="11">
        <v>0.8</v>
      </c>
      <c r="J16" s="11">
        <v>0.8</v>
      </c>
      <c r="K16" s="11">
        <v>0.8</v>
      </c>
      <c r="L16" s="11">
        <v>0.9</v>
      </c>
      <c r="M16" s="11">
        <v>0.9</v>
      </c>
      <c r="N16" s="11">
        <v>0.9</v>
      </c>
      <c r="O16" s="11">
        <v>0</v>
      </c>
      <c r="P16" s="11">
        <v>0.85</v>
      </c>
      <c r="Q16" s="11">
        <v>0.8</v>
      </c>
      <c r="R16" s="11">
        <v>0.8</v>
      </c>
      <c r="S16" s="11">
        <v>1</v>
      </c>
      <c r="T16" s="11">
        <v>0.8</v>
      </c>
      <c r="U16" s="11">
        <v>0.85</v>
      </c>
      <c r="V16" s="11">
        <v>0.85</v>
      </c>
      <c r="W16" s="11">
        <v>0.9</v>
      </c>
      <c r="X16" s="11">
        <v>0.8</v>
      </c>
      <c r="Y16" s="11">
        <v>1</v>
      </c>
      <c r="Z16" s="11">
        <v>1</v>
      </c>
    </row>
    <row r="17" spans="1:26" ht="17" thickBot="1">
      <c r="A17" s="10">
        <v>15</v>
      </c>
      <c r="B17" s="11">
        <v>0.65</v>
      </c>
      <c r="C17" s="11">
        <v>0.65</v>
      </c>
      <c r="D17" s="11">
        <v>0.65</v>
      </c>
      <c r="E17" s="11">
        <v>0.7</v>
      </c>
      <c r="F17" s="11">
        <v>0.7</v>
      </c>
      <c r="G17" s="11">
        <v>0.7</v>
      </c>
      <c r="H17" s="11">
        <v>0.75</v>
      </c>
      <c r="I17" s="11">
        <v>0.65</v>
      </c>
      <c r="J17" s="11">
        <v>0.65</v>
      </c>
      <c r="K17" s="11">
        <v>0.65</v>
      </c>
      <c r="L17" s="11">
        <v>0.75</v>
      </c>
      <c r="M17" s="11">
        <v>0.75</v>
      </c>
      <c r="N17" s="11">
        <v>0.75</v>
      </c>
      <c r="O17" s="11">
        <v>0.85</v>
      </c>
      <c r="P17" s="11">
        <v>0</v>
      </c>
      <c r="Q17" s="11">
        <v>0.65</v>
      </c>
      <c r="R17" s="11">
        <v>0.65</v>
      </c>
      <c r="S17" s="11">
        <v>0.85</v>
      </c>
      <c r="T17" s="11">
        <v>0.65</v>
      </c>
      <c r="U17" s="11">
        <v>0.7</v>
      </c>
      <c r="V17" s="11">
        <v>0.7</v>
      </c>
      <c r="W17" s="11">
        <v>0.75</v>
      </c>
      <c r="X17" s="11">
        <v>0.65</v>
      </c>
      <c r="Y17" s="11">
        <v>0.85</v>
      </c>
      <c r="Z17" s="11">
        <v>0.85</v>
      </c>
    </row>
    <row r="18" spans="1:26" ht="17" thickBot="1">
      <c r="A18" s="10">
        <v>16</v>
      </c>
      <c r="B18" s="11">
        <v>0.6</v>
      </c>
      <c r="C18" s="11">
        <v>0.6</v>
      </c>
      <c r="D18" s="11">
        <v>0.6</v>
      </c>
      <c r="E18" s="11">
        <v>0.65</v>
      </c>
      <c r="F18" s="11">
        <v>0.65</v>
      </c>
      <c r="G18" s="11">
        <v>0.65</v>
      </c>
      <c r="H18" s="11">
        <v>0.7</v>
      </c>
      <c r="I18" s="11">
        <v>0.6</v>
      </c>
      <c r="J18" s="11">
        <v>0.6</v>
      </c>
      <c r="K18" s="11">
        <v>0.6</v>
      </c>
      <c r="L18" s="11">
        <v>0.7</v>
      </c>
      <c r="M18" s="11">
        <v>0.7</v>
      </c>
      <c r="N18" s="11">
        <v>0.7</v>
      </c>
      <c r="O18" s="11">
        <v>0.8</v>
      </c>
      <c r="P18" s="11">
        <v>0.65</v>
      </c>
      <c r="Q18" s="11">
        <v>0</v>
      </c>
      <c r="R18" s="11">
        <v>0.6</v>
      </c>
      <c r="S18" s="11">
        <v>0.8</v>
      </c>
      <c r="T18" s="11">
        <v>0.6</v>
      </c>
      <c r="U18" s="11">
        <v>0.65</v>
      </c>
      <c r="V18" s="11">
        <v>0.65</v>
      </c>
      <c r="W18" s="11">
        <v>0.7</v>
      </c>
      <c r="X18" s="11">
        <v>0.6</v>
      </c>
      <c r="Y18" s="11">
        <v>0.8</v>
      </c>
      <c r="Z18" s="11">
        <v>0.8</v>
      </c>
    </row>
    <row r="19" spans="1:26" ht="17" thickBot="1">
      <c r="A19" s="10">
        <v>17</v>
      </c>
      <c r="B19" s="11">
        <v>0.6</v>
      </c>
      <c r="C19" s="11">
        <v>0.6</v>
      </c>
      <c r="D19" s="11">
        <v>0.6</v>
      </c>
      <c r="E19" s="11">
        <v>0.65</v>
      </c>
      <c r="F19" s="11">
        <v>0.65</v>
      </c>
      <c r="G19" s="11">
        <v>0.65</v>
      </c>
      <c r="H19" s="11">
        <v>0.7</v>
      </c>
      <c r="I19" s="11">
        <v>0.6</v>
      </c>
      <c r="J19" s="11">
        <v>0.6</v>
      </c>
      <c r="K19" s="11">
        <v>0.6</v>
      </c>
      <c r="L19" s="11">
        <v>0.7</v>
      </c>
      <c r="M19" s="11">
        <v>0.7</v>
      </c>
      <c r="N19" s="11">
        <v>0.7</v>
      </c>
      <c r="O19" s="11">
        <v>0.8</v>
      </c>
      <c r="P19" s="11">
        <v>0.65</v>
      </c>
      <c r="Q19" s="11">
        <v>0.6</v>
      </c>
      <c r="R19" s="11">
        <v>0</v>
      </c>
      <c r="S19" s="11">
        <v>0.8</v>
      </c>
      <c r="T19" s="11">
        <v>0.6</v>
      </c>
      <c r="U19" s="11">
        <v>0.65</v>
      </c>
      <c r="V19" s="11">
        <v>0.65</v>
      </c>
      <c r="W19" s="11">
        <v>0.7</v>
      </c>
      <c r="X19" s="11">
        <v>0.6</v>
      </c>
      <c r="Y19" s="11">
        <v>0.8</v>
      </c>
      <c r="Z19" s="11">
        <v>0.8</v>
      </c>
    </row>
    <row r="20" spans="1:26" ht="17" thickBot="1">
      <c r="A20" s="10">
        <v>18</v>
      </c>
      <c r="B20" s="11">
        <v>0.8</v>
      </c>
      <c r="C20" s="11">
        <v>0.8</v>
      </c>
      <c r="D20" s="11">
        <v>0.8</v>
      </c>
      <c r="E20" s="11">
        <v>0.85</v>
      </c>
      <c r="F20" s="11">
        <v>0.85</v>
      </c>
      <c r="G20" s="11">
        <v>0.85</v>
      </c>
      <c r="H20" s="11">
        <v>0.9</v>
      </c>
      <c r="I20" s="11">
        <v>0.8</v>
      </c>
      <c r="J20" s="11">
        <v>0.8</v>
      </c>
      <c r="K20" s="11">
        <v>0.8</v>
      </c>
      <c r="L20" s="11">
        <v>0.9</v>
      </c>
      <c r="M20" s="11">
        <v>0.9</v>
      </c>
      <c r="N20" s="11">
        <v>0.9</v>
      </c>
      <c r="O20" s="11">
        <v>1</v>
      </c>
      <c r="P20" s="11">
        <v>0.85</v>
      </c>
      <c r="Q20" s="11">
        <v>0.8</v>
      </c>
      <c r="R20" s="11">
        <v>0.8</v>
      </c>
      <c r="S20" s="11">
        <v>0</v>
      </c>
      <c r="T20" s="11">
        <v>0.8</v>
      </c>
      <c r="U20" s="11">
        <v>0.85</v>
      </c>
      <c r="V20" s="11">
        <v>0.85</v>
      </c>
      <c r="W20" s="11">
        <v>0.9</v>
      </c>
      <c r="X20" s="11">
        <v>0.8</v>
      </c>
      <c r="Y20" s="11">
        <v>1</v>
      </c>
      <c r="Z20" s="11">
        <v>1</v>
      </c>
    </row>
    <row r="21" spans="1:26" ht="17" thickBot="1">
      <c r="A21" s="10">
        <v>19</v>
      </c>
      <c r="B21" s="11">
        <v>0.6</v>
      </c>
      <c r="C21" s="11">
        <v>0.6</v>
      </c>
      <c r="D21" s="11">
        <v>0.6</v>
      </c>
      <c r="E21" s="11">
        <v>0.65</v>
      </c>
      <c r="F21" s="11">
        <v>0.65</v>
      </c>
      <c r="G21" s="11">
        <v>0.65</v>
      </c>
      <c r="H21" s="11">
        <v>0.7</v>
      </c>
      <c r="I21" s="11">
        <v>0.6</v>
      </c>
      <c r="J21" s="11">
        <v>0.6</v>
      </c>
      <c r="K21" s="11">
        <v>0.6</v>
      </c>
      <c r="L21" s="11">
        <v>0.7</v>
      </c>
      <c r="M21" s="11">
        <v>0.7</v>
      </c>
      <c r="N21" s="11">
        <v>0.7</v>
      </c>
      <c r="O21" s="11">
        <v>0.8</v>
      </c>
      <c r="P21" s="11">
        <v>0.65</v>
      </c>
      <c r="Q21" s="11">
        <v>0.6</v>
      </c>
      <c r="R21" s="11">
        <v>0.6</v>
      </c>
      <c r="S21" s="11">
        <v>0.8</v>
      </c>
      <c r="T21" s="11">
        <v>0</v>
      </c>
      <c r="U21" s="11">
        <v>0.65</v>
      </c>
      <c r="V21" s="11">
        <v>0.65</v>
      </c>
      <c r="W21" s="11">
        <v>0.7</v>
      </c>
      <c r="X21" s="11">
        <v>0.6</v>
      </c>
      <c r="Y21" s="11">
        <v>0.8</v>
      </c>
      <c r="Z21" s="11">
        <v>0.8</v>
      </c>
    </row>
    <row r="22" spans="1:26" ht="17" thickBot="1">
      <c r="A22" s="10">
        <v>20</v>
      </c>
      <c r="B22" s="11">
        <v>0.65</v>
      </c>
      <c r="C22" s="11">
        <v>0.65</v>
      </c>
      <c r="D22" s="11">
        <v>0.65</v>
      </c>
      <c r="E22" s="11">
        <v>0.7</v>
      </c>
      <c r="F22" s="11">
        <v>0.7</v>
      </c>
      <c r="G22" s="11">
        <v>0.7</v>
      </c>
      <c r="H22" s="11">
        <v>0.75</v>
      </c>
      <c r="I22" s="11">
        <v>0.65</v>
      </c>
      <c r="J22" s="11">
        <v>0.65</v>
      </c>
      <c r="K22" s="11">
        <v>0.65</v>
      </c>
      <c r="L22" s="11">
        <v>0.75</v>
      </c>
      <c r="M22" s="11">
        <v>0.75</v>
      </c>
      <c r="N22" s="11">
        <v>0.75</v>
      </c>
      <c r="O22" s="11">
        <v>0.85</v>
      </c>
      <c r="P22" s="11">
        <v>0.7</v>
      </c>
      <c r="Q22" s="11">
        <v>0.65</v>
      </c>
      <c r="R22" s="11">
        <v>0.65</v>
      </c>
      <c r="S22" s="11">
        <v>0.85</v>
      </c>
      <c r="T22" s="11">
        <v>0.65</v>
      </c>
      <c r="U22" s="11">
        <v>0</v>
      </c>
      <c r="V22" s="11">
        <v>0.7</v>
      </c>
      <c r="W22" s="11">
        <v>0.75</v>
      </c>
      <c r="X22" s="11">
        <v>0.65</v>
      </c>
      <c r="Y22" s="11">
        <v>0.85</v>
      </c>
      <c r="Z22" s="11">
        <v>0.85</v>
      </c>
    </row>
    <row r="23" spans="1:26" ht="17" thickBot="1">
      <c r="A23" s="10">
        <v>21</v>
      </c>
      <c r="B23" s="11">
        <v>0.65</v>
      </c>
      <c r="C23" s="11">
        <v>0.65</v>
      </c>
      <c r="D23" s="11">
        <v>0.65</v>
      </c>
      <c r="E23" s="11">
        <v>0.7</v>
      </c>
      <c r="F23" s="11">
        <v>0.7</v>
      </c>
      <c r="G23" s="11">
        <v>0.7</v>
      </c>
      <c r="H23" s="11">
        <v>0.75</v>
      </c>
      <c r="I23" s="11">
        <v>0.65</v>
      </c>
      <c r="J23" s="11">
        <v>0.65</v>
      </c>
      <c r="K23" s="11">
        <v>0.65</v>
      </c>
      <c r="L23" s="11">
        <v>0.75</v>
      </c>
      <c r="M23" s="11">
        <v>0.75</v>
      </c>
      <c r="N23" s="11">
        <v>0.75</v>
      </c>
      <c r="O23" s="11">
        <v>0.85</v>
      </c>
      <c r="P23" s="11">
        <v>0.7</v>
      </c>
      <c r="Q23" s="11">
        <v>0.65</v>
      </c>
      <c r="R23" s="11">
        <v>0.65</v>
      </c>
      <c r="S23" s="11">
        <v>0.85</v>
      </c>
      <c r="T23" s="11">
        <v>0.65</v>
      </c>
      <c r="U23" s="11">
        <v>0.7</v>
      </c>
      <c r="V23" s="11">
        <v>0</v>
      </c>
      <c r="W23" s="11">
        <v>0.75</v>
      </c>
      <c r="X23" s="11">
        <v>0.65</v>
      </c>
      <c r="Y23" s="11">
        <v>0.85</v>
      </c>
      <c r="Z23" s="11">
        <v>0.85</v>
      </c>
    </row>
    <row r="24" spans="1:26" ht="17" thickBot="1">
      <c r="A24" s="10">
        <v>22</v>
      </c>
      <c r="B24" s="11">
        <v>0.7</v>
      </c>
      <c r="C24" s="11">
        <v>0.7</v>
      </c>
      <c r="D24" s="11">
        <v>0.7</v>
      </c>
      <c r="E24" s="11">
        <v>0.75</v>
      </c>
      <c r="F24" s="11">
        <v>0.75</v>
      </c>
      <c r="G24" s="11">
        <v>0.75</v>
      </c>
      <c r="H24" s="11">
        <v>0.8</v>
      </c>
      <c r="I24" s="11">
        <v>0.7</v>
      </c>
      <c r="J24" s="11">
        <v>0.7</v>
      </c>
      <c r="K24" s="11">
        <v>0.7</v>
      </c>
      <c r="L24" s="11">
        <v>0.8</v>
      </c>
      <c r="M24" s="11">
        <v>0.8</v>
      </c>
      <c r="N24" s="11">
        <v>0.8</v>
      </c>
      <c r="O24" s="11">
        <v>0.9</v>
      </c>
      <c r="P24" s="11">
        <v>0.75</v>
      </c>
      <c r="Q24" s="11">
        <v>0.7</v>
      </c>
      <c r="R24" s="11">
        <v>0.7</v>
      </c>
      <c r="S24" s="11">
        <v>0.9</v>
      </c>
      <c r="T24" s="11">
        <v>0.7</v>
      </c>
      <c r="U24" s="11">
        <v>0.75</v>
      </c>
      <c r="V24" s="11">
        <v>0.75</v>
      </c>
      <c r="W24" s="11">
        <v>0</v>
      </c>
      <c r="X24" s="11">
        <v>0.7</v>
      </c>
      <c r="Y24" s="11">
        <v>0.9</v>
      </c>
      <c r="Z24" s="11">
        <v>0.9</v>
      </c>
    </row>
    <row r="25" spans="1:26" ht="17" thickBot="1">
      <c r="A25" s="10">
        <v>23</v>
      </c>
      <c r="B25" s="11">
        <v>0.6</v>
      </c>
      <c r="C25" s="11">
        <v>0.6</v>
      </c>
      <c r="D25" s="11">
        <v>0.6</v>
      </c>
      <c r="E25" s="11">
        <v>0.65</v>
      </c>
      <c r="F25" s="11">
        <v>0.65</v>
      </c>
      <c r="G25" s="11">
        <v>0.65</v>
      </c>
      <c r="H25" s="11">
        <v>0.7</v>
      </c>
      <c r="I25" s="11">
        <v>0.6</v>
      </c>
      <c r="J25" s="11">
        <v>0.6</v>
      </c>
      <c r="K25" s="11">
        <v>0.6</v>
      </c>
      <c r="L25" s="11">
        <v>0.7</v>
      </c>
      <c r="M25" s="11">
        <v>0.7</v>
      </c>
      <c r="N25" s="11">
        <v>0.7</v>
      </c>
      <c r="O25" s="11">
        <v>0.8</v>
      </c>
      <c r="P25" s="11">
        <v>0.65</v>
      </c>
      <c r="Q25" s="11">
        <v>0.6</v>
      </c>
      <c r="R25" s="11">
        <v>0.6</v>
      </c>
      <c r="S25" s="11">
        <v>0.8</v>
      </c>
      <c r="T25" s="11">
        <v>0.6</v>
      </c>
      <c r="U25" s="11">
        <v>0.65</v>
      </c>
      <c r="V25" s="11">
        <v>0.65</v>
      </c>
      <c r="W25" s="11">
        <v>0.7</v>
      </c>
      <c r="X25" s="11">
        <v>0</v>
      </c>
      <c r="Y25" s="11">
        <v>0.8</v>
      </c>
      <c r="Z25" s="11">
        <v>0.8</v>
      </c>
    </row>
    <row r="26" spans="1:26" ht="17" thickBot="1">
      <c r="A26" s="10">
        <v>24</v>
      </c>
      <c r="B26" s="11">
        <v>0.8</v>
      </c>
      <c r="C26" s="11">
        <v>0.8</v>
      </c>
      <c r="D26" s="11">
        <v>0.8</v>
      </c>
      <c r="E26" s="11">
        <v>0.85</v>
      </c>
      <c r="F26" s="11">
        <v>0.85</v>
      </c>
      <c r="G26" s="11">
        <v>0.85</v>
      </c>
      <c r="H26" s="11">
        <v>0.9</v>
      </c>
      <c r="I26" s="11">
        <v>0.8</v>
      </c>
      <c r="J26" s="11">
        <v>0.8</v>
      </c>
      <c r="K26" s="11">
        <v>0.8</v>
      </c>
      <c r="L26" s="11">
        <v>0.9</v>
      </c>
      <c r="M26" s="11">
        <v>0.9</v>
      </c>
      <c r="N26" s="11">
        <v>0.9</v>
      </c>
      <c r="O26" s="11">
        <v>1</v>
      </c>
      <c r="P26" s="11">
        <v>0.85</v>
      </c>
      <c r="Q26" s="11">
        <v>0.8</v>
      </c>
      <c r="R26" s="11">
        <v>0.8</v>
      </c>
      <c r="S26" s="11">
        <v>1</v>
      </c>
      <c r="T26" s="11">
        <v>0.8</v>
      </c>
      <c r="U26" s="11">
        <v>0.85</v>
      </c>
      <c r="V26" s="11">
        <v>0.85</v>
      </c>
      <c r="W26" s="11">
        <v>0.9</v>
      </c>
      <c r="X26" s="11">
        <v>0.8</v>
      </c>
      <c r="Y26" s="11">
        <v>0</v>
      </c>
      <c r="Z26" s="11">
        <v>1</v>
      </c>
    </row>
    <row r="27" spans="1:26" ht="17" thickBot="1">
      <c r="A27" s="10">
        <v>25</v>
      </c>
      <c r="B27" s="11">
        <v>0.8</v>
      </c>
      <c r="C27" s="11">
        <v>0.8</v>
      </c>
      <c r="D27" s="11">
        <v>0.8</v>
      </c>
      <c r="E27" s="11">
        <v>0.85</v>
      </c>
      <c r="F27" s="11">
        <v>0.85</v>
      </c>
      <c r="G27" s="11">
        <v>0.85</v>
      </c>
      <c r="H27" s="11">
        <v>0.9</v>
      </c>
      <c r="I27" s="11">
        <v>0.8</v>
      </c>
      <c r="J27" s="11">
        <v>0.8</v>
      </c>
      <c r="K27" s="11">
        <v>0.8</v>
      </c>
      <c r="L27" s="11">
        <v>0.9</v>
      </c>
      <c r="M27" s="11">
        <v>0.9</v>
      </c>
      <c r="N27" s="11">
        <v>0.9</v>
      </c>
      <c r="O27" s="11">
        <v>1</v>
      </c>
      <c r="P27" s="11">
        <v>0.85</v>
      </c>
      <c r="Q27" s="11">
        <v>0.8</v>
      </c>
      <c r="R27" s="11">
        <v>0.8</v>
      </c>
      <c r="S27" s="11">
        <v>1</v>
      </c>
      <c r="T27" s="11">
        <v>0.8</v>
      </c>
      <c r="U27" s="11">
        <v>0.85</v>
      </c>
      <c r="V27" s="11">
        <v>0.85</v>
      </c>
      <c r="W27" s="11">
        <v>0.9</v>
      </c>
      <c r="X27" s="11">
        <v>0.8</v>
      </c>
      <c r="Y27" s="11">
        <v>1</v>
      </c>
      <c r="Z27" s="11">
        <v>0</v>
      </c>
    </row>
  </sheetData>
  <mergeCells count="1">
    <mergeCell ref="A1:O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F650-CD0E-D543-9E6A-AD67A4EE3368}">
  <dimension ref="A1:AB33"/>
  <sheetViews>
    <sheetView zoomScaleNormal="125" workbookViewId="0">
      <selection activeCell="F17" sqref="F17"/>
    </sheetView>
  </sheetViews>
  <sheetFormatPr baseColWidth="10" defaultRowHeight="16"/>
  <sheetData>
    <row r="1" spans="1:28" ht="19" thickBot="1">
      <c r="A1" s="33" t="s">
        <v>47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pans="1:28" ht="17" thickBot="1">
      <c r="A2" s="13" t="s">
        <v>48</v>
      </c>
      <c r="B2" s="14">
        <v>1</v>
      </c>
      <c r="C2" s="14">
        <v>2</v>
      </c>
      <c r="D2" s="14">
        <v>3</v>
      </c>
      <c r="E2" s="14">
        <v>4</v>
      </c>
      <c r="F2" s="14">
        <v>5</v>
      </c>
      <c r="G2" s="14">
        <v>6</v>
      </c>
      <c r="H2" s="14">
        <v>7</v>
      </c>
      <c r="I2" s="14">
        <v>8</v>
      </c>
      <c r="J2" s="14">
        <v>9</v>
      </c>
      <c r="K2" s="14">
        <v>10</v>
      </c>
      <c r="L2" s="14">
        <v>11</v>
      </c>
      <c r="M2" s="14">
        <v>12</v>
      </c>
      <c r="N2" s="14">
        <v>13</v>
      </c>
      <c r="O2" s="14">
        <v>14</v>
      </c>
      <c r="P2" s="14">
        <v>15</v>
      </c>
      <c r="Q2" s="14">
        <v>16</v>
      </c>
      <c r="R2" s="14">
        <v>17</v>
      </c>
      <c r="S2" s="14">
        <v>18</v>
      </c>
      <c r="T2" s="14">
        <v>19</v>
      </c>
      <c r="U2" s="14">
        <v>20</v>
      </c>
      <c r="V2" s="14">
        <v>21</v>
      </c>
      <c r="W2" s="14">
        <v>22</v>
      </c>
      <c r="X2" s="14">
        <v>23</v>
      </c>
      <c r="Y2" s="14">
        <v>24</v>
      </c>
      <c r="Z2" s="14">
        <v>25</v>
      </c>
    </row>
    <row r="3" spans="1:28" ht="17" thickBot="1">
      <c r="A3" s="15">
        <v>1</v>
      </c>
      <c r="B3" s="16">
        <v>0</v>
      </c>
      <c r="C3" s="16">
        <v>451.1</v>
      </c>
      <c r="D3" s="16">
        <v>65</v>
      </c>
      <c r="E3" s="16">
        <v>37.700000000000003</v>
      </c>
      <c r="F3" s="16">
        <v>7.2</v>
      </c>
      <c r="G3" s="16">
        <v>8.1</v>
      </c>
      <c r="H3" s="16">
        <v>6.7</v>
      </c>
      <c r="I3" s="16">
        <v>48.8</v>
      </c>
      <c r="J3" s="16">
        <v>16.399999999999999</v>
      </c>
      <c r="K3" s="16">
        <v>4.3</v>
      </c>
      <c r="L3" s="16">
        <v>14.3</v>
      </c>
      <c r="M3" s="16">
        <v>12.6</v>
      </c>
      <c r="N3" s="16">
        <v>1.5</v>
      </c>
      <c r="O3" s="16">
        <v>2.2999999999999998</v>
      </c>
      <c r="P3" s="16">
        <v>37.200000000000003</v>
      </c>
      <c r="Q3" s="16">
        <v>7.2</v>
      </c>
      <c r="R3" s="16">
        <v>68.599999999999994</v>
      </c>
      <c r="S3" s="16">
        <v>9.6999999999999993</v>
      </c>
      <c r="T3" s="16">
        <v>69.099999999999994</v>
      </c>
      <c r="U3" s="16">
        <v>5.4</v>
      </c>
      <c r="V3" s="16">
        <v>5.9</v>
      </c>
      <c r="W3" s="16">
        <v>11.5</v>
      </c>
      <c r="X3" s="16">
        <v>19.5</v>
      </c>
      <c r="Y3" s="16">
        <v>12.6</v>
      </c>
      <c r="Z3" s="16">
        <v>13.1</v>
      </c>
      <c r="AB3">
        <f>COUNTIF(B3:Z3,"&gt;100")</f>
        <v>1</v>
      </c>
    </row>
    <row r="4" spans="1:28" ht="17" thickBot="1">
      <c r="A4" s="15">
        <v>2</v>
      </c>
      <c r="B4" s="16">
        <v>415.3</v>
      </c>
      <c r="C4" s="16">
        <v>0</v>
      </c>
      <c r="D4" s="16">
        <v>474</v>
      </c>
      <c r="E4" s="16">
        <v>118.2</v>
      </c>
      <c r="F4" s="16">
        <v>17.600000000000001</v>
      </c>
      <c r="G4" s="16">
        <v>18.600000000000001</v>
      </c>
      <c r="H4" s="16">
        <v>15.1</v>
      </c>
      <c r="I4" s="16">
        <v>106.2</v>
      </c>
      <c r="J4" s="16">
        <v>90.4</v>
      </c>
      <c r="K4" s="16">
        <v>14.3</v>
      </c>
      <c r="L4" s="16">
        <v>37.200000000000003</v>
      </c>
      <c r="M4" s="16">
        <v>29.8</v>
      </c>
      <c r="N4" s="16">
        <v>3.2</v>
      </c>
      <c r="O4" s="16">
        <v>5</v>
      </c>
      <c r="P4" s="16">
        <v>77.099999999999994</v>
      </c>
      <c r="Q4" s="16">
        <v>25.6</v>
      </c>
      <c r="R4" s="16">
        <v>243.5</v>
      </c>
      <c r="S4" s="16">
        <v>23.1</v>
      </c>
      <c r="T4" s="16">
        <v>161.5</v>
      </c>
      <c r="U4" s="16">
        <v>15.2</v>
      </c>
      <c r="V4" s="16">
        <v>15.6</v>
      </c>
      <c r="W4" s="16">
        <v>29.3</v>
      </c>
      <c r="X4" s="16">
        <v>48.1</v>
      </c>
      <c r="Y4" s="16">
        <v>30.8</v>
      </c>
      <c r="Z4" s="16">
        <v>31.4</v>
      </c>
      <c r="AB4">
        <f t="shared" ref="AB4:AB27" si="0">COUNTIF(B4:Z4,"&gt;100")</f>
        <v>6</v>
      </c>
    </row>
    <row r="5" spans="1:28" ht="17" thickBot="1">
      <c r="A5" s="15">
        <v>3</v>
      </c>
      <c r="B5" s="16">
        <v>59.8</v>
      </c>
      <c r="C5" s="16">
        <v>473.4</v>
      </c>
      <c r="D5" s="16">
        <v>0</v>
      </c>
      <c r="E5" s="16">
        <v>63.4</v>
      </c>
      <c r="F5" s="16">
        <v>7.3</v>
      </c>
      <c r="G5" s="16">
        <v>7.4</v>
      </c>
      <c r="H5" s="16">
        <v>5.7</v>
      </c>
      <c r="I5" s="16">
        <v>12.5</v>
      </c>
      <c r="J5" s="16">
        <v>29.3</v>
      </c>
      <c r="K5" s="16">
        <v>5.9</v>
      </c>
      <c r="L5" s="16">
        <v>13.9</v>
      </c>
      <c r="M5" s="16">
        <v>11</v>
      </c>
      <c r="N5" s="16">
        <v>1.1000000000000001</v>
      </c>
      <c r="O5" s="16">
        <v>1.7</v>
      </c>
      <c r="P5" s="16">
        <v>12.8</v>
      </c>
      <c r="Q5" s="16">
        <v>6</v>
      </c>
      <c r="R5" s="16">
        <v>85.5</v>
      </c>
      <c r="S5" s="16">
        <v>7.9</v>
      </c>
      <c r="T5" s="16">
        <v>33.6</v>
      </c>
      <c r="U5" s="16">
        <v>3.4</v>
      </c>
      <c r="V5" s="16">
        <v>4.7</v>
      </c>
      <c r="W5" s="16">
        <v>9.6</v>
      </c>
      <c r="X5" s="16">
        <v>12</v>
      </c>
      <c r="Y5" s="16">
        <v>9.6999999999999993</v>
      </c>
      <c r="Z5" s="16">
        <v>11</v>
      </c>
      <c r="AB5">
        <f t="shared" si="0"/>
        <v>1</v>
      </c>
    </row>
    <row r="6" spans="1:28" ht="17" thickBot="1">
      <c r="A6" s="15">
        <v>4</v>
      </c>
      <c r="B6" s="16">
        <v>36.6</v>
      </c>
      <c r="C6" s="16">
        <v>124.7</v>
      </c>
      <c r="D6" s="16">
        <v>66.900000000000006</v>
      </c>
      <c r="E6" s="16">
        <v>0</v>
      </c>
      <c r="F6" s="16">
        <v>75.3</v>
      </c>
      <c r="G6" s="16">
        <v>48</v>
      </c>
      <c r="H6" s="16">
        <v>30.6</v>
      </c>
      <c r="I6" s="16">
        <v>12.2</v>
      </c>
      <c r="J6" s="16">
        <v>41.6</v>
      </c>
      <c r="K6" s="16">
        <v>85.2</v>
      </c>
      <c r="L6" s="16">
        <v>171.6</v>
      </c>
      <c r="M6" s="16">
        <v>99.4</v>
      </c>
      <c r="N6" s="16">
        <v>7</v>
      </c>
      <c r="O6" s="16">
        <v>9.6999999999999993</v>
      </c>
      <c r="P6" s="16">
        <v>17.8</v>
      </c>
      <c r="Q6" s="16">
        <v>14.2</v>
      </c>
      <c r="R6" s="16">
        <v>421</v>
      </c>
      <c r="S6" s="16">
        <v>61.9</v>
      </c>
      <c r="T6" s="16">
        <v>60</v>
      </c>
      <c r="U6" s="16">
        <v>8.5</v>
      </c>
      <c r="V6" s="16">
        <v>21.7</v>
      </c>
      <c r="W6" s="16">
        <v>57.4</v>
      </c>
      <c r="X6" s="16">
        <v>30.5</v>
      </c>
      <c r="Y6" s="16">
        <v>38.5</v>
      </c>
      <c r="Z6" s="16">
        <v>53.9</v>
      </c>
      <c r="AB6">
        <f t="shared" si="0"/>
        <v>3</v>
      </c>
    </row>
    <row r="7" spans="1:28" ht="17" thickBot="1">
      <c r="A7" s="15">
        <v>5</v>
      </c>
      <c r="B7" s="16">
        <v>6.8</v>
      </c>
      <c r="C7" s="16">
        <v>18</v>
      </c>
      <c r="D7" s="16">
        <v>7.4</v>
      </c>
      <c r="E7" s="16">
        <v>73.2</v>
      </c>
      <c r="F7" s="16">
        <v>0</v>
      </c>
      <c r="G7" s="16">
        <v>137</v>
      </c>
      <c r="H7" s="16">
        <v>45.1</v>
      </c>
      <c r="I7" s="16">
        <v>2.4</v>
      </c>
      <c r="J7" s="16">
        <v>4.5</v>
      </c>
      <c r="K7" s="16">
        <v>4.9000000000000004</v>
      </c>
      <c r="L7" s="16">
        <v>76.8</v>
      </c>
      <c r="M7" s="16">
        <v>155.9</v>
      </c>
      <c r="N7" s="16">
        <v>9.5</v>
      </c>
      <c r="O7" s="16">
        <v>11.8</v>
      </c>
      <c r="P7" s="16">
        <v>3.9</v>
      </c>
      <c r="Q7" s="16">
        <v>2.4</v>
      </c>
      <c r="R7" s="16">
        <v>51.4</v>
      </c>
      <c r="S7" s="16">
        <v>47.6</v>
      </c>
      <c r="T7" s="16">
        <v>13.8</v>
      </c>
      <c r="U7" s="16">
        <v>1.8</v>
      </c>
      <c r="V7" s="16">
        <v>6.1</v>
      </c>
      <c r="W7" s="16">
        <v>21.4</v>
      </c>
      <c r="X7" s="16">
        <v>7.8</v>
      </c>
      <c r="Y7" s="16">
        <v>15.3</v>
      </c>
      <c r="Z7" s="16">
        <v>35.799999999999997</v>
      </c>
      <c r="AB7">
        <f t="shared" si="0"/>
        <v>2</v>
      </c>
    </row>
    <row r="8" spans="1:28" ht="17" thickBot="1">
      <c r="A8" s="15">
        <v>6</v>
      </c>
      <c r="B8" s="16">
        <v>7.7</v>
      </c>
      <c r="C8" s="16">
        <v>19.399999999999999</v>
      </c>
      <c r="D8" s="16">
        <v>7.7</v>
      </c>
      <c r="E8" s="16">
        <v>47.2</v>
      </c>
      <c r="F8" s="16">
        <v>137.6</v>
      </c>
      <c r="G8" s="16">
        <v>0</v>
      </c>
      <c r="H8" s="16">
        <v>343</v>
      </c>
      <c r="I8" s="16">
        <v>2.8</v>
      </c>
      <c r="J8" s="16">
        <v>4.5999999999999996</v>
      </c>
      <c r="K8" s="16">
        <v>4.2</v>
      </c>
      <c r="L8" s="16">
        <v>56.7</v>
      </c>
      <c r="M8" s="16">
        <v>161.19999999999999</v>
      </c>
      <c r="N8" s="16">
        <v>42.1</v>
      </c>
      <c r="O8" s="16">
        <v>49.6</v>
      </c>
      <c r="P8" s="16">
        <v>4.8</v>
      </c>
      <c r="Q8" s="16">
        <v>2.7</v>
      </c>
      <c r="R8" s="16">
        <v>48.9</v>
      </c>
      <c r="S8" s="16">
        <v>61</v>
      </c>
      <c r="T8" s="16">
        <v>16.899999999999999</v>
      </c>
      <c r="U8" s="16">
        <v>2.2000000000000002</v>
      </c>
      <c r="V8" s="16">
        <v>7.1</v>
      </c>
      <c r="W8" s="16">
        <v>25.2</v>
      </c>
      <c r="X8" s="16">
        <v>9.6999999999999993</v>
      </c>
      <c r="Y8" s="16">
        <v>20.8</v>
      </c>
      <c r="Z8" s="16">
        <v>61.5</v>
      </c>
      <c r="AB8">
        <f t="shared" si="0"/>
        <v>3</v>
      </c>
    </row>
    <row r="9" spans="1:28" ht="17" thickBot="1">
      <c r="A9" s="15">
        <v>7</v>
      </c>
      <c r="B9" s="16">
        <v>8.1</v>
      </c>
      <c r="C9" s="16">
        <v>20.2</v>
      </c>
      <c r="D9" s="16">
        <v>7.7</v>
      </c>
      <c r="E9" s="16">
        <v>39.1</v>
      </c>
      <c r="F9" s="16">
        <v>58.9</v>
      </c>
      <c r="G9" s="16">
        <v>448.4</v>
      </c>
      <c r="H9" s="16">
        <v>0</v>
      </c>
      <c r="I9" s="16">
        <v>3.1</v>
      </c>
      <c r="J9" s="16">
        <v>4.7</v>
      </c>
      <c r="K9" s="16">
        <v>3.9</v>
      </c>
      <c r="L9" s="16">
        <v>48.6</v>
      </c>
      <c r="M9" s="16">
        <v>126</v>
      </c>
      <c r="N9" s="16">
        <v>132.69999999999999</v>
      </c>
      <c r="O9" s="16">
        <v>229</v>
      </c>
      <c r="P9" s="16">
        <v>5.4</v>
      </c>
      <c r="Q9" s="16">
        <v>2.9</v>
      </c>
      <c r="R9" s="16">
        <v>48.6</v>
      </c>
      <c r="S9" s="16">
        <v>64.5</v>
      </c>
      <c r="T9" s="16">
        <v>19.399999999999999</v>
      </c>
      <c r="U9" s="16">
        <v>2.5</v>
      </c>
      <c r="V9" s="16">
        <v>8</v>
      </c>
      <c r="W9" s="16">
        <v>28</v>
      </c>
      <c r="X9" s="16">
        <v>11.3</v>
      </c>
      <c r="Y9" s="16">
        <v>26</v>
      </c>
      <c r="Z9" s="16">
        <v>88.3</v>
      </c>
      <c r="AB9">
        <f t="shared" si="0"/>
        <v>4</v>
      </c>
    </row>
    <row r="10" spans="1:28" ht="17" thickBot="1">
      <c r="A10" s="15">
        <v>8</v>
      </c>
      <c r="B10" s="16">
        <v>40.9</v>
      </c>
      <c r="C10" s="16">
        <v>95.2</v>
      </c>
      <c r="D10" s="16">
        <v>11.2</v>
      </c>
      <c r="E10" s="16">
        <v>10.3</v>
      </c>
      <c r="F10" s="16">
        <v>2.1</v>
      </c>
      <c r="G10" s="16">
        <v>2.4</v>
      </c>
      <c r="H10" s="16">
        <v>2.1</v>
      </c>
      <c r="I10" s="16">
        <v>0</v>
      </c>
      <c r="J10" s="16">
        <v>6.5</v>
      </c>
      <c r="K10" s="16">
        <v>1.3</v>
      </c>
      <c r="L10" s="16">
        <v>4.5</v>
      </c>
      <c r="M10" s="16">
        <v>3.8</v>
      </c>
      <c r="N10" s="16">
        <v>0.4</v>
      </c>
      <c r="O10" s="16">
        <v>0.7</v>
      </c>
      <c r="P10" s="16">
        <v>73.900000000000006</v>
      </c>
      <c r="Q10" s="16">
        <v>4.2</v>
      </c>
      <c r="R10" s="16">
        <v>28.4</v>
      </c>
      <c r="S10" s="16">
        <v>3.1</v>
      </c>
      <c r="T10" s="16">
        <v>66.3</v>
      </c>
      <c r="U10" s="16">
        <v>3.5</v>
      </c>
      <c r="V10" s="16">
        <v>2.5</v>
      </c>
      <c r="W10" s="16">
        <v>4.4000000000000004</v>
      </c>
      <c r="X10" s="16">
        <v>12.1</v>
      </c>
      <c r="Y10" s="16">
        <v>5.4</v>
      </c>
      <c r="Z10" s="16">
        <v>4.9000000000000004</v>
      </c>
      <c r="AB10">
        <f t="shared" si="0"/>
        <v>0</v>
      </c>
    </row>
    <row r="11" spans="1:28" ht="17" thickBot="1">
      <c r="A11" s="15">
        <v>9</v>
      </c>
      <c r="B11" s="16">
        <v>15.5</v>
      </c>
      <c r="C11" s="16">
        <v>92.4</v>
      </c>
      <c r="D11" s="16">
        <v>30.1</v>
      </c>
      <c r="E11" s="16">
        <v>40.1</v>
      </c>
      <c r="F11" s="16">
        <v>4.5</v>
      </c>
      <c r="G11" s="16">
        <v>4.4000000000000004</v>
      </c>
      <c r="H11" s="16">
        <v>3.5</v>
      </c>
      <c r="I11" s="16">
        <v>7.4</v>
      </c>
      <c r="J11" s="16">
        <v>0</v>
      </c>
      <c r="K11" s="16">
        <v>7.8</v>
      </c>
      <c r="L11" s="16">
        <v>11.8</v>
      </c>
      <c r="M11" s="16">
        <v>7.9</v>
      </c>
      <c r="N11" s="16">
        <v>0.7</v>
      </c>
      <c r="O11" s="16">
        <v>1.2</v>
      </c>
      <c r="P11" s="16">
        <v>9.6999999999999993</v>
      </c>
      <c r="Q11" s="16">
        <v>14.2</v>
      </c>
      <c r="R11" s="16">
        <v>187.1</v>
      </c>
      <c r="S11" s="16">
        <v>6.2</v>
      </c>
      <c r="T11" s="16">
        <v>31.2</v>
      </c>
      <c r="U11" s="16">
        <v>4.7</v>
      </c>
      <c r="V11" s="16">
        <v>5.3</v>
      </c>
      <c r="W11" s="16">
        <v>9.3000000000000007</v>
      </c>
      <c r="X11" s="16">
        <v>12.6</v>
      </c>
      <c r="Y11" s="16">
        <v>8.8000000000000007</v>
      </c>
      <c r="Z11" s="16">
        <v>8.5</v>
      </c>
      <c r="AB11">
        <f t="shared" si="0"/>
        <v>1</v>
      </c>
    </row>
    <row r="12" spans="1:28" ht="17" thickBot="1">
      <c r="A12" s="15">
        <v>10</v>
      </c>
      <c r="B12" s="16">
        <v>4.3</v>
      </c>
      <c r="C12" s="16">
        <v>15.1</v>
      </c>
      <c r="D12" s="16">
        <v>6.3</v>
      </c>
      <c r="E12" s="16">
        <v>85</v>
      </c>
      <c r="F12" s="16">
        <v>5</v>
      </c>
      <c r="G12" s="16">
        <v>4.0999999999999996</v>
      </c>
      <c r="H12" s="16">
        <v>3</v>
      </c>
      <c r="I12" s="16">
        <v>1.5</v>
      </c>
      <c r="J12" s="16">
        <v>8</v>
      </c>
      <c r="K12" s="16">
        <v>0</v>
      </c>
      <c r="L12" s="16">
        <v>18</v>
      </c>
      <c r="M12" s="16">
        <v>8.6</v>
      </c>
      <c r="N12" s="16">
        <v>0.6</v>
      </c>
      <c r="O12" s="16">
        <v>0.9</v>
      </c>
      <c r="P12" s="16">
        <v>2.4</v>
      </c>
      <c r="Q12" s="16">
        <v>2.6</v>
      </c>
      <c r="R12" s="16">
        <v>197.8</v>
      </c>
      <c r="S12" s="16">
        <v>6.3</v>
      </c>
      <c r="T12" s="16">
        <v>9.4</v>
      </c>
      <c r="U12" s="16">
        <v>1.4</v>
      </c>
      <c r="V12" s="16">
        <v>3.7</v>
      </c>
      <c r="W12" s="16">
        <v>8.6</v>
      </c>
      <c r="X12" s="16">
        <v>5.0999999999999996</v>
      </c>
      <c r="Y12" s="16">
        <v>6.1</v>
      </c>
      <c r="Z12" s="16">
        <v>7.2</v>
      </c>
      <c r="AB12">
        <f t="shared" si="0"/>
        <v>1</v>
      </c>
    </row>
    <row r="13" spans="1:28" ht="17" thickBot="1">
      <c r="A13" s="15">
        <v>11</v>
      </c>
      <c r="B13" s="16">
        <v>12.5</v>
      </c>
      <c r="C13" s="16">
        <v>35.200000000000003</v>
      </c>
      <c r="D13" s="16">
        <v>13.2</v>
      </c>
      <c r="E13" s="16">
        <v>154</v>
      </c>
      <c r="F13" s="16">
        <v>70.900000000000006</v>
      </c>
      <c r="G13" s="16">
        <v>51.5</v>
      </c>
      <c r="H13" s="16">
        <v>34.200000000000003</v>
      </c>
      <c r="I13" s="16">
        <v>4.8</v>
      </c>
      <c r="J13" s="16">
        <v>10.9</v>
      </c>
      <c r="K13" s="16">
        <v>16.100000000000001</v>
      </c>
      <c r="L13" s="16">
        <v>0</v>
      </c>
      <c r="M13" s="16">
        <v>320.60000000000002</v>
      </c>
      <c r="N13" s="16">
        <v>9</v>
      </c>
      <c r="O13" s="16">
        <v>12</v>
      </c>
      <c r="P13" s="16">
        <v>8.3000000000000007</v>
      </c>
      <c r="Q13" s="16">
        <v>6.6</v>
      </c>
      <c r="R13" s="16">
        <v>216.6</v>
      </c>
      <c r="S13" s="16">
        <v>231.5</v>
      </c>
      <c r="T13" s="16">
        <v>34.1</v>
      </c>
      <c r="U13" s="16">
        <v>4.9000000000000004</v>
      </c>
      <c r="V13" s="16">
        <v>26.1</v>
      </c>
      <c r="W13" s="16">
        <v>129.80000000000001</v>
      </c>
      <c r="X13" s="16">
        <v>22.4</v>
      </c>
      <c r="Y13" s="16">
        <v>53.5</v>
      </c>
      <c r="Z13" s="16">
        <v>98.8</v>
      </c>
      <c r="AB13">
        <f t="shared" si="0"/>
        <v>5</v>
      </c>
    </row>
    <row r="14" spans="1:28" ht="17" thickBot="1">
      <c r="A14" s="15">
        <v>12</v>
      </c>
      <c r="B14" s="16">
        <v>12.3</v>
      </c>
      <c r="C14" s="16">
        <v>31.6</v>
      </c>
      <c r="D14" s="16">
        <v>11.6</v>
      </c>
      <c r="E14" s="16">
        <v>100.1</v>
      </c>
      <c r="F14" s="16">
        <v>161.9</v>
      </c>
      <c r="G14" s="16">
        <v>165.7</v>
      </c>
      <c r="H14" s="16">
        <v>100.2</v>
      </c>
      <c r="I14" s="16">
        <v>4.5</v>
      </c>
      <c r="J14" s="16">
        <v>8.1</v>
      </c>
      <c r="K14" s="16">
        <v>8.5</v>
      </c>
      <c r="L14" s="16">
        <v>357.9</v>
      </c>
      <c r="M14" s="16">
        <v>0</v>
      </c>
      <c r="N14" s="16">
        <v>32.799999999999997</v>
      </c>
      <c r="O14" s="16">
        <v>36.799999999999997</v>
      </c>
      <c r="P14" s="16">
        <v>8</v>
      </c>
      <c r="Q14" s="16">
        <v>5</v>
      </c>
      <c r="R14" s="16">
        <v>121.3</v>
      </c>
      <c r="S14" s="16">
        <v>567.70000000000005</v>
      </c>
      <c r="T14" s="16">
        <v>32.200000000000003</v>
      </c>
      <c r="U14" s="16">
        <v>4.2</v>
      </c>
      <c r="V14" s="16">
        <v>19.2</v>
      </c>
      <c r="W14" s="16">
        <v>94.1</v>
      </c>
      <c r="X14" s="16">
        <v>20.7</v>
      </c>
      <c r="Y14" s="16">
        <v>59.4</v>
      </c>
      <c r="Z14" s="16">
        <v>202.9</v>
      </c>
      <c r="AB14">
        <f t="shared" si="0"/>
        <v>8</v>
      </c>
    </row>
    <row r="15" spans="1:28" ht="17" thickBot="1">
      <c r="A15" s="15">
        <v>13</v>
      </c>
      <c r="B15" s="16">
        <v>1.9</v>
      </c>
      <c r="C15" s="16">
        <v>4.4000000000000004</v>
      </c>
      <c r="D15" s="16">
        <v>1.6</v>
      </c>
      <c r="E15" s="16">
        <v>9</v>
      </c>
      <c r="F15" s="16">
        <v>12.6</v>
      </c>
      <c r="G15" s="16">
        <v>54.9</v>
      </c>
      <c r="H15" s="16">
        <v>133.1</v>
      </c>
      <c r="I15" s="16">
        <v>0.7</v>
      </c>
      <c r="J15" s="16">
        <v>1</v>
      </c>
      <c r="K15" s="16">
        <v>0.8</v>
      </c>
      <c r="L15" s="16">
        <v>13.2</v>
      </c>
      <c r="M15" s="16">
        <v>42.7</v>
      </c>
      <c r="N15" s="16">
        <v>0</v>
      </c>
      <c r="O15" s="16">
        <v>210.3</v>
      </c>
      <c r="P15" s="16">
        <v>1.2</v>
      </c>
      <c r="Q15" s="16">
        <v>0.7</v>
      </c>
      <c r="R15" s="16">
        <v>12</v>
      </c>
      <c r="S15" s="16">
        <v>23</v>
      </c>
      <c r="T15" s="16">
        <v>4.9000000000000004</v>
      </c>
      <c r="U15" s="16">
        <v>0.6</v>
      </c>
      <c r="V15" s="16">
        <v>2.1</v>
      </c>
      <c r="W15" s="16">
        <v>8.4</v>
      </c>
      <c r="X15" s="16">
        <v>3</v>
      </c>
      <c r="Y15" s="16">
        <v>8.6999999999999993</v>
      </c>
      <c r="Z15" s="16">
        <v>42</v>
      </c>
      <c r="AB15">
        <f t="shared" si="0"/>
        <v>2</v>
      </c>
    </row>
    <row r="16" spans="1:28" ht="17" thickBot="1">
      <c r="A16" s="15">
        <v>14</v>
      </c>
      <c r="B16" s="16">
        <v>3.1</v>
      </c>
      <c r="C16" s="16">
        <v>7.2</v>
      </c>
      <c r="D16" s="16">
        <v>2.6</v>
      </c>
      <c r="E16" s="16">
        <v>13.2</v>
      </c>
      <c r="F16" s="16">
        <v>16.399999999999999</v>
      </c>
      <c r="G16" s="16">
        <v>68</v>
      </c>
      <c r="H16" s="16">
        <v>241.3</v>
      </c>
      <c r="I16" s="16">
        <v>1.1000000000000001</v>
      </c>
      <c r="J16" s="16">
        <v>1.6</v>
      </c>
      <c r="K16" s="16">
        <v>1.3</v>
      </c>
      <c r="L16" s="16">
        <v>18.3</v>
      </c>
      <c r="M16" s="16">
        <v>49.7</v>
      </c>
      <c r="N16" s="16">
        <v>221.6</v>
      </c>
      <c r="O16" s="16">
        <v>0</v>
      </c>
      <c r="P16" s="16">
        <v>2</v>
      </c>
      <c r="Q16" s="16">
        <v>1</v>
      </c>
      <c r="R16" s="16">
        <v>18.5</v>
      </c>
      <c r="S16" s="16">
        <v>30.1</v>
      </c>
      <c r="T16" s="16">
        <v>7.8</v>
      </c>
      <c r="U16" s="16">
        <v>1</v>
      </c>
      <c r="V16" s="16">
        <v>3.4</v>
      </c>
      <c r="W16" s="16">
        <v>12.5</v>
      </c>
      <c r="X16" s="16">
        <v>4.8</v>
      </c>
      <c r="Y16" s="16">
        <v>13.2</v>
      </c>
      <c r="Z16" s="16">
        <v>60.2</v>
      </c>
      <c r="AB16">
        <f t="shared" si="0"/>
        <v>2</v>
      </c>
    </row>
    <row r="17" spans="1:28" ht="17" thickBot="1">
      <c r="A17" s="15">
        <v>15</v>
      </c>
      <c r="B17" s="16">
        <v>33.299999999999997</v>
      </c>
      <c r="C17" s="16">
        <v>74.5</v>
      </c>
      <c r="D17" s="16">
        <v>12.2</v>
      </c>
      <c r="E17" s="16">
        <v>16.399999999999999</v>
      </c>
      <c r="F17" s="16">
        <v>3.7</v>
      </c>
      <c r="G17" s="16">
        <v>4.5</v>
      </c>
      <c r="H17" s="16">
        <v>3.9</v>
      </c>
      <c r="I17" s="16">
        <v>79.400000000000006</v>
      </c>
      <c r="J17" s="16">
        <v>9</v>
      </c>
      <c r="K17" s="16">
        <v>2.1</v>
      </c>
      <c r="L17" s="16">
        <v>8.4</v>
      </c>
      <c r="M17" s="16">
        <v>7.3</v>
      </c>
      <c r="N17" s="16">
        <v>0.9</v>
      </c>
      <c r="O17" s="16">
        <v>1.4</v>
      </c>
      <c r="P17" s="16">
        <v>0</v>
      </c>
      <c r="Q17" s="16">
        <v>8.8000000000000007</v>
      </c>
      <c r="R17" s="16">
        <v>51.7</v>
      </c>
      <c r="S17" s="16">
        <v>6.2</v>
      </c>
      <c r="T17" s="16">
        <v>422.9</v>
      </c>
      <c r="U17" s="16">
        <v>10</v>
      </c>
      <c r="V17" s="16">
        <v>5.7</v>
      </c>
      <c r="W17" s="16">
        <v>9.1999999999999993</v>
      </c>
      <c r="X17" s="16">
        <v>39</v>
      </c>
      <c r="Y17" s="16">
        <v>12.7</v>
      </c>
      <c r="Z17" s="16">
        <v>10.3</v>
      </c>
      <c r="AB17">
        <f t="shared" si="0"/>
        <v>1</v>
      </c>
    </row>
    <row r="18" spans="1:28" ht="17" thickBot="1">
      <c r="A18" s="15">
        <v>16</v>
      </c>
      <c r="B18" s="16">
        <v>7.8</v>
      </c>
      <c r="C18" s="16">
        <v>29.7</v>
      </c>
      <c r="D18" s="16">
        <v>7.1</v>
      </c>
      <c r="E18" s="16">
        <v>15.6</v>
      </c>
      <c r="F18" s="16">
        <v>2.7</v>
      </c>
      <c r="G18" s="16">
        <v>3</v>
      </c>
      <c r="H18" s="16">
        <v>2.4</v>
      </c>
      <c r="I18" s="16">
        <v>5.5</v>
      </c>
      <c r="J18" s="16">
        <v>16.100000000000001</v>
      </c>
      <c r="K18" s="16">
        <v>2.9</v>
      </c>
      <c r="L18" s="16">
        <v>8.1</v>
      </c>
      <c r="M18" s="16">
        <v>5.6</v>
      </c>
      <c r="N18" s="16">
        <v>0.5</v>
      </c>
      <c r="O18" s="16">
        <v>0.8</v>
      </c>
      <c r="P18" s="16">
        <v>10.6</v>
      </c>
      <c r="Q18" s="16">
        <v>0</v>
      </c>
      <c r="R18" s="16">
        <v>143.1</v>
      </c>
      <c r="S18" s="16">
        <v>5</v>
      </c>
      <c r="T18" s="16">
        <v>49.6</v>
      </c>
      <c r="U18" s="16">
        <v>19.600000000000001</v>
      </c>
      <c r="V18" s="16">
        <v>7.5</v>
      </c>
      <c r="W18" s="16">
        <v>9.5</v>
      </c>
      <c r="X18" s="16">
        <v>23.8</v>
      </c>
      <c r="Y18" s="16">
        <v>9.8000000000000007</v>
      </c>
      <c r="Z18" s="16">
        <v>7.3</v>
      </c>
      <c r="AB18">
        <f t="shared" si="0"/>
        <v>1</v>
      </c>
    </row>
    <row r="19" spans="1:28" ht="17" thickBot="1">
      <c r="A19" s="15">
        <v>17</v>
      </c>
      <c r="B19" s="16">
        <v>73.900000000000006</v>
      </c>
      <c r="C19" s="16">
        <v>283.60000000000002</v>
      </c>
      <c r="D19" s="16">
        <v>99.5</v>
      </c>
      <c r="E19" s="16">
        <v>466</v>
      </c>
      <c r="F19" s="16">
        <v>58.8</v>
      </c>
      <c r="G19" s="16">
        <v>55.1</v>
      </c>
      <c r="H19" s="16">
        <v>42.5</v>
      </c>
      <c r="I19" s="16">
        <v>36.9</v>
      </c>
      <c r="J19" s="16">
        <v>212.5</v>
      </c>
      <c r="K19" s="16">
        <v>216.4</v>
      </c>
      <c r="L19" s="16">
        <v>266.3</v>
      </c>
      <c r="M19" s="16">
        <v>133.5</v>
      </c>
      <c r="N19" s="16">
        <v>10.1</v>
      </c>
      <c r="O19" s="16">
        <v>15</v>
      </c>
      <c r="P19" s="16">
        <v>62.4</v>
      </c>
      <c r="Q19" s="16">
        <v>143.4</v>
      </c>
      <c r="R19" s="16">
        <v>0</v>
      </c>
      <c r="S19" s="16">
        <v>120.3</v>
      </c>
      <c r="T19" s="16">
        <v>255.6</v>
      </c>
      <c r="U19" s="16">
        <v>58.5</v>
      </c>
      <c r="V19" s="16">
        <v>141.80000000000001</v>
      </c>
      <c r="W19" s="16">
        <v>226.6</v>
      </c>
      <c r="X19" s="16">
        <v>155.69999999999999</v>
      </c>
      <c r="Y19" s="16">
        <v>141</v>
      </c>
      <c r="Z19" s="16">
        <v>126</v>
      </c>
      <c r="AB19">
        <f t="shared" si="0"/>
        <v>14</v>
      </c>
    </row>
    <row r="20" spans="1:28" ht="17" thickBot="1">
      <c r="A20" s="15">
        <v>18</v>
      </c>
      <c r="B20" s="16">
        <v>8.6999999999999993</v>
      </c>
      <c r="C20" s="16">
        <v>22.1</v>
      </c>
      <c r="D20" s="16">
        <v>7.6</v>
      </c>
      <c r="E20" s="16">
        <v>56.3</v>
      </c>
      <c r="F20" s="16">
        <v>44.5</v>
      </c>
      <c r="G20" s="16">
        <v>56.1</v>
      </c>
      <c r="H20" s="16">
        <v>45.9</v>
      </c>
      <c r="I20" s="16">
        <v>3.3</v>
      </c>
      <c r="J20" s="16">
        <v>5.8</v>
      </c>
      <c r="K20" s="16">
        <v>5.7</v>
      </c>
      <c r="L20" s="16">
        <v>234.5</v>
      </c>
      <c r="M20" s="16">
        <v>515.1</v>
      </c>
      <c r="N20" s="16">
        <v>15.9</v>
      </c>
      <c r="O20" s="16">
        <v>19.899999999999999</v>
      </c>
      <c r="P20" s="16">
        <v>6.2</v>
      </c>
      <c r="Q20" s="16">
        <v>4.0999999999999996</v>
      </c>
      <c r="R20" s="16">
        <v>99.2</v>
      </c>
      <c r="S20" s="16">
        <v>0</v>
      </c>
      <c r="T20" s="16">
        <v>27.1</v>
      </c>
      <c r="U20" s="16">
        <v>3.6</v>
      </c>
      <c r="V20" s="16">
        <v>21.8</v>
      </c>
      <c r="W20" s="16">
        <v>154.9</v>
      </c>
      <c r="X20" s="16">
        <v>19.2</v>
      </c>
      <c r="Y20" s="16">
        <v>77.3</v>
      </c>
      <c r="Z20" s="16">
        <v>306.89999999999998</v>
      </c>
      <c r="AB20">
        <f t="shared" si="0"/>
        <v>4</v>
      </c>
    </row>
    <row r="21" spans="1:28" ht="17" thickBot="1">
      <c r="A21" s="15">
        <v>19</v>
      </c>
      <c r="B21" s="16">
        <v>55.8</v>
      </c>
      <c r="C21" s="16">
        <v>142</v>
      </c>
      <c r="D21" s="16">
        <v>29.5</v>
      </c>
      <c r="E21" s="16">
        <v>49.9</v>
      </c>
      <c r="F21" s="16">
        <v>11.9</v>
      </c>
      <c r="G21" s="16">
        <v>14.4</v>
      </c>
      <c r="H21" s="16">
        <v>12.8</v>
      </c>
      <c r="I21" s="16">
        <v>65</v>
      </c>
      <c r="J21" s="16">
        <v>26.9</v>
      </c>
      <c r="K21" s="16">
        <v>7.8</v>
      </c>
      <c r="L21" s="16">
        <v>31.8</v>
      </c>
      <c r="M21" s="16">
        <v>26.7</v>
      </c>
      <c r="N21" s="16">
        <v>3.1</v>
      </c>
      <c r="O21" s="16">
        <v>4.8</v>
      </c>
      <c r="P21" s="16">
        <v>382.7</v>
      </c>
      <c r="Q21" s="16">
        <v>37.799999999999997</v>
      </c>
      <c r="R21" s="16">
        <v>192.6</v>
      </c>
      <c r="S21" s="16">
        <v>24.8</v>
      </c>
      <c r="T21" s="16">
        <v>0</v>
      </c>
      <c r="U21" s="16">
        <v>73.2</v>
      </c>
      <c r="V21" s="16">
        <v>28.7</v>
      </c>
      <c r="W21" s="16">
        <v>40.299999999999997</v>
      </c>
      <c r="X21" s="16">
        <v>360.1</v>
      </c>
      <c r="Y21" s="16">
        <v>57.2</v>
      </c>
      <c r="Z21" s="16">
        <v>38.5</v>
      </c>
      <c r="AB21">
        <f t="shared" si="0"/>
        <v>4</v>
      </c>
    </row>
    <row r="22" spans="1:28" ht="17" thickBot="1">
      <c r="A22" s="15">
        <v>20</v>
      </c>
      <c r="B22" s="16">
        <v>5.3</v>
      </c>
      <c r="C22" s="16">
        <v>16.399999999999999</v>
      </c>
      <c r="D22" s="16">
        <v>3.7</v>
      </c>
      <c r="E22" s="16">
        <v>8.8000000000000007</v>
      </c>
      <c r="F22" s="16">
        <v>1.9</v>
      </c>
      <c r="G22" s="16">
        <v>2.2999999999999998</v>
      </c>
      <c r="H22" s="16">
        <v>2</v>
      </c>
      <c r="I22" s="16">
        <v>4.2</v>
      </c>
      <c r="J22" s="16">
        <v>5</v>
      </c>
      <c r="K22" s="16">
        <v>1.4</v>
      </c>
      <c r="L22" s="16">
        <v>5.7</v>
      </c>
      <c r="M22" s="16">
        <v>4.3</v>
      </c>
      <c r="N22" s="16">
        <v>0.4</v>
      </c>
      <c r="O22" s="16">
        <v>0.7</v>
      </c>
      <c r="P22" s="16">
        <v>11.3</v>
      </c>
      <c r="Q22" s="16">
        <v>18.3</v>
      </c>
      <c r="R22" s="16">
        <v>54.5</v>
      </c>
      <c r="S22" s="16">
        <v>4</v>
      </c>
      <c r="T22" s="16">
        <v>90.2</v>
      </c>
      <c r="U22" s="16">
        <v>0</v>
      </c>
      <c r="V22" s="16">
        <v>7.6</v>
      </c>
      <c r="W22" s="16">
        <v>8.1999999999999993</v>
      </c>
      <c r="X22" s="16">
        <v>65.7</v>
      </c>
      <c r="Y22" s="16">
        <v>10.6</v>
      </c>
      <c r="Z22" s="16">
        <v>6.6</v>
      </c>
      <c r="AB22">
        <f t="shared" si="0"/>
        <v>0</v>
      </c>
    </row>
    <row r="23" spans="1:28" ht="17" thickBot="1">
      <c r="A23" s="15">
        <v>21</v>
      </c>
      <c r="B23" s="16">
        <v>5.5</v>
      </c>
      <c r="C23" s="16">
        <v>15.7</v>
      </c>
      <c r="D23" s="16">
        <v>4.7</v>
      </c>
      <c r="E23" s="16">
        <v>20.7</v>
      </c>
      <c r="F23" s="16">
        <v>5.9</v>
      </c>
      <c r="G23" s="16">
        <v>6.8</v>
      </c>
      <c r="H23" s="16">
        <v>5.9</v>
      </c>
      <c r="I23" s="16">
        <v>2.9</v>
      </c>
      <c r="J23" s="16">
        <v>5.2</v>
      </c>
      <c r="K23" s="16">
        <v>3.5</v>
      </c>
      <c r="L23" s="16">
        <v>27.8</v>
      </c>
      <c r="M23" s="16">
        <v>18.3</v>
      </c>
      <c r="N23" s="16">
        <v>1.5</v>
      </c>
      <c r="O23" s="16">
        <v>2.4</v>
      </c>
      <c r="P23" s="16">
        <v>6</v>
      </c>
      <c r="Q23" s="16">
        <v>6.5</v>
      </c>
      <c r="R23" s="16">
        <v>122.8</v>
      </c>
      <c r="S23" s="16">
        <v>22.9</v>
      </c>
      <c r="T23" s="16">
        <v>32.799999999999997</v>
      </c>
      <c r="U23" s="16">
        <v>7.1</v>
      </c>
      <c r="V23" s="16">
        <v>0</v>
      </c>
      <c r="W23" s="16">
        <v>123.6</v>
      </c>
      <c r="X23" s="16">
        <v>37.5</v>
      </c>
      <c r="Y23" s="16">
        <v>75.8</v>
      </c>
      <c r="Z23" s="16">
        <v>31.3</v>
      </c>
      <c r="AB23">
        <f t="shared" si="0"/>
        <v>2</v>
      </c>
    </row>
    <row r="24" spans="1:28" ht="17" thickBot="1">
      <c r="A24" s="15">
        <v>22</v>
      </c>
      <c r="B24" s="16">
        <v>10.9</v>
      </c>
      <c r="C24" s="16">
        <v>30</v>
      </c>
      <c r="D24" s="16">
        <v>9.8000000000000007</v>
      </c>
      <c r="E24" s="16">
        <v>55.6</v>
      </c>
      <c r="F24" s="16">
        <v>21.3</v>
      </c>
      <c r="G24" s="16">
        <v>24.9</v>
      </c>
      <c r="H24" s="16">
        <v>21.3</v>
      </c>
      <c r="I24" s="16">
        <v>5</v>
      </c>
      <c r="J24" s="16">
        <v>9.3000000000000007</v>
      </c>
      <c r="K24" s="16">
        <v>8.3000000000000007</v>
      </c>
      <c r="L24" s="16">
        <v>139.9</v>
      </c>
      <c r="M24" s="16">
        <v>90.8</v>
      </c>
      <c r="N24" s="16">
        <v>6.2</v>
      </c>
      <c r="O24" s="16">
        <v>8.9</v>
      </c>
      <c r="P24" s="16">
        <v>9.8000000000000007</v>
      </c>
      <c r="Q24" s="16">
        <v>8.3000000000000007</v>
      </c>
      <c r="R24" s="16">
        <v>198.6</v>
      </c>
      <c r="S24" s="16">
        <v>164.8</v>
      </c>
      <c r="T24" s="16">
        <v>46.9</v>
      </c>
      <c r="U24" s="16">
        <v>7.8</v>
      </c>
      <c r="V24" s="16">
        <v>125.2</v>
      </c>
      <c r="W24" s="16">
        <v>0</v>
      </c>
      <c r="X24" s="16">
        <v>41.2</v>
      </c>
      <c r="Y24" s="16">
        <v>206.2</v>
      </c>
      <c r="Z24" s="16">
        <v>154.9</v>
      </c>
      <c r="AB24">
        <f t="shared" si="0"/>
        <v>6</v>
      </c>
    </row>
    <row r="25" spans="1:28" ht="17" thickBot="1">
      <c r="A25" s="15">
        <v>23</v>
      </c>
      <c r="B25" s="16">
        <v>17.8</v>
      </c>
      <c r="C25" s="16">
        <v>47.8</v>
      </c>
      <c r="D25" s="16">
        <v>11.9</v>
      </c>
      <c r="E25" s="16">
        <v>28.8</v>
      </c>
      <c r="F25" s="16">
        <v>7.5</v>
      </c>
      <c r="G25" s="16">
        <v>9.4</v>
      </c>
      <c r="H25" s="16">
        <v>8.5</v>
      </c>
      <c r="I25" s="16">
        <v>13.3</v>
      </c>
      <c r="J25" s="16">
        <v>12.2</v>
      </c>
      <c r="K25" s="16">
        <v>4.7</v>
      </c>
      <c r="L25" s="16">
        <v>23.5</v>
      </c>
      <c r="M25" s="16">
        <v>19.399999999999999</v>
      </c>
      <c r="N25" s="16">
        <v>2.1</v>
      </c>
      <c r="O25" s="16">
        <v>3.3</v>
      </c>
      <c r="P25" s="16">
        <v>39.700000000000003</v>
      </c>
      <c r="Q25" s="16">
        <v>20.399999999999999</v>
      </c>
      <c r="R25" s="16">
        <v>132.4</v>
      </c>
      <c r="S25" s="16">
        <v>19.8</v>
      </c>
      <c r="T25" s="16">
        <v>407.8</v>
      </c>
      <c r="U25" s="16">
        <v>60</v>
      </c>
      <c r="V25" s="16">
        <v>36.799999999999997</v>
      </c>
      <c r="W25" s="16">
        <v>40</v>
      </c>
      <c r="X25" s="16">
        <v>0</v>
      </c>
      <c r="Y25" s="16">
        <v>68.3</v>
      </c>
      <c r="Z25" s="16">
        <v>32.5</v>
      </c>
      <c r="AB25">
        <f t="shared" si="0"/>
        <v>2</v>
      </c>
    </row>
    <row r="26" spans="1:28" ht="17" thickBot="1">
      <c r="A26" s="15">
        <v>24</v>
      </c>
      <c r="B26" s="16">
        <v>11.6</v>
      </c>
      <c r="C26" s="16">
        <v>30.6</v>
      </c>
      <c r="D26" s="16">
        <v>9.6</v>
      </c>
      <c r="E26" s="16">
        <v>36.299999999999997</v>
      </c>
      <c r="F26" s="16">
        <v>14.8</v>
      </c>
      <c r="G26" s="16">
        <v>20.100000000000001</v>
      </c>
      <c r="H26" s="16">
        <v>19.399999999999999</v>
      </c>
      <c r="I26" s="16">
        <v>6</v>
      </c>
      <c r="J26" s="16">
        <v>8.5</v>
      </c>
      <c r="K26" s="16">
        <v>5.8</v>
      </c>
      <c r="L26" s="16">
        <v>56.3</v>
      </c>
      <c r="M26" s="16">
        <v>55.5</v>
      </c>
      <c r="N26" s="16">
        <v>6.4</v>
      </c>
      <c r="O26" s="16">
        <v>9.1999999999999993</v>
      </c>
      <c r="P26" s="16">
        <v>13</v>
      </c>
      <c r="Q26" s="16">
        <v>8.4</v>
      </c>
      <c r="R26" s="16">
        <v>119.9</v>
      </c>
      <c r="S26" s="16">
        <v>80.3</v>
      </c>
      <c r="T26" s="16">
        <v>64.900000000000006</v>
      </c>
      <c r="U26" s="16">
        <v>9.8000000000000007</v>
      </c>
      <c r="V26" s="16">
        <v>75</v>
      </c>
      <c r="W26" s="16">
        <v>200.4</v>
      </c>
      <c r="X26" s="16">
        <v>68.099999999999994</v>
      </c>
      <c r="Y26" s="16">
        <v>0</v>
      </c>
      <c r="Z26" s="16">
        <v>187.9</v>
      </c>
      <c r="AB26">
        <f t="shared" si="0"/>
        <v>3</v>
      </c>
    </row>
    <row r="27" spans="1:28" ht="17" thickBot="1">
      <c r="A27" s="15">
        <v>25</v>
      </c>
      <c r="B27" s="16">
        <v>13.1</v>
      </c>
      <c r="C27" s="16">
        <v>34.200000000000003</v>
      </c>
      <c r="D27" s="16">
        <v>11.9</v>
      </c>
      <c r="E27" s="16">
        <v>55.8</v>
      </c>
      <c r="F27" s="16">
        <v>38</v>
      </c>
      <c r="G27" s="16">
        <v>65.3</v>
      </c>
      <c r="H27" s="16">
        <v>72.099999999999994</v>
      </c>
      <c r="I27" s="16">
        <v>6</v>
      </c>
      <c r="J27" s="16">
        <v>9</v>
      </c>
      <c r="K27" s="16">
        <v>7.4</v>
      </c>
      <c r="L27" s="16">
        <v>113.5</v>
      </c>
      <c r="M27" s="16">
        <v>206.6</v>
      </c>
      <c r="N27" s="16">
        <v>33.700000000000003</v>
      </c>
      <c r="O27" s="16">
        <v>46.2</v>
      </c>
      <c r="P27" s="16">
        <v>11.3</v>
      </c>
      <c r="Q27" s="16">
        <v>6.9</v>
      </c>
      <c r="R27" s="16">
        <v>117</v>
      </c>
      <c r="S27" s="16">
        <v>347.8</v>
      </c>
      <c r="T27" s="16">
        <v>47.7</v>
      </c>
      <c r="U27" s="16">
        <v>6.5</v>
      </c>
      <c r="V27" s="16">
        <v>33.799999999999997</v>
      </c>
      <c r="W27" s="16">
        <v>164.4</v>
      </c>
      <c r="X27" s="16">
        <v>35.5</v>
      </c>
      <c r="Y27" s="16">
        <v>205.9</v>
      </c>
      <c r="Z27" s="16">
        <v>0</v>
      </c>
      <c r="AB27">
        <f t="shared" si="0"/>
        <v>6</v>
      </c>
    </row>
    <row r="30" spans="1:28">
      <c r="B30">
        <f>COUNTIF(B3:B27,"&gt;100")</f>
        <v>1</v>
      </c>
      <c r="C30">
        <f t="shared" ref="C30:Z30" si="1">COUNTIF(C3:C27,"&gt;100")</f>
        <v>5</v>
      </c>
      <c r="D30">
        <f t="shared" si="1"/>
        <v>1</v>
      </c>
      <c r="E30">
        <f t="shared" si="1"/>
        <v>4</v>
      </c>
      <c r="F30">
        <f t="shared" si="1"/>
        <v>2</v>
      </c>
      <c r="G30">
        <f t="shared" si="1"/>
        <v>3</v>
      </c>
      <c r="H30">
        <f t="shared" si="1"/>
        <v>4</v>
      </c>
      <c r="I30">
        <f t="shared" si="1"/>
        <v>1</v>
      </c>
      <c r="J30">
        <f t="shared" si="1"/>
        <v>1</v>
      </c>
      <c r="K30">
        <f t="shared" si="1"/>
        <v>1</v>
      </c>
      <c r="L30">
        <f t="shared" si="1"/>
        <v>6</v>
      </c>
      <c r="M30">
        <f t="shared" si="1"/>
        <v>7</v>
      </c>
      <c r="N30">
        <f t="shared" si="1"/>
        <v>2</v>
      </c>
      <c r="O30">
        <f t="shared" si="1"/>
        <v>2</v>
      </c>
      <c r="P30">
        <f t="shared" si="1"/>
        <v>1</v>
      </c>
      <c r="Q30">
        <f t="shared" si="1"/>
        <v>1</v>
      </c>
      <c r="R30">
        <f t="shared" si="1"/>
        <v>13</v>
      </c>
      <c r="S30">
        <f t="shared" si="1"/>
        <v>5</v>
      </c>
      <c r="T30">
        <f t="shared" si="1"/>
        <v>4</v>
      </c>
      <c r="U30">
        <f t="shared" si="1"/>
        <v>0</v>
      </c>
      <c r="V30">
        <f t="shared" si="1"/>
        <v>2</v>
      </c>
      <c r="W30">
        <f t="shared" si="1"/>
        <v>6</v>
      </c>
      <c r="X30">
        <f t="shared" si="1"/>
        <v>2</v>
      </c>
      <c r="Y30">
        <f t="shared" si="1"/>
        <v>3</v>
      </c>
      <c r="Z30">
        <f t="shared" si="1"/>
        <v>5</v>
      </c>
    </row>
    <row r="31" spans="1:28">
      <c r="B31">
        <v>1</v>
      </c>
      <c r="C31">
        <v>6</v>
      </c>
      <c r="D31">
        <v>1</v>
      </c>
      <c r="E31">
        <v>3</v>
      </c>
      <c r="F31">
        <v>2</v>
      </c>
      <c r="G31">
        <v>3</v>
      </c>
      <c r="H31">
        <v>4</v>
      </c>
      <c r="I31">
        <v>0</v>
      </c>
      <c r="J31">
        <v>1</v>
      </c>
      <c r="K31">
        <v>1</v>
      </c>
      <c r="L31">
        <v>5</v>
      </c>
      <c r="M31">
        <v>8</v>
      </c>
      <c r="N31">
        <v>2</v>
      </c>
      <c r="O31">
        <v>2</v>
      </c>
      <c r="P31">
        <v>1</v>
      </c>
      <c r="Q31">
        <v>1</v>
      </c>
      <c r="R31">
        <v>14</v>
      </c>
      <c r="S31">
        <v>4</v>
      </c>
      <c r="T31">
        <v>4</v>
      </c>
      <c r="U31">
        <v>0</v>
      </c>
      <c r="V31">
        <v>2</v>
      </c>
      <c r="W31">
        <v>6</v>
      </c>
      <c r="X31">
        <v>2</v>
      </c>
      <c r="Y31">
        <v>3</v>
      </c>
      <c r="Z31">
        <v>6</v>
      </c>
    </row>
    <row r="32" spans="1:28">
      <c r="B32">
        <f>B30+B31</f>
        <v>2</v>
      </c>
      <c r="C32">
        <f t="shared" ref="C32:Z32" si="2">C30+C31</f>
        <v>11</v>
      </c>
      <c r="D32">
        <f t="shared" si="2"/>
        <v>2</v>
      </c>
      <c r="E32">
        <f t="shared" si="2"/>
        <v>7</v>
      </c>
      <c r="F32">
        <f t="shared" si="2"/>
        <v>4</v>
      </c>
      <c r="G32">
        <f t="shared" si="2"/>
        <v>6</v>
      </c>
      <c r="H32">
        <f t="shared" si="2"/>
        <v>8</v>
      </c>
      <c r="I32">
        <f t="shared" si="2"/>
        <v>1</v>
      </c>
      <c r="J32">
        <f t="shared" si="2"/>
        <v>2</v>
      </c>
      <c r="K32">
        <f t="shared" si="2"/>
        <v>2</v>
      </c>
      <c r="L32">
        <f t="shared" si="2"/>
        <v>11</v>
      </c>
      <c r="M32">
        <f t="shared" si="2"/>
        <v>15</v>
      </c>
      <c r="N32">
        <f t="shared" si="2"/>
        <v>4</v>
      </c>
      <c r="O32">
        <f t="shared" si="2"/>
        <v>4</v>
      </c>
      <c r="P32">
        <f t="shared" si="2"/>
        <v>2</v>
      </c>
      <c r="Q32">
        <f t="shared" si="2"/>
        <v>2</v>
      </c>
      <c r="R32">
        <f t="shared" si="2"/>
        <v>27</v>
      </c>
      <c r="S32">
        <f t="shared" si="2"/>
        <v>9</v>
      </c>
      <c r="T32">
        <f t="shared" si="2"/>
        <v>8</v>
      </c>
      <c r="U32">
        <f t="shared" si="2"/>
        <v>0</v>
      </c>
      <c r="V32">
        <f t="shared" si="2"/>
        <v>4</v>
      </c>
      <c r="W32">
        <f t="shared" si="2"/>
        <v>12</v>
      </c>
      <c r="X32">
        <f t="shared" si="2"/>
        <v>4</v>
      </c>
      <c r="Y32">
        <f t="shared" si="2"/>
        <v>6</v>
      </c>
      <c r="Z32">
        <f t="shared" si="2"/>
        <v>11</v>
      </c>
    </row>
    <row r="33" spans="2:26">
      <c r="B33" s="12">
        <v>1</v>
      </c>
      <c r="C33" s="12">
        <v>2</v>
      </c>
      <c r="D33" s="12">
        <v>3</v>
      </c>
      <c r="E33" s="12">
        <v>4</v>
      </c>
      <c r="F33" s="12">
        <v>5</v>
      </c>
      <c r="G33" s="12">
        <v>6</v>
      </c>
      <c r="H33" s="12">
        <v>7</v>
      </c>
      <c r="I33" s="12">
        <v>8</v>
      </c>
      <c r="J33" s="12">
        <v>9</v>
      </c>
      <c r="K33" s="12">
        <v>10</v>
      </c>
      <c r="L33" s="12">
        <v>11</v>
      </c>
      <c r="M33" s="12">
        <v>12</v>
      </c>
      <c r="N33" s="12">
        <v>13</v>
      </c>
      <c r="O33" s="12">
        <v>14</v>
      </c>
      <c r="P33" s="12">
        <v>15</v>
      </c>
      <c r="Q33" s="12">
        <v>16</v>
      </c>
      <c r="R33" s="12">
        <v>17</v>
      </c>
      <c r="S33" s="12">
        <v>18</v>
      </c>
      <c r="T33" s="12">
        <v>19</v>
      </c>
      <c r="U33" s="12">
        <v>20</v>
      </c>
      <c r="V33" s="12">
        <v>21</v>
      </c>
      <c r="W33" s="12">
        <v>22</v>
      </c>
      <c r="X33" s="12">
        <v>23</v>
      </c>
      <c r="Y33" s="12">
        <v>24</v>
      </c>
      <c r="Z33" s="12">
        <v>25</v>
      </c>
    </row>
  </sheetData>
  <mergeCells count="1">
    <mergeCell ref="A1:P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3926-BC04-0046-918F-C8BB12E88025}">
  <dimension ref="A1:G11"/>
  <sheetViews>
    <sheetView zoomScale="207" workbookViewId="0">
      <selection activeCell="G11" sqref="G11"/>
    </sheetView>
  </sheetViews>
  <sheetFormatPr baseColWidth="10" defaultRowHeight="16"/>
  <sheetData>
    <row r="1" spans="1:7" ht="17" thickBot="1">
      <c r="B1" t="s">
        <v>50</v>
      </c>
      <c r="C1" t="s">
        <v>51</v>
      </c>
      <c r="D1" t="s">
        <v>52</v>
      </c>
    </row>
    <row r="2" spans="1:7" ht="17" thickBot="1">
      <c r="A2" t="s">
        <v>53</v>
      </c>
      <c r="B2" s="18">
        <v>0.27500000000000002</v>
      </c>
      <c r="C2" s="18">
        <v>0.2</v>
      </c>
      <c r="D2" s="18">
        <v>0.4</v>
      </c>
    </row>
    <row r="3" spans="1:7" ht="17" thickBot="1">
      <c r="A3" t="s">
        <v>54</v>
      </c>
      <c r="B3" s="17">
        <v>1.3452599999999999</v>
      </c>
      <c r="C3" s="19">
        <v>1.33226</v>
      </c>
      <c r="D3" s="19">
        <v>1.5453699999999999</v>
      </c>
    </row>
    <row r="4" spans="1:7" ht="17" thickBot="1">
      <c r="A4" t="s">
        <v>55</v>
      </c>
      <c r="B4" s="17">
        <v>1.33</v>
      </c>
      <c r="C4" s="19">
        <v>0.83</v>
      </c>
      <c r="D4" s="19">
        <v>3.33</v>
      </c>
      <c r="F4" t="s">
        <v>57</v>
      </c>
      <c r="G4">
        <f>-(B5-D5)</f>
        <v>8.4191643452472598E-2</v>
      </c>
    </row>
    <row r="5" spans="1:7">
      <c r="B5">
        <f>0.05*(1+B3)/(B3*B4)+B2</f>
        <v>0.34053950104287078</v>
      </c>
      <c r="C5">
        <f t="shared" ref="C5:D5" si="0">0.05*(1+C3)/(C3*C4)+C2</f>
        <v>0.30545808653074158</v>
      </c>
      <c r="D5">
        <f t="shared" si="0"/>
        <v>0.42473114449534338</v>
      </c>
      <c r="F5" t="s">
        <v>56</v>
      </c>
      <c r="G5">
        <f>-(C5-D5)</f>
        <v>0.1192730579646018</v>
      </c>
    </row>
    <row r="7" spans="1:7">
      <c r="B7">
        <f>1/B5</f>
        <v>2.9365169002056803</v>
      </c>
      <c r="C7">
        <f t="shared" ref="C7:D7" si="1">1/C5</f>
        <v>3.2737715716010651</v>
      </c>
      <c r="D7">
        <f t="shared" si="1"/>
        <v>2.35443059205884</v>
      </c>
      <c r="F7">
        <f>SUM(B7:D7)</f>
        <v>8.564719063865585</v>
      </c>
    </row>
    <row r="9" spans="1:7">
      <c r="B9">
        <f>B7/$F$7</f>
        <v>0.34286202247949954</v>
      </c>
      <c r="C9">
        <f t="shared" ref="C9:D9" si="2">C7/$F$7</f>
        <v>0.38223922433288626</v>
      </c>
      <c r="D9">
        <f t="shared" si="2"/>
        <v>0.27489875318761425</v>
      </c>
      <c r="F9" t="s">
        <v>58</v>
      </c>
      <c r="G9">
        <f>2.71828182845904^G4</f>
        <v>1.0878373507391095</v>
      </c>
    </row>
    <row r="10" spans="1:7">
      <c r="F10" t="s">
        <v>58</v>
      </c>
      <c r="G10">
        <f>2.71828182845904^G5</f>
        <v>1.1266775245608893</v>
      </c>
    </row>
    <row r="11" spans="1:7">
      <c r="G11">
        <f>G9+G10</f>
        <v>2.214514875299999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2372-5B2D-454C-8172-8B83E71F7135}">
  <dimension ref="A1:I9"/>
  <sheetViews>
    <sheetView zoomScale="242" workbookViewId="0">
      <selection activeCell="I8" sqref="I8"/>
    </sheetView>
  </sheetViews>
  <sheetFormatPr baseColWidth="10" defaultRowHeight="16"/>
  <cols>
    <col min="5" max="6" width="0" hidden="1" customWidth="1"/>
  </cols>
  <sheetData>
    <row r="1" spans="1:9" ht="31" thickBot="1">
      <c r="A1" s="20" t="s">
        <v>59</v>
      </c>
      <c r="B1" s="21" t="s">
        <v>60</v>
      </c>
      <c r="C1" s="21" t="s">
        <v>61</v>
      </c>
      <c r="D1" s="21" t="s">
        <v>62</v>
      </c>
      <c r="E1" s="28" t="s">
        <v>56</v>
      </c>
      <c r="F1" s="28" t="s">
        <v>63</v>
      </c>
      <c r="G1" s="28" t="s">
        <v>64</v>
      </c>
      <c r="H1" s="28" t="s">
        <v>65</v>
      </c>
      <c r="I1" s="28" t="s">
        <v>66</v>
      </c>
    </row>
    <row r="2" spans="1:9" ht="17" thickBot="1">
      <c r="A2" s="22">
        <v>1</v>
      </c>
      <c r="B2" s="23">
        <v>3</v>
      </c>
      <c r="C2" s="23">
        <v>75</v>
      </c>
      <c r="D2" s="23">
        <v>32.5</v>
      </c>
      <c r="E2">
        <f>0.119273058*C2</f>
        <v>8.9454793499999994</v>
      </c>
      <c r="F2">
        <f>C2*0.084191643</f>
        <v>6.3143732249999998</v>
      </c>
      <c r="G2">
        <f>0.3405395*C2</f>
        <v>25.5404625</v>
      </c>
      <c r="H2">
        <f>0.30545809*C2</f>
        <v>22.909356750000001</v>
      </c>
      <c r="I2">
        <f>C2*0.42473114</f>
        <v>31.8548355</v>
      </c>
    </row>
    <row r="3" spans="1:9" ht="17" thickBot="1">
      <c r="A3" s="24">
        <v>1</v>
      </c>
      <c r="B3" s="25">
        <v>13</v>
      </c>
      <c r="C3" s="25">
        <v>428</v>
      </c>
      <c r="D3" s="25">
        <v>94.8</v>
      </c>
      <c r="E3">
        <f t="shared" ref="E3:E9" si="0">0.119273058*C3</f>
        <v>51.048868824000003</v>
      </c>
      <c r="F3">
        <f t="shared" ref="F3:F9" si="1">C3*0.084191643</f>
        <v>36.034023204</v>
      </c>
      <c r="G3">
        <f t="shared" ref="G3:G9" si="2">0.3405395*C3</f>
        <v>145.75090599999999</v>
      </c>
      <c r="H3">
        <f t="shared" ref="H3:H9" si="3">0.30545809*C3</f>
        <v>130.73606252000002</v>
      </c>
      <c r="I3">
        <f t="shared" ref="I3:I9" si="4">C3*0.42473114</f>
        <v>181.78492792</v>
      </c>
    </row>
    <row r="4" spans="1:9" ht="17" thickBot="1">
      <c r="A4" s="26">
        <v>4</v>
      </c>
      <c r="B4" s="27">
        <v>10</v>
      </c>
      <c r="C4" s="27">
        <v>49</v>
      </c>
      <c r="D4" s="27">
        <v>20</v>
      </c>
      <c r="E4">
        <f t="shared" si="0"/>
        <v>5.8443798420000004</v>
      </c>
      <c r="F4">
        <f t="shared" si="1"/>
        <v>4.1253905069999997</v>
      </c>
      <c r="G4">
        <f t="shared" si="2"/>
        <v>16.686435499999998</v>
      </c>
      <c r="H4">
        <f t="shared" si="3"/>
        <v>14.967446410000001</v>
      </c>
      <c r="I4">
        <f t="shared" si="4"/>
        <v>20.811825859999999</v>
      </c>
    </row>
    <row r="5" spans="1:9" ht="17" thickBot="1">
      <c r="A5" s="24">
        <v>3</v>
      </c>
      <c r="B5" s="25">
        <v>19</v>
      </c>
      <c r="C5" s="25">
        <v>155</v>
      </c>
      <c r="D5" s="25">
        <v>46.7</v>
      </c>
      <c r="E5">
        <f t="shared" si="0"/>
        <v>18.48732399</v>
      </c>
      <c r="F5">
        <f t="shared" si="1"/>
        <v>13.049704665</v>
      </c>
      <c r="G5">
        <f t="shared" si="2"/>
        <v>52.7836225</v>
      </c>
      <c r="H5">
        <f t="shared" si="3"/>
        <v>47.346003950000004</v>
      </c>
      <c r="I5">
        <f t="shared" si="4"/>
        <v>65.833326700000001</v>
      </c>
    </row>
    <row r="6" spans="1:9" ht="17" thickBot="1">
      <c r="A6" s="26">
        <v>12</v>
      </c>
      <c r="B6" s="27">
        <v>16</v>
      </c>
      <c r="C6" s="27">
        <v>210</v>
      </c>
      <c r="D6" s="27">
        <v>63.5</v>
      </c>
      <c r="E6">
        <f t="shared" si="0"/>
        <v>25.047342180000001</v>
      </c>
      <c r="F6">
        <f t="shared" si="1"/>
        <v>17.680245029999998</v>
      </c>
      <c r="G6">
        <f t="shared" si="2"/>
        <v>71.513294999999999</v>
      </c>
      <c r="H6">
        <f t="shared" si="3"/>
        <v>64.146198900000002</v>
      </c>
      <c r="I6">
        <f t="shared" si="4"/>
        <v>89.193539400000006</v>
      </c>
    </row>
    <row r="7" spans="1:9" ht="17" thickBot="1">
      <c r="A7" s="24">
        <v>2</v>
      </c>
      <c r="B7" s="25">
        <v>17</v>
      </c>
      <c r="C7" s="25">
        <v>113</v>
      </c>
      <c r="D7" s="25">
        <v>43.9</v>
      </c>
      <c r="E7">
        <f t="shared" si="0"/>
        <v>13.477855554</v>
      </c>
      <c r="F7">
        <f t="shared" si="1"/>
        <v>9.5136556589999994</v>
      </c>
      <c r="G7">
        <f t="shared" si="2"/>
        <v>38.480963500000001</v>
      </c>
      <c r="H7">
        <f t="shared" si="3"/>
        <v>34.516764170000002</v>
      </c>
      <c r="I7">
        <f t="shared" si="4"/>
        <v>47.994618819999999</v>
      </c>
    </row>
    <row r="8" spans="1:9" ht="17" thickBot="1">
      <c r="A8" s="26">
        <v>17</v>
      </c>
      <c r="B8" s="27">
        <v>23</v>
      </c>
      <c r="C8" s="27">
        <v>118</v>
      </c>
      <c r="D8" s="27">
        <v>45</v>
      </c>
      <c r="E8">
        <f t="shared" si="0"/>
        <v>14.074220844000001</v>
      </c>
      <c r="F8">
        <f t="shared" si="1"/>
        <v>9.9346138740000001</v>
      </c>
      <c r="G8">
        <f t="shared" si="2"/>
        <v>40.183661000000001</v>
      </c>
      <c r="H8">
        <f t="shared" si="3"/>
        <v>36.044054620000004</v>
      </c>
      <c r="I8">
        <f t="shared" si="4"/>
        <v>50.11827452</v>
      </c>
    </row>
    <row r="9" spans="1:9" ht="17" thickBot="1">
      <c r="A9" s="22">
        <v>4</v>
      </c>
      <c r="B9" s="23">
        <v>23</v>
      </c>
      <c r="C9" s="23">
        <v>204</v>
      </c>
      <c r="D9" s="23">
        <v>60.6</v>
      </c>
      <c r="E9">
        <f t="shared" si="0"/>
        <v>24.331703831999999</v>
      </c>
      <c r="F9">
        <f t="shared" si="1"/>
        <v>17.175095171999999</v>
      </c>
      <c r="G9">
        <f t="shared" si="2"/>
        <v>69.470057999999995</v>
      </c>
      <c r="H9">
        <f t="shared" si="3"/>
        <v>62.313450360000004</v>
      </c>
      <c r="I9">
        <f t="shared" si="4"/>
        <v>86.64515256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8D92-170F-E94B-87FA-C8D13965374F}">
  <dimension ref="A1"/>
  <sheetViews>
    <sheetView tabSelected="1" workbookViewId="0">
      <selection activeCell="O30" sqref="O30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GDP</vt:lpstr>
      <vt:lpstr>造价</vt:lpstr>
      <vt:lpstr>全方式客流需求</vt:lpstr>
      <vt:lpstr>Sheet1</vt:lpstr>
      <vt:lpstr>Sheet2</vt:lpstr>
      <vt:lpstr>距离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2020-11-17T06:34:50Z</dcterms:created>
  <dcterms:modified xsi:type="dcterms:W3CDTF">2020-11-24T21:06:41Z</dcterms:modified>
</cp:coreProperties>
</file>