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izah\Downloads\DA\"/>
    </mc:Choice>
  </mc:AlternateContent>
  <xr:revisionPtr revIDLastSave="0" documentId="13_ncr:1_{7D8542F2-16F0-4C7D-96CB-1E3DE68D9D1B}" xr6:coauthVersionLast="47" xr6:coauthVersionMax="47" xr10:uidLastSave="{00000000-0000-0000-0000-000000000000}"/>
  <bookViews>
    <workbookView xWindow="-108" yWindow="-108" windowWidth="23256" windowHeight="12456" firstSheet="1" activeTab="7" xr2:uid="{D19291FF-02BF-41A3-BFD0-9D6466D1182E}"/>
  </bookViews>
  <sheets>
    <sheet name="Sheet1" sheetId="1" r:id="rId1"/>
    <sheet name="Count funtions" sheetId="2" r:id="rId2"/>
    <sheet name="IF FUNCTIONS" sheetId="3" r:id="rId3"/>
    <sheet name="Conditional Formatting" sheetId="4" r:id="rId4"/>
    <sheet name="Sort and Filter" sheetId="5" r:id="rId5"/>
    <sheet name="Pie Chart" sheetId="6" r:id="rId6"/>
    <sheet name="Sheet3" sheetId="7" r:id="rId7"/>
    <sheet name="Sheet4" sheetId="8" r:id="rId8"/>
  </sheets>
  <definedNames>
    <definedName name="Slicer_Building">#N/A</definedName>
    <definedName name="Slicer_Departmen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8" l="1"/>
  <c r="C4" i="8"/>
  <c r="C5" i="8"/>
  <c r="C6" i="8"/>
  <c r="C7" i="8"/>
  <c r="C8" i="8"/>
  <c r="C9" i="8"/>
  <c r="C10" i="8"/>
  <c r="C11" i="8"/>
  <c r="C12" i="8"/>
  <c r="C2" i="8"/>
  <c r="G2" i="3"/>
  <c r="G3" i="3"/>
  <c r="G4" i="3"/>
  <c r="G5" i="3"/>
  <c r="G6" i="3"/>
  <c r="G7" i="3"/>
  <c r="G8" i="3"/>
  <c r="G9" i="3"/>
  <c r="G10" i="3"/>
  <c r="G11" i="3"/>
  <c r="G12" i="3"/>
  <c r="G13" i="3"/>
  <c r="F13" i="3"/>
  <c r="F2" i="3"/>
  <c r="F3" i="3"/>
  <c r="F4" i="3"/>
  <c r="F5" i="3"/>
  <c r="F6" i="3"/>
  <c r="F7" i="3"/>
  <c r="F8" i="3"/>
  <c r="F9" i="3"/>
  <c r="F10" i="3"/>
  <c r="F11" i="3"/>
  <c r="F12" i="3"/>
  <c r="J16" i="2"/>
  <c r="J15" i="2"/>
  <c r="J14" i="2"/>
  <c r="J12" i="2"/>
  <c r="J11" i="2"/>
  <c r="J10" i="2"/>
  <c r="J9" i="2"/>
  <c r="K8" i="2"/>
  <c r="J8" i="2"/>
  <c r="H5" i="1" l="1"/>
  <c r="H4" i="1"/>
</calcChain>
</file>

<file path=xl/sharedStrings.xml><?xml version="1.0" encoding="utf-8"?>
<sst xmlns="http://schemas.openxmlformats.org/spreadsheetml/2006/main" count="201" uniqueCount="96">
  <si>
    <t>niit student report</t>
  </si>
  <si>
    <t>S/N</t>
  </si>
  <si>
    <t>NAME</t>
  </si>
  <si>
    <t>GENDER</t>
  </si>
  <si>
    <t>SUBJECT</t>
  </si>
  <si>
    <t>MARKS</t>
  </si>
  <si>
    <t>JOHN DOE</t>
  </si>
  <si>
    <t>MALE</t>
  </si>
  <si>
    <t xml:space="preserve">PYTHON </t>
  </si>
  <si>
    <t>JAVA</t>
  </si>
  <si>
    <t>SQL</t>
  </si>
  <si>
    <t>JANE DOE</t>
  </si>
  <si>
    <t>FEMALE</t>
  </si>
  <si>
    <t>Last Name</t>
  </si>
  <si>
    <t>First Name</t>
  </si>
  <si>
    <t>Gender</t>
  </si>
  <si>
    <t>Income</t>
  </si>
  <si>
    <t>Status</t>
  </si>
  <si>
    <t>Children</t>
  </si>
  <si>
    <t>Man</t>
  </si>
  <si>
    <t>Relationship</t>
  </si>
  <si>
    <t>Married</t>
  </si>
  <si>
    <t>Single</t>
  </si>
  <si>
    <t>Woman</t>
  </si>
  <si>
    <t>Divorced</t>
  </si>
  <si>
    <t>Count for Man</t>
  </si>
  <si>
    <t>Count for Man + Single</t>
  </si>
  <si>
    <t xml:space="preserve">Count Women + Married </t>
  </si>
  <si>
    <t xml:space="preserve">Count for Man + Divorced </t>
  </si>
  <si>
    <t>Count for Man + Married + 2 children</t>
  </si>
  <si>
    <t>Count for Woman + Divorced + 2 Children</t>
  </si>
  <si>
    <t>Count for Man + Married + Greater than 23,000 + 3 children</t>
  </si>
  <si>
    <t>COUNT FUNCTIONS</t>
  </si>
  <si>
    <t>Count cells that contain number</t>
  </si>
  <si>
    <t>Count cells that contains information</t>
  </si>
  <si>
    <t>PAYMENT</t>
  </si>
  <si>
    <t>LOCATION</t>
  </si>
  <si>
    <t>BALANCE</t>
  </si>
  <si>
    <t>STATUS</t>
  </si>
  <si>
    <t>REGULAR</t>
  </si>
  <si>
    <t>PREMIUM</t>
  </si>
  <si>
    <t>VIP</t>
  </si>
  <si>
    <t>Gate Fee</t>
  </si>
  <si>
    <t>KEY</t>
  </si>
  <si>
    <t>Employee Name</t>
  </si>
  <si>
    <t>Building</t>
  </si>
  <si>
    <t>Department</t>
  </si>
  <si>
    <t xml:space="preserve">Status </t>
  </si>
  <si>
    <t xml:space="preserve">Hire Date </t>
  </si>
  <si>
    <t>Compensation</t>
  </si>
  <si>
    <t>Job Rating</t>
  </si>
  <si>
    <t>North</t>
  </si>
  <si>
    <t>Main</t>
  </si>
  <si>
    <t>West</t>
  </si>
  <si>
    <t>East</t>
  </si>
  <si>
    <t>Quality Assurance</t>
  </si>
  <si>
    <t>Product Development</t>
  </si>
  <si>
    <t>Manufacturing</t>
  </si>
  <si>
    <t>Manufacturing Admin</t>
  </si>
  <si>
    <t>Creative</t>
  </si>
  <si>
    <t>IT</t>
  </si>
  <si>
    <t>Full Time</t>
  </si>
  <si>
    <t>Contract</t>
  </si>
  <si>
    <t>Hassan Adamu</t>
  </si>
  <si>
    <t>Funbo Divine</t>
  </si>
  <si>
    <t>Olasumbo Oridota</t>
  </si>
  <si>
    <t>Alagye Bibiana</t>
  </si>
  <si>
    <t>Joseph Ehimen</t>
  </si>
  <si>
    <t>Oseni Iemat</t>
  </si>
  <si>
    <t>Ugor Kelechi</t>
  </si>
  <si>
    <t>Victor Sizah</t>
  </si>
  <si>
    <t>Ziny Abel</t>
  </si>
  <si>
    <t>Peter Thomas</t>
  </si>
  <si>
    <t>Home Product Sales</t>
  </si>
  <si>
    <t>Item</t>
  </si>
  <si>
    <t>Total</t>
  </si>
  <si>
    <t>Bath</t>
  </si>
  <si>
    <t>Bedroom</t>
  </si>
  <si>
    <t>Dining</t>
  </si>
  <si>
    <t>Entryways</t>
  </si>
  <si>
    <t>Kids Room</t>
  </si>
  <si>
    <t>Kitchen</t>
  </si>
  <si>
    <t>Living Room</t>
  </si>
  <si>
    <t>Selcted Furniture Sales by Region</t>
  </si>
  <si>
    <t>Product</t>
  </si>
  <si>
    <t>NE</t>
  </si>
  <si>
    <t>NW</t>
  </si>
  <si>
    <t>SE</t>
  </si>
  <si>
    <t>SW</t>
  </si>
  <si>
    <t>Bamboo End Table</t>
  </si>
  <si>
    <t>Bamboo Coffee Table</t>
  </si>
  <si>
    <t>Captain Recliner</t>
  </si>
  <si>
    <t>Chameleon Couch</t>
  </si>
  <si>
    <t>Media Arnoire</t>
  </si>
  <si>
    <t>Grand Total</t>
  </si>
  <si>
    <t>STAGES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</si>
</sst>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46A]#,##0.00;[Red][$₦-46A]#,##0.00"/>
    <numFmt numFmtId="165" formatCode="_-[$$-409]* #,##0.00_ ;_-[$$-409]* \-#,##0.00\ ;_-[$$-409]* &quot;-&quot;??_ ;_-@_ "/>
    <numFmt numFmtId="166" formatCode="_-[$₦-46A]\ * #,##0.00_-;\-[$₦-46A]\ * #,##0.00_-;_-[$₦-46A]\ * &quot;-&quot;??_-;_-@_-"/>
    <numFmt numFmtId="167" formatCode="[$-409]d\-mmm\-yy;@"/>
    <numFmt numFmtId="168" formatCode="[$₦-468]\ #,##0.00"/>
    <numFmt numFmtId="171" formatCode="_(&quot;$&quot;* #,##0_);_(&quot;$&quot;* \(#,##0\);_(&quot;$&quot;* &quot;-&quot;??_);_(@_)"/>
  </numFmts>
  <fonts count="8" x14ac:knownFonts="1">
    <font>
      <sz val="11"/>
      <color theme="1"/>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sz val="18"/>
      <color theme="1"/>
      <name val="Calibri"/>
      <family val="2"/>
      <scheme val="minor"/>
    </font>
    <font>
      <sz val="11"/>
      <color theme="1"/>
      <name val="Calibri"/>
      <family val="2"/>
      <scheme val="minor"/>
    </font>
    <font>
      <b/>
      <i/>
      <sz val="20"/>
      <color theme="1"/>
      <name val="Calibri"/>
      <family val="2"/>
      <scheme val="minor"/>
    </font>
    <font>
      <sz val="11"/>
      <color theme="1"/>
      <name val="Playbill"/>
      <family val="5"/>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4" fontId="5" fillId="0" borderId="0" applyFont="0" applyFill="0" applyBorder="0" applyAlignment="0" applyProtection="0"/>
  </cellStyleXfs>
  <cellXfs count="40">
    <xf numFmtId="0" fontId="0" fillId="0" borderId="0" xfId="0"/>
    <xf numFmtId="0" fontId="1" fillId="0" borderId="1" xfId="0" applyFont="1" applyBorder="1"/>
    <xf numFmtId="164" fontId="1" fillId="0" borderId="1" xfId="0" applyNumberFormat="1" applyFont="1" applyBorder="1"/>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2" fillId="0" borderId="1" xfId="0" applyFont="1" applyBorder="1"/>
    <xf numFmtId="165" fontId="2" fillId="0" borderId="1" xfId="0" applyNumberFormat="1" applyFont="1" applyBorder="1"/>
    <xf numFmtId="0" fontId="2" fillId="2" borderId="1" xfId="0" applyFont="1" applyFill="1" applyBorder="1"/>
    <xf numFmtId="166" fontId="1" fillId="0" borderId="1" xfId="0" applyNumberFormat="1" applyFont="1" applyBorder="1"/>
    <xf numFmtId="0" fontId="1" fillId="0" borderId="4" xfId="0" applyFont="1" applyBorder="1"/>
    <xf numFmtId="0" fontId="1" fillId="0" borderId="2" xfId="0" applyFont="1" applyBorder="1"/>
    <xf numFmtId="0" fontId="1" fillId="0" borderId="8" xfId="0" applyFont="1" applyBorder="1"/>
    <xf numFmtId="0" fontId="1" fillId="0" borderId="7" xfId="0" applyFont="1" applyBorder="1"/>
    <xf numFmtId="166" fontId="1" fillId="0" borderId="7" xfId="0" applyNumberFormat="1" applyFont="1" applyBorder="1"/>
    <xf numFmtId="0" fontId="1" fillId="0" borderId="9" xfId="0" applyFont="1" applyBorder="1"/>
    <xf numFmtId="0" fontId="1" fillId="0" borderId="10" xfId="0" applyFont="1" applyBorder="1"/>
    <xf numFmtId="0" fontId="1" fillId="0" borderId="5" xfId="0" applyFont="1" applyBorder="1"/>
    <xf numFmtId="166" fontId="1" fillId="0" borderId="5" xfId="0" applyNumberFormat="1" applyFont="1" applyBorder="1"/>
    <xf numFmtId="0" fontId="1" fillId="0" borderId="11" xfId="0" applyFont="1" applyBorder="1"/>
    <xf numFmtId="0" fontId="4" fillId="0" borderId="0" xfId="0" applyFont="1"/>
    <xf numFmtId="167" fontId="4" fillId="0" borderId="0" xfId="0" applyNumberFormat="1" applyFont="1"/>
    <xf numFmtId="168" fontId="4" fillId="0" borderId="0" xfId="0" applyNumberFormat="1" applyFont="1"/>
    <xf numFmtId="0" fontId="0" fillId="4" borderId="0" xfId="0" applyFill="1"/>
    <xf numFmtId="0" fontId="0" fillId="5" borderId="0" xfId="0" applyFill="1"/>
    <xf numFmtId="0" fontId="0" fillId="2" borderId="0" xfId="0" applyFill="1"/>
    <xf numFmtId="0" fontId="3" fillId="3" borderId="0" xfId="0" applyFont="1" applyFill="1"/>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2" xfId="0" applyFont="1" applyBorder="1" applyAlignment="1">
      <alignment horizontal="left"/>
    </xf>
    <xf numFmtId="0" fontId="2" fillId="0" borderId="4" xfId="0" applyFont="1" applyBorder="1" applyAlignment="1">
      <alignment horizontal="left"/>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center"/>
    </xf>
    <xf numFmtId="0" fontId="6" fillId="0" borderId="0" xfId="0" applyFont="1" applyAlignment="1">
      <alignment horizontal="center"/>
    </xf>
    <xf numFmtId="0" fontId="6" fillId="0" borderId="0" xfId="0" applyFont="1"/>
    <xf numFmtId="171" fontId="6" fillId="0" borderId="0" xfId="1" applyNumberFormat="1" applyFont="1"/>
    <xf numFmtId="0" fontId="7" fillId="0" borderId="0" xfId="0" applyFont="1"/>
  </cellXfs>
  <cellStyles count="2">
    <cellStyle name="Currency" xfId="1" builtinId="4"/>
    <cellStyle name="Normal" xfId="0" builtinId="0"/>
  </cellStyles>
  <dxfs count="35">
    <dxf>
      <font>
        <color rgb="FF9C0006"/>
      </font>
      <fill>
        <patternFill>
          <bgColor rgb="FFFFC7CE"/>
        </patternFill>
      </fill>
    </dxf>
    <dxf>
      <font>
        <color rgb="FF9C0006"/>
      </font>
    </dxf>
    <dxf>
      <font>
        <color rgb="FF9C5700"/>
      </font>
      <fill>
        <patternFill>
          <bgColor rgb="FFFFEB9C"/>
        </patternFill>
      </fill>
    </dxf>
    <dxf>
      <font>
        <color rgb="FF9C0006"/>
      </font>
      <fill>
        <patternFill>
          <bgColor rgb="FFFFC7CE"/>
        </patternFill>
      </fill>
    </dxf>
    <dxf>
      <fill>
        <patternFill>
          <bgColor rgb="FFFFC000"/>
        </patternFill>
      </fill>
    </dxf>
    <dxf>
      <fill>
        <patternFill>
          <bgColor rgb="FF7030A0"/>
        </patternFill>
      </fill>
    </dxf>
    <dxf>
      <fill>
        <patternFill>
          <bgColor rgb="FF00B0F0"/>
        </patternFill>
      </fill>
    </dxf>
    <dxf>
      <fill>
        <patternFill>
          <bgColor theme="5"/>
        </patternFill>
      </fill>
    </dxf>
    <dxf>
      <fill>
        <patternFill>
          <bgColor theme="8" tint="0.39994506668294322"/>
        </patternFill>
      </fill>
    </dxf>
    <dxf>
      <fill>
        <patternFill>
          <bgColor rgb="FF00B0F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00B050"/>
        </patternFill>
      </fill>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numFmt numFmtId="168" formatCode="[$₦-468]\ #,##0.00"/>
    </dxf>
    <dxf>
      <font>
        <b val="0"/>
        <i val="0"/>
        <strike val="0"/>
        <condense val="0"/>
        <extend val="0"/>
        <outline val="0"/>
        <shadow val="0"/>
        <u val="none"/>
        <vertAlign val="baseline"/>
        <sz val="18"/>
        <color theme="1"/>
        <name val="Calibri"/>
        <family val="2"/>
        <scheme val="minor"/>
      </font>
      <numFmt numFmtId="167" formatCode="[$-409]d\-mmm\-yy;@"/>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val="0"/>
        <i val="0"/>
        <strike val="0"/>
        <condense val="0"/>
        <extend val="0"/>
        <outline val="0"/>
        <shadow val="0"/>
        <u val="none"/>
        <vertAlign val="baseline"/>
        <sz val="18"/>
        <color theme="1"/>
        <name val="Calibri"/>
        <family val="2"/>
        <scheme val="minor"/>
      </font>
    </dxf>
    <dxf>
      <font>
        <b/>
        <i val="0"/>
        <strike val="0"/>
        <condense val="0"/>
        <extend val="0"/>
        <outline val="0"/>
        <shadow val="0"/>
        <u val="none"/>
        <vertAlign val="baseline"/>
        <sz val="20"/>
        <color theme="1"/>
        <name val="Calibri"/>
        <family val="2"/>
        <scheme val="minor"/>
      </font>
      <numFmt numFmtId="0" formatCode="General"/>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20"/>
        <color theme="1"/>
        <name val="Calibri"/>
        <family val="2"/>
        <scheme val="minor"/>
      </font>
      <numFmt numFmtId="166" formatCode="_-[$₦-46A]\ * #,##0.00_-;\-[$₦-46A]\ * #,##0.00_-;_-[$₦-46A]\ * &quot;-&quot;??_-;_-@_-"/>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20"/>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20"/>
        <color theme="1"/>
        <name val="Calibri"/>
        <family val="2"/>
        <scheme val="minor"/>
      </font>
      <numFmt numFmtId="166" formatCode="_-[$₦-46A]\ * #,##0.00_-;\-[$₦-46A]\ * #,##0.00_-;_-[$₦-46A]\ * &quot;-&quot;??_-;_-@_-"/>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20"/>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20"/>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20"/>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20"/>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'Pie Chart'!$B$1:$B$2</c:f>
              <c:strCache>
                <c:ptCount val="2"/>
                <c:pt idx="0">
                  <c:v>Home Product Sales</c:v>
                </c:pt>
                <c:pt idx="1">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Chart'!$A$3:$A$9</c:f>
              <c:strCache>
                <c:ptCount val="7"/>
                <c:pt idx="0">
                  <c:v>Bath</c:v>
                </c:pt>
                <c:pt idx="1">
                  <c:v>Bedroom</c:v>
                </c:pt>
                <c:pt idx="2">
                  <c:v>Dining</c:v>
                </c:pt>
                <c:pt idx="3">
                  <c:v>Entryways</c:v>
                </c:pt>
                <c:pt idx="4">
                  <c:v>Kids Room</c:v>
                </c:pt>
                <c:pt idx="5">
                  <c:v>Kitchen</c:v>
                </c:pt>
                <c:pt idx="6">
                  <c:v>Living Room</c:v>
                </c:pt>
              </c:strCache>
            </c:strRef>
          </c:cat>
          <c:val>
            <c:numRef>
              <c:f>'Pie Chart'!$B$3:$B$9</c:f>
              <c:numCache>
                <c:formatCode>_("$"* #,##0_);_("$"* \(#,##0\);_("$"* "-"??_);_(@_)</c:formatCode>
                <c:ptCount val="7"/>
                <c:pt idx="0">
                  <c:v>1559442</c:v>
                </c:pt>
                <c:pt idx="1">
                  <c:v>5831815</c:v>
                </c:pt>
                <c:pt idx="2">
                  <c:v>4581935</c:v>
                </c:pt>
                <c:pt idx="3">
                  <c:v>880300</c:v>
                </c:pt>
                <c:pt idx="4">
                  <c:v>2380838</c:v>
                </c:pt>
                <c:pt idx="5">
                  <c:v>2039874</c:v>
                </c:pt>
                <c:pt idx="6">
                  <c:v>4959794</c:v>
                </c:pt>
              </c:numCache>
            </c:numRef>
          </c:val>
          <c:extLst>
            <c:ext xmlns:c16="http://schemas.microsoft.com/office/drawing/2014/chart" uri="{C3380CC4-5D6E-409C-BE32-E72D297353CC}">
              <c16:uniqueId val="{00000000-DC4B-4512-A041-BF86B1E92C1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Sheet3!$A$3</c:f>
              <c:strCache>
                <c:ptCount val="1"/>
                <c:pt idx="0">
                  <c:v>Bamboo Coffee Table</c:v>
                </c:pt>
              </c:strCache>
            </c:strRef>
          </c:tx>
          <c:spPr>
            <a:solidFill>
              <a:schemeClr val="accent1"/>
            </a:solidFill>
            <a:ln>
              <a:noFill/>
            </a:ln>
            <a:effectLst/>
          </c:spPr>
          <c:invertIfNegative val="0"/>
          <c:cat>
            <c:strRef>
              <c:f>Sheet3!$B$1:$F$2</c:f>
              <c:strCache>
                <c:ptCount val="5"/>
                <c:pt idx="0">
                  <c:v>NE</c:v>
                </c:pt>
                <c:pt idx="1">
                  <c:v>NW</c:v>
                </c:pt>
                <c:pt idx="2">
                  <c:v>SE</c:v>
                </c:pt>
                <c:pt idx="3">
                  <c:v>SW</c:v>
                </c:pt>
                <c:pt idx="4">
                  <c:v>Total</c:v>
                </c:pt>
              </c:strCache>
            </c:strRef>
          </c:cat>
          <c:val>
            <c:numRef>
              <c:f>Sheet3!$B$3:$F$3</c:f>
              <c:numCache>
                <c:formatCode>General</c:formatCode>
                <c:ptCount val="5"/>
                <c:pt idx="0">
                  <c:v>619</c:v>
                </c:pt>
                <c:pt idx="1">
                  <c:v>302</c:v>
                </c:pt>
                <c:pt idx="2">
                  <c:v>284</c:v>
                </c:pt>
                <c:pt idx="3">
                  <c:v>407</c:v>
                </c:pt>
              </c:numCache>
            </c:numRef>
          </c:val>
          <c:extLst>
            <c:ext xmlns:c16="http://schemas.microsoft.com/office/drawing/2014/chart" uri="{C3380CC4-5D6E-409C-BE32-E72D297353CC}">
              <c16:uniqueId val="{00000000-FE01-4EFF-8694-10B91200A5BE}"/>
            </c:ext>
          </c:extLst>
        </c:ser>
        <c:ser>
          <c:idx val="1"/>
          <c:order val="1"/>
          <c:tx>
            <c:strRef>
              <c:f>Sheet3!$A$4</c:f>
              <c:strCache>
                <c:ptCount val="1"/>
                <c:pt idx="0">
                  <c:v>Bamboo End Table</c:v>
                </c:pt>
              </c:strCache>
            </c:strRef>
          </c:tx>
          <c:spPr>
            <a:solidFill>
              <a:schemeClr val="accent2"/>
            </a:solidFill>
            <a:ln>
              <a:noFill/>
            </a:ln>
            <a:effectLst/>
          </c:spPr>
          <c:invertIfNegative val="0"/>
          <c:cat>
            <c:strRef>
              <c:f>Sheet3!$B$1:$F$2</c:f>
              <c:strCache>
                <c:ptCount val="5"/>
                <c:pt idx="0">
                  <c:v>NE</c:v>
                </c:pt>
                <c:pt idx="1">
                  <c:v>NW</c:v>
                </c:pt>
                <c:pt idx="2">
                  <c:v>SE</c:v>
                </c:pt>
                <c:pt idx="3">
                  <c:v>SW</c:v>
                </c:pt>
                <c:pt idx="4">
                  <c:v>Total</c:v>
                </c:pt>
              </c:strCache>
            </c:strRef>
          </c:cat>
          <c:val>
            <c:numRef>
              <c:f>Sheet3!$B$4:$F$4</c:f>
              <c:numCache>
                <c:formatCode>General</c:formatCode>
                <c:ptCount val="5"/>
                <c:pt idx="0">
                  <c:v>570</c:v>
                </c:pt>
                <c:pt idx="1">
                  <c:v>180</c:v>
                </c:pt>
                <c:pt idx="2">
                  <c:v>214</c:v>
                </c:pt>
                <c:pt idx="3">
                  <c:v>524</c:v>
                </c:pt>
              </c:numCache>
            </c:numRef>
          </c:val>
          <c:extLst>
            <c:ext xmlns:c16="http://schemas.microsoft.com/office/drawing/2014/chart" uri="{C3380CC4-5D6E-409C-BE32-E72D297353CC}">
              <c16:uniqueId val="{00000001-FE01-4EFF-8694-10B91200A5BE}"/>
            </c:ext>
          </c:extLst>
        </c:ser>
        <c:ser>
          <c:idx val="2"/>
          <c:order val="2"/>
          <c:tx>
            <c:strRef>
              <c:f>Sheet3!$A$5</c:f>
              <c:strCache>
                <c:ptCount val="1"/>
                <c:pt idx="0">
                  <c:v>Captain Recliner</c:v>
                </c:pt>
              </c:strCache>
            </c:strRef>
          </c:tx>
          <c:spPr>
            <a:solidFill>
              <a:schemeClr val="accent3"/>
            </a:solidFill>
            <a:ln>
              <a:noFill/>
            </a:ln>
            <a:effectLst/>
          </c:spPr>
          <c:invertIfNegative val="0"/>
          <c:cat>
            <c:strRef>
              <c:f>Sheet3!$B$1:$F$2</c:f>
              <c:strCache>
                <c:ptCount val="5"/>
                <c:pt idx="0">
                  <c:v>NE</c:v>
                </c:pt>
                <c:pt idx="1">
                  <c:v>NW</c:v>
                </c:pt>
                <c:pt idx="2">
                  <c:v>SE</c:v>
                </c:pt>
                <c:pt idx="3">
                  <c:v>SW</c:v>
                </c:pt>
                <c:pt idx="4">
                  <c:v>Total</c:v>
                </c:pt>
              </c:strCache>
            </c:strRef>
          </c:cat>
          <c:val>
            <c:numRef>
              <c:f>Sheet3!$B$5:$F$5</c:f>
              <c:numCache>
                <c:formatCode>General</c:formatCode>
                <c:ptCount val="5"/>
                <c:pt idx="0">
                  <c:v>413</c:v>
                </c:pt>
                <c:pt idx="1">
                  <c:v>361</c:v>
                </c:pt>
                <c:pt idx="2">
                  <c:v>234</c:v>
                </c:pt>
                <c:pt idx="3">
                  <c:v>395</c:v>
                </c:pt>
              </c:numCache>
            </c:numRef>
          </c:val>
          <c:extLst>
            <c:ext xmlns:c16="http://schemas.microsoft.com/office/drawing/2014/chart" uri="{C3380CC4-5D6E-409C-BE32-E72D297353CC}">
              <c16:uniqueId val="{00000002-FE01-4EFF-8694-10B91200A5BE}"/>
            </c:ext>
          </c:extLst>
        </c:ser>
        <c:ser>
          <c:idx val="3"/>
          <c:order val="3"/>
          <c:tx>
            <c:strRef>
              <c:f>Sheet3!$A$6</c:f>
              <c:strCache>
                <c:ptCount val="1"/>
                <c:pt idx="0">
                  <c:v>Chameleon Couch</c:v>
                </c:pt>
              </c:strCache>
            </c:strRef>
          </c:tx>
          <c:spPr>
            <a:solidFill>
              <a:schemeClr val="accent4"/>
            </a:solidFill>
            <a:ln>
              <a:noFill/>
            </a:ln>
            <a:effectLst/>
          </c:spPr>
          <c:invertIfNegative val="0"/>
          <c:cat>
            <c:strRef>
              <c:f>Sheet3!$B$1:$F$2</c:f>
              <c:strCache>
                <c:ptCount val="5"/>
                <c:pt idx="0">
                  <c:v>NE</c:v>
                </c:pt>
                <c:pt idx="1">
                  <c:v>NW</c:v>
                </c:pt>
                <c:pt idx="2">
                  <c:v>SE</c:v>
                </c:pt>
                <c:pt idx="3">
                  <c:v>SW</c:v>
                </c:pt>
                <c:pt idx="4">
                  <c:v>Total</c:v>
                </c:pt>
              </c:strCache>
            </c:strRef>
          </c:cat>
          <c:val>
            <c:numRef>
              <c:f>Sheet3!$B$6:$F$6</c:f>
              <c:numCache>
                <c:formatCode>General</c:formatCode>
                <c:ptCount val="5"/>
                <c:pt idx="0">
                  <c:v>543</c:v>
                </c:pt>
                <c:pt idx="1">
                  <c:v>207</c:v>
                </c:pt>
                <c:pt idx="2">
                  <c:v>229</c:v>
                </c:pt>
                <c:pt idx="3">
                  <c:v>700</c:v>
                </c:pt>
              </c:numCache>
            </c:numRef>
          </c:val>
          <c:extLst>
            <c:ext xmlns:c16="http://schemas.microsoft.com/office/drawing/2014/chart" uri="{C3380CC4-5D6E-409C-BE32-E72D297353CC}">
              <c16:uniqueId val="{00000003-FE01-4EFF-8694-10B91200A5BE}"/>
            </c:ext>
          </c:extLst>
        </c:ser>
        <c:ser>
          <c:idx val="4"/>
          <c:order val="4"/>
          <c:tx>
            <c:strRef>
              <c:f>Sheet3!$A$7</c:f>
              <c:strCache>
                <c:ptCount val="1"/>
                <c:pt idx="0">
                  <c:v>Media Arnoire</c:v>
                </c:pt>
              </c:strCache>
            </c:strRef>
          </c:tx>
          <c:spPr>
            <a:solidFill>
              <a:schemeClr val="accent5"/>
            </a:solidFill>
            <a:ln>
              <a:noFill/>
            </a:ln>
            <a:effectLst/>
          </c:spPr>
          <c:invertIfNegative val="0"/>
          <c:cat>
            <c:strRef>
              <c:f>Sheet3!$B$1:$F$2</c:f>
              <c:strCache>
                <c:ptCount val="5"/>
                <c:pt idx="0">
                  <c:v>NE</c:v>
                </c:pt>
                <c:pt idx="1">
                  <c:v>NW</c:v>
                </c:pt>
                <c:pt idx="2">
                  <c:v>SE</c:v>
                </c:pt>
                <c:pt idx="3">
                  <c:v>SW</c:v>
                </c:pt>
                <c:pt idx="4">
                  <c:v>Total</c:v>
                </c:pt>
              </c:strCache>
            </c:strRef>
          </c:cat>
          <c:val>
            <c:numRef>
              <c:f>Sheet3!$B$7:$F$7</c:f>
              <c:numCache>
                <c:formatCode>General</c:formatCode>
                <c:ptCount val="5"/>
                <c:pt idx="0">
                  <c:v>662</c:v>
                </c:pt>
                <c:pt idx="1">
                  <c:v>304</c:v>
                </c:pt>
                <c:pt idx="2">
                  <c:v>282</c:v>
                </c:pt>
                <c:pt idx="3">
                  <c:v>567</c:v>
                </c:pt>
              </c:numCache>
            </c:numRef>
          </c:val>
          <c:extLst>
            <c:ext xmlns:c16="http://schemas.microsoft.com/office/drawing/2014/chart" uri="{C3380CC4-5D6E-409C-BE32-E72D297353CC}">
              <c16:uniqueId val="{00000004-FE01-4EFF-8694-10B91200A5BE}"/>
            </c:ext>
          </c:extLst>
        </c:ser>
        <c:ser>
          <c:idx val="5"/>
          <c:order val="5"/>
          <c:tx>
            <c:strRef>
              <c:f>Sheet3!$A$8</c:f>
              <c:strCache>
                <c:ptCount val="1"/>
                <c:pt idx="0">
                  <c:v>Grand Total</c:v>
                </c:pt>
              </c:strCache>
            </c:strRef>
          </c:tx>
          <c:spPr>
            <a:solidFill>
              <a:schemeClr val="accent6"/>
            </a:solidFill>
            <a:ln>
              <a:noFill/>
            </a:ln>
            <a:effectLst/>
          </c:spPr>
          <c:invertIfNegative val="0"/>
          <c:cat>
            <c:strRef>
              <c:f>Sheet3!$B$1:$F$2</c:f>
              <c:strCache>
                <c:ptCount val="5"/>
                <c:pt idx="0">
                  <c:v>NE</c:v>
                </c:pt>
                <c:pt idx="1">
                  <c:v>NW</c:v>
                </c:pt>
                <c:pt idx="2">
                  <c:v>SE</c:v>
                </c:pt>
                <c:pt idx="3">
                  <c:v>SW</c:v>
                </c:pt>
                <c:pt idx="4">
                  <c:v>Total</c:v>
                </c:pt>
              </c:strCache>
            </c:strRef>
          </c:cat>
          <c:val>
            <c:numRef>
              <c:f>Sheet3!$B$8:$F$8</c:f>
              <c:numCache>
                <c:formatCode>General</c:formatCode>
                <c:ptCount val="5"/>
              </c:numCache>
            </c:numRef>
          </c:val>
          <c:extLst>
            <c:ext xmlns:c16="http://schemas.microsoft.com/office/drawing/2014/chart" uri="{C3380CC4-5D6E-409C-BE32-E72D297353CC}">
              <c16:uniqueId val="{00000005-FE01-4EFF-8694-10B91200A5BE}"/>
            </c:ext>
          </c:extLst>
        </c:ser>
        <c:dLbls>
          <c:showLegendKey val="0"/>
          <c:showVal val="0"/>
          <c:showCatName val="0"/>
          <c:showSerName val="0"/>
          <c:showPercent val="0"/>
          <c:showBubbleSize val="0"/>
        </c:dLbls>
        <c:gapWidth val="219"/>
        <c:overlap val="-27"/>
        <c:axId val="364156015"/>
        <c:axId val="2097251887"/>
      </c:barChart>
      <c:catAx>
        <c:axId val="36415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251887"/>
        <c:crosses val="autoZero"/>
        <c:auto val="1"/>
        <c:lblAlgn val="ctr"/>
        <c:lblOffset val="100"/>
        <c:noMultiLvlLbl val="0"/>
      </c:catAx>
      <c:valAx>
        <c:axId val="209725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56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3</xdr:col>
      <xdr:colOff>975360</xdr:colOff>
      <xdr:row>4</xdr:row>
      <xdr:rowOff>91440</xdr:rowOff>
    </xdr:from>
    <xdr:to>
      <xdr:col>5</xdr:col>
      <xdr:colOff>457200</xdr:colOff>
      <xdr:row>13</xdr:row>
      <xdr:rowOff>112395</xdr:rowOff>
    </xdr:to>
    <mc:AlternateContent xmlns:mc="http://schemas.openxmlformats.org/markup-compatibility/2006" xmlns:sle15="http://schemas.microsoft.com/office/drawing/2012/slicer">
      <mc:Choice Requires="sle15">
        <xdr:graphicFrame macro="">
          <xdr:nvGraphicFramePr>
            <xdr:cNvPr id="2" name="Building">
              <a:extLst>
                <a:ext uri="{FF2B5EF4-FFF2-40B4-BE49-F238E27FC236}">
                  <a16:creationId xmlns:a16="http://schemas.microsoft.com/office/drawing/2014/main" id="{C0FE2963-39D7-6B1E-0150-99EB0EE8F1D4}"/>
                </a:ext>
              </a:extLst>
            </xdr:cNvPr>
            <xdr:cNvGraphicFramePr/>
          </xdr:nvGraphicFramePr>
          <xdr:xfrm>
            <a:off x="0" y="0"/>
            <a:ext cx="0" cy="0"/>
          </xdr:xfrm>
          <a:graphic>
            <a:graphicData uri="http://schemas.microsoft.com/office/drawing/2010/slicer">
              <sle:slicer xmlns:sle="http://schemas.microsoft.com/office/drawing/2010/slicer" name="Building"/>
            </a:graphicData>
          </a:graphic>
        </xdr:graphicFrame>
      </mc:Choice>
      <mc:Fallback xmlns="">
        <xdr:sp macro="" textlink="">
          <xdr:nvSpPr>
            <xdr:cNvPr id="0" name=""/>
            <xdr:cNvSpPr>
              <a:spLocks noTextEdit="1"/>
            </xdr:cNvSpPr>
          </xdr:nvSpPr>
          <xdr:spPr>
            <a:xfrm>
              <a:off x="6301740" y="1280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701040</xdr:colOff>
      <xdr:row>4</xdr:row>
      <xdr:rowOff>45720</xdr:rowOff>
    </xdr:from>
    <xdr:to>
      <xdr:col>6</xdr:col>
      <xdr:colOff>975360</xdr:colOff>
      <xdr:row>13</xdr:row>
      <xdr:rowOff>66675</xdr:rowOff>
    </xdr:to>
    <mc:AlternateContent xmlns:mc="http://schemas.openxmlformats.org/markup-compatibility/2006" xmlns:sle15="http://schemas.microsoft.com/office/drawing/2012/slicer">
      <mc:Choice Requires="sle15">
        <xdr:graphicFrame macro="">
          <xdr:nvGraphicFramePr>
            <xdr:cNvPr id="3" name="Department">
              <a:extLst>
                <a:ext uri="{FF2B5EF4-FFF2-40B4-BE49-F238E27FC236}">
                  <a16:creationId xmlns:a16="http://schemas.microsoft.com/office/drawing/2014/main" id="{80D9EF90-1C7E-F4AF-F8F6-6E182ECC3CA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374380" y="1234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480060</xdr:colOff>
      <xdr:row>2</xdr:row>
      <xdr:rowOff>118110</xdr:rowOff>
    </xdr:from>
    <xdr:to>
      <xdr:col>12</xdr:col>
      <xdr:colOff>175260</xdr:colOff>
      <xdr:row>12</xdr:row>
      <xdr:rowOff>19050</xdr:rowOff>
    </xdr:to>
    <xdr:graphicFrame macro="">
      <xdr:nvGraphicFramePr>
        <xdr:cNvPr id="2" name="Chart 1">
          <a:extLst>
            <a:ext uri="{FF2B5EF4-FFF2-40B4-BE49-F238E27FC236}">
              <a16:creationId xmlns:a16="http://schemas.microsoft.com/office/drawing/2014/main" id="{D49F4409-5036-E474-3DC4-D9EDE4FE3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548640</xdr:colOff>
      <xdr:row>2</xdr:row>
      <xdr:rowOff>148590</xdr:rowOff>
    </xdr:from>
    <xdr:to>
      <xdr:col>17</xdr:col>
      <xdr:colOff>594360</xdr:colOff>
      <xdr:row>24</xdr:row>
      <xdr:rowOff>121920</xdr:rowOff>
    </xdr:to>
    <xdr:graphicFrame macro="">
      <xdr:nvGraphicFramePr>
        <xdr:cNvPr id="2" name="Chart 1">
          <a:extLst>
            <a:ext uri="{FF2B5EF4-FFF2-40B4-BE49-F238E27FC236}">
              <a16:creationId xmlns:a16="http://schemas.microsoft.com/office/drawing/2014/main" id="{3F479572-B82B-A46A-70F7-E692E1255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ilding" xr10:uid="{63CD009A-AD44-4D8D-B569-C0CEB618540C}" sourceName="Building">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D98980D-5702-4B3E-A82C-F4479331C059}" sourceName="Department">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ilding" xr10:uid="{EA460A34-320A-46FB-AC80-4B2669023999}" cache="Slicer_Building" caption="Building" rowHeight="234950"/>
  <slicer name="Department" xr10:uid="{529413D1-354A-4D8C-A114-8AFEBC6EACE6}"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C7BD2E-9320-4C7C-8B8C-BCBAA8BABD37}" name="Table2" displayName="Table2" ref="A1:G13" totalsRowShown="0" headerRowDxfId="34" headerRowBorderDxfId="33" tableBorderDxfId="32" totalsRowBorderDxfId="31">
  <autoFilter ref="A1:G13" xr:uid="{1EC7BD2E-9320-4C7C-8B8C-BCBAA8BABD37}"/>
  <tableColumns count="7">
    <tableColumn id="1" xr3:uid="{F7054F6C-43FC-4EE5-AA97-ABE43439BD8A}" name="S/N" dataDxfId="30"/>
    <tableColumn id="2" xr3:uid="{F258BEDA-6B1D-48F9-ABC5-1B64E99F785F}" name="NAME" dataDxfId="29"/>
    <tableColumn id="3" xr3:uid="{70643E52-6005-408F-9A27-660FF358971C}" name="GENDER" dataDxfId="28"/>
    <tableColumn id="4" xr3:uid="{76DF6042-A6B7-47D5-AE28-7A0E2B3C2E96}" name="PAYMENT" dataDxfId="27"/>
    <tableColumn id="5" xr3:uid="{47EA36CA-CA34-4A4A-A1FB-A061BFDF24C3}" name="LOCATION" dataDxfId="26"/>
    <tableColumn id="6" xr3:uid="{D7BEB17F-353B-480F-8EC0-F4B92C927466}" name="BALANCE" dataDxfId="25">
      <calculatedColumnFormula>$J$3-Table2[[#This Row],[PAYMENT]]</calculatedColumnFormula>
    </tableColumn>
    <tableColumn id="7" xr3:uid="{6BF8A65F-1CE0-4BC7-A790-DF14C53042C1}" name="STATUS" dataDxfId="24">
      <calculatedColumnFormula>IF(Table2[[#This Row],[PAYMENT]]&lt;4000,"REGULAR",IF(Table2[[#This Row],[PAYMENT]]&lt;7000,"VIP",IF(Table2[[#This Row],[PAYMENT]]&gt;=7000,"PREMIUM")))</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DF722A-1F4A-4C89-AB47-4131E31E5875}" name="Table1" displayName="Table1" ref="A1:G11" totalsRowShown="0" headerRowDxfId="23" dataDxfId="22">
  <autoFilter ref="A1:G11" xr:uid="{E8DF722A-1F4A-4C89-AB47-4131E31E5875}"/>
  <tableColumns count="7">
    <tableColumn id="1" xr3:uid="{24F47945-9D1B-4C15-89AF-1E1987718A04}" name="Employee Name" dataDxfId="21"/>
    <tableColumn id="2" xr3:uid="{339CB713-48AD-478B-8351-27210578FFE7}" name="Building" dataDxfId="20"/>
    <tableColumn id="3" xr3:uid="{8A0AAAF5-0CC8-43CA-8418-4639A106F71D}" name="Department" dataDxfId="19"/>
    <tableColumn id="4" xr3:uid="{4150F9C9-7A6B-4093-B479-38FADB739AB1}" name="Status " dataDxfId="18"/>
    <tableColumn id="5" xr3:uid="{2F8A0F6C-0AE9-415D-81C4-AA4C62B06C94}" name="Hire Date " dataDxfId="17"/>
    <tableColumn id="6" xr3:uid="{43F2C06C-AFA5-4EA5-989E-A6C4E50204A3}" name="Compensation" dataDxfId="16"/>
    <tableColumn id="7" xr3:uid="{053A118D-E389-42A6-9170-F60CB35C21F5}" name="Job Rating" dataDxfId="15"/>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C089-799C-40ED-A734-70E8EA31BC7A}">
  <dimension ref="A1:H8"/>
  <sheetViews>
    <sheetView workbookViewId="0">
      <selection activeCell="H6" sqref="H6"/>
    </sheetView>
  </sheetViews>
  <sheetFormatPr defaultColWidth="9.109375" defaultRowHeight="25.8" x14ac:dyDescent="0.5"/>
  <cols>
    <col min="1" max="1" width="9.109375" style="1" customWidth="1"/>
    <col min="2" max="2" width="20.88671875" style="1" customWidth="1"/>
    <col min="3" max="3" width="16.6640625" style="1" customWidth="1"/>
    <col min="4" max="4" width="22.109375" style="1" customWidth="1"/>
    <col min="5" max="5" width="19.109375" style="1" customWidth="1"/>
    <col min="6" max="6" width="9.109375" style="1"/>
    <col min="7" max="7" width="17.5546875" style="2" customWidth="1"/>
    <col min="8" max="16384" width="9.109375" style="1"/>
  </cols>
  <sheetData>
    <row r="1" spans="1:8" x14ac:dyDescent="0.5">
      <c r="A1" s="27" t="s">
        <v>0</v>
      </c>
      <c r="B1" s="28"/>
      <c r="C1" s="28"/>
      <c r="D1" s="28"/>
      <c r="E1" s="29"/>
    </row>
    <row r="2" spans="1:8" x14ac:dyDescent="0.5">
      <c r="A2" s="1" t="s">
        <v>1</v>
      </c>
      <c r="B2" s="1" t="s">
        <v>2</v>
      </c>
      <c r="C2" s="1" t="s">
        <v>3</v>
      </c>
      <c r="D2" s="1" t="s">
        <v>4</v>
      </c>
      <c r="E2" s="1" t="s">
        <v>5</v>
      </c>
    </row>
    <row r="3" spans="1:8" x14ac:dyDescent="0.5">
      <c r="A3" s="3">
        <v>1</v>
      </c>
      <c r="B3" s="3" t="s">
        <v>6</v>
      </c>
      <c r="C3" s="3" t="s">
        <v>7</v>
      </c>
      <c r="D3" s="1" t="s">
        <v>8</v>
      </c>
      <c r="E3" s="1">
        <v>50</v>
      </c>
    </row>
    <row r="4" spans="1:8" x14ac:dyDescent="0.5">
      <c r="A4" s="4"/>
      <c r="B4" s="4"/>
      <c r="C4" s="4"/>
      <c r="D4" s="1" t="s">
        <v>9</v>
      </c>
      <c r="E4" s="1">
        <v>70</v>
      </c>
      <c r="H4" s="1">
        <f>COUNT(A:E)</f>
        <v>8</v>
      </c>
    </row>
    <row r="5" spans="1:8" x14ac:dyDescent="0.5">
      <c r="A5" s="5"/>
      <c r="B5" s="5"/>
      <c r="C5" s="5"/>
      <c r="D5" s="1" t="s">
        <v>10</v>
      </c>
      <c r="E5" s="1">
        <v>50</v>
      </c>
      <c r="H5" s="1">
        <f>COUNTA(A:E)</f>
        <v>24</v>
      </c>
    </row>
    <row r="6" spans="1:8" x14ac:dyDescent="0.5">
      <c r="A6" s="1">
        <v>2</v>
      </c>
      <c r="B6" s="1" t="s">
        <v>11</v>
      </c>
      <c r="C6" s="1" t="s">
        <v>12</v>
      </c>
      <c r="D6" s="1" t="s">
        <v>8</v>
      </c>
      <c r="E6" s="1">
        <v>70</v>
      </c>
    </row>
    <row r="7" spans="1:8" x14ac:dyDescent="0.5">
      <c r="D7" s="1" t="s">
        <v>9</v>
      </c>
      <c r="E7" s="1">
        <v>90</v>
      </c>
    </row>
    <row r="8" spans="1:8" x14ac:dyDescent="0.5">
      <c r="D8" s="1" t="s">
        <v>10</v>
      </c>
      <c r="E8" s="1">
        <v>100</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9E889-1CCF-412A-89C0-93164AB4C9F2}">
  <dimension ref="A1:K20"/>
  <sheetViews>
    <sheetView topLeftCell="E23" workbookViewId="0">
      <selection activeCell="J16" sqref="J16"/>
    </sheetView>
  </sheetViews>
  <sheetFormatPr defaultColWidth="9.109375" defaultRowHeight="21" x14ac:dyDescent="0.4"/>
  <cols>
    <col min="1" max="1" width="6.88671875" style="6" customWidth="1"/>
    <col min="2" max="2" width="8.109375" style="6" customWidth="1"/>
    <col min="3" max="3" width="12.88671875" style="6" customWidth="1"/>
    <col min="4" max="4" width="21" style="6" customWidth="1"/>
    <col min="5" max="5" width="18" style="6" customWidth="1"/>
    <col min="6" max="6" width="11.5546875" style="6" customWidth="1"/>
    <col min="7" max="7" width="4.33203125" style="6" customWidth="1"/>
    <col min="8" max="8" width="9.109375" style="6"/>
    <col min="9" max="9" width="70.33203125" style="6" customWidth="1"/>
    <col min="10" max="10" width="9.5546875" style="6" customWidth="1"/>
    <col min="11" max="16384" width="9.109375" style="6"/>
  </cols>
  <sheetData>
    <row r="1" spans="1:11" x14ac:dyDescent="0.4">
      <c r="A1" s="6" t="s">
        <v>13</v>
      </c>
      <c r="B1" s="6" t="s">
        <v>14</v>
      </c>
      <c r="C1" s="6" t="s">
        <v>15</v>
      </c>
      <c r="D1" s="7" t="s">
        <v>16</v>
      </c>
      <c r="E1" s="6" t="s">
        <v>17</v>
      </c>
      <c r="F1" s="6" t="s">
        <v>18</v>
      </c>
    </row>
    <row r="2" spans="1:11" x14ac:dyDescent="0.4">
      <c r="C2" s="6" t="s">
        <v>19</v>
      </c>
      <c r="D2" s="7">
        <v>20000</v>
      </c>
      <c r="E2" s="6" t="s">
        <v>20</v>
      </c>
      <c r="F2" s="6">
        <v>0</v>
      </c>
    </row>
    <row r="3" spans="1:11" x14ac:dyDescent="0.4">
      <c r="C3" s="6" t="s">
        <v>19</v>
      </c>
      <c r="D3" s="7">
        <v>80000</v>
      </c>
      <c r="E3" s="6" t="s">
        <v>21</v>
      </c>
      <c r="F3" s="6">
        <v>1</v>
      </c>
    </row>
    <row r="4" spans="1:11" x14ac:dyDescent="0.4">
      <c r="C4" s="6" t="s">
        <v>19</v>
      </c>
      <c r="D4" s="7">
        <v>67000</v>
      </c>
      <c r="E4" s="6" t="s">
        <v>21</v>
      </c>
      <c r="F4" s="6">
        <v>0</v>
      </c>
    </row>
    <row r="5" spans="1:11" x14ac:dyDescent="0.4">
      <c r="C5" s="6" t="s">
        <v>19</v>
      </c>
      <c r="D5" s="7">
        <v>35000</v>
      </c>
      <c r="E5" s="6" t="s">
        <v>20</v>
      </c>
      <c r="F5" s="6">
        <v>0</v>
      </c>
    </row>
    <row r="6" spans="1:11" x14ac:dyDescent="0.4">
      <c r="C6" s="6" t="s">
        <v>19</v>
      </c>
      <c r="D6" s="7">
        <v>77000</v>
      </c>
      <c r="E6" s="6" t="s">
        <v>22</v>
      </c>
      <c r="F6" s="6">
        <v>0</v>
      </c>
    </row>
    <row r="7" spans="1:11" x14ac:dyDescent="0.4">
      <c r="C7" s="6" t="s">
        <v>19</v>
      </c>
      <c r="D7" s="7">
        <v>70000</v>
      </c>
      <c r="E7" s="6" t="s">
        <v>21</v>
      </c>
      <c r="F7" s="6">
        <v>3</v>
      </c>
      <c r="H7" s="32" t="s">
        <v>32</v>
      </c>
      <c r="I7" s="33"/>
      <c r="J7" s="34"/>
    </row>
    <row r="8" spans="1:11" x14ac:dyDescent="0.4">
      <c r="C8" s="6" t="s">
        <v>19</v>
      </c>
      <c r="D8" s="7">
        <v>23000</v>
      </c>
      <c r="E8" s="6" t="s">
        <v>22</v>
      </c>
      <c r="F8" s="6">
        <v>3</v>
      </c>
      <c r="H8" s="30" t="s">
        <v>25</v>
      </c>
      <c r="I8" s="31"/>
      <c r="J8" s="8">
        <f>COUNTIF(C:C,"MAN")</f>
        <v>13</v>
      </c>
      <c r="K8" s="6">
        <f>COUNTIF(C:C,C2)</f>
        <v>13</v>
      </c>
    </row>
    <row r="9" spans="1:11" x14ac:dyDescent="0.4">
      <c r="C9" s="6" t="s">
        <v>23</v>
      </c>
      <c r="D9" s="7">
        <v>97000</v>
      </c>
      <c r="E9" s="6" t="s">
        <v>20</v>
      </c>
      <c r="F9" s="6">
        <v>1</v>
      </c>
      <c r="H9" s="30" t="s">
        <v>26</v>
      </c>
      <c r="I9" s="31"/>
      <c r="J9" s="8">
        <f>COUNTIFS(C:C,"MAN",E:E,"SINGLE")</f>
        <v>4</v>
      </c>
    </row>
    <row r="10" spans="1:11" x14ac:dyDescent="0.4">
      <c r="C10" s="6" t="s">
        <v>19</v>
      </c>
      <c r="D10" s="7">
        <v>26000</v>
      </c>
      <c r="E10" s="6" t="s">
        <v>24</v>
      </c>
      <c r="F10" s="6">
        <v>3</v>
      </c>
      <c r="H10" s="30" t="s">
        <v>27</v>
      </c>
      <c r="I10" s="31"/>
      <c r="J10" s="8">
        <f>COUNTIFS(C:C,"WOMAN",E:E,"MARRIED")</f>
        <v>0</v>
      </c>
    </row>
    <row r="11" spans="1:11" x14ac:dyDescent="0.4">
      <c r="C11" s="6" t="s">
        <v>23</v>
      </c>
      <c r="D11" s="7">
        <v>89000</v>
      </c>
      <c r="E11" s="6" t="s">
        <v>20</v>
      </c>
      <c r="F11" s="6">
        <v>0</v>
      </c>
      <c r="H11" s="30" t="s">
        <v>28</v>
      </c>
      <c r="I11" s="31"/>
      <c r="J11" s="8">
        <f>COUNTIFS(C:C,"MAN",E:E,"DIVORCED")</f>
        <v>2</v>
      </c>
    </row>
    <row r="12" spans="1:11" x14ac:dyDescent="0.4">
      <c r="C12" s="6" t="s">
        <v>23</v>
      </c>
      <c r="D12" s="7">
        <v>77000</v>
      </c>
      <c r="E12" s="6" t="s">
        <v>22</v>
      </c>
      <c r="F12" s="6">
        <v>2</v>
      </c>
      <c r="H12" s="30" t="s">
        <v>29</v>
      </c>
      <c r="I12" s="31"/>
      <c r="J12" s="8">
        <f>COUNTIFS(C:C,"MAN",E:E,"MARRIED",F:F,2)</f>
        <v>0</v>
      </c>
    </row>
    <row r="13" spans="1:11" x14ac:dyDescent="0.4">
      <c r="C13" s="6" t="s">
        <v>19</v>
      </c>
      <c r="D13" s="7">
        <v>34000</v>
      </c>
      <c r="E13" s="6" t="s">
        <v>24</v>
      </c>
      <c r="F13" s="6">
        <v>0</v>
      </c>
      <c r="H13" s="30" t="s">
        <v>30</v>
      </c>
      <c r="I13" s="31"/>
      <c r="J13" s="8"/>
    </row>
    <row r="14" spans="1:11" x14ac:dyDescent="0.4">
      <c r="C14" s="6" t="s">
        <v>19</v>
      </c>
      <c r="D14" s="7">
        <v>61000</v>
      </c>
      <c r="E14" s="6" t="s">
        <v>20</v>
      </c>
      <c r="F14" s="6">
        <v>2</v>
      </c>
      <c r="H14" s="30" t="s">
        <v>31</v>
      </c>
      <c r="I14" s="31"/>
      <c r="J14" s="8">
        <f>COUNTIFS(C:C,"MAN",E:E,"MARRIED",D:D,"&gt;23000",F:F,3)</f>
        <v>1</v>
      </c>
    </row>
    <row r="15" spans="1:11" x14ac:dyDescent="0.4">
      <c r="C15" s="6" t="s">
        <v>23</v>
      </c>
      <c r="D15" s="7">
        <v>27000</v>
      </c>
      <c r="E15" s="6" t="s">
        <v>22</v>
      </c>
      <c r="F15" s="6">
        <v>0</v>
      </c>
      <c r="H15" s="30" t="s">
        <v>33</v>
      </c>
      <c r="I15" s="31"/>
      <c r="J15" s="8">
        <f>COUNT(A:F)</f>
        <v>38</v>
      </c>
    </row>
    <row r="16" spans="1:11" x14ac:dyDescent="0.4">
      <c r="C16" s="6" t="s">
        <v>23</v>
      </c>
      <c r="D16" s="7">
        <v>72000</v>
      </c>
      <c r="E16" s="6" t="s">
        <v>24</v>
      </c>
      <c r="F16" s="6">
        <v>3</v>
      </c>
      <c r="H16" s="30" t="s">
        <v>34</v>
      </c>
      <c r="I16" s="31"/>
      <c r="J16" s="8">
        <f>COUNTA(A:F)</f>
        <v>82</v>
      </c>
    </row>
    <row r="17" spans="3:6" x14ac:dyDescent="0.4">
      <c r="C17" s="6" t="s">
        <v>19</v>
      </c>
      <c r="D17" s="7">
        <v>85000</v>
      </c>
      <c r="E17" s="6" t="s">
        <v>20</v>
      </c>
      <c r="F17" s="6">
        <v>1</v>
      </c>
    </row>
    <row r="18" spans="3:6" x14ac:dyDescent="0.4">
      <c r="C18" s="6" t="s">
        <v>23</v>
      </c>
      <c r="D18" s="7">
        <v>84000</v>
      </c>
      <c r="E18" s="6" t="s">
        <v>22</v>
      </c>
      <c r="F18" s="6">
        <v>3</v>
      </c>
    </row>
    <row r="19" spans="3:6" x14ac:dyDescent="0.4">
      <c r="C19" s="6" t="s">
        <v>19</v>
      </c>
      <c r="D19" s="7">
        <v>50000</v>
      </c>
      <c r="E19" s="6" t="s">
        <v>22</v>
      </c>
      <c r="F19" s="6">
        <v>2</v>
      </c>
    </row>
    <row r="20" spans="3:6" x14ac:dyDescent="0.4">
      <c r="C20" s="6" t="s">
        <v>19</v>
      </c>
      <c r="D20" s="7">
        <v>31000</v>
      </c>
      <c r="E20" s="6" t="s">
        <v>22</v>
      </c>
      <c r="F20" s="6">
        <v>0</v>
      </c>
    </row>
  </sheetData>
  <mergeCells count="10">
    <mergeCell ref="H13:I13"/>
    <mergeCell ref="H14:I14"/>
    <mergeCell ref="H15:I15"/>
    <mergeCell ref="H16:I16"/>
    <mergeCell ref="H7:J7"/>
    <mergeCell ref="H8:I8"/>
    <mergeCell ref="H9:I9"/>
    <mergeCell ref="H10:I10"/>
    <mergeCell ref="H11:I11"/>
    <mergeCell ref="H12:I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8D7F1-2E85-416A-88D8-675067075FA8}">
  <dimension ref="A1:J13"/>
  <sheetViews>
    <sheetView topLeftCell="D1" workbookViewId="0">
      <selection activeCell="E8" sqref="E8"/>
    </sheetView>
  </sheetViews>
  <sheetFormatPr defaultColWidth="9.109375" defaultRowHeight="25.8" x14ac:dyDescent="0.5"/>
  <cols>
    <col min="1" max="1" width="9.109375" style="1"/>
    <col min="2" max="2" width="14.5546875" style="1" customWidth="1"/>
    <col min="3" max="3" width="18" style="1" customWidth="1"/>
    <col min="4" max="4" width="31.5546875" style="1" customWidth="1"/>
    <col min="5" max="5" width="21.5546875" style="1" customWidth="1"/>
    <col min="6" max="6" width="42" style="1" customWidth="1"/>
    <col min="7" max="7" width="22.5546875" style="1" customWidth="1"/>
    <col min="8" max="8" width="9.109375" style="1"/>
    <col min="9" max="9" width="19.109375" style="1" customWidth="1"/>
    <col min="10" max="10" width="27.6640625" style="1" customWidth="1"/>
    <col min="11" max="16384" width="9.109375" style="1"/>
  </cols>
  <sheetData>
    <row r="1" spans="1:10" x14ac:dyDescent="0.5">
      <c r="A1" s="12" t="s">
        <v>1</v>
      </c>
      <c r="B1" s="13" t="s">
        <v>2</v>
      </c>
      <c r="C1" s="13" t="s">
        <v>3</v>
      </c>
      <c r="D1" s="14" t="s">
        <v>35</v>
      </c>
      <c r="E1" s="13" t="s">
        <v>36</v>
      </c>
      <c r="F1" s="13" t="s">
        <v>37</v>
      </c>
      <c r="G1" s="15" t="s">
        <v>38</v>
      </c>
    </row>
    <row r="2" spans="1:10" x14ac:dyDescent="0.5">
      <c r="A2" s="10">
        <v>1</v>
      </c>
      <c r="D2" s="9">
        <v>2000</v>
      </c>
      <c r="F2" s="9">
        <f>$J$3-Table2[[#This Row],[PAYMENT]]</f>
        <v>5000</v>
      </c>
      <c r="G2" s="11" t="str">
        <f>IF(Table2[[#This Row],[PAYMENT]]&lt;4000,"REGULAR",IF(Table2[[#This Row],[PAYMENT]]&lt;7000,"VIP",IF(Table2[[#This Row],[PAYMENT]]&gt;=7000,"PREMIUM")))</f>
        <v>REGULAR</v>
      </c>
    </row>
    <row r="3" spans="1:10" x14ac:dyDescent="0.5">
      <c r="A3" s="10">
        <v>2</v>
      </c>
      <c r="D3" s="9">
        <v>7000</v>
      </c>
      <c r="F3" s="9">
        <f>$J$3-Table2[[#This Row],[PAYMENT]]</f>
        <v>0</v>
      </c>
      <c r="G3" s="11" t="str">
        <f>IF(Table2[[#This Row],[PAYMENT]]&lt;4000,"REGULAR",IF(Table2[[#This Row],[PAYMENT]]&lt;7000,"VIP",IF(Table2[[#This Row],[PAYMENT]]&gt;=7000,"PREMIUM")))</f>
        <v>PREMIUM</v>
      </c>
      <c r="I3" s="1" t="s">
        <v>42</v>
      </c>
      <c r="J3" s="9">
        <v>7000</v>
      </c>
    </row>
    <row r="4" spans="1:10" x14ac:dyDescent="0.5">
      <c r="A4" s="10">
        <v>3</v>
      </c>
      <c r="D4" s="9">
        <v>4000</v>
      </c>
      <c r="F4" s="9">
        <f>$J$3-Table2[[#This Row],[PAYMENT]]</f>
        <v>3000</v>
      </c>
      <c r="G4" s="11" t="str">
        <f>IF(Table2[[#This Row],[PAYMENT]]&lt;4000,"REGULAR",IF(Table2[[#This Row],[PAYMENT]]&lt;7000,"VIP",IF(Table2[[#This Row],[PAYMENT]]&gt;=7000,"PREMIUM")))</f>
        <v>VIP</v>
      </c>
    </row>
    <row r="5" spans="1:10" x14ac:dyDescent="0.5">
      <c r="A5" s="10">
        <v>4</v>
      </c>
      <c r="D5" s="9">
        <v>3000</v>
      </c>
      <c r="F5" s="9">
        <f>$J$3-Table2[[#This Row],[PAYMENT]]</f>
        <v>4000</v>
      </c>
      <c r="G5" s="11" t="str">
        <f>IF(Table2[[#This Row],[PAYMENT]]&lt;4000,"REGULAR",IF(Table2[[#This Row],[PAYMENT]]&lt;7000,"VIP",IF(Table2[[#This Row],[PAYMENT]]&gt;=7000,"PREMIUM")))</f>
        <v>REGULAR</v>
      </c>
      <c r="I5" s="27" t="s">
        <v>43</v>
      </c>
      <c r="J5" s="29"/>
    </row>
    <row r="6" spans="1:10" x14ac:dyDescent="0.5">
      <c r="A6" s="10">
        <v>5</v>
      </c>
      <c r="D6" s="9">
        <v>6000</v>
      </c>
      <c r="F6" s="9">
        <f>$J$3-Table2[[#This Row],[PAYMENT]]</f>
        <v>1000</v>
      </c>
      <c r="G6" s="11" t="str">
        <f>IF(Table2[[#This Row],[PAYMENT]]&lt;4000,"REGULAR",IF(Table2[[#This Row],[PAYMENT]]&lt;7000,"VIP",IF(Table2[[#This Row],[PAYMENT]]&gt;=7000,"PREMIUM")))</f>
        <v>VIP</v>
      </c>
      <c r="I6" s="1" t="s">
        <v>39</v>
      </c>
      <c r="J6" s="9">
        <v>1000</v>
      </c>
    </row>
    <row r="7" spans="1:10" x14ac:dyDescent="0.5">
      <c r="A7" s="10">
        <v>6</v>
      </c>
      <c r="D7" s="9">
        <v>4000</v>
      </c>
      <c r="F7" s="9">
        <f>$J$3-Table2[[#This Row],[PAYMENT]]</f>
        <v>3000</v>
      </c>
      <c r="G7" s="11" t="str">
        <f>IF(Table2[[#This Row],[PAYMENT]]&lt;4000,"REGULAR",IF(Table2[[#This Row],[PAYMENT]]&lt;7000,"VIP",IF(Table2[[#This Row],[PAYMENT]]&gt;=7000,"PREMIUM")))</f>
        <v>VIP</v>
      </c>
      <c r="I7" s="1" t="s">
        <v>41</v>
      </c>
      <c r="J7" s="9">
        <v>4000</v>
      </c>
    </row>
    <row r="8" spans="1:10" x14ac:dyDescent="0.5">
      <c r="A8" s="10">
        <v>7</v>
      </c>
      <c r="D8" s="9">
        <v>3000</v>
      </c>
      <c r="F8" s="9">
        <f>$J$3-Table2[[#This Row],[PAYMENT]]</f>
        <v>4000</v>
      </c>
      <c r="G8" s="11" t="str">
        <f>IF(Table2[[#This Row],[PAYMENT]]&lt;4000,"REGULAR",IF(Table2[[#This Row],[PAYMENT]]&lt;7000,"VIP",IF(Table2[[#This Row],[PAYMENT]]&gt;=7000,"PREMIUM")))</f>
        <v>REGULAR</v>
      </c>
      <c r="I8" s="1" t="s">
        <v>40</v>
      </c>
      <c r="J8" s="9">
        <v>7000</v>
      </c>
    </row>
    <row r="9" spans="1:10" x14ac:dyDescent="0.5">
      <c r="A9" s="10">
        <v>8</v>
      </c>
      <c r="D9" s="9">
        <v>4000</v>
      </c>
      <c r="F9" s="9">
        <f>$J$3-Table2[[#This Row],[PAYMENT]]</f>
        <v>3000</v>
      </c>
      <c r="G9" s="11" t="str">
        <f>IF(Table2[[#This Row],[PAYMENT]]&lt;4000,"REGULAR",IF(Table2[[#This Row],[PAYMENT]]&lt;7000,"VIP",IF(Table2[[#This Row],[PAYMENT]]&gt;=7000,"PREMIUM")))</f>
        <v>VIP</v>
      </c>
    </row>
    <row r="10" spans="1:10" x14ac:dyDescent="0.5">
      <c r="A10" s="10">
        <v>9</v>
      </c>
      <c r="D10" s="9">
        <v>3000</v>
      </c>
      <c r="F10" s="9">
        <f>$J$3-Table2[[#This Row],[PAYMENT]]</f>
        <v>4000</v>
      </c>
      <c r="G10" s="11" t="str">
        <f>IF(Table2[[#This Row],[PAYMENT]]&lt;4000,"REGULAR",IF(Table2[[#This Row],[PAYMENT]]&lt;7000,"VIP",IF(Table2[[#This Row],[PAYMENT]]&gt;=7000,"PREMIUM")))</f>
        <v>REGULAR</v>
      </c>
    </row>
    <row r="11" spans="1:10" x14ac:dyDescent="0.5">
      <c r="A11" s="10">
        <v>10</v>
      </c>
      <c r="D11" s="9">
        <v>2000</v>
      </c>
      <c r="F11" s="9">
        <f>$J$3-Table2[[#This Row],[PAYMENT]]</f>
        <v>5000</v>
      </c>
      <c r="G11" s="11" t="str">
        <f>IF(Table2[[#This Row],[PAYMENT]]&lt;4000,"REGULAR",IF(Table2[[#This Row],[PAYMENT]]&lt;7000,"VIP",IF(Table2[[#This Row],[PAYMENT]]&gt;=7000,"PREMIUM")))</f>
        <v>REGULAR</v>
      </c>
    </row>
    <row r="12" spans="1:10" x14ac:dyDescent="0.5">
      <c r="A12" s="16">
        <v>11</v>
      </c>
      <c r="B12" s="17"/>
      <c r="C12" s="17"/>
      <c r="D12" s="18">
        <v>3000</v>
      </c>
      <c r="E12" s="17"/>
      <c r="F12" s="18">
        <f>$J$3-Table2[[#This Row],[PAYMENT]]</f>
        <v>4000</v>
      </c>
      <c r="G12" s="19" t="str">
        <f>IF(Table2[[#This Row],[PAYMENT]]&lt;4000,"REGULAR",IF(Table2[[#This Row],[PAYMENT]]&lt;7000,"VIP",IF(Table2[[#This Row],[PAYMENT]]&gt;=7000,"PREMIUM")))</f>
        <v>REGULAR</v>
      </c>
    </row>
    <row r="13" spans="1:10" x14ac:dyDescent="0.5">
      <c r="A13" s="16"/>
      <c r="B13" s="17"/>
      <c r="C13" s="17"/>
      <c r="D13" s="18">
        <v>10000</v>
      </c>
      <c r="E13" s="17"/>
      <c r="F13" s="18">
        <f>$J$3-Table2[[#This Row],[PAYMENT]]</f>
        <v>-3000</v>
      </c>
      <c r="G13" s="19" t="str">
        <f>IF(Table2[[#This Row],[PAYMENT]]&lt;4000,"REGULAR",IF(Table2[[#This Row],[PAYMENT]]&lt;7000,"VIP",IF(Table2[[#This Row],[PAYMENT]]&gt;=7000,"PREMIUM")))</f>
        <v>PREMIUM</v>
      </c>
    </row>
  </sheetData>
  <mergeCells count="1">
    <mergeCell ref="I5:J5"/>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CA66C-A429-48D0-8961-786EA1363EB4}">
  <dimension ref="A1:L13"/>
  <sheetViews>
    <sheetView workbookViewId="0">
      <selection activeCell="B8" sqref="B8"/>
    </sheetView>
  </sheetViews>
  <sheetFormatPr defaultRowHeight="14.4" x14ac:dyDescent="0.3"/>
  <cols>
    <col min="1" max="2" width="15" customWidth="1"/>
    <col min="3" max="3" width="12.5546875" customWidth="1"/>
    <col min="4" max="4" width="33.77734375" customWidth="1"/>
    <col min="5" max="5" width="16.33203125" customWidth="1"/>
    <col min="6" max="6" width="16" bestFit="1" customWidth="1"/>
    <col min="7" max="7" width="20.5546875" customWidth="1"/>
    <col min="8" max="8" width="15" customWidth="1"/>
    <col min="9" max="9" width="8.88671875" customWidth="1"/>
  </cols>
  <sheetData>
    <row r="1" spans="1:12" ht="23.4" x14ac:dyDescent="0.45">
      <c r="A1" s="20" t="s">
        <v>44</v>
      </c>
      <c r="B1" s="20" t="s">
        <v>45</v>
      </c>
      <c r="C1" s="20" t="s">
        <v>45</v>
      </c>
      <c r="D1" s="20" t="s">
        <v>46</v>
      </c>
      <c r="E1" s="20" t="s">
        <v>47</v>
      </c>
      <c r="F1" s="20" t="s">
        <v>48</v>
      </c>
      <c r="G1" s="20" t="s">
        <v>49</v>
      </c>
      <c r="H1" s="20" t="s">
        <v>50</v>
      </c>
    </row>
    <row r="2" spans="1:12" ht="23.4" x14ac:dyDescent="0.45">
      <c r="A2" s="20"/>
      <c r="B2" s="20" t="s">
        <v>51</v>
      </c>
      <c r="C2" s="20" t="s">
        <v>51</v>
      </c>
      <c r="D2" s="20" t="s">
        <v>55</v>
      </c>
      <c r="E2" s="20" t="s">
        <v>61</v>
      </c>
      <c r="F2" s="21">
        <v>37527</v>
      </c>
      <c r="G2" s="22">
        <v>26260</v>
      </c>
      <c r="H2" s="20">
        <v>4</v>
      </c>
    </row>
    <row r="3" spans="1:12" ht="23.4" x14ac:dyDescent="0.45">
      <c r="A3" s="20"/>
      <c r="B3" s="20" t="s">
        <v>52</v>
      </c>
      <c r="C3" s="20" t="s">
        <v>52</v>
      </c>
      <c r="D3" s="20" t="s">
        <v>55</v>
      </c>
      <c r="E3" s="20" t="s">
        <v>61</v>
      </c>
      <c r="F3" s="21">
        <v>40085</v>
      </c>
      <c r="G3" s="22">
        <v>39000</v>
      </c>
      <c r="H3" s="20">
        <v>5</v>
      </c>
      <c r="K3" s="26"/>
      <c r="L3" s="20" t="s">
        <v>51</v>
      </c>
    </row>
    <row r="4" spans="1:12" ht="23.4" x14ac:dyDescent="0.45">
      <c r="A4" s="20"/>
      <c r="B4" s="20" t="s">
        <v>52</v>
      </c>
      <c r="C4" s="20" t="s">
        <v>52</v>
      </c>
      <c r="D4" s="20" t="s">
        <v>56</v>
      </c>
      <c r="E4" s="20" t="s">
        <v>61</v>
      </c>
      <c r="F4" s="21">
        <v>41199</v>
      </c>
      <c r="G4" s="22">
        <v>46260</v>
      </c>
      <c r="H4" s="20">
        <v>3</v>
      </c>
      <c r="K4" s="24"/>
      <c r="L4" s="20" t="s">
        <v>52</v>
      </c>
    </row>
    <row r="5" spans="1:12" ht="23.4" x14ac:dyDescent="0.45">
      <c r="A5" s="20"/>
      <c r="B5" s="20" t="s">
        <v>51</v>
      </c>
      <c r="C5" s="20" t="s">
        <v>51</v>
      </c>
      <c r="D5" s="20" t="s">
        <v>55</v>
      </c>
      <c r="E5" s="20" t="s">
        <v>61</v>
      </c>
      <c r="F5" s="21">
        <v>41575</v>
      </c>
      <c r="G5" s="22">
        <v>24840</v>
      </c>
      <c r="H5" s="20">
        <v>1</v>
      </c>
      <c r="K5" s="25"/>
      <c r="L5" s="20" t="s">
        <v>53</v>
      </c>
    </row>
    <row r="6" spans="1:12" ht="23.4" x14ac:dyDescent="0.45">
      <c r="A6" s="20"/>
      <c r="B6" s="20" t="s">
        <v>53</v>
      </c>
      <c r="C6" s="20" t="s">
        <v>53</v>
      </c>
      <c r="D6" s="20" t="s">
        <v>55</v>
      </c>
      <c r="E6" s="20" t="s">
        <v>61</v>
      </c>
      <c r="F6" s="21">
        <v>37291</v>
      </c>
      <c r="G6" s="22">
        <v>39000</v>
      </c>
      <c r="H6" s="20">
        <v>3</v>
      </c>
      <c r="K6" s="23"/>
      <c r="L6" s="20" t="s">
        <v>54</v>
      </c>
    </row>
    <row r="7" spans="1:12" ht="23.4" x14ac:dyDescent="0.45">
      <c r="A7" s="20"/>
      <c r="B7" s="20" t="s">
        <v>53</v>
      </c>
      <c r="C7" s="20" t="s">
        <v>53</v>
      </c>
      <c r="D7" s="20" t="s">
        <v>58</v>
      </c>
      <c r="E7" s="20" t="s">
        <v>62</v>
      </c>
      <c r="F7" s="21">
        <v>37766</v>
      </c>
      <c r="G7" s="22">
        <v>74500</v>
      </c>
      <c r="H7" s="20">
        <v>4</v>
      </c>
    </row>
    <row r="8" spans="1:12" ht="23.4" x14ac:dyDescent="0.45">
      <c r="A8" s="20"/>
      <c r="B8" s="20"/>
      <c r="C8" s="20" t="s">
        <v>52</v>
      </c>
      <c r="D8" s="20" t="s">
        <v>57</v>
      </c>
      <c r="E8" s="20" t="s">
        <v>61</v>
      </c>
      <c r="F8" s="21">
        <v>39794</v>
      </c>
      <c r="G8" s="22">
        <v>79730</v>
      </c>
      <c r="H8" s="20">
        <v>2</v>
      </c>
    </row>
    <row r="9" spans="1:12" ht="23.4" x14ac:dyDescent="0.45">
      <c r="A9" s="20"/>
      <c r="B9" s="20"/>
      <c r="C9" s="20" t="s">
        <v>52</v>
      </c>
      <c r="D9" s="20" t="s">
        <v>59</v>
      </c>
      <c r="E9" s="20" t="s">
        <v>61</v>
      </c>
      <c r="F9" s="21">
        <v>41919</v>
      </c>
      <c r="G9" s="22">
        <v>82500</v>
      </c>
      <c r="H9" s="20">
        <v>5</v>
      </c>
    </row>
    <row r="10" spans="1:12" ht="23.4" x14ac:dyDescent="0.45">
      <c r="A10" s="20"/>
      <c r="B10" s="20"/>
      <c r="C10" s="20" t="s">
        <v>52</v>
      </c>
      <c r="D10" s="20" t="s">
        <v>60</v>
      </c>
      <c r="E10" s="20" t="s">
        <v>61</v>
      </c>
      <c r="F10" s="21">
        <v>41808</v>
      </c>
      <c r="G10" s="22">
        <v>35045</v>
      </c>
      <c r="H10" s="20">
        <v>4</v>
      </c>
    </row>
    <row r="11" spans="1:12" ht="23.4" x14ac:dyDescent="0.45">
      <c r="A11" s="20"/>
      <c r="B11" s="20"/>
      <c r="C11" s="20" t="s">
        <v>54</v>
      </c>
      <c r="D11" s="20" t="s">
        <v>55</v>
      </c>
      <c r="E11" s="20" t="s">
        <v>62</v>
      </c>
      <c r="F11" s="21">
        <v>41588</v>
      </c>
      <c r="G11" s="22">
        <v>89450</v>
      </c>
      <c r="H11" s="20">
        <v>2</v>
      </c>
    </row>
    <row r="12" spans="1:12" ht="23.4" x14ac:dyDescent="0.45">
      <c r="H12" s="20"/>
    </row>
    <row r="13" spans="1:12" ht="23.4" x14ac:dyDescent="0.45">
      <c r="H13" s="20"/>
    </row>
  </sheetData>
  <conditionalFormatting sqref="C1:C1048576">
    <cfRule type="containsText" dxfId="14" priority="12" operator="containsText" text="east">
      <formula>NOT(ISERROR(SEARCH("east",C1)))</formula>
    </cfRule>
    <cfRule type="containsText" dxfId="13" priority="13" operator="containsText" text="west">
      <formula>NOT(ISERROR(SEARCH("west",C1)))</formula>
    </cfRule>
    <cfRule type="containsText" dxfId="12" priority="14" operator="containsText" text="Main">
      <formula>NOT(ISERROR(SEARCH("Main",C1)))</formula>
    </cfRule>
    <cfRule type="containsText" dxfId="11" priority="15" operator="containsText" text="Main">
      <formula>NOT(ISERROR(SEARCH("Main",C1)))</formula>
    </cfRule>
    <cfRule type="containsText" dxfId="10" priority="16" operator="containsText" text="North">
      <formula>NOT(ISERROR(SEARCH("North",C1)))</formula>
    </cfRule>
  </conditionalFormatting>
  <conditionalFormatting sqref="D1:D1048576">
    <cfRule type="containsText" dxfId="9" priority="6" operator="containsText" text="Manufacturing Admin">
      <formula>NOT(ISERROR(SEARCH("Manufacturing Admin",D1)))</formula>
    </cfRule>
    <cfRule type="containsText" dxfId="8" priority="7" operator="containsText" text="Manufacturing">
      <formula>NOT(ISERROR(SEARCH("Manufacturing",D1)))</formula>
    </cfRule>
    <cfRule type="containsText" dxfId="7" priority="8" operator="containsText" text="Creative">
      <formula>NOT(ISERROR(SEARCH("Creative",D1)))</formula>
    </cfRule>
    <cfRule type="containsText" dxfId="6" priority="9" operator="containsText" text="Manufacturing admin">
      <formula>NOT(ISERROR(SEARCH("Manufacturing admin",D1)))</formula>
    </cfRule>
    <cfRule type="containsText" dxfId="5" priority="10" operator="containsText" text="Product Development">
      <formula>NOT(ISERROR(SEARCH("Product Development",D1)))</formula>
    </cfRule>
    <cfRule type="containsText" dxfId="4" priority="11" operator="containsText" text="Quality Assurance">
      <formula>NOT(ISERROR(SEARCH("Quality Assurance",D1)))</formula>
    </cfRule>
  </conditionalFormatting>
  <conditionalFormatting sqref="F1:F1048576">
    <cfRule type="cellIs" dxfId="3" priority="5" operator="between">
      <formula>41640</formula>
      <formula>42004</formula>
    </cfRule>
  </conditionalFormatting>
  <conditionalFormatting sqref="G2:G1048576">
    <cfRule type="cellIs" dxfId="2" priority="2" operator="lessThan">
      <formula>30000</formula>
    </cfRule>
    <cfRule type="cellIs" dxfId="1" priority="3" operator="greaterThan">
      <formula>50000</formula>
    </cfRule>
    <cfRule type="cellIs" dxfId="0" priority="4" operator="greaterThan">
      <formula>"₦ 50.000"</formula>
    </cfRule>
  </conditionalFormatting>
  <conditionalFormatting sqref="H1:H1048576">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B1:B1048576" xr:uid="{551BE674-197B-4E04-B5D1-EDD638B84557}">
      <formula1>"Main, East, West, North"</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767DA-898F-4B7D-AB79-E906C7984868}">
  <dimension ref="A1:G11"/>
  <sheetViews>
    <sheetView workbookViewId="0">
      <selection activeCell="K5" sqref="K5"/>
    </sheetView>
  </sheetViews>
  <sheetFormatPr defaultRowHeight="14.4" x14ac:dyDescent="0.3"/>
  <cols>
    <col min="1" max="1" width="25.44140625" customWidth="1"/>
    <col min="2" max="2" width="16.6640625" customWidth="1"/>
    <col min="3" max="3" width="35.5546875" customWidth="1"/>
    <col min="4" max="4" width="15.77734375" customWidth="1"/>
    <col min="5" max="5" width="18.44140625" customWidth="1"/>
    <col min="6" max="6" width="22.6640625" customWidth="1"/>
    <col min="7" max="7" width="16.88671875" customWidth="1"/>
  </cols>
  <sheetData>
    <row r="1" spans="1:7" ht="23.4" x14ac:dyDescent="0.45">
      <c r="A1" s="20" t="s">
        <v>44</v>
      </c>
      <c r="B1" s="20" t="s">
        <v>45</v>
      </c>
      <c r="C1" s="20" t="s">
        <v>46</v>
      </c>
      <c r="D1" s="20" t="s">
        <v>47</v>
      </c>
      <c r="E1" s="20" t="s">
        <v>48</v>
      </c>
      <c r="F1" s="20" t="s">
        <v>49</v>
      </c>
      <c r="G1" s="20" t="s">
        <v>50</v>
      </c>
    </row>
    <row r="2" spans="1:7" ht="23.4" x14ac:dyDescent="0.45">
      <c r="A2" s="20" t="s">
        <v>66</v>
      </c>
      <c r="B2" s="20" t="s">
        <v>51</v>
      </c>
      <c r="C2" s="20" t="s">
        <v>55</v>
      </c>
      <c r="D2" s="20" t="s">
        <v>61</v>
      </c>
      <c r="E2" s="21">
        <v>41575</v>
      </c>
      <c r="F2" s="22">
        <v>24840</v>
      </c>
      <c r="G2" s="20">
        <v>1</v>
      </c>
    </row>
    <row r="3" spans="1:7" ht="23.4" x14ac:dyDescent="0.45">
      <c r="A3" s="20" t="s">
        <v>64</v>
      </c>
      <c r="B3" s="20" t="s">
        <v>53</v>
      </c>
      <c r="C3" s="20" t="s">
        <v>55</v>
      </c>
      <c r="D3" s="20" t="s">
        <v>61</v>
      </c>
      <c r="E3" s="21">
        <v>37291</v>
      </c>
      <c r="F3" s="22">
        <v>39000</v>
      </c>
      <c r="G3" s="20">
        <v>3</v>
      </c>
    </row>
    <row r="4" spans="1:7" ht="23.4" x14ac:dyDescent="0.45">
      <c r="A4" s="20" t="s">
        <v>63</v>
      </c>
      <c r="B4" s="20" t="s">
        <v>52</v>
      </c>
      <c r="C4" s="20" t="s">
        <v>56</v>
      </c>
      <c r="D4" s="20" t="s">
        <v>61</v>
      </c>
      <c r="E4" s="21">
        <v>41199</v>
      </c>
      <c r="F4" s="22">
        <v>46260</v>
      </c>
      <c r="G4" s="20">
        <v>3</v>
      </c>
    </row>
    <row r="5" spans="1:7" ht="23.4" x14ac:dyDescent="0.45">
      <c r="A5" s="20" t="s">
        <v>67</v>
      </c>
      <c r="B5" s="20" t="s">
        <v>52</v>
      </c>
      <c r="C5" s="20" t="s">
        <v>57</v>
      </c>
      <c r="D5" s="20" t="s">
        <v>61</v>
      </c>
      <c r="E5" s="21">
        <v>39794</v>
      </c>
      <c r="F5" s="22">
        <v>79730</v>
      </c>
      <c r="G5" s="20">
        <v>2</v>
      </c>
    </row>
    <row r="6" spans="1:7" ht="23.4" x14ac:dyDescent="0.45">
      <c r="A6" s="20" t="s">
        <v>65</v>
      </c>
      <c r="B6" s="20" t="s">
        <v>53</v>
      </c>
      <c r="C6" s="20" t="s">
        <v>58</v>
      </c>
      <c r="D6" s="20" t="s">
        <v>62</v>
      </c>
      <c r="E6" s="21">
        <v>37766</v>
      </c>
      <c r="F6" s="22">
        <v>74500</v>
      </c>
      <c r="G6" s="20">
        <v>4</v>
      </c>
    </row>
    <row r="7" spans="1:7" ht="23.4" x14ac:dyDescent="0.45">
      <c r="A7" s="20" t="s">
        <v>68</v>
      </c>
      <c r="B7" s="20" t="s">
        <v>52</v>
      </c>
      <c r="C7" s="20" t="s">
        <v>55</v>
      </c>
      <c r="D7" s="20" t="s">
        <v>61</v>
      </c>
      <c r="E7" s="21">
        <v>40085</v>
      </c>
      <c r="F7" s="22">
        <v>39000</v>
      </c>
      <c r="G7" s="20">
        <v>5</v>
      </c>
    </row>
    <row r="8" spans="1:7" ht="23.4" x14ac:dyDescent="0.45">
      <c r="A8" s="20" t="s">
        <v>72</v>
      </c>
      <c r="B8" s="20" t="s">
        <v>54</v>
      </c>
      <c r="C8" s="20" t="s">
        <v>55</v>
      </c>
      <c r="D8" s="20" t="s">
        <v>62</v>
      </c>
      <c r="E8" s="21">
        <v>41588</v>
      </c>
      <c r="F8" s="22">
        <v>89450</v>
      </c>
      <c r="G8" s="20">
        <v>2</v>
      </c>
    </row>
    <row r="9" spans="1:7" ht="23.4" x14ac:dyDescent="0.45">
      <c r="A9" s="20" t="s">
        <v>69</v>
      </c>
      <c r="B9" s="20" t="s">
        <v>52</v>
      </c>
      <c r="C9" s="20" t="s">
        <v>59</v>
      </c>
      <c r="D9" s="20" t="s">
        <v>61</v>
      </c>
      <c r="E9" s="21">
        <v>41919</v>
      </c>
      <c r="F9" s="22">
        <v>82500</v>
      </c>
      <c r="G9" s="20">
        <v>5</v>
      </c>
    </row>
    <row r="10" spans="1:7" ht="23.4" x14ac:dyDescent="0.45">
      <c r="A10" s="20" t="s">
        <v>70</v>
      </c>
      <c r="B10" s="20" t="s">
        <v>51</v>
      </c>
      <c r="C10" s="20" t="s">
        <v>55</v>
      </c>
      <c r="D10" s="20" t="s">
        <v>61</v>
      </c>
      <c r="E10" s="21">
        <v>37527</v>
      </c>
      <c r="F10" s="22">
        <v>26260</v>
      </c>
      <c r="G10" s="20">
        <v>4</v>
      </c>
    </row>
    <row r="11" spans="1:7" ht="23.4" x14ac:dyDescent="0.45">
      <c r="A11" s="20" t="s">
        <v>71</v>
      </c>
      <c r="B11" s="20" t="s">
        <v>52</v>
      </c>
      <c r="C11" s="20" t="s">
        <v>60</v>
      </c>
      <c r="D11" s="20" t="s">
        <v>61</v>
      </c>
      <c r="E11" s="21">
        <v>41808</v>
      </c>
      <c r="F11" s="22">
        <v>35045</v>
      </c>
      <c r="G11" s="20">
        <v>4</v>
      </c>
    </row>
  </sheetData>
  <sortState xmlns:xlrd2="http://schemas.microsoft.com/office/spreadsheetml/2017/richdata2" ref="A2:G11">
    <sortCondition ref="A1:A11"/>
  </sortState>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9EB6-624E-4567-B436-5E4BA6CF2889}">
  <dimension ref="A1:B9"/>
  <sheetViews>
    <sheetView workbookViewId="0">
      <selection activeCell="O5" sqref="O5"/>
    </sheetView>
  </sheetViews>
  <sheetFormatPr defaultRowHeight="14.4" x14ac:dyDescent="0.3"/>
  <cols>
    <col min="1" max="1" width="14.109375" customWidth="1"/>
    <col min="2" max="2" width="22.44140625" bestFit="1" customWidth="1"/>
  </cols>
  <sheetData>
    <row r="1" spans="1:2" ht="25.8" x14ac:dyDescent="0.5">
      <c r="A1" s="36" t="s">
        <v>73</v>
      </c>
      <c r="B1" s="36"/>
    </row>
    <row r="2" spans="1:2" ht="25.8" x14ac:dyDescent="0.5">
      <c r="A2" s="37" t="s">
        <v>74</v>
      </c>
      <c r="B2" s="37" t="s">
        <v>75</v>
      </c>
    </row>
    <row r="3" spans="1:2" ht="25.8" x14ac:dyDescent="0.5">
      <c r="A3" s="37" t="s">
        <v>76</v>
      </c>
      <c r="B3" s="38">
        <v>1559442</v>
      </c>
    </row>
    <row r="4" spans="1:2" ht="25.8" x14ac:dyDescent="0.5">
      <c r="A4" s="37" t="s">
        <v>77</v>
      </c>
      <c r="B4" s="38">
        <v>5831815</v>
      </c>
    </row>
    <row r="5" spans="1:2" ht="25.8" x14ac:dyDescent="0.5">
      <c r="A5" s="37" t="s">
        <v>78</v>
      </c>
      <c r="B5" s="38">
        <v>4581935</v>
      </c>
    </row>
    <row r="6" spans="1:2" ht="25.8" x14ac:dyDescent="0.5">
      <c r="A6" s="37" t="s">
        <v>79</v>
      </c>
      <c r="B6" s="38">
        <v>880300</v>
      </c>
    </row>
    <row r="7" spans="1:2" ht="25.8" x14ac:dyDescent="0.5">
      <c r="A7" s="37" t="s">
        <v>80</v>
      </c>
      <c r="B7" s="38">
        <v>2380838</v>
      </c>
    </row>
    <row r="8" spans="1:2" ht="25.8" x14ac:dyDescent="0.5">
      <c r="A8" s="37" t="s">
        <v>81</v>
      </c>
      <c r="B8" s="38">
        <v>2039874</v>
      </c>
    </row>
    <row r="9" spans="1:2" ht="25.8" x14ac:dyDescent="0.5">
      <c r="A9" s="37" t="s">
        <v>82</v>
      </c>
      <c r="B9" s="38">
        <v>4959794</v>
      </c>
    </row>
  </sheetData>
  <mergeCells count="1">
    <mergeCell ref="A1:B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D61FD-39F3-4943-946C-BE311AB107CC}">
  <dimension ref="A1:F8"/>
  <sheetViews>
    <sheetView workbookViewId="0">
      <selection activeCell="F3" sqref="F3:F7"/>
    </sheetView>
  </sheetViews>
  <sheetFormatPr defaultRowHeight="14.4" x14ac:dyDescent="0.3"/>
  <cols>
    <col min="1" max="1" width="19" customWidth="1"/>
  </cols>
  <sheetData>
    <row r="1" spans="1:6" x14ac:dyDescent="0.3">
      <c r="A1" s="35" t="s">
        <v>83</v>
      </c>
      <c r="B1" s="35"/>
      <c r="C1" s="35"/>
      <c r="D1" s="35"/>
      <c r="E1" s="35"/>
      <c r="F1" s="35"/>
    </row>
    <row r="2" spans="1:6" x14ac:dyDescent="0.3">
      <c r="A2" t="s">
        <v>84</v>
      </c>
      <c r="B2" t="s">
        <v>85</v>
      </c>
      <c r="C2" t="s">
        <v>86</v>
      </c>
      <c r="D2" t="s">
        <v>87</v>
      </c>
      <c r="E2" t="s">
        <v>88</v>
      </c>
      <c r="F2" t="s">
        <v>75</v>
      </c>
    </row>
    <row r="3" spans="1:6" x14ac:dyDescent="0.3">
      <c r="A3" t="s">
        <v>90</v>
      </c>
      <c r="B3">
        <v>619</v>
      </c>
      <c r="C3">
        <v>302</v>
      </c>
      <c r="D3">
        <v>284</v>
      </c>
      <c r="E3">
        <v>407</v>
      </c>
    </row>
    <row r="4" spans="1:6" x14ac:dyDescent="0.3">
      <c r="A4" t="s">
        <v>89</v>
      </c>
      <c r="B4">
        <v>570</v>
      </c>
      <c r="C4">
        <v>180</v>
      </c>
      <c r="D4">
        <v>214</v>
      </c>
      <c r="E4">
        <v>524</v>
      </c>
    </row>
    <row r="5" spans="1:6" x14ac:dyDescent="0.3">
      <c r="A5" t="s">
        <v>91</v>
      </c>
      <c r="B5">
        <v>413</v>
      </c>
      <c r="C5">
        <v>361</v>
      </c>
      <c r="D5">
        <v>234</v>
      </c>
      <c r="E5">
        <v>395</v>
      </c>
    </row>
    <row r="6" spans="1:6" x14ac:dyDescent="0.3">
      <c r="A6" t="s">
        <v>92</v>
      </c>
      <c r="B6">
        <v>543</v>
      </c>
      <c r="C6">
        <v>207</v>
      </c>
      <c r="D6">
        <v>229</v>
      </c>
      <c r="E6">
        <v>700</v>
      </c>
    </row>
    <row r="7" spans="1:6" x14ac:dyDescent="0.3">
      <c r="A7" t="s">
        <v>93</v>
      </c>
      <c r="B7">
        <v>662</v>
      </c>
      <c r="C7">
        <v>304</v>
      </c>
      <c r="D7">
        <v>282</v>
      </c>
      <c r="E7">
        <v>567</v>
      </c>
    </row>
    <row r="8" spans="1:6" x14ac:dyDescent="0.3">
      <c r="A8" t="s">
        <v>94</v>
      </c>
    </row>
  </sheetData>
  <mergeCells count="1">
    <mergeCell ref="A1:F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75FBE-B9A8-4289-A58F-73BB233E716D}">
  <dimension ref="B1:C12"/>
  <sheetViews>
    <sheetView tabSelected="1" workbookViewId="0">
      <selection activeCell="E8" sqref="E8"/>
    </sheetView>
  </sheetViews>
  <sheetFormatPr defaultRowHeight="14.4" x14ac:dyDescent="0.3"/>
  <cols>
    <col min="3" max="3" width="12.88671875" customWidth="1"/>
  </cols>
  <sheetData>
    <row r="1" spans="2:3" x14ac:dyDescent="0.3">
      <c r="B1" t="s">
        <v>95</v>
      </c>
    </row>
    <row r="2" spans="2:3" x14ac:dyDescent="0.3">
      <c r="B2">
        <v>10</v>
      </c>
      <c r="C2" s="39" t="str">
        <f>REPT("|",B2)</f>
        <v>||||||||||</v>
      </c>
    </row>
    <row r="3" spans="2:3" x14ac:dyDescent="0.3">
      <c r="B3">
        <v>30</v>
      </c>
      <c r="C3" s="39" t="str">
        <f t="shared" ref="C3:C12" si="0">REPT("|",B3)</f>
        <v>||||||||||||||||||||||||||||||</v>
      </c>
    </row>
    <row r="4" spans="2:3" x14ac:dyDescent="0.3">
      <c r="B4">
        <v>40</v>
      </c>
      <c r="C4" s="39" t="str">
        <f t="shared" si="0"/>
        <v>||||||||||||||||||||||||||||||||||||||||</v>
      </c>
    </row>
    <row r="5" spans="2:3" x14ac:dyDescent="0.3">
      <c r="B5">
        <v>20</v>
      </c>
      <c r="C5" s="39" t="str">
        <f t="shared" si="0"/>
        <v>||||||||||||||||||||</v>
      </c>
    </row>
    <row r="6" spans="2:3" x14ac:dyDescent="0.3">
      <c r="B6">
        <v>10</v>
      </c>
      <c r="C6" s="39" t="str">
        <f t="shared" si="0"/>
        <v>||||||||||</v>
      </c>
    </row>
    <row r="7" spans="2:3" x14ac:dyDescent="0.3">
      <c r="B7">
        <v>60</v>
      </c>
      <c r="C7" s="39" t="str">
        <f t="shared" si="0"/>
        <v>||||||||||||||||||||||||||||||||||||||||||||||||||||||||||||</v>
      </c>
    </row>
    <row r="8" spans="2:3" x14ac:dyDescent="0.3">
      <c r="B8">
        <v>90</v>
      </c>
      <c r="C8" s="39" t="str">
        <f t="shared" si="0"/>
        <v>||||||||||||||||||||||||||||||||||||||||||||||||||||||||||||||||||||||||||||||||||||||||||</v>
      </c>
    </row>
    <row r="9" spans="2:3" x14ac:dyDescent="0.3">
      <c r="B9">
        <v>70</v>
      </c>
      <c r="C9" s="39" t="str">
        <f t="shared" si="0"/>
        <v>||||||||||||||||||||||||||||||||||||||||||||||||||||||||||||||||||||||</v>
      </c>
    </row>
    <row r="10" spans="2:3" x14ac:dyDescent="0.3">
      <c r="B10">
        <v>50</v>
      </c>
      <c r="C10" s="39" t="str">
        <f t="shared" si="0"/>
        <v>||||||||||||||||||||||||||||||||||||||||||||||||||</v>
      </c>
    </row>
    <row r="11" spans="2:3" x14ac:dyDescent="0.3">
      <c r="B11">
        <v>100</v>
      </c>
      <c r="C11" s="39" t="str">
        <f t="shared" si="0"/>
        <v>||||||||||||||||||||||||||||||||||||||||||||||||||||||||||||||||||||||||||||||||||||||||||||||||||||</v>
      </c>
    </row>
    <row r="12" spans="2:3" x14ac:dyDescent="0.3">
      <c r="B12">
        <v>55</v>
      </c>
      <c r="C12" s="39" t="str">
        <f t="shared" si="0"/>
        <v>|||||||||||||||||||||||||||||||||||||||||||||||||||||||</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Count funtions</vt:lpstr>
      <vt:lpstr>IF FUNCTIONS</vt:lpstr>
      <vt:lpstr>Conditional Formatting</vt:lpstr>
      <vt:lpstr>Sort and Filter</vt:lpstr>
      <vt:lpstr>Pie Chart</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Tope Matthew</dc:creator>
  <cp:lastModifiedBy>victor sizah</cp:lastModifiedBy>
  <dcterms:created xsi:type="dcterms:W3CDTF">2024-01-10T14:23:25Z</dcterms:created>
  <dcterms:modified xsi:type="dcterms:W3CDTF">2024-01-28T20:19:50Z</dcterms:modified>
</cp:coreProperties>
</file>