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Основоной" r:id="rId1" sheetId="1" state="visible"/>
    <sheet name="Поставка" r:id="rId2" sheetId="2" state="visible"/>
    <sheet name="Лист3" r:id="rId3" sheetId="3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<sst xmlns="http://schemas.openxmlformats.org/spreadsheetml/2006/main" xmlns:a="http://schemas.openxmlformats.org/drawingml/2006/main" xmlns:a15="http://schemas.microsoft.com/office/drawing/2012/main" xmlns:asvg="http://schemas.microsoft.com/office/drawing/2016/SVG/main" xmlns:c="http://schemas.openxmlformats.org/drawingml/2006/chart" xmlns:co="http://ncloudtech.com" xmlns:co-ooxml="http://ncloudtech.com/ooxml" xmlns:m="http://schemas.openxmlformats.org/officeDocument/2006/math" xmlns:mc="http://schemas.openxmlformats.org/markup-compatibility/2006" xmlns:o="urn:schemas-microsoft-com:office:office" xmlns:p="http://schemas.openxmlformats.org/presentationml/2006/main" xmlns:pic="http://schemas.openxmlformats.org/drawingml/2006/picture" xmlns:r="http://schemas.openxmlformats.org/officeDocument/2006/relationships" xmlns:s="http://schemas.openxmlformats.org/officeDocument/2006/sharedTypes" xmlns:sl="http://schemas.openxmlformats.org/schemaLibrary/2006/main" xmlns:v="urn:schemas-microsoft-com:vml" xmlns:w="http://schemas.openxmlformats.org/wordprocessingml/2006/main" xmlns:w10="urn:schemas-microsoft-com:office:word" xmlns:w14="http://schemas.microsoft.com/office/word/2010/wordml" xmlns:w15="http://schemas.microsoft.com/office/word/2012/wordml" xmlns:wp="http://schemas.openxmlformats.org/drawingml/2006/wordprocessingDrawing" xmlns:wpg="http://schemas.microsoft.com/office/word/2010/wordprocessingGroup" xmlns:wps="http://schemas.microsoft.com/office/word/2010/wordprocessingShape" xmlns:x="urn:schemas-microsoft-com:office:excel" xmlns:x14="http://schemas.microsoft.com/office/spreadsheetml/2009/9/main" xmlns:xdr="http://schemas.openxmlformats.org/drawingml/2006/spreadsheetDrawing" xmlns:xm="http://schemas.microsoft.com/office/excel/2006/main" mc:Ignorable="co co-ooxml w14 x14 w15">
  <si>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t xml:space="preserve">№ </t>
    </r>
    <r>
      <t>0346300120624000011</t>
    </r>
  </si>
  <si>
    <t>СФЕРА</t>
  </si>
  <si>
    <t>Заказчик –  государственное учреждение здравоохранения «Липецкая городская больница №6 им. В.В. Макущенко». Место нахождения и почтовый адрес: 398017, г. Липецк, ул. 9 Мая, д.4. Номер телефона/факса: (4742) 43-71-18. Адрес электронной почты: lanamed2013@mail.ru. Ответственное должностное лицо –  Бреева Ольга Александровна..</t>
  </si>
  <si>
    <t>Поставка</t>
  </si>
  <si>
    <t xml:space="preserve">Товар должен  быть поставлен с момента заключения контракта по заявке заказчика в течение 5 дней до 31.12.2018 года </t>
  </si>
  <si>
    <t>Кол-во</t>
  </si>
  <si>
    <t>Цены прод.</t>
  </si>
  <si>
    <t>Сумма прод.</t>
  </si>
  <si>
    <t>Цена зак.</t>
  </si>
  <si>
    <t>Сумма зак.</t>
  </si>
  <si>
    <t>%</t>
  </si>
  <si>
    <t>Доставка</t>
  </si>
  <si>
    <t>Еще поставить</t>
  </si>
  <si>
    <r>
      <rPr>
        <rFont val="Times New Roman"/>
        <color theme="1" tint="0"/>
        <sz val="12"/>
      </rPr>
      <t>Триосепт-Стерил 5л</t>
    </r>
  </si>
  <si>
    <t>литр</t>
  </si>
  <si>
    <r>
      <rPr>
        <rFont val="Times New Roman"/>
        <color theme="1" tint="0"/>
        <sz val="12"/>
      </rPr>
      <t>Спецэнзим 5л</t>
    </r>
  </si>
  <si>
    <r>
      <rPr>
        <rFont val="Times New Roman"/>
        <color theme="1" tint="0"/>
        <sz val="12"/>
      </rPr>
      <t>Делия-Септ 1л</t>
    </r>
  </si>
  <si>
    <r>
      <rPr>
        <rFont val="Times New Roman"/>
        <color rgb="000000" tint="0"/>
        <sz val="12"/>
      </rPr>
      <t>Крем Аманд 450мл</t>
    </r>
  </si>
  <si>
    <t>шт</t>
  </si>
  <si>
    <r>
      <rPr>
        <rFont val="Times New Roman"/>
        <color theme="1" tint="0"/>
        <sz val="12"/>
      </rPr>
      <t>Эдель Салфетки №80</t>
    </r>
  </si>
  <si>
    <t>упак</t>
  </si>
  <si>
    <r>
      <rPr>
        <rFont val="Times New Roman"/>
        <color theme="1" tint="0"/>
        <sz val="12"/>
      </rPr>
      <t>Индикатор БФР Прокси Эндо 1л</t>
    </r>
  </si>
  <si>
    <r>
      <rPr>
        <rFont val="Times New Roman"/>
        <color theme="1" tint="0"/>
        <sz val="12"/>
      </rPr>
      <t>Индикатор БФР Пероксифилм 250мл</t>
    </r>
  </si>
  <si>
    <t>Отдать:</t>
  </si>
  <si>
    <t>грузотакси:</t>
  </si>
  <si>
    <t xml:space="preserve">Прибыль: </t>
  </si>
  <si>
    <t>Остаток</t>
  </si>
  <si>
    <r>
      <t xml:space="preserve">Инструтон Е. </t>
    </r>
    <r>
      <rPr>
        <rFont val="Times New Roman"/>
        <color theme="1" tint="0"/>
        <sz val="10"/>
      </rPr>
      <t>5л.</t>
    </r>
  </si>
  <si>
    <t>Мыло Шелк с антисептиком. 1л.</t>
  </si>
  <si>
    <t>Димакс-Хлор №370..</t>
  </si>
  <si>
    <t>упаковка</t>
  </si>
  <si>
    <t>Хлорамин Б. 15 кг.</t>
  </si>
  <si>
    <t>Квартет. 1л</t>
  </si>
  <si>
    <t>Триосепт-Экспресс. 0,75 л.</t>
  </si>
  <si>
    <t>флакон</t>
  </si>
  <si>
    <r>
      <t xml:space="preserve">Триосепт-Люкс. </t>
    </r>
    <r>
      <rPr>
        <rFont val="Calibri"/>
        <color theme="1" tint="0"/>
        <sz val="12"/>
      </rPr>
      <t>1л</t>
    </r>
  </si>
  <si>
    <t>Триосепт-Окси. 1л.</t>
  </si>
  <si>
    <t>Триосепт-Ол. 0,1 л.</t>
  </si>
  <si>
    <t>Триосепт-Ол. 1л.</t>
  </si>
  <si>
    <t xml:space="preserve">Салфетки Трилокс №120. </t>
  </si>
  <si>
    <t xml:space="preserve">Тест-полоски Димак-Хлор №50. </t>
  </si>
  <si>
    <t xml:space="preserve">Тест-полоски Триосепт-Люкс №100. </t>
  </si>
  <si>
    <t xml:space="preserve">Тест-полоски. Триосет-Окси №100. </t>
  </si>
  <si>
    <t xml:space="preserve">Тест-полоски Квартет №100. 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</si>
</sst>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0%" formatCode="0.00%" numFmtId="1001"/>
    <numFmt co:extendedFormatCode="0.00;-0.00" formatCode="0.00;-0.00" numFmtId="1002"/>
    <numFmt co:extendedFormatCode="#,##0.00 [$₽]" formatCode="#,##0.00 [$₽]" numFmtId="1003"/>
  </numFmts>
  <fonts count="9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6"/>
      <scheme val="minor"/>
    </font>
    <font>
      <color theme="1" tint="0"/>
      <sz val="10"/>
      <scheme val="minor"/>
    </font>
    <font>
      <name val="Times New Roman"/>
      <color rgb="000000" tint="0"/>
      <sz val="12"/>
    </font>
    <font>
      <name val="Times New Roman"/>
      <color theme="1" tint="0"/>
      <sz val="12"/>
    </font>
    <font>
      <name val="Calibri"/>
      <b val="true"/>
      <color rgb="000000" tint="0"/>
      <sz val="14"/>
    </font>
    <font>
      <name val="Times New Roman"/>
      <color rgb="000000" tint="0"/>
      <sz val="8"/>
    </font>
    <font>
      <color rgb="006100" tint="0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rgb="92D050" tint="0"/>
      </patternFill>
    </fill>
    <fill>
      <patternFill patternType="solid">
        <fgColor rgb="C6EFCE" tint="0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none"/>
      <right style="medium">
        <color rgb="000000" tint="0"/>
      </right>
      <top style="none"/>
      <bottom style="medium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36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Alignment="true" applyFont="true" applyNumberFormat="true" borderId="0" fillId="0" fontId="1" numFmtId="1000" quotePrefix="false">
      <alignment horizontal="left" wrapText="true"/>
    </xf>
    <xf applyAlignment="true" applyFont="true" applyNumberFormat="true" borderId="0" fillId="0" fontId="1" numFmtId="1000" quotePrefix="false">
      <alignment horizontal="right"/>
    </xf>
    <xf applyAlignment="true" applyFont="true" applyNumberFormat="true" borderId="0" fillId="0" fontId="1" numFmtId="1000" quotePrefix="false">
      <alignment horizontal="left"/>
    </xf>
    <xf applyAlignment="true" applyBorder="true" applyFont="true" applyNumberFormat="true" borderId="1" fillId="0" fontId="1" numFmtId="1000" quotePrefix="false">
      <alignment wrapText="true"/>
    </xf>
    <xf applyAlignment="true" applyBorder="true" applyFont="true" applyNumberFormat="true" borderId="1" fillId="0" fontId="3" numFmtId="1000" quotePrefix="false">
      <alignment wrapText="true"/>
    </xf>
    <xf applyAlignment="true" applyBorder="true" applyFont="true" applyNumberFormat="true" borderId="2" fillId="0" fontId="1" numFmtId="1000" quotePrefix="false">
      <alignment horizontal="center" wrapText="true"/>
    </xf>
    <xf applyAlignment="true" applyBorder="true" applyFont="true" applyNumberFormat="true" borderId="2" fillId="0" fontId="1" numFmtId="1000" quotePrefix="false">
      <alignment wrapText="true"/>
    </xf>
    <xf applyBorder="true" applyFont="true" applyNumberFormat="true" borderId="2" fillId="0" fontId="1" numFmtId="1000" quotePrefix="false"/>
    <xf applyFont="true" applyNumberFormat="true" borderId="0" fillId="0" fontId="1" numFmtId="1000" quotePrefix="false"/>
    <xf applyAlignment="true" applyBorder="true" applyFont="true" applyNumberFormat="true" borderId="3" fillId="0" fontId="4" numFmtId="1000" quotePrefix="false">
      <alignment horizontal="center" wrapText="true"/>
    </xf>
    <xf applyAlignment="true" applyBorder="true" applyFont="true" applyNumberFormat="true" borderId="4" fillId="0" fontId="5" numFmtId="1000" quotePrefix="false">
      <alignment wrapText="true"/>
    </xf>
    <xf applyAlignment="true" applyBorder="true" applyFont="true" applyNumberFormat="true" borderId="4" fillId="0" fontId="5" numFmtId="1000" quotePrefix="false">
      <alignment horizontal="center" wrapText="true"/>
    </xf>
    <xf applyAlignment="true" applyBorder="true" applyFont="true" applyNumberFormat="true" borderId="3" fillId="0" fontId="6" numFmtId="1000" quotePrefix="false">
      <alignment horizontal="center" wrapText="true"/>
    </xf>
    <xf applyAlignment="true" applyBorder="true" applyFont="true" applyNumberFormat="true" borderId="5" fillId="0" fontId="1" numFmtId="1000" quotePrefix="false">
      <alignment horizontal="right"/>
    </xf>
    <xf applyAlignment="true" applyBorder="true" applyFont="true" applyNumberFormat="true" borderId="6" fillId="0" fontId="1" numFmtId="1000" quotePrefix="false">
      <alignment horizontal="center"/>
    </xf>
    <xf applyBorder="true" applyFont="true" applyNumberFormat="true" borderId="6" fillId="0" fontId="1" numFmtId="1000" quotePrefix="false"/>
    <xf applyBorder="true" applyFont="true" applyNumberFormat="true" borderId="6" fillId="0" fontId="1" numFmtId="1001" quotePrefix="false"/>
    <xf applyAlignment="true" applyBorder="true" applyFont="true" applyNumberFormat="true" borderId="2" fillId="0" fontId="1" numFmtId="1000" quotePrefix="false">
      <alignment horizontal="center"/>
    </xf>
    <xf applyAlignment="true" applyFont="true" applyNumberFormat="true" borderId="0" fillId="0" fontId="7" numFmtId="1000" quotePrefix="false">
      <alignment horizontal="center"/>
    </xf>
    <xf applyAlignment="true" applyBorder="true" applyFont="true" applyNumberFormat="true" borderId="7" fillId="0" fontId="4" numFmtId="1000" quotePrefix="false">
      <alignment horizontal="center" wrapText="true"/>
    </xf>
    <xf applyAlignment="true" applyBorder="true" applyFont="true" applyNumberFormat="true" borderId="8" fillId="0" fontId="5" numFmtId="1000" quotePrefix="false">
      <alignment vertical="top" wrapText="true"/>
    </xf>
    <xf applyAlignment="true" applyBorder="true" applyFont="true" applyNumberFormat="true" borderId="8" fillId="0" fontId="5" numFmtId="1000" quotePrefix="false">
      <alignment horizontal="center" wrapText="true"/>
    </xf>
    <xf applyAlignment="true" applyBorder="true" applyFont="true" applyNumberFormat="true" borderId="8" fillId="0" fontId="4" numFmtId="1000" quotePrefix="false">
      <alignment horizontal="justify" wrapText="true"/>
    </xf>
    <xf applyAlignment="true" applyBorder="true" applyFont="true" applyNumberFormat="true" borderId="3" fillId="0" fontId="6" numFmtId="1002" quotePrefix="false">
      <alignment horizontal="center" wrapText="true"/>
    </xf>
    <xf applyAlignment="true" applyBorder="true" applyFont="true" applyNumberFormat="true" borderId="3" fillId="0" fontId="5" numFmtId="1000" quotePrefix="false">
      <alignment horizontal="center" wrapText="true"/>
    </xf>
    <xf applyBorder="true" applyFill="true" applyFont="true" applyNumberFormat="true" borderId="2" fillId="2" fontId="1" numFmtId="1003" quotePrefix="false"/>
    <xf applyBorder="true" applyFill="true" applyFont="true" applyNumberFormat="true" borderId="2" fillId="2" fontId="1" numFmtId="1000" quotePrefix="false"/>
    <xf applyAlignment="true" applyFill="true" applyFont="true" applyNumberFormat="true" borderId="0" fillId="2" fontId="1" numFmtId="1000" quotePrefix="false">
      <alignment horizontal="center"/>
    </xf>
    <xf applyAlignment="true" applyFont="true" applyNumberFormat="true" borderId="0" fillId="0" fontId="1" numFmtId="1003" quotePrefix="false">
      <alignment horizontal="center"/>
    </xf>
    <xf applyAlignment="true" applyBorder="true" applyFont="true" applyNumberFormat="true" borderId="9" fillId="0" fontId="1" numFmtId="1000" quotePrefix="false">
      <alignment horizontal="center"/>
    </xf>
    <xf applyAlignment="true" applyBorder="true" applyFont="true" applyNumberFormat="true" borderId="10" fillId="0" fontId="1" numFmtId="1000" quotePrefix="false">
      <alignment horizontal="center"/>
    </xf>
    <xf applyAlignment="true" applyBorder="true" applyFill="true" applyFont="true" applyNumberFormat="true" borderId="2" fillId="3" fontId="8" numFmtId="14" quotePrefix="false">
      <alignment horizontal="center"/>
    </xf>
    <xf applyBorder="true" applyFill="true" applyFont="true" applyNumberFormat="true" borderId="2" fillId="3" fontId="8" numFmtId="14" quotePrefix="false"/>
    <xf applyAlignment="true" applyBorder="true" applyFont="true" applyNumberFormat="true" borderId="8" fillId="0" fontId="5" numFmtId="1000" quotePrefix="false">
      <alignment horizontal="justify"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Q18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6.14062480175838"/>
    <col customWidth="true" max="2" min="2" outlineLevel="0" width="41.1406253092569"/>
    <col customWidth="true" max="3" min="3" outlineLevel="0" width="10.0000003383324"/>
    <col customWidth="true" max="4" min="4" outlineLevel="0" width="7.71093762555303"/>
    <col customWidth="true" hidden="false" max="5" min="5" outlineLevel="0" width="12.3027066419887"/>
    <col customWidth="true" max="6" min="6" outlineLevel="0" width="12.5703126546285"/>
    <col customWidth="true" max="7" min="7" outlineLevel="0" width="9.28515615814805"/>
    <col customWidth="true" max="8" min="8" outlineLevel="0" width="11.8554691511089"/>
    <col customWidth="true" max="11" min="11" outlineLevel="0" width="13.4257806215741"/>
  </cols>
  <sheetData>
    <row customHeight="true" ht="0.75" outlineLevel="0" r="1"/>
    <row ht="21" outlineLevel="0" r="2">
      <c r="B2" s="0" t="s">
        <v>0</v>
      </c>
      <c r="J2" s="1" t="s">
        <v>1</v>
      </c>
      <c r="K2" s="1" t="s"/>
    </row>
    <row customHeight="true" ht="51.75" outlineLevel="0" r="3">
      <c r="A3" s="0" t="n"/>
      <c r="B3" s="2" t="s">
        <v>2</v>
      </c>
      <c r="C3" s="2" t="s"/>
      <c r="D3" s="2" t="s"/>
      <c r="E3" s="2" t="s"/>
      <c r="F3" s="2" t="s"/>
      <c r="G3" s="2" t="s"/>
      <c r="H3" s="2" t="s"/>
      <c r="I3" s="2" t="s"/>
      <c r="J3" s="2" t="s"/>
      <c r="K3" s="2" t="s"/>
    </row>
    <row customHeight="true" ht="28.5" outlineLevel="0" r="4">
      <c r="B4" s="3" t="s">
        <v>3</v>
      </c>
      <c r="C4" s="2" t="s">
        <v>4</v>
      </c>
      <c r="D4" s="2" t="s"/>
      <c r="E4" s="2" t="s"/>
      <c r="F4" s="2" t="s"/>
      <c r="G4" s="2" t="s"/>
      <c r="H4" s="2" t="s"/>
      <c r="I4" s="2" t="s"/>
      <c r="J4" s="2" t="s"/>
      <c r="K4" s="2" t="s"/>
    </row>
    <row customHeight="true" ht="6" outlineLevel="0" r="5">
      <c r="B5" s="3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</row>
    <row ht="30.75" outlineLevel="0" r="6">
      <c r="D6" s="5" t="s">
        <v>5</v>
      </c>
      <c r="E6" s="6" t="s">
        <v>6</v>
      </c>
      <c r="F6" s="7" t="s">
        <v>7</v>
      </c>
      <c r="G6" s="8" t="s">
        <v>8</v>
      </c>
      <c r="H6" s="8" t="s">
        <v>9</v>
      </c>
      <c r="I6" s="7" t="s">
        <v>10</v>
      </c>
      <c r="J6" s="9" t="s">
        <v>11</v>
      </c>
      <c r="K6" s="7" t="s">
        <v>12</v>
      </c>
      <c r="O6" s="10" t="n"/>
      <c r="P6" s="10" t="n"/>
      <c r="Q6" s="10" t="n"/>
    </row>
    <row customHeight="true" ht="18" outlineLevel="0" r="7">
      <c r="A7" s="11" t="n">
        <v>1</v>
      </c>
      <c r="B7" s="12" t="s">
        <v>13</v>
      </c>
      <c r="C7" s="13" t="s">
        <v>14</v>
      </c>
      <c r="D7" s="13" t="n">
        <v>75</v>
      </c>
      <c r="E7" s="14" t="n">
        <v>707.2</v>
      </c>
      <c r="F7" s="15" t="n">
        <f aca="false" ca="false" dt2D="false" dtr="false" t="normal">D7*E7</f>
        <v>53040</v>
      </c>
      <c r="G7" s="16" t="n"/>
      <c r="H7" s="17" t="n">
        <f aca="false" ca="false" dt2D="false" dtr="false" t="normal">D7*G7</f>
        <v>0</v>
      </c>
      <c r="I7" s="18" t="e">
        <f aca="false" ca="false" dt2D="false" dtr="false" t="normal">(F7-H7)/H7</f>
        <v>#DIV/0!</v>
      </c>
      <c r="J7" s="17" t="n"/>
      <c r="K7" s="19" t="n">
        <f aca="false" ca="false" dt2D="false" dtr="false" t="normal">'Поставка'!E5</f>
        <v>5</v>
      </c>
      <c r="O7" s="10" t="n"/>
      <c r="P7" s="20" t="n"/>
      <c r="Q7" s="10" t="n"/>
    </row>
    <row customHeight="true" ht="18" outlineLevel="0" r="8">
      <c r="A8" s="21" t="n">
        <v>2</v>
      </c>
      <c r="B8" s="22" t="s">
        <v>15</v>
      </c>
      <c r="C8" s="23" t="s">
        <v>14</v>
      </c>
      <c r="D8" s="23" t="n">
        <v>5</v>
      </c>
      <c r="E8" s="14" t="n">
        <v>932.33</v>
      </c>
      <c r="F8" s="15" t="n">
        <f aca="false" ca="false" dt2D="false" dtr="false" t="normal">D8*E8</f>
        <v>4661.650000000001</v>
      </c>
      <c r="G8" s="19" t="n"/>
      <c r="H8" s="17" t="n">
        <f aca="false" ca="false" dt2D="false" dtr="false" t="normal">D8*G8</f>
        <v>0</v>
      </c>
      <c r="I8" s="18" t="e">
        <f aca="false" ca="false" dt2D="false" dtr="false" t="normal">(F8-H8)/H8</f>
        <v>#DIV/0!</v>
      </c>
      <c r="J8" s="9" t="n"/>
      <c r="K8" s="19" t="n">
        <f aca="false" ca="false" dt2D="false" dtr="false" t="normal">'Поставка'!E6</f>
        <v>152</v>
      </c>
      <c r="O8" s="10" t="n"/>
      <c r="P8" s="20" t="n"/>
      <c r="Q8" s="10" t="n"/>
    </row>
    <row customHeight="true" ht="18" outlineLevel="0" r="9">
      <c r="A9" s="21" t="n">
        <v>3</v>
      </c>
      <c r="B9" s="22" t="s">
        <v>16</v>
      </c>
      <c r="C9" s="23" t="s">
        <v>14</v>
      </c>
      <c r="D9" s="23" t="n">
        <v>600</v>
      </c>
      <c r="E9" s="14" t="n">
        <v>224.67</v>
      </c>
      <c r="F9" s="15" t="n">
        <f aca="false" ca="false" dt2D="false" dtr="false" t="normal">D9*E9</f>
        <v>134802</v>
      </c>
      <c r="G9" s="19" t="n"/>
      <c r="H9" s="17" t="n">
        <f aca="false" ca="false" dt2D="false" dtr="false" t="normal">D9*G9</f>
        <v>0</v>
      </c>
      <c r="I9" s="18" t="e">
        <f aca="false" ca="false" dt2D="false" dtr="false" t="normal">(F9-H9)/H9</f>
        <v>#DIV/0!</v>
      </c>
      <c r="J9" s="9" t="n"/>
      <c r="K9" s="19" t="n">
        <f aca="false" ca="false" dt2D="false" dtr="false" t="normal">'Поставка'!E7</f>
        <v>130</v>
      </c>
      <c r="O9" s="10" t="n"/>
      <c r="P9" s="20" t="n"/>
      <c r="Q9" s="10" t="n"/>
    </row>
    <row customHeight="true" ht="18" outlineLevel="0" r="10">
      <c r="A10" s="21" t="n">
        <v>4</v>
      </c>
      <c r="B10" s="24" t="s">
        <v>17</v>
      </c>
      <c r="C10" s="23" t="s">
        <v>18</v>
      </c>
      <c r="D10" s="23" t="n">
        <v>100</v>
      </c>
      <c r="E10" s="25" t="n">
        <v>285</v>
      </c>
      <c r="F10" s="15" t="n">
        <f aca="false" ca="false" dt2D="false" dtr="false" t="normal">D10*E10</f>
        <v>28500</v>
      </c>
      <c r="G10" s="19" t="n"/>
      <c r="H10" s="17" t="n">
        <f aca="false" ca="false" dt2D="false" dtr="false" t="normal">D10*G10</f>
        <v>0</v>
      </c>
      <c r="I10" s="18" t="e">
        <f aca="false" ca="false" dt2D="false" dtr="false" t="normal">(F10-H10)/H10</f>
        <v>#DIV/0!</v>
      </c>
      <c r="J10" s="9" t="n"/>
      <c r="K10" s="19" t="n">
        <f aca="false" ca="false" dt2D="false" dtr="false" t="normal">'Поставка'!E8</f>
        <v>1</v>
      </c>
      <c r="O10" s="10" t="n"/>
      <c r="P10" s="20" t="n"/>
      <c r="Q10" s="10" t="n"/>
    </row>
    <row customHeight="true" ht="18" outlineLevel="0" r="11">
      <c r="A11" s="21" t="n">
        <v>5</v>
      </c>
      <c r="B11" s="22" t="s">
        <v>19</v>
      </c>
      <c r="C11" s="23" t="s">
        <v>20</v>
      </c>
      <c r="D11" s="23" t="n">
        <v>50</v>
      </c>
      <c r="E11" s="25" t="n">
        <v>356</v>
      </c>
      <c r="F11" s="15" t="n">
        <f aca="false" ca="false" dt2D="false" dtr="false" t="normal">D11*E11</f>
        <v>17800</v>
      </c>
      <c r="G11" s="19" t="n"/>
      <c r="H11" s="17" t="n">
        <f aca="false" ca="false" dt2D="false" dtr="false" t="normal">D11*G11</f>
        <v>0</v>
      </c>
      <c r="I11" s="18" t="e">
        <f aca="false" ca="false" dt2D="false" dtr="false" t="normal">(F11-H11)/H11</f>
        <v>#DIV/0!</v>
      </c>
      <c r="J11" s="9" t="n"/>
      <c r="K11" s="19" t="n">
        <f aca="false" ca="false" dt2D="false" dtr="false" t="normal">'Поставка'!E9</f>
        <v>15</v>
      </c>
      <c r="O11" s="10" t="n"/>
      <c r="P11" s="20" t="n"/>
      <c r="Q11" s="10" t="n"/>
    </row>
    <row customHeight="true" ht="18" outlineLevel="0" r="12">
      <c r="A12" s="21" t="n">
        <v>6</v>
      </c>
      <c r="B12" s="22" t="s">
        <v>21</v>
      </c>
      <c r="C12" s="26" t="s">
        <v>14</v>
      </c>
      <c r="D12" s="23" t="n">
        <v>3</v>
      </c>
      <c r="E12" s="25" t="n">
        <v>1620</v>
      </c>
      <c r="F12" s="15" t="n">
        <f aca="false" ca="false" dt2D="false" dtr="false" t="normal">D12*E12</f>
        <v>4860</v>
      </c>
      <c r="G12" s="19" t="n"/>
      <c r="H12" s="17" t="n">
        <f aca="false" ca="false" dt2D="false" dtr="false" t="normal">D12*G12</f>
        <v>0</v>
      </c>
      <c r="I12" s="18" t="e">
        <f aca="false" ca="false" dt2D="false" dtr="false" t="normal">(F12-H12)/H12</f>
        <v>#DIV/0!</v>
      </c>
      <c r="J12" s="9" t="n"/>
      <c r="K12" s="19" t="n">
        <f aca="false" ca="false" dt2D="false" dtr="false" t="normal">'Поставка'!E10</f>
        <v>200</v>
      </c>
      <c r="O12" s="10" t="n"/>
      <c r="P12" s="20" t="n"/>
      <c r="Q12" s="10" t="n"/>
    </row>
    <row customHeight="true" ht="18" outlineLevel="0" r="13">
      <c r="A13" s="21" t="n">
        <v>7</v>
      </c>
      <c r="B13" s="22" t="s">
        <v>22</v>
      </c>
      <c r="C13" s="23" t="s">
        <v>18</v>
      </c>
      <c r="D13" s="23" t="n">
        <v>4</v>
      </c>
      <c r="E13" s="25" t="n">
        <v>1220</v>
      </c>
      <c r="F13" s="15" t="n">
        <f aca="false" ca="false" dt2D="false" dtr="false" t="normal">D13*E13</f>
        <v>4880</v>
      </c>
      <c r="G13" s="19" t="n"/>
      <c r="H13" s="17" t="n">
        <f aca="false" ca="false" dt2D="false" dtr="false" t="normal">D13*G13</f>
        <v>0</v>
      </c>
      <c r="I13" s="18" t="e">
        <f aca="false" ca="false" dt2D="false" dtr="false" t="normal">(F13-H13)/H13</f>
        <v>#DIV/0!</v>
      </c>
      <c r="J13" s="9" t="n"/>
      <c r="K13" s="19" t="n">
        <f aca="false" ca="false" dt2D="false" dtr="false" t="normal">'Поставка'!E11</f>
        <v>175</v>
      </c>
      <c r="O13" s="10" t="n"/>
      <c r="P13" s="20" t="n"/>
      <c r="Q13" s="10" t="n"/>
    </row>
    <row outlineLevel="0" r="14">
      <c r="F14" s="27" t="n">
        <f aca="false" ca="false" dt2D="false" dtr="false" t="normal">SUM(F7:F13)</f>
        <v>248543.65</v>
      </c>
      <c r="H14" s="27" t="n">
        <f aca="false" ca="false" dt2D="false" dtr="false" t="normal">SUM(H7:H13)</f>
        <v>0</v>
      </c>
      <c r="I14" s="18" t="e">
        <f aca="false" ca="false" dt2D="false" dtr="false" t="normal">(F14-H14)/H14</f>
        <v>#DIV/0!</v>
      </c>
      <c r="J14" s="28" t="n">
        <f aca="false" ca="false" dt2D="false" dtr="false" t="normal">SUM(J7:J13)</f>
        <v>0</v>
      </c>
      <c r="O14" s="10" t="n"/>
      <c r="P14" s="10" t="n"/>
      <c r="Q14" s="10" t="n"/>
    </row>
    <row outlineLevel="0" r="15">
      <c r="O15" s="10" t="n"/>
      <c r="P15" s="10" t="n"/>
      <c r="Q15" s="10" t="n"/>
    </row>
    <row outlineLevel="0" r="17">
      <c r="B17" s="3" t="s">
        <v>23</v>
      </c>
      <c r="C17" s="29" t="n"/>
      <c r="D17" s="29" t="s"/>
      <c r="E17" s="29" t="s"/>
      <c r="F17" s="29" t="s"/>
      <c r="H17" s="0" t="s">
        <v>24</v>
      </c>
      <c r="I17" s="0" t="n">
        <v>0</v>
      </c>
    </row>
    <row outlineLevel="0" r="18">
      <c r="B18" s="3" t="s">
        <v>25</v>
      </c>
      <c r="C18" s="30" t="n">
        <f aca="false" ca="false" dt2D="false" dtr="false" t="normal">F14-H14-J14-C17-I17</f>
        <v>248543.65</v>
      </c>
      <c r="D18" s="30" t="s"/>
      <c r="E18" s="30" t="s"/>
      <c r="F18" s="30" t="s"/>
    </row>
  </sheetData>
  <mergeCells count="5">
    <mergeCell ref="C4:K4"/>
    <mergeCell ref="J2:K2"/>
    <mergeCell ref="B3:K3"/>
    <mergeCell ref="C17:F17"/>
    <mergeCell ref="C18:F18"/>
  </mergeCells>
  <pageMargins bottom="0.75" footer="0.300000011920929" header="0.300000011920929" left="0.25" right="0.25" top="0.75"/>
  <pageSetup fitToHeight="0" fitToWidth="0" orientation="landscape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O19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4.85546864361033"/>
    <col customWidth="true" max="2" min="2" outlineLevel="0" width="45.7109379638854"/>
    <col customWidth="true" max="3" min="3" outlineLevel="0" width="13.7109379638854"/>
    <col customWidth="true" max="15" min="6" outlineLevel="0" width="4.42578112907261"/>
  </cols>
  <sheetData>
    <row outlineLevel="0" r="3">
      <c r="F3" s="19" t="s">
        <v>3</v>
      </c>
      <c r="G3" s="31" t="s"/>
      <c r="H3" s="31" t="s"/>
      <c r="I3" s="31" t="s"/>
      <c r="J3" s="31" t="s"/>
      <c r="K3" s="31" t="s"/>
      <c r="L3" s="31" t="s"/>
      <c r="M3" s="31" t="s"/>
      <c r="N3" s="31" t="s"/>
      <c r="O3" s="32" t="s"/>
    </row>
    <row ht="15.75" outlineLevel="0" r="4">
      <c r="D4" s="7" t="s">
        <v>5</v>
      </c>
      <c r="E4" s="7" t="s">
        <v>26</v>
      </c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4" t="n"/>
    </row>
    <row ht="16.5" outlineLevel="0" r="5">
      <c r="A5" s="11" t="n">
        <v>1</v>
      </c>
      <c r="B5" s="12" t="s">
        <v>27</v>
      </c>
      <c r="C5" s="13" t="s">
        <v>14</v>
      </c>
      <c r="D5" s="13" t="n">
        <v>5</v>
      </c>
      <c r="E5" s="19" t="n">
        <f aca="false" ca="false" dt2D="false" dtr="false" t="normal">D5-SUM(F5:O5)</f>
        <v>5</v>
      </c>
      <c r="F5" s="19" t="n"/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</row>
    <row ht="16.5" outlineLevel="0" r="6">
      <c r="A6" s="21" t="n">
        <v>2</v>
      </c>
      <c r="B6" s="22" t="s">
        <v>28</v>
      </c>
      <c r="C6" s="23" t="s">
        <v>14</v>
      </c>
      <c r="D6" s="23" t="n">
        <v>152</v>
      </c>
      <c r="E6" s="19" t="n">
        <f aca="false" ca="false" dt2D="false" dtr="false" t="normal">D6-SUM(F6:O6)</f>
        <v>152</v>
      </c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</row>
    <row ht="16.5" outlineLevel="0" r="7">
      <c r="A7" s="21" t="n">
        <v>3</v>
      </c>
      <c r="B7" s="22" t="s">
        <v>29</v>
      </c>
      <c r="C7" s="23" t="s">
        <v>30</v>
      </c>
      <c r="D7" s="23" t="n">
        <v>130</v>
      </c>
      <c r="E7" s="19" t="n">
        <f aca="false" ca="false" dt2D="false" dtr="false" t="normal">D7-SUM(F7:O7)</f>
        <v>130</v>
      </c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</row>
    <row ht="16.5" outlineLevel="0" r="8">
      <c r="A8" s="21" t="n">
        <v>4</v>
      </c>
      <c r="B8" s="24" t="s">
        <v>31</v>
      </c>
      <c r="C8" s="23" t="s">
        <v>30</v>
      </c>
      <c r="D8" s="23" t="n">
        <v>1</v>
      </c>
      <c r="E8" s="19" t="n">
        <f aca="false" ca="false" dt2D="false" dtr="false" t="normal">D8-SUM(F8:O8)</f>
        <v>1</v>
      </c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</row>
    <row ht="16.5" outlineLevel="0" r="9">
      <c r="A9" s="21" t="n">
        <v>5</v>
      </c>
      <c r="B9" s="22" t="s">
        <v>32</v>
      </c>
      <c r="C9" s="23" t="s">
        <v>14</v>
      </c>
      <c r="D9" s="23" t="n">
        <v>15</v>
      </c>
      <c r="E9" s="19" t="n">
        <f aca="false" ca="false" dt2D="false" dtr="false" t="normal">D9-SUM(F9:O9)</f>
        <v>15</v>
      </c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</row>
    <row ht="16.5" outlineLevel="0" r="10">
      <c r="A10" s="21" t="n">
        <v>6</v>
      </c>
      <c r="B10" s="22" t="s">
        <v>33</v>
      </c>
      <c r="C10" s="23" t="s">
        <v>34</v>
      </c>
      <c r="D10" s="23" t="n">
        <v>200</v>
      </c>
      <c r="E10" s="19" t="n">
        <f aca="false" ca="false" dt2D="false" dtr="false" t="normal">D10-SUM(F10:O10)</f>
        <v>200</v>
      </c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</row>
    <row ht="16.5" outlineLevel="0" r="11">
      <c r="A11" s="21" t="n">
        <v>7</v>
      </c>
      <c r="B11" s="22" t="s">
        <v>35</v>
      </c>
      <c r="C11" s="23" t="s">
        <v>14</v>
      </c>
      <c r="D11" s="23" t="n">
        <v>175</v>
      </c>
      <c r="E11" s="19" t="n">
        <f aca="false" ca="false" dt2D="false" dtr="false" t="normal">D11-SUM(F11:O11)</f>
        <v>175</v>
      </c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</row>
    <row ht="16.5" outlineLevel="0" r="12">
      <c r="A12" s="21" t="n">
        <v>8</v>
      </c>
      <c r="B12" s="22" t="s">
        <v>36</v>
      </c>
      <c r="C12" s="23" t="s">
        <v>14</v>
      </c>
      <c r="D12" s="23" t="n">
        <v>50</v>
      </c>
      <c r="E12" s="19" t="n">
        <f aca="false" ca="false" dt2D="false" dtr="false" t="normal">D12-SUM(F12:O12)</f>
        <v>50</v>
      </c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</row>
    <row ht="16.5" outlineLevel="0" r="13">
      <c r="A13" s="21" t="n">
        <v>9</v>
      </c>
      <c r="B13" s="22" t="s">
        <v>37</v>
      </c>
      <c r="C13" s="23" t="s">
        <v>34</v>
      </c>
      <c r="D13" s="23" t="n">
        <v>500</v>
      </c>
      <c r="E13" s="19" t="n">
        <f aca="false" ca="false" dt2D="false" dtr="false" t="normal">D13-SUM(F13:O13)</f>
        <v>500</v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</row>
    <row ht="16.5" outlineLevel="0" r="14">
      <c r="A14" s="21" t="n">
        <v>10</v>
      </c>
      <c r="B14" s="22" t="s">
        <v>38</v>
      </c>
      <c r="C14" s="23" t="s">
        <v>14</v>
      </c>
      <c r="D14" s="23" t="n">
        <v>25</v>
      </c>
      <c r="E14" s="19" t="n">
        <f aca="false" ca="false" dt2D="false" dtr="false" t="normal">D14-SUM(F14:O14)</f>
        <v>25</v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</row>
    <row ht="16.5" outlineLevel="0" r="15">
      <c r="A15" s="21" t="n">
        <v>11</v>
      </c>
      <c r="B15" s="35" t="s">
        <v>39</v>
      </c>
      <c r="C15" s="23" t="s">
        <v>30</v>
      </c>
      <c r="D15" s="23" t="n">
        <v>25</v>
      </c>
      <c r="E15" s="19" t="n">
        <f aca="false" ca="false" dt2D="false" dtr="false" t="normal">D15-SUM(F15:O15)</f>
        <v>25</v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</row>
    <row ht="16.5" outlineLevel="0" r="16">
      <c r="A16" s="21" t="n">
        <v>12</v>
      </c>
      <c r="B16" s="22" t="s">
        <v>40</v>
      </c>
      <c r="C16" s="23" t="s">
        <v>30</v>
      </c>
      <c r="D16" s="23" t="n">
        <v>16</v>
      </c>
      <c r="E16" s="19" t="n">
        <f aca="false" ca="false" dt2D="false" dtr="false" t="normal">D16-SUM(F16:O16)</f>
        <v>16</v>
      </c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</row>
    <row ht="16.5" outlineLevel="0" r="17">
      <c r="A17" s="21" t="n">
        <v>13</v>
      </c>
      <c r="B17" s="22" t="s">
        <v>41</v>
      </c>
      <c r="C17" s="23" t="s">
        <v>30</v>
      </c>
      <c r="D17" s="23" t="n">
        <v>20</v>
      </c>
      <c r="E17" s="19" t="n">
        <f aca="false" ca="false" dt2D="false" dtr="false" t="normal">D17-SUM(F17:O17)</f>
        <v>20</v>
      </c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</row>
    <row ht="16.5" outlineLevel="0" r="18">
      <c r="A18" s="21" t="n">
        <v>14</v>
      </c>
      <c r="B18" s="22" t="s">
        <v>42</v>
      </c>
      <c r="C18" s="23" t="s">
        <v>30</v>
      </c>
      <c r="D18" s="23" t="n">
        <v>5</v>
      </c>
      <c r="E18" s="19" t="n">
        <f aca="false" ca="false" dt2D="false" dtr="false" t="normal">D18-SUM(F18:O18)</f>
        <v>5</v>
      </c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</row>
    <row ht="16.5" outlineLevel="0" r="19">
      <c r="A19" s="21" t="n">
        <v>15</v>
      </c>
      <c r="B19" s="22" t="s">
        <v>43</v>
      </c>
      <c r="C19" s="23" t="s">
        <v>30</v>
      </c>
      <c r="D19" s="23" t="n">
        <v>1</v>
      </c>
      <c r="E19" s="19" t="n">
        <f aca="false" ca="false" dt2D="false" dtr="false" t="normal">D19-SUM(F19:O19)</f>
        <v>1</v>
      </c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</row>
  </sheetData>
  <mergeCells count="1">
    <mergeCell ref="F3:O3"/>
  </mergeCells>
  <pageMargins bottom="0.748031497001648" footer="0.31496062874794" header="0.31496062874794" left="0.708661377429962" right="0.708661377429962" top="0.748031497001648"/>
  <pageSetup fitToHeight="0" fitToWidth="0" orientation="landscape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"/>
  <sheetViews>
    <sheetView showZeros="true" workbookViewId="0"/>
  </sheetViews>
  <sheetFormatPr baseColWidth="8" customHeight="false" defaultColWidth="9.14062530925693" defaultRowHeight="15" zeroHeight="false"/>
  <sheetData/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2024-03-14T08:30:24Z</dcterms:modified>
</cp:coreProperties>
</file>