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von\Downloads\"/>
    </mc:Choice>
  </mc:AlternateContent>
  <xr:revisionPtr revIDLastSave="0" documentId="13_ncr:1_{401D994A-31F4-4C8F-BAE4-9B15ADB8C530}" xr6:coauthVersionLast="45" xr6:coauthVersionMax="45" xr10:uidLastSave="{00000000-0000-0000-0000-000000000000}"/>
  <bookViews>
    <workbookView xWindow="-108" yWindow="-108" windowWidth="23256" windowHeight="12576" xr2:uid="{F020A85E-0542-4F86-9202-AA5E49C2B00C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K4" i="1"/>
  <c r="P4" i="1"/>
  <c r="U4" i="1"/>
  <c r="P5" i="1"/>
  <c r="U5" i="1"/>
  <c r="P6" i="1"/>
  <c r="U6" i="1"/>
  <c r="P7" i="1"/>
  <c r="U7" i="1"/>
  <c r="F8" i="1"/>
  <c r="K8" i="1"/>
  <c r="P8" i="1"/>
  <c r="U8" i="1"/>
  <c r="F9" i="1"/>
  <c r="K9" i="1"/>
  <c r="P9" i="1"/>
  <c r="U9" i="1"/>
  <c r="F10" i="1"/>
  <c r="K10" i="1"/>
  <c r="P10" i="1"/>
  <c r="U10" i="1"/>
  <c r="F11" i="1"/>
  <c r="K11" i="1"/>
  <c r="P11" i="1"/>
  <c r="U11" i="1"/>
  <c r="F12" i="1"/>
  <c r="K12" i="1"/>
  <c r="P12" i="1"/>
  <c r="U12" i="1"/>
  <c r="F13" i="1"/>
  <c r="K13" i="1"/>
  <c r="P13" i="1"/>
  <c r="U13" i="1"/>
  <c r="P23" i="1"/>
  <c r="P24" i="1"/>
  <c r="P25" i="1"/>
  <c r="Q23" i="1"/>
  <c r="Q24" i="1"/>
  <c r="Q25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F23" i="1"/>
  <c r="F24" i="1"/>
  <c r="F25" i="1"/>
  <c r="F26" i="1"/>
  <c r="F27" i="1"/>
  <c r="F28" i="1"/>
  <c r="F29" i="1"/>
  <c r="F30" i="1"/>
  <c r="F31" i="1"/>
  <c r="F32" i="1"/>
  <c r="F33" i="1"/>
  <c r="G23" i="1"/>
  <c r="G24" i="1"/>
  <c r="G25" i="1"/>
  <c r="G26" i="1"/>
  <c r="G27" i="1"/>
  <c r="G28" i="1"/>
  <c r="G29" i="1"/>
  <c r="G30" i="1"/>
  <c r="G31" i="1"/>
  <c r="G32" i="1"/>
  <c r="G33" i="1"/>
  <c r="Q26" i="1"/>
  <c r="Q27" i="1"/>
  <c r="Q28" i="1"/>
  <c r="Q29" i="1"/>
  <c r="Q30" i="1"/>
  <c r="Q31" i="1"/>
  <c r="Q32" i="1"/>
  <c r="Q33" i="1"/>
  <c r="P26" i="1"/>
  <c r="P27" i="1"/>
  <c r="P28" i="1"/>
  <c r="P29" i="1"/>
  <c r="P30" i="1"/>
  <c r="P31" i="1"/>
  <c r="P32" i="1"/>
  <c r="P33" i="1"/>
  <c r="G22" i="1"/>
  <c r="Q22" i="1"/>
  <c r="F22" i="1"/>
  <c r="P22" i="1"/>
  <c r="M42" i="1"/>
  <c r="N42" i="1"/>
  <c r="J42" i="1"/>
  <c r="I42" i="1"/>
  <c r="J41" i="1"/>
  <c r="J40" i="1"/>
  <c r="J39" i="1"/>
  <c r="I41" i="1"/>
  <c r="I40" i="1"/>
  <c r="I39" i="1"/>
  <c r="F18" i="1"/>
  <c r="E18" i="1"/>
  <c r="D18" i="1"/>
  <c r="C18" i="1"/>
  <c r="B18" i="1"/>
  <c r="AM36" i="1"/>
  <c r="AM37" i="1"/>
  <c r="AM31" i="1" l="1"/>
  <c r="AM32" i="1"/>
  <c r="AM33" i="1"/>
</calcChain>
</file>

<file path=xl/sharedStrings.xml><?xml version="1.0" encoding="utf-8"?>
<sst xmlns="http://schemas.openxmlformats.org/spreadsheetml/2006/main" count="420" uniqueCount="131">
  <si>
    <t>40/60</t>
  </si>
  <si>
    <t>Score</t>
  </si>
  <si>
    <t>Ratio</t>
  </si>
  <si>
    <t>Time</t>
  </si>
  <si>
    <t>30/70</t>
  </si>
  <si>
    <t>20/80</t>
  </si>
  <si>
    <t>22,1,0</t>
  </si>
  <si>
    <t>1,2</t>
  </si>
  <si>
    <t>x</t>
  </si>
  <si>
    <t>xxx</t>
  </si>
  <si>
    <t>110,1,0</t>
  </si>
  <si>
    <t>7,3</t>
  </si>
  <si>
    <t>128,5,0</t>
  </si>
  <si>
    <t>19,9</t>
  </si>
  <si>
    <t>145,10,0</t>
  </si>
  <si>
    <t>30,5</t>
  </si>
  <si>
    <t>340,5</t>
  </si>
  <si>
    <t>39,6</t>
  </si>
  <si>
    <t>160,17,0</t>
  </si>
  <si>
    <t>67,3</t>
  </si>
  <si>
    <t>332,2</t>
  </si>
  <si>
    <t>10,2</t>
  </si>
  <si>
    <t>172,27,0</t>
  </si>
  <si>
    <t>36,9</t>
  </si>
  <si>
    <t>129,8</t>
  </si>
  <si>
    <t>5,2</t>
  </si>
  <si>
    <t>182,38,0</t>
  </si>
  <si>
    <t>62,2</t>
  </si>
  <si>
    <t>1,1</t>
  </si>
  <si>
    <t>1463,75</t>
  </si>
  <si>
    <t>0,1</t>
  </si>
  <si>
    <t>0,2</t>
  </si>
  <si>
    <t>0,7</t>
  </si>
  <si>
    <t>3,5</t>
  </si>
  <si>
    <t>Data2.2</t>
  </si>
  <si>
    <t>Data2.1</t>
  </si>
  <si>
    <t>n</t>
  </si>
  <si>
    <t>10/90</t>
  </si>
  <si>
    <t>x60</t>
  </si>
  <si>
    <t>x70</t>
  </si>
  <si>
    <t>x80</t>
  </si>
  <si>
    <t>x90</t>
  </si>
  <si>
    <t>100/0</t>
  </si>
  <si>
    <t>6,10</t>
  </si>
  <si>
    <t>10,4</t>
  </si>
  <si>
    <t>140,42,0</t>
  </si>
  <si>
    <t>5,9</t>
  </si>
  <si>
    <t>1,8</t>
  </si>
  <si>
    <t>128,25,0</t>
  </si>
  <si>
    <t>1,7</t>
  </si>
  <si>
    <t>3,8</t>
  </si>
  <si>
    <t>86,7,0</t>
  </si>
  <si>
    <t>2,7</t>
  </si>
  <si>
    <t>2,0</t>
  </si>
  <si>
    <t>60,2,0</t>
  </si>
  <si>
    <t>4,10</t>
  </si>
  <si>
    <t>4,6</t>
  </si>
  <si>
    <t>9,3</t>
  </si>
  <si>
    <t>109,14,0</t>
  </si>
  <si>
    <t>5,10</t>
  </si>
  <si>
    <t>110,1</t>
  </si>
  <si>
    <t>3,10</t>
  </si>
  <si>
    <t>0,9</t>
  </si>
  <si>
    <t>66,1,0</t>
  </si>
  <si>
    <t>2.2:</t>
  </si>
  <si>
    <t>1s, 4650score, 66/1/0</t>
  </si>
  <si>
    <t>2.3:3,10:</t>
  </si>
  <si>
    <t>50s, 28400, 389,39,0</t>
  </si>
  <si>
    <t>2,4</t>
  </si>
  <si>
    <t>5,4s, 4650</t>
  </si>
  <si>
    <t>Data2.3</t>
  </si>
  <si>
    <t>, z3.If(r23s3, 20, 0) , z3.If(r23s4, 10, 0) , z3.If(r23s5, 10, 0) , z3.If(r23s6, 70, 0) , z3.If(r23s7, 10, 0) , z3.If(r23s8, 10, 0) , z3.If(r23s9, 10, 0) , z3.If(r23s10, 10, 0) , z3.If(r23s11, 10, 0) , z3.If(r23s12, 10, 0) , z3.If(r23s13, 10, 0) , z3.If(r23s14, 70, 0) , z3.If(r23s15, 10, 0) , z3.If(r23s16, 20, 0) , z3.If(r23s17, 70, 0) , z3.If(r23s19, 10, 0) , z3.If(r23s20, 10, 0) , z3.If(r23s21, 10, 0) , z3.If(r23s22, 10, 0) , z3.If(r23s23, 10, 0) , z3.If(r23s24, 10, 0) , z3.If(r23s25, 70, 0) , z3.If(r23s26, 10, 0) , z3.If(r23s27, 10, 0) , z3.If(r23s28, 10, 0) , z3.If(r23s29, 10, 0) , z3.If(r23s30, 70, 0) , z3.If(r23s31, 20, 0) , z3.If(r23s32, 10, 0) , z3.If(r23s33, 10, 0) , z3.If(r23s34, 10, 0) , z3.If(r23s35, 10, 0) , z3.If(r23s36, 10, 0) , z3.If(r23s37, 70, 0) , z3.If(r23s38, 10, 0) , z3.If(r23s39, 10, 0) , z3.If(r23s41, 10, 0) , z3.If(r23s42, 10, 0) , z3.If(r23s43, 10, 0) , z3.If(r23s44, 10, 0) , z3.If(r23s45, 10, 0) , z3.If(r23s46, 10, 0) , z3.If(r23s47, 10, 0) , z3.If(r23s48, 10, 0) , z3.If(r23s49, 10, 0) , z3.If(r23s50, 10, 0) , z3.If(r23s51, 10, 0) , z3.If(r23s52, 10, 0) , z3.If(r23s53, 10, 0) , z3.If(r24s0, 20, 0) , z3.If(r24s1, 10, 0) , z3.If(r24s2, 10, 0) , z3.If(r24s3, 10, 0) , z3.If(r24s4, 10, 0) , z3.If(r24s5, 10, 0) , z3.If(r24s6, 20, 0) , z3.If(r24s7, 10, 0) , z3.If(r24s8, 10, 0) , z3.If(r24s9, 10, 0) , z3.If(r24s10, 10, 0) , z3.If(r24s11, 10, 0) , z3.If(r24s12, 10, 0) , z3.If(r24s14, 10, 0) , z3.If(r24s15, 70, 0) , z3.If(r24s16, 20, 0) , z3.If(r24s17, 10, 0) , z3.If(r24s18, 10, 0) , z3.If(r24s19, 20, 0) , z3.If(r24s20, 70, 0) , z3.If(r24s21, 10, 0) , z3.If(r24s22, 70, 0) , z3.If(r24s23, 10, 0) , z3.If(r24s24, 10, 0) , z3.If(r24s25, 10, 0) , z3.If(r24s26, 10, 0) , z3.If(r24s27, 20, 0) , z3.If(r24s28, 10, 0) , z3.If(r24s29, 10, 0) , z3.If(r24s30, 10, 0) , z3.If(r24s31, 10, 0) , z3.If(r24s32, 10, 0) , z3.If(r24s33, 10, 0) , z3.If(r24s34, 10, 0) , z3.If(r24s35, 10, 0) , z3.If(r24s36, 10, 0) , z3.If(r24s37, 10, 0) , z3.If(r24s38, 10, 0) , z3.If(r24s39, 10, 0) , z3.If(r24s40, 10, 0) , z3.If(r24s42, 10, 0) , z3.If(r24s44, 10, 0) , z3.If(r24s45, 10, 0) , z3.If(r24s46, 20, 0) , z3.If(r24s47, 10, 0) , z3.If(r24s48, 10, 0) , z3.If(r24s50, 10, 0) , z3.If(r24s52, 10, 0) , z3.If(r24s53, 10, 0) , z3.If(r25s0, 10, 0) , z3.If(r25s1, 10, 0) , z3.If(r25s2, 20, 0) , z3.If(r25s3, 10, 0) , z3.If(r25s4, 10, 0) , z3.If(r25s5, 10, 0) , z3.If(r25s6, 70, 0) , z3.If(r25s7, 20, 0) , z3.If(r25s8, 10, 0) , z3.If(r25s9, 20, 0) , z3.If(r25s10, 10, 0) , z3.If(r25s11, 10, 0) , z3.If(r25s13, 10, 0) , z3.If(r25s14, 10, 0) , z3.If(r25s15, 10, 0) , z3.If(r25s16, 20, 0) , z3.If(r25s17, 70, 0) , z3.If(r25s19, 10, 0) , z3.If(r25s20, 10, 0) , z3.If(r25s21, 10, 0) , z3.If(r25s22, 10, 0) , z3.If(r25s23, 10, 0) , z3.If(r25s24, 10, 0) , z3.If(r25s25, 10, 0) , z3.If(r25s26, 10, 0) , z3.If(r25s27, 70, 0) , z3.If(r25s28, 10, 0) , z3.If(r25s29, 10, 0) , z3.If(r25s30, 20, 0) , z3.If(r25s31, 20, 0) , z3.If(r25s32, 20, 0) , z3.If(r25s33, 10, 0) , z3.If(r25s34, 10, 0) , z3.If(r25s35, 10, 0) , z3.If(r25s36, 20, 0) , z3.If(r25s37, 10, 0) , z3.If(r25s38, 10, 0) , z3.If(r25s39, 10, 0) , z3.If(r25s40, 20, 0) , z3.If(r25s41, 10, 0) , z3.If(r25s42, 20, 0) , z3.If(r25s43, 20, 0) , z3.If(r25s44, 10, 0) , z3.If(r25s45, 10, 0) , z3.If(r25s46, 10, 0) , z3.If(r25s47, 20, 0) , z3.If(r25s48, 10, 0) , z3.If(r25s49, 10, 0) , z3.If(r25s50, 10, 0) , z3.If(r25s51, 10, 0) , z3.If(r25s52, 10, 0) , z3.If(r25s53, 10, 0) , z3.If(r26s0, 70, 0) , z3.If(r26s1, 20, 0) , z3.If(r26s2, 10, 0) , z3.If(r26s3, 70, 0) , z3.If(r26s4, 70, 0) , z3.If(r26s5, 10, 0) , z3.If(r26s6, 10, 0) , z3.If(r26s7, 10, 0) , z3.If(r26s8, 10, 0) , z3.If(r26s9, 10, 0) , z3.If(r26s10, 10, 0) , z3.If(r26s11, 70, 0) , z3.If(r26s12, 10, 0) , z3.If(r26s13, 10, 0) , z3.If(r26s14, 10, 0) , z3.If(r26s15, 10, 0) , z3.If(r26s16, 10, 0) , z3.If(r26s17, 10, 0) , z3.If(r26s18, 10, 0) , z3.If(r26s20, 70, 0) , z3.If(r26s21, 70, 0) , z3.If(r26s22, 10, 0) , z3.If(r26s23, 10, 0) , z3.If(r26s24, 10, 0) , z3.If(r26s25, 10, 0) , z3.If(r26s26, 10, 0) , z3.If(r26s27, 10, 0) , z3.If(r26s28, 10, 0) , z3.If(r26s29, 20, 0) , z3.If(r26s30, 10, 0) , z3.If(r26s31, 10, 0) , z3.If(r26s32, 10, 0) , z3.If(r26s33, 10, 0) , z3.If(r26s34, 10, 0) , z3.If(r26s35, 10, 0) , z3.If(r26s36, 10, 0) , z3.If(r26s37, 10, 0) , z3.If(r26s38, 10, 0) , z3.If(r26s39, 10, 0) , z3.If(r26s40, 10, 0) , z3.If(r26s41, 10, 0) , z3.If(r26s42, 10, 0) , z3.If(r26s43, 70, 0) , z3.If(r26s44, 10, 0) , z3.If(r26s45, 10, 0) , z3.If(r26s46, 10, 0) , z3.If(r26s47, 70, 0) , z3.If(r26s48, 10, 0) , z3.If(r26s49, 70, 0) , z3.If(r26s50, 10, 0) , z3.If(r26s51, 70, 0) , z3.If(r26s52, 10, 0) , z3.If(r26s53, 10, 0) , z3.If(r27s0, 10, 0) , z3.If(r27s1, 70, 0) , z3.If(r27s2, 10, 0) , z3.If(r27s3, 10, 0) , z3.If(r27s4, 10, 0) , z3.If(r27s5, 10, 0) , z3.If(r27s6, 20, 0) , z3.If(r27s7, 10, 0) , z3.If(r27s8, 10, 0) , z3.If(r27s9, 70, 0) , z3.If(r27s10, 10, 0) , z3.If(r27s11, 10, 0) , z3.If(r27s12, 10, 0) , z3.If(r27s13, 10, 0) , z3.If(r27s14, 70, 0) , z3.If(r27s15, 10, 0) , z3.If(r27s16, 10, 0) , z3.If(r27s17, 10, 0) , z3.If(r27s18, 10, 0) , z3.If(r27s19, 10, 0) , z3.If(r27s20, 10, 0) , z3.If(r27s21, 10, 0) , z3.If(r27s22, 10, 0) , z3.If(r27s23, 10, 0) , z3.If(r27s24, 20, 0) , z3.If(r27s25, 10, 0) , z3.If(r27s26, 10, 0) , z3.If(r27s27, 10, 0) , z3.If(r27s28, 10, 0) , z3.If(r27s29, 10, 0) , z3.If(r27s30, 10, 0) , z3.If(r27s31, 10, 0) , z3.If(r27s32, 10, 0) , z3.If(r27s33, 10, 0) , z3.If(r27s34, 10, 0) , z3.If(r27s35, 10, 0) , z3.If(r27s36, 10, 0) , z3.If(r27s37, 70, 0) , z3.If(r27s38, 10, 0) , z3.If(r27s39, 20, 0) , z3.If(r27s40, 10, 0) , z3.If(r27s41, 10, 0) , z3.If(r27s42, 70, 0) , z3.If(r27s43, 20, 0) , z3.If(r27s44, 10, 0) , z3.If(r27s45, 10, 0) , z3.If(r27s46, 10, 0) , z3.If(r27s47, 10, 0) , z3.If(r27s48, 10, 0) , z3.If(r27s49, 10, 0) , z3.If(r27s50, 70, 0) , z3.If(r27s51, 10, 0) , z3.If(r27s52, 10, 0) , z3.If(r27s53, 10, 0) , z3.If(r28s0, 10, 0) , z3.If(r28s1, 20, 0) , z3.If(r28s2, 10, 0) , z3.If(r28s3, 10, 0) , z3.If(r28s4, 10, 0) , z3.If(r28s5, 10, 0) , z3.If(r28s6, 20, 0) , z3.If(r28s7, 10, 0) , z3.If(r28s8, 10, 0) , z3.If(r28s9, 20, 0) , z3.If(r28s10, 10, 0) , z3.If(r28s11, 10, 0) , z3.If(r28s12, 20, 0) , z3.If(r28s13, 70, 0) , z3.If(r28s14, 10, 0) , z3.If(r28s15, 10, 0) , z3.If(r28s16, 10, 0) , z3.If(r28s17, 20, 0) , z3.If(r28s18, 70, 0) , z3.If(r28s19, 10, 0) , z3.If(r28s20, 10, 0) , z3.If(r28s21, 10, 0) , z3.If(r28s23, 10, 0) , z3.If(r28s24, 70, 0) , z3.If(r28s25, 70, 0) , z3.If(r28s26, 10, 0) , z3.If(r28s29, 10, 0) , z3.If(r28s30, 20, 0) , z3.If(r28s32, 10, 0) , z3.If(r28s33, 10, 0) , z3.If(r28s35, 10, 0) , z3.If(r28s36, 10, 0) , z3.If(r28s37, 10, 0) , z3.If(r28s38, 10, 0) , z3.If(r28s39, 10, 0) , z3.If(r28s40, 70, 0) , z3.If(r28s41, 10, 0) , z3.If(r28s42, 20, 0) , z3.If(r28s43, 10, 0) , z3.If(r28s44, 10, 0) , z3.If(r28s45, 10, 0) , z3.If(r28s46, 10, 0) , z3.If(r28s47, 10, 0) , z3.If(r28s48, 10, 0) , z3.If(r28s49, 10, 0) , z3.If(r28s50, 10, 0) , z3.If(r28s51, 10, 0) , z3.If(r28s52, 10, 0) , z3.If(r28s53, 10, 0) , z3.If(r29s0, 10, 0) , z3.If(r29s1, 10, 0) , z3.If(r29s2, 10, 0) , z3.If(r29s3, 10, 0) , z3.If(r29s4, 10, 0) , z3.If(r29s5, 10, 0) , z3.If(r29s6, 70, 0) , z3.If(r29s7, 10, 0) , z3.If(r29s8, 10, 0) , z3.If(r29s9, 10, 0) , z3.If(r29s10, 10, 0) , z3.If(r29s11, 10, 0) , z3.If(r29s12, 70, 0) , z3.If(r29s13, 10, 0) , z3.If(r29s14, 10, 0) , z3.If(r29s15, 10, 0) , z3.If(r29s16, 70, 0) , z3.If(r29s17, 70, 0) , z3.If(r29s18, 10, 0) , z3.If(r29s19, 10, 0) , z3.If(r29s20, 10, 0) , z3.If(r29s21, 10, 0) , z3.If(r29s23, 10, 0) , z3.If(r29s24, 70, 0) , z3.If(r29s25, 70, 0) , z3.If(r29s26, 10, 0) , z3.If(r29s29, 10, 0) , z3.If(r29s30, 70, 0) , z3.If(r29s32, 70, 0) , z3.If(r29s33, 10, 0) , z3.If(r29s35, 10, 0) , z3.If(r29s36, 70, 0) , z3.If(r29s37, 10, 0) , z3.If(r29s38, 10, 0) , z3.If(r29s39, 10, 0) , z3.If(r29s40, 70, 0) , z3.If(r29s41, 10, 0) , z3.If(r29s42, 70, 0) , z3.If(r29s43, 10, 0) , z3.If(r29s44, 10, 0) , z3.If(r29s45, 10, 0) , z3.If(r29s46, 10, 0) , z3.If(r29s47, 10, 0) , z3.If(r29s48, 10, 0) , z3.If(r29s49, 10, 0) , z3.If(r29s50, 10, 0) , z3.If(r29s51, 10, 0) , z3.If(r29s52, 10, 0) , z3.If(r29s53, 10, 0) , z3.If(r30s0, 10, 0) , z3.If(r30s1, 10, 0) , z3.If(r30s2, 10, 0) , z3.If(r30s3, 70, 0) , z3.If(r30s4, 10, 0) , z3.If(r30s5, 20, 0) , z3.If(r30s6, 70, 0) , z3.If(r30s7, 10, 0) , z3.If(r30s8, 10, 0) , z3.If(r30s9, 10, 0) , z3.If(r30s10, 10, 0) , z3.If(r30s11, 20, 0) , z3.If(r30s12, 10, 0) , z3.If(r30s13, 70, 0) , z3.If(r30s14, 10, 0) , z3.If(r30s15, 70, 0) , z3.If(r30s16, 20, 0) , z3.If(r30s17, 10, 0) , z3.If(r30s18, 10, 0) , z3.If(r30s19, 10, 0) , z3.If(r30s20, 10, 0) , z3.If(r30s21, 20, 0) , z3.If(r30s22, 10, 0) , z3.If(r30s23, 10, 0) , z3.If(r30s24, 10, 0) , z3.If(r30s25, 70, 0) , z3.If(r30s26, 10, 0) , z3.If(r30s27, 10, 0) , z3.If(r30s28, 10, 0) , z3.If(r30s29, 20, 0) , z3.If(r30s30, 10, 0) , z3.If(r30s31, 10, 0) , z3.If(r30s32, 20, 0) , z3.If(r30s33, 10, 0) , z3.If(r30s34, 10, 0) , z3.If(r30s35, 20, 0) , z3.If(r30s37, 10, 0) , z3.If(r30s38, 10, 0) , z3.If(r30s39, 10, 0) , z3.If(r30s40, 10, 0) , z3.If(r30s41, 10, 0) , z3.If(r30s42, 10, 0) , z3.If(r30s43, 10, 0) , z3.If(r30s44, 10, 0) , z3.If(r30s45, 20, 0) , z3.If(r30s46, 20, 0) , z3.If(r30s47, 10, 0) , z3.If(r30s48, 10, 0) , z3.If(r30s49, 70, 0) , z3.If(r30s50, 10, 0) , z3.If(r30s51, 10, 0) , z3.If(r30s52, 10, 0) , z3.If(r30s53, 10, 0)</t>
  </si>
  <si>
    <t>Data4.1</t>
  </si>
  <si>
    <t>Data4.2</t>
  </si>
  <si>
    <t>2.2 70/30/0</t>
  </si>
  <si>
    <t>m</t>
  </si>
  <si>
    <t>2.1 70/30/0</t>
  </si>
  <si>
    <t>2.3 70/30/0</t>
  </si>
  <si>
    <t>389,39,0</t>
  </si>
  <si>
    <t>49,8</t>
  </si>
  <si>
    <t>90/10, 3,8</t>
  </si>
  <si>
    <t>86,7</t>
  </si>
  <si>
    <t>66,1</t>
  </si>
  <si>
    <t>6,8</t>
  </si>
  <si>
    <t>1120,8</t>
  </si>
  <si>
    <t>1,4</t>
  </si>
  <si>
    <t>389,39</t>
  </si>
  <si>
    <t>Time (sec.)</t>
  </si>
  <si>
    <t>matches</t>
  </si>
  <si>
    <t>score per match</t>
  </si>
  <si>
    <t>90/10/0 3,8</t>
  </si>
  <si>
    <t>Matches</t>
  </si>
  <si>
    <t>Score per match</t>
  </si>
  <si>
    <t>90/10/0 5,8</t>
  </si>
  <si>
    <t>2,2</t>
  </si>
  <si>
    <t>128,25</t>
  </si>
  <si>
    <t>1,9</t>
  </si>
  <si>
    <t>90/10</t>
  </si>
  <si>
    <t>y/m/n</t>
  </si>
  <si>
    <t>2,10</t>
  </si>
  <si>
    <t>90/9/1</t>
  </si>
  <si>
    <t>4,8</t>
  </si>
  <si>
    <t>109,14,1</t>
  </si>
  <si>
    <t>88,1,3</t>
  </si>
  <si>
    <t>66,1,2</t>
  </si>
  <si>
    <t>File</t>
  </si>
  <si>
    <t>Rev</t>
  </si>
  <si>
    <t>Sub</t>
  </si>
  <si>
    <t>Rev/Sub</t>
  </si>
  <si>
    <t>44,1,1</t>
  </si>
  <si>
    <t>95/4/1</t>
  </si>
  <si>
    <t>75,12,1</t>
  </si>
  <si>
    <t>score/n</t>
  </si>
  <si>
    <t>time/n</t>
  </si>
  <si>
    <t>128,25,2</t>
  </si>
  <si>
    <t>110,1,4</t>
  </si>
  <si>
    <t>S/R</t>
  </si>
  <si>
    <t>File: 2.1</t>
  </si>
  <si>
    <t>File: 2.2</t>
  </si>
  <si>
    <t>87,21,2</t>
  </si>
  <si>
    <t>60,6,0</t>
  </si>
  <si>
    <t>43,1,0</t>
  </si>
  <si>
    <t>File: 2.3</t>
  </si>
  <si>
    <t>88,1,0</t>
  </si>
  <si>
    <t>44,1,0</t>
  </si>
  <si>
    <t>85/14/1</t>
  </si>
  <si>
    <t>8351)]</t>
  </si>
  <si>
    <t>total: 110, yes:87, maybe:21, no: 2</t>
  </si>
  <si>
    <t>95/4/1 data2.1</t>
  </si>
  <si>
    <t>revs/sub avg</t>
  </si>
  <si>
    <t>Social welfare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</si>
</sst>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3">
    <xf numFmtId="0" fontId="0" fillId="0" borderId="0"/>
    <xf numFmtId="0" fontId="7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5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6" fillId="7" borderId="0" xfId="4"/>
    <xf numFmtId="0" fontId="6" fillId="6" borderId="0" xfId="3"/>
    <xf numFmtId="0" fontId="6" fillId="5" borderId="0" xfId="2"/>
    <xf numFmtId="0" fontId="7" fillId="4" borderId="0" xfId="1"/>
    <xf numFmtId="0" fontId="7" fillId="4" borderId="0" xfId="1" applyAlignment="1">
      <alignment vertical="center"/>
    </xf>
    <xf numFmtId="0" fontId="7" fillId="12" borderId="0" xfId="9"/>
    <xf numFmtId="0" fontId="7" fillId="12" borderId="0" xfId="9" applyAlignment="1">
      <alignment vertical="center"/>
    </xf>
    <xf numFmtId="0" fontId="6" fillId="15" borderId="0" xfId="12"/>
    <xf numFmtId="0" fontId="6" fillId="14" borderId="0" xfId="11"/>
    <xf numFmtId="0" fontId="6" fillId="13" borderId="0" xfId="10"/>
    <xf numFmtId="0" fontId="7" fillId="8" borderId="0" xfId="5"/>
    <xf numFmtId="0" fontId="7" fillId="8" borderId="0" xfId="5" applyAlignment="1">
      <alignment vertical="center"/>
    </xf>
    <xf numFmtId="0" fontId="6" fillId="11" borderId="0" xfId="8"/>
    <xf numFmtId="0" fontId="6" fillId="10" borderId="0" xfId="7"/>
    <xf numFmtId="0" fontId="6" fillId="9" borderId="0" xfId="6"/>
  </cellXfs>
  <cellStyles count="13">
    <cellStyle name="20% - Accent1" xfId="2" builtinId="30"/>
    <cellStyle name="20% - Accent2" xfId="6" builtinId="34"/>
    <cellStyle name="20% - Accent6" xfId="10" builtinId="50"/>
    <cellStyle name="40% - Accent1" xfId="3" builtinId="31"/>
    <cellStyle name="40% - Accent2" xfId="7" builtinId="35"/>
    <cellStyle name="40% - Accent6" xfId="11" builtinId="51"/>
    <cellStyle name="60% - Accent1" xfId="4" builtinId="32"/>
    <cellStyle name="60% - Accent2" xfId="8" builtinId="36"/>
    <cellStyle name="60% - Accent6" xfId="12" builtinId="52"/>
    <cellStyle name="Accent1" xfId="1" builtinId="29"/>
    <cellStyle name="Accent2" xfId="5" builtinId="33"/>
    <cellStyle name="Accent6" xfId="9" builtinId="49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Data2.2 Normalised</a:t>
            </a:r>
            <a:r>
              <a:rPr lang="en-GB" baseline="0"/>
              <a:t> scores for each ratio with different cardinality's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Blad1!$F$3</c:f>
              <c:strCache>
                <c:ptCount val="1"/>
                <c:pt idx="0">
                  <c:v>x60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Blad1!$F$4:$F$13</c:f>
              <c:numCache>
                <c:formatCode>General</c:formatCode>
                <c:ptCount val="10"/>
                <c:pt idx="0">
                  <c:v>1360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1328</c:v>
                </c:pt>
                <c:pt idx="5">
                  <c:v>1313.3333333333333</c:v>
                </c:pt>
                <c:pt idx="6">
                  <c:v>1300</c:v>
                </c:pt>
                <c:pt idx="7">
                  <c:v>1285</c:v>
                </c:pt>
                <c:pt idx="8">
                  <c:v>1266.6666666666667</c:v>
                </c:pt>
                <c:pt idx="9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1-4444-8A04-58BDCF70E0E7}"/>
            </c:ext>
          </c:extLst>
        </c:ser>
        <c:ser>
          <c:idx val="1"/>
          <c:order val="1"/>
          <c:tx>
            <c:strRef>
              <c:f>Blad1!$K$3</c:f>
              <c:strCache>
                <c:ptCount val="1"/>
                <c:pt idx="0">
                  <c:v>x70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Blad1!$K$4:$K$13</c:f>
              <c:numCache>
                <c:formatCode>General</c:formatCode>
                <c:ptCount val="10"/>
                <c:pt idx="0">
                  <c:v>1570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1546</c:v>
                </c:pt>
                <c:pt idx="5">
                  <c:v>1518.3333333333333</c:v>
                </c:pt>
                <c:pt idx="6">
                  <c:v>1492.8571428571429</c:v>
                </c:pt>
                <c:pt idx="7">
                  <c:v>1463.75</c:v>
                </c:pt>
                <c:pt idx="8">
                  <c:v>1427.7777777777778</c:v>
                </c:pt>
                <c:pt idx="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1-4444-8A04-58BDCF70E0E7}"/>
            </c:ext>
          </c:extLst>
        </c:ser>
        <c:ser>
          <c:idx val="2"/>
          <c:order val="2"/>
          <c:tx>
            <c:strRef>
              <c:f>Blad1!$P$3</c:f>
              <c:strCache>
                <c:ptCount val="1"/>
                <c:pt idx="0">
                  <c:v>x80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1766.6666666666667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1685.7142857142858</c:v>
                </c:pt>
                <c:pt idx="7">
                  <c:v>1642.5</c:v>
                </c:pt>
                <c:pt idx="8">
                  <c:v>1588.8888888888889</c:v>
                </c:pt>
                <c:pt idx="9">
                  <c:v>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1-4444-8A04-58BDCF70E0E7}"/>
            </c:ext>
          </c:extLst>
        </c:ser>
        <c:ser>
          <c:idx val="3"/>
          <c:order val="3"/>
          <c:tx>
            <c:strRef>
              <c:f>Blad1!$U$3</c:f>
              <c:strCache>
                <c:ptCount val="1"/>
                <c:pt idx="0">
                  <c:v>x90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Blad1!$U$4:$U$13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1878.5714285714287</c:v>
                </c:pt>
                <c:pt idx="7">
                  <c:v>1821.25</c:v>
                </c:pt>
                <c:pt idx="8">
                  <c:v>1750</c:v>
                </c:pt>
                <c:pt idx="9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1-4444-8A04-58BDCF70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87327"/>
        <c:axId val="999140015"/>
      </c:lineChart>
      <c:catAx>
        <c:axId val="8520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40015"/>
        <c:crosses val="autoZero"/>
        <c:auto val="1"/>
        <c:lblAlgn val="ctr"/>
        <c:lblOffset val="100"/>
        <c:noMultiLvlLbl val="0"/>
      </c:catAx>
      <c:valAx>
        <c:axId val="999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Blad1!$J$39</c:f>
              <c:numCache>
                <c:formatCode>General</c:formatCode>
                <c:ptCount val="1"/>
                <c:pt idx="0">
                  <c:v>14.4</c:v>
                </c:pt>
              </c:numCache>
            </c:numRef>
          </c:xVal>
          <c:yVal>
            <c:numRef>
              <c:f>Blad1!$I$39</c:f>
              <c:numCache>
                <c:formatCode>General</c:formatCode>
                <c:ptCount val="1"/>
                <c:pt idx="0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2-4154-9E0B-A0DCA04843AF}"/>
            </c:ext>
          </c:extLst>
        </c:ser>
        <c:ser>
          <c:idx val="1"/>
          <c:order val="1"/>
          <c:tx>
            <c:v>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Blad1!$J$40</c:f>
              <c:numCache>
                <c:formatCode>General</c:formatCode>
                <c:ptCount val="1"/>
                <c:pt idx="0">
                  <c:v>12.166666666666666</c:v>
                </c:pt>
              </c:numCache>
            </c:numRef>
          </c:xVal>
          <c:yVal>
            <c:numRef>
              <c:f>Blad1!$I$40</c:f>
              <c:numCache>
                <c:formatCode>General</c:formatCode>
                <c:ptCount val="1"/>
                <c:pt idx="0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2-4154-9E0B-A0DCA04843AF}"/>
            </c:ext>
          </c:extLst>
        </c:ser>
        <c:ser>
          <c:idx val="2"/>
          <c:order val="2"/>
          <c:tx>
            <c:v>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Blad1!$J$41</c:f>
              <c:numCache>
                <c:formatCode>General</c:formatCode>
                <c:ptCount val="1"/>
                <c:pt idx="0">
                  <c:v>13.775</c:v>
                </c:pt>
              </c:numCache>
            </c:numRef>
          </c:xVal>
          <c:yVal>
            <c:numRef>
              <c:f>Blad1!$I$41</c:f>
              <c:numCache>
                <c:formatCode>General</c:formatCode>
                <c:ptCount val="1"/>
                <c:pt idx="0">
                  <c:v>2484.25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2-4154-9E0B-A0DCA048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31312"/>
        <c:axId val="1626681824"/>
      </c:scatterChart>
      <c:valAx>
        <c:axId val="1703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81824"/>
        <c:crosses val="autoZero"/>
        <c:crossBetween val="midCat"/>
      </c:valAx>
      <c:valAx>
        <c:axId val="1626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90/9/1, score/n with m=10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2.1,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Blad1!$H$39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Blad1!$I$39</c:f>
              <c:numCache>
                <c:formatCode>General</c:formatCode>
                <c:ptCount val="1"/>
                <c:pt idx="0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1-458B-8C2D-A7B10AFB5818}"/>
            </c:ext>
          </c:extLst>
        </c:ser>
        <c:ser>
          <c:idx val="1"/>
          <c:order val="1"/>
          <c:tx>
            <c:v>2.1,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Blad1!$H$40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Blad1!$I$40</c:f>
              <c:numCache>
                <c:formatCode>General</c:formatCode>
                <c:ptCount val="1"/>
                <c:pt idx="0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1-458B-8C2D-A7B10AFB5818}"/>
            </c:ext>
          </c:extLst>
        </c:ser>
        <c:ser>
          <c:idx val="2"/>
          <c:order val="2"/>
          <c:tx>
            <c:v>2.1,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Blad1!$H$41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Blad1!$I$41</c:f>
              <c:numCache>
                <c:formatCode>General</c:formatCode>
                <c:ptCount val="1"/>
                <c:pt idx="0">
                  <c:v>2484.25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1-458B-8C2D-A7B10AFB5818}"/>
            </c:ext>
          </c:extLst>
        </c:ser>
        <c:ser>
          <c:idx val="6"/>
          <c:order val="3"/>
          <c:tx>
            <c:v>2.1,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Blad1!$H$42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Blad1!$I$42</c:f>
              <c:numCache>
                <c:formatCode>General</c:formatCode>
                <c:ptCount val="1"/>
                <c:pt idx="0">
                  <c:v>2349.4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51-458B-8C2D-A7B10AFB5818}"/>
            </c:ext>
          </c:extLst>
        </c:ser>
        <c:ser>
          <c:idx val="3"/>
          <c:order val="4"/>
          <c:tx>
            <c:v>2.2,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Blad1!$L$39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Blad1!$M$39</c:f>
              <c:numCache>
                <c:formatCode>General</c:formatCode>
                <c:ptCount val="1"/>
                <c:pt idx="0">
                  <c:v>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1-458B-8C2D-A7B10AFB5818}"/>
            </c:ext>
          </c:extLst>
        </c:ser>
        <c:ser>
          <c:idx val="4"/>
          <c:order val="5"/>
          <c:tx>
            <c:v>2.2,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Blad1!$L$40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Blad1!$M$40</c:f>
              <c:numCache>
                <c:formatCode>General</c:formatCode>
                <c:ptCount val="1"/>
                <c:pt idx="0">
                  <c:v>1983.6669999999999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51-458B-8C2D-A7B10AFB5818}"/>
            </c:ext>
          </c:extLst>
        </c:ser>
        <c:ser>
          <c:idx val="5"/>
          <c:order val="6"/>
          <c:tx>
            <c:v>2.2,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Blad1!$L$41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Blad1!$M$41</c:f>
              <c:numCache>
                <c:formatCode>General</c:formatCode>
                <c:ptCount val="1"/>
                <c:pt idx="0">
                  <c:v>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51-458B-8C2D-A7B10AFB5818}"/>
            </c:ext>
          </c:extLst>
        </c:ser>
        <c:ser>
          <c:idx val="7"/>
          <c:order val="7"/>
          <c:tx>
            <c:v>2.2,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Blad1!$L$42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Blad1!$M$42</c:f>
              <c:numCache>
                <c:formatCode>General</c:formatCode>
                <c:ptCount val="1"/>
                <c:pt idx="0">
                  <c:v>1982.6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51-458B-8C2D-A7B10AFB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3360"/>
        <c:axId val="1625053904"/>
      </c:scatterChart>
      <c:valAx>
        <c:axId val="17091133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53904"/>
        <c:crosses val="autoZero"/>
        <c:crossBetween val="midCat"/>
        <c:majorUnit val="1"/>
      </c:valAx>
      <c:valAx>
        <c:axId val="1625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Blad1!$J$39</c:f>
              <c:numCache>
                <c:formatCode>General</c:formatCode>
                <c:ptCount val="1"/>
                <c:pt idx="0">
                  <c:v>14.4</c:v>
                </c:pt>
              </c:numCache>
            </c:numRef>
          </c:xVal>
          <c:yVal>
            <c:numRef>
              <c:f>Blad1!$I$39</c:f>
              <c:numCache>
                <c:formatCode>General</c:formatCode>
                <c:ptCount val="1"/>
                <c:pt idx="0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8-4202-949A-78D67D79990B}"/>
            </c:ext>
          </c:extLst>
        </c:ser>
        <c:ser>
          <c:idx val="1"/>
          <c:order val="1"/>
          <c:tx>
            <c:v>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Blad1!$J$40</c:f>
              <c:numCache>
                <c:formatCode>General</c:formatCode>
                <c:ptCount val="1"/>
                <c:pt idx="0">
                  <c:v>12.166666666666666</c:v>
                </c:pt>
              </c:numCache>
            </c:numRef>
          </c:xVal>
          <c:yVal>
            <c:numRef>
              <c:f>Blad1!$I$40</c:f>
              <c:numCache>
                <c:formatCode>General</c:formatCode>
                <c:ptCount val="1"/>
                <c:pt idx="0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8-4202-949A-78D67D79990B}"/>
            </c:ext>
          </c:extLst>
        </c:ser>
        <c:ser>
          <c:idx val="2"/>
          <c:order val="2"/>
          <c:tx>
            <c:v>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Blad1!$J$41</c:f>
              <c:numCache>
                <c:formatCode>General</c:formatCode>
                <c:ptCount val="1"/>
                <c:pt idx="0">
                  <c:v>13.775</c:v>
                </c:pt>
              </c:numCache>
            </c:numRef>
          </c:xVal>
          <c:yVal>
            <c:numRef>
              <c:f>Blad1!$I$41</c:f>
              <c:numCache>
                <c:formatCode>General</c:formatCode>
                <c:ptCount val="1"/>
                <c:pt idx="0">
                  <c:v>2484.25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8-4202-949A-78D67D79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31312"/>
        <c:axId val="1626681824"/>
      </c:scatterChart>
      <c:valAx>
        <c:axId val="1703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81824"/>
        <c:crosses val="autoZero"/>
        <c:crossBetween val="midCat"/>
      </c:valAx>
      <c:valAx>
        <c:axId val="1626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90/9/1, time/n with m=10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2.1,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Blad1!$H$39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Blad1!$J$39</c:f>
              <c:numCache>
                <c:formatCode>General</c:formatCode>
                <c:ptCount val="1"/>
                <c:pt idx="0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2-4BC9-B8C6-FE87708FA3D5}"/>
            </c:ext>
          </c:extLst>
        </c:ser>
        <c:ser>
          <c:idx val="1"/>
          <c:order val="1"/>
          <c:tx>
            <c:v>2.1,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Blad1!$H$40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Blad1!$J$40</c:f>
              <c:numCache>
                <c:formatCode>General</c:formatCode>
                <c:ptCount val="1"/>
                <c:pt idx="0">
                  <c:v>12.166666666666666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2-4BC9-B8C6-FE87708FA3D5}"/>
            </c:ext>
          </c:extLst>
        </c:ser>
        <c:ser>
          <c:idx val="2"/>
          <c:order val="2"/>
          <c:tx>
            <c:v>2.1,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Blad1!$H$41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Blad1!$J$41</c:f>
              <c:numCache>
                <c:formatCode>General</c:formatCode>
                <c:ptCount val="1"/>
                <c:pt idx="0">
                  <c:v>13.775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2-4BC9-B8C6-FE87708FA3D5}"/>
            </c:ext>
          </c:extLst>
        </c:ser>
        <c:ser>
          <c:idx val="3"/>
          <c:order val="3"/>
          <c:tx>
            <c:v>2.2,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Blad1!$L$39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Blad1!$N$39</c:f>
              <c:numCache>
                <c:formatCode>General</c:formatCode>
                <c:ptCount val="1"/>
                <c:pt idx="0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2-4BC9-B8C6-FE87708FA3D5}"/>
            </c:ext>
          </c:extLst>
        </c:ser>
        <c:ser>
          <c:idx val="4"/>
          <c:order val="4"/>
          <c:tx>
            <c:v>2.2,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Blad1!$L$40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Blad1!$N$40</c:f>
              <c:numCache>
                <c:formatCode>General</c:formatCode>
                <c:ptCount val="1"/>
                <c:pt idx="0">
                  <c:v>16.333333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2-4BC9-B8C6-FE87708FA3D5}"/>
            </c:ext>
          </c:extLst>
        </c:ser>
        <c:ser>
          <c:idx val="5"/>
          <c:order val="5"/>
          <c:tx>
            <c:v>2.2,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Blad1!$L$41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Blad1!$N$41</c:f>
              <c:numCache>
                <c:formatCode>General</c:formatCode>
                <c:ptCount val="1"/>
                <c:pt idx="0">
                  <c:v>33.325000000000003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2-4BC9-B8C6-FE87708FA3D5}"/>
            </c:ext>
          </c:extLst>
        </c:ser>
        <c:ser>
          <c:idx val="6"/>
          <c:order val="6"/>
          <c:tx>
            <c:v>2.1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Blad1!$H$42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Blad1!$J$42</c:f>
              <c:numCache>
                <c:formatCode>General</c:formatCode>
                <c:ptCount val="1"/>
                <c:pt idx="0">
                  <c:v>7.6400000000000006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B2-4BC9-B8C6-FE87708FA3D5}"/>
            </c:ext>
          </c:extLst>
        </c:ser>
        <c:ser>
          <c:idx val="7"/>
          <c:order val="7"/>
          <c:tx>
            <c:v>2.2,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Blad1!$L$42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Blad1!$N$42</c:f>
              <c:numCache>
                <c:formatCode>General</c:formatCode>
                <c:ptCount val="1"/>
                <c:pt idx="0">
                  <c:v>20.64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B2-4BC9-B8C6-FE87708F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3360"/>
        <c:axId val="1625053904"/>
      </c:scatterChart>
      <c:valAx>
        <c:axId val="17091133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53904"/>
        <c:crosses val="autoZero"/>
        <c:crossBetween val="midCat"/>
        <c:majorUnit val="1"/>
      </c:valAx>
      <c:valAx>
        <c:axId val="1625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Blad1!$A$22</c:f>
              <c:strCache>
                <c:ptCount val="1"/>
                <c:pt idx="0">
                  <c:v>90/10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Blad1!$B$22:$B$25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Blad1!$D$22:$D$25</c:f>
              <c:numCache>
                <c:formatCode>General</c:formatCode>
                <c:ptCount val="4"/>
                <c:pt idx="0">
                  <c:v>5420</c:v>
                </c:pt>
                <c:pt idx="1">
                  <c:v>7810</c:v>
                </c:pt>
                <c:pt idx="2">
                  <c:v>9950</c:v>
                </c:pt>
                <c:pt idx="3">
                  <c:v>11770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3-4AF2-85A9-92F1B70088AF}"/>
            </c:ext>
          </c:extLst>
        </c:ser>
        <c:ser>
          <c:idx val="1"/>
          <c:order val="1"/>
          <c:tx>
            <c:strRef>
              <c:f>Blad1!$A$26</c:f>
              <c:strCache>
                <c:ptCount val="1"/>
                <c:pt idx="0">
                  <c:v>90/9/1</c:v>
                </c:pt>
              </c:strCache>
            </c:strRef>
          </c:tx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Blad1!$B$26:$B$29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Blad1!$D$26:$D$29</c:f>
              <c:numCache>
                <c:formatCode>General</c:formatCode>
                <c:ptCount val="4"/>
                <c:pt idx="0">
                  <c:v>5418</c:v>
                </c:pt>
                <c:pt idx="1">
                  <c:v>7803</c:v>
                </c:pt>
                <c:pt idx="2">
                  <c:v>9937</c:v>
                </c:pt>
                <c:pt idx="3">
                  <c:v>11747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AF2-85A9-92F1B70088AF}"/>
            </c:ext>
          </c:extLst>
        </c:ser>
        <c:ser>
          <c:idx val="2"/>
          <c:order val="2"/>
          <c:tx>
            <c:strRef>
              <c:f>Blad1!$A$30</c:f>
              <c:strCache>
                <c:ptCount val="1"/>
                <c:pt idx="0">
                  <c:v>95/4/1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Blad1!$B$30:$B$33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Blad1!$D$30:$D$33</c:f>
              <c:numCache>
                <c:formatCode>General</c:formatCode>
                <c:ptCount val="4"/>
                <c:pt idx="0">
                  <c:v>4089</c:v>
                </c:pt>
                <c:pt idx="1">
                  <c:v>5724</c:v>
                </c:pt>
                <c:pt idx="2">
                  <c:v>7174</c:v>
                </c:pt>
                <c:pt idx="3">
                  <c:v>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AF2-85A9-92F1B7008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79248"/>
        <c:axId val="1929874368"/>
      </c:scatterChart>
      <c:valAx>
        <c:axId val="193327924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74368"/>
        <c:crosses val="autoZero"/>
        <c:crossBetween val="midCat"/>
        <c:majorUnit val="1"/>
      </c:valAx>
      <c:valAx>
        <c:axId val="19298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Blad1!$A$22</c:f>
              <c:strCache>
                <c:ptCount val="1"/>
                <c:pt idx="0">
                  <c:v>90/10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Blad1!$L$22:$L$25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Blad1!$N$22:$N$25</c:f>
              <c:numCache>
                <c:formatCode>General</c:formatCode>
                <c:ptCount val="4"/>
                <c:pt idx="0">
                  <c:v>3970</c:v>
                </c:pt>
                <c:pt idx="1">
                  <c:v>5950</c:v>
                </c:pt>
                <c:pt idx="2">
                  <c:v>7930</c:v>
                </c:pt>
                <c:pt idx="3">
                  <c:v>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7-452B-AC96-6F860C790E4B}"/>
            </c:ext>
          </c:extLst>
        </c:ser>
        <c:ser>
          <c:idx val="1"/>
          <c:order val="1"/>
          <c:tx>
            <c:strRef>
              <c:f>Blad1!$A$26</c:f>
              <c:strCache>
                <c:ptCount val="1"/>
                <c:pt idx="0">
                  <c:v>90/9/1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Blad1!$L$22:$L$25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Blad1!$N$26:$N$29</c:f>
              <c:numCache>
                <c:formatCode>General</c:formatCode>
                <c:ptCount val="4"/>
                <c:pt idx="0">
                  <c:v>3970</c:v>
                </c:pt>
                <c:pt idx="1">
                  <c:v>5951</c:v>
                </c:pt>
                <c:pt idx="2">
                  <c:v>7932</c:v>
                </c:pt>
                <c:pt idx="3">
                  <c:v>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7-452B-AC96-6F860C790E4B}"/>
            </c:ext>
          </c:extLst>
        </c:ser>
        <c:ser>
          <c:idx val="2"/>
          <c:order val="2"/>
          <c:tx>
            <c:strRef>
              <c:f>Blad1!$A$30</c:f>
              <c:strCache>
                <c:ptCount val="1"/>
                <c:pt idx="0">
                  <c:v>95/4/1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Blad1!$L$22:$L$25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Blad1!$N$30:$N$33</c:f>
              <c:numCache>
                <c:formatCode>General</c:formatCode>
                <c:ptCount val="4"/>
                <c:pt idx="0">
                  <c:v>4185</c:v>
                </c:pt>
                <c:pt idx="1">
                  <c:v>6276</c:v>
                </c:pt>
                <c:pt idx="2">
                  <c:v>8367</c:v>
                </c:pt>
                <c:pt idx="3">
                  <c:v>10458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7-452B-AC96-6F860C79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79248"/>
        <c:axId val="1929874368"/>
      </c:scatterChart>
      <c:valAx>
        <c:axId val="193327924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74368"/>
        <c:crosses val="autoZero"/>
        <c:crossBetween val="midCat"/>
        <c:majorUnit val="1"/>
      </c:valAx>
      <c:valAx>
        <c:axId val="19298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124690</xdr:colOff>
      <xdr:row>83</xdr:row>
      <xdr:rowOff>72736</xdr:rowOff>
    </xdr:from>
    <xdr:to>
      <xdr:col>43</xdr:col>
      <xdr:colOff>505690</xdr:colOff>
      <xdr:row>120</xdr:row>
      <xdr:rowOff>114300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82482BC-FDD6-430C-96C2-FB02E8940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268941</xdr:colOff>
      <xdr:row>39</xdr:row>
      <xdr:rowOff>83244</xdr:rowOff>
    </xdr:from>
    <xdr:to>
      <xdr:col>24</xdr:col>
      <xdr:colOff>291353</xdr:colOff>
      <xdr:row>58</xdr:row>
      <xdr:rowOff>181855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584AFD6-698B-4D72-8088-6B192901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313765</xdr:colOff>
      <xdr:row>52</xdr:row>
      <xdr:rowOff>128067</xdr:rowOff>
    </xdr:from>
    <xdr:to>
      <xdr:col>13</xdr:col>
      <xdr:colOff>125506</xdr:colOff>
      <xdr:row>79</xdr:row>
      <xdr:rowOff>26895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562A3193-2B09-43BF-A63E-5F0A30952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164438</xdr:colOff>
      <xdr:row>48</xdr:row>
      <xdr:rowOff>132806</xdr:rowOff>
    </xdr:from>
    <xdr:to>
      <xdr:col>37</xdr:col>
      <xdr:colOff>121536</xdr:colOff>
      <xdr:row>68</xdr:row>
      <xdr:rowOff>35474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CBDD8C6C-919C-4838-9D67-0A329ABD1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581297</xdr:colOff>
      <xdr:row>61</xdr:row>
      <xdr:rowOff>159699</xdr:rowOff>
    </xdr:from>
    <xdr:to>
      <xdr:col>25</xdr:col>
      <xdr:colOff>608192</xdr:colOff>
      <xdr:row>87</xdr:row>
      <xdr:rowOff>89263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8F31234D-B729-4600-B31D-AFFC35900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90695</xdr:colOff>
      <xdr:row>37</xdr:row>
      <xdr:rowOff>65327</xdr:rowOff>
    </xdr:from>
    <xdr:to>
      <xdr:col>32</xdr:col>
      <xdr:colOff>481042</xdr:colOff>
      <xdr:row>54</xdr:row>
      <xdr:rowOff>38432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A95C6415-0064-4918-8355-117311D9B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42</xdr:row>
      <xdr:rowOff>0</xdr:rowOff>
    </xdr:from>
    <xdr:to>
      <xdr:col>45</xdr:col>
      <xdr:colOff>511942</xdr:colOff>
      <xdr:row>58</xdr:row>
      <xdr:rowOff>167659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1E079BE4-EDCE-4B40-B9C2-7F27D085C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877C02-A612-43DC-A3F3-7E56733761B3}" name="Tabel4" displayName="Tabel4" ref="AH30:AM33" totalsRowShown="0">
  <autoFilter ref="AH30:AM33" xr:uid="{7F4A3B3D-9515-4D4C-9475-8344ABFBDE95}"/>
  <tableColumns count="6">
    <tableColumn id="1" xr3:uid="{20FF2797-5D17-4A66-9D61-B8779CBEC93F}" name="90/10/0 3,8"/>
    <tableColumn id="2" xr3:uid="{20F516BF-652A-42B5-A0CD-0B1BF28FA80C}" name="Time (sec.)"/>
    <tableColumn id="3" xr3:uid="{30835DA1-BBB0-4872-B629-6ECA88EC732A}" name="Score"/>
    <tableColumn id="4" xr3:uid="{15C8EC65-A908-43C8-A220-4D34089AC262}" name="Ratio"/>
    <tableColumn id="5" xr3:uid="{9E0C48C6-9D05-456D-86B4-860D89298A95}" name="matches"/>
    <tableColumn id="6" xr3:uid="{64615491-1A90-48A4-8F0A-74A38D3B3854}" name="score per match" dataDxfId="1">
      <calculatedColumnFormula>Tabel4[[#This Row],[Score]]/Tabel4[[#This Row],[matches]]</calculatedColumnFormula>
    </tableColumn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D868B-04D7-4A4A-A4E5-0602D8A19228}" name="Tabel42" displayName="Tabel42" ref="AH35:AM38" totalsRowShown="0">
  <autoFilter ref="AH35:AM38" xr:uid="{78E116DB-944B-49B4-88A1-EF726FE02E13}"/>
  <tableColumns count="6">
    <tableColumn id="1" xr3:uid="{E21E8A2D-6B52-450E-B5C6-48B5786DBC1C}" name="90/10/0 5,8"/>
    <tableColumn id="2" xr3:uid="{69762479-7672-4A45-8166-D78C5DD31EEF}" name="Time (sec.)"/>
    <tableColumn id="3" xr3:uid="{853FA9A2-07A9-4F52-ADD0-70BEF1D68895}" name="Score"/>
    <tableColumn id="4" xr3:uid="{710D2C58-7150-48DF-B3A6-28653A6AE5A5}" name="Ratio"/>
    <tableColumn id="5" xr3:uid="{4C6A2406-AAAE-4945-A5EE-E8D3CBCAD1A0}" name="Matches"/>
    <tableColumn id="6" xr3:uid="{5FFA8362-8CA7-4359-8315-79539AC9173E}" name="Score per match" dataDxfId="0">
      <calculatedColumnFormula>Tabel42[[#This Row],[Score]]/Tabel42[[#This Row],[Matches]]</calculatedColumnFormula>
    </tableColumn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4137-192A-4999-BD29-12817CC97F93}">
  <dimension ref="A1:AQ1000"/>
  <sheetViews>
    <sheetView tabSelected="1" zoomScale="85" zoomScaleNormal="85" workbookViewId="0">
      <selection activeCell="F17" sqref="F17"/>
    </sheetView>
  </sheetViews>
  <sheetFormatPr defaultRowHeight="14.4" x14ac:dyDescent="0.3"/>
  <cols>
    <col min="1" max="1" width="9" customWidth="1"/>
    <col min="2" max="2" width="9" bestFit="1" customWidth="1"/>
    <col min="3" max="3" width="10.109375" customWidth="1"/>
    <col min="4" max="4" width="12.109375" customWidth="1"/>
    <col min="5" max="5" width="12.6640625" customWidth="1"/>
    <col min="6" max="6" width="10.44140625" customWidth="1"/>
    <col min="7" max="7" width="9" bestFit="1" customWidth="1"/>
    <col min="8" max="8" width="11.77734375" customWidth="1"/>
    <col min="9" max="9" width="10.109375" customWidth="1"/>
    <col min="10" max="10" width="9" bestFit="1" customWidth="1"/>
    <col min="11" max="11" width="10.44140625" customWidth="1"/>
    <col min="12" max="13" width="9.109375" bestFit="1" customWidth="1"/>
    <col min="14" max="14" width="9" bestFit="1" customWidth="1"/>
    <col min="15" max="15" width="7" customWidth="1"/>
    <col min="16" max="16" width="12.21875" customWidth="1"/>
    <col min="17" max="18" width="9" bestFit="1" customWidth="1"/>
    <col min="19" max="19" width="9.88671875" customWidth="1"/>
    <col min="21" max="21" width="12" bestFit="1" customWidth="1"/>
    <col min="22" max="23" width="9" bestFit="1" customWidth="1"/>
    <col min="28" max="28" width="9" bestFit="1" customWidth="1"/>
    <col min="29" max="29" width="8.88671875" customWidth="1"/>
    <col min="30" max="30" width="10.88671875" customWidth="1"/>
    <col min="31" max="31" width="9" bestFit="1" customWidth="1"/>
    <col min="34" max="34" width="11.44140625" customWidth="1"/>
    <col min="35" max="35" width="12.21875" customWidth="1"/>
    <col min="37" max="37" width="10.77734375" customWidth="1"/>
    <col min="39" max="39" width="15.6640625" customWidth="1"/>
    <col min="40" max="40" width="11.109375" customWidth="1"/>
  </cols>
  <sheetData>
    <row r="1" spans="1:43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t="s">
        <v>36</v>
      </c>
    </row>
    <row r="2" spans="1:43" ht="15" thickBot="1" x14ac:dyDescent="0.35">
      <c r="A2" s="1"/>
      <c r="B2" s="2" t="s">
        <v>34</v>
      </c>
      <c r="C2" s="2"/>
      <c r="D2" s="2"/>
      <c r="E2" s="2"/>
      <c r="F2" s="1"/>
      <c r="G2" s="2" t="s">
        <v>34</v>
      </c>
      <c r="H2" s="2"/>
      <c r="I2" s="2"/>
      <c r="J2" s="2"/>
      <c r="K2" s="1"/>
      <c r="L2" s="2" t="s">
        <v>34</v>
      </c>
      <c r="M2" s="2"/>
      <c r="N2" s="2"/>
      <c r="O2" s="2"/>
      <c r="P2" s="1"/>
      <c r="Q2" s="2" t="s">
        <v>34</v>
      </c>
      <c r="R2" s="2"/>
      <c r="S2" s="2"/>
      <c r="T2" s="2"/>
      <c r="U2" s="1"/>
      <c r="V2" s="2" t="s">
        <v>34</v>
      </c>
      <c r="W2" s="2"/>
      <c r="X2" s="2"/>
      <c r="Y2" s="2"/>
      <c r="Z2" s="1"/>
      <c r="AB2" s="5">
        <v>1</v>
      </c>
      <c r="AD2" s="2" t="s">
        <v>34</v>
      </c>
      <c r="AE2" s="2"/>
      <c r="AF2" s="2"/>
      <c r="AG2" s="2"/>
    </row>
    <row r="3" spans="1:43" ht="15" thickBot="1" x14ac:dyDescent="0.35">
      <c r="A3" s="1"/>
      <c r="B3" s="3" t="s">
        <v>0</v>
      </c>
      <c r="C3" s="2" t="s">
        <v>1</v>
      </c>
      <c r="D3" s="2" t="s">
        <v>2</v>
      </c>
      <c r="E3" s="2" t="s">
        <v>3</v>
      </c>
      <c r="F3" s="1" t="s">
        <v>38</v>
      </c>
      <c r="G3" s="3" t="s">
        <v>4</v>
      </c>
      <c r="H3" s="2" t="s">
        <v>1</v>
      </c>
      <c r="I3" s="2" t="s">
        <v>2</v>
      </c>
      <c r="J3" s="2" t="s">
        <v>3</v>
      </c>
      <c r="K3" s="1" t="s">
        <v>39</v>
      </c>
      <c r="L3" s="3" t="s">
        <v>5</v>
      </c>
      <c r="M3" s="2" t="s">
        <v>1</v>
      </c>
      <c r="N3" s="2" t="s">
        <v>2</v>
      </c>
      <c r="O3" s="2" t="s">
        <v>3</v>
      </c>
      <c r="P3" s="1" t="s">
        <v>40</v>
      </c>
      <c r="Q3" s="12" t="s">
        <v>37</v>
      </c>
      <c r="R3" s="2" t="s">
        <v>1</v>
      </c>
      <c r="S3" s="2" t="s">
        <v>2</v>
      </c>
      <c r="T3" s="2" t="s">
        <v>3</v>
      </c>
      <c r="U3" s="1" t="s">
        <v>41</v>
      </c>
      <c r="V3" s="12" t="s">
        <v>42</v>
      </c>
      <c r="W3" s="2" t="s">
        <v>1</v>
      </c>
      <c r="X3" s="2" t="s">
        <v>2</v>
      </c>
      <c r="Y3" s="2" t="s">
        <v>3</v>
      </c>
      <c r="Z3" s="1"/>
      <c r="AB3" s="5">
        <v>2</v>
      </c>
      <c r="AD3" s="12" t="s">
        <v>4</v>
      </c>
      <c r="AE3" s="2" t="s">
        <v>1</v>
      </c>
      <c r="AF3" s="2" t="s">
        <v>2</v>
      </c>
      <c r="AG3" s="2" t="s">
        <v>3</v>
      </c>
    </row>
    <row r="4" spans="1:43" ht="15" thickBot="1" x14ac:dyDescent="0.35">
      <c r="A4" s="1"/>
      <c r="B4" s="5">
        <v>1</v>
      </c>
      <c r="C4" s="5">
        <v>1360</v>
      </c>
      <c r="D4" s="2" t="s">
        <v>6</v>
      </c>
      <c r="E4" s="6" t="s">
        <v>7</v>
      </c>
      <c r="F4" s="1">
        <f t="shared" ref="F4:F12" si="0">C4/B4</f>
        <v>1360</v>
      </c>
      <c r="G4" s="5">
        <v>1</v>
      </c>
      <c r="H4" s="5">
        <v>1570</v>
      </c>
      <c r="I4" s="7" t="s">
        <v>6</v>
      </c>
      <c r="J4" s="2"/>
      <c r="K4" s="1">
        <f t="shared" ref="K4:K12" si="1">H4/G4</f>
        <v>1570</v>
      </c>
      <c r="L4" s="5">
        <v>1</v>
      </c>
      <c r="M4" s="2"/>
      <c r="N4" s="2"/>
      <c r="O4" s="2"/>
      <c r="P4" s="1">
        <f t="shared" ref="P4:P12" si="2">M4/L4</f>
        <v>0</v>
      </c>
      <c r="Q4" s="5">
        <v>1</v>
      </c>
      <c r="R4" s="2"/>
      <c r="S4" s="2"/>
      <c r="T4" s="2"/>
      <c r="U4" s="1">
        <f t="shared" ref="U4:U12" si="3">R4/Q4</f>
        <v>0</v>
      </c>
      <c r="V4" s="5">
        <v>1</v>
      </c>
      <c r="W4" s="2"/>
      <c r="X4" s="2"/>
      <c r="Y4" s="2"/>
      <c r="Z4" s="1"/>
      <c r="AB4" s="5">
        <v>3</v>
      </c>
      <c r="AD4" s="5" t="s">
        <v>59</v>
      </c>
      <c r="AE4" s="13">
        <v>7730</v>
      </c>
      <c r="AF4" s="2" t="s">
        <v>60</v>
      </c>
      <c r="AG4" s="2" t="s">
        <v>57</v>
      </c>
      <c r="AH4" t="s">
        <v>8</v>
      </c>
    </row>
    <row r="5" spans="1:43" ht="15" thickBot="1" x14ac:dyDescent="0.35">
      <c r="A5" s="1"/>
      <c r="B5" s="5">
        <v>2</v>
      </c>
      <c r="C5" s="7" t="s">
        <v>8</v>
      </c>
      <c r="D5" s="2" t="s">
        <v>8</v>
      </c>
      <c r="E5" s="3" t="s">
        <v>8</v>
      </c>
      <c r="F5" s="1">
        <v>0</v>
      </c>
      <c r="G5" s="5">
        <v>2</v>
      </c>
      <c r="H5" s="7" t="s">
        <v>8</v>
      </c>
      <c r="I5" s="2" t="s">
        <v>8</v>
      </c>
      <c r="J5" s="2" t="s">
        <v>8</v>
      </c>
      <c r="K5" s="1">
        <v>0</v>
      </c>
      <c r="L5" s="5">
        <v>2</v>
      </c>
      <c r="M5" s="2"/>
      <c r="N5" s="2"/>
      <c r="O5" s="2"/>
      <c r="P5" s="1">
        <f t="shared" si="2"/>
        <v>0</v>
      </c>
      <c r="Q5" s="5">
        <v>2</v>
      </c>
      <c r="R5" s="2"/>
      <c r="S5" s="2"/>
      <c r="T5" s="2"/>
      <c r="U5" s="1">
        <f t="shared" si="3"/>
        <v>0</v>
      </c>
      <c r="V5" s="5">
        <v>2</v>
      </c>
      <c r="W5" s="2"/>
      <c r="X5" s="2"/>
      <c r="Y5" s="2"/>
      <c r="Z5" s="1"/>
      <c r="AB5" s="5">
        <v>4</v>
      </c>
      <c r="AD5" s="5">
        <v>2</v>
      </c>
      <c r="AE5" s="2"/>
      <c r="AF5" s="2"/>
      <c r="AG5" s="2"/>
    </row>
    <row r="6" spans="1:43" ht="15" thickBot="1" x14ac:dyDescent="0.35">
      <c r="A6" s="1"/>
      <c r="B6" s="5">
        <v>3</v>
      </c>
      <c r="C6" s="7" t="s">
        <v>8</v>
      </c>
      <c r="D6" s="2" t="s">
        <v>8</v>
      </c>
      <c r="E6" s="3" t="s">
        <v>8</v>
      </c>
      <c r="F6" s="1">
        <v>0</v>
      </c>
      <c r="G6" s="5">
        <v>3</v>
      </c>
      <c r="H6" s="7" t="s">
        <v>8</v>
      </c>
      <c r="I6" s="2" t="s">
        <v>8</v>
      </c>
      <c r="J6" s="2" t="s">
        <v>8</v>
      </c>
      <c r="K6" s="1">
        <v>0</v>
      </c>
      <c r="L6" s="5">
        <v>3</v>
      </c>
      <c r="M6" s="2">
        <v>5300</v>
      </c>
      <c r="N6" s="2"/>
      <c r="O6" s="2"/>
      <c r="P6" s="1">
        <f t="shared" si="2"/>
        <v>1766.6666666666667</v>
      </c>
      <c r="Q6" s="5">
        <v>3</v>
      </c>
      <c r="R6" s="2"/>
      <c r="S6" s="2"/>
      <c r="T6" s="2"/>
      <c r="U6" s="1">
        <f t="shared" si="3"/>
        <v>0</v>
      </c>
      <c r="V6" s="5">
        <v>3</v>
      </c>
      <c r="W6" s="2"/>
      <c r="X6" s="2"/>
      <c r="Y6" s="2"/>
      <c r="Z6" s="1"/>
      <c r="AB6" s="5">
        <v>5</v>
      </c>
      <c r="AD6" s="5" t="s">
        <v>61</v>
      </c>
      <c r="AE6" s="2">
        <v>4650</v>
      </c>
      <c r="AF6" s="2" t="s">
        <v>63</v>
      </c>
      <c r="AG6" s="2" t="s">
        <v>62</v>
      </c>
      <c r="AI6" t="s">
        <v>74</v>
      </c>
      <c r="AJ6" s="14" t="s">
        <v>75</v>
      </c>
    </row>
    <row r="7" spans="1:43" ht="15" thickBot="1" x14ac:dyDescent="0.35">
      <c r="A7" s="1"/>
      <c r="B7" s="5">
        <v>4</v>
      </c>
      <c r="C7" s="7" t="s">
        <v>9</v>
      </c>
      <c r="D7" s="2" t="s">
        <v>9</v>
      </c>
      <c r="E7" s="3" t="s">
        <v>9</v>
      </c>
      <c r="F7" s="1">
        <v>0</v>
      </c>
      <c r="G7" s="5">
        <v>4</v>
      </c>
      <c r="H7" s="7" t="s">
        <v>8</v>
      </c>
      <c r="I7" s="2" t="s">
        <v>8</v>
      </c>
      <c r="J7" s="2" t="s">
        <v>8</v>
      </c>
      <c r="K7" s="1">
        <v>0</v>
      </c>
      <c r="L7" s="5">
        <v>4</v>
      </c>
      <c r="M7" s="2"/>
      <c r="N7" s="2"/>
      <c r="O7" s="2"/>
      <c r="P7" s="1">
        <f t="shared" si="2"/>
        <v>0</v>
      </c>
      <c r="Q7" s="5">
        <v>4</v>
      </c>
      <c r="R7" s="2"/>
      <c r="S7" s="2"/>
      <c r="T7" s="2"/>
      <c r="U7" s="1">
        <f t="shared" si="3"/>
        <v>0</v>
      </c>
      <c r="V7" s="5">
        <v>4</v>
      </c>
      <c r="W7" s="2"/>
      <c r="X7" s="2"/>
      <c r="Y7" s="2"/>
      <c r="Z7" s="1"/>
      <c r="AB7" s="5">
        <v>6</v>
      </c>
      <c r="AD7" s="5">
        <v>4</v>
      </c>
      <c r="AE7" s="2"/>
      <c r="AF7" s="2"/>
      <c r="AG7" s="2"/>
      <c r="AI7" t="s">
        <v>36</v>
      </c>
    </row>
    <row r="8" spans="1:43" ht="15" thickBot="1" x14ac:dyDescent="0.35">
      <c r="A8" s="1"/>
      <c r="B8" s="5">
        <v>5</v>
      </c>
      <c r="C8" s="5">
        <v>6640</v>
      </c>
      <c r="D8" s="7" t="s">
        <v>10</v>
      </c>
      <c r="E8" s="3"/>
      <c r="F8" s="1">
        <f t="shared" si="0"/>
        <v>1328</v>
      </c>
      <c r="G8" s="5">
        <v>5</v>
      </c>
      <c r="H8" s="5">
        <v>7730</v>
      </c>
      <c r="I8" s="7" t="s">
        <v>10</v>
      </c>
      <c r="J8" s="4" t="s">
        <v>11</v>
      </c>
      <c r="K8" s="1">
        <f t="shared" si="1"/>
        <v>1546</v>
      </c>
      <c r="L8" s="5">
        <v>5</v>
      </c>
      <c r="M8" s="2"/>
      <c r="N8" s="2"/>
      <c r="O8" s="2"/>
      <c r="P8" s="1">
        <f t="shared" si="2"/>
        <v>0</v>
      </c>
      <c r="Q8" s="5">
        <v>5</v>
      </c>
      <c r="R8" s="2"/>
      <c r="S8" s="2"/>
      <c r="T8" s="2"/>
      <c r="U8" s="1">
        <f t="shared" si="3"/>
        <v>0</v>
      </c>
      <c r="V8" s="5">
        <v>5</v>
      </c>
      <c r="W8" s="2"/>
      <c r="X8" s="2"/>
      <c r="Y8" s="2"/>
      <c r="Z8" s="1"/>
      <c r="AB8" s="5">
        <v>7</v>
      </c>
      <c r="AD8" s="5">
        <v>5</v>
      </c>
      <c r="AE8" s="2"/>
      <c r="AF8" s="2"/>
      <c r="AG8" s="2"/>
    </row>
    <row r="9" spans="1:43" ht="15" thickBot="1" x14ac:dyDescent="0.35">
      <c r="A9" s="1"/>
      <c r="B9" s="5">
        <v>6</v>
      </c>
      <c r="C9" s="5">
        <v>7880</v>
      </c>
      <c r="D9" s="7" t="s">
        <v>12</v>
      </c>
      <c r="E9" s="8">
        <v>9122843601</v>
      </c>
      <c r="F9" s="1">
        <f t="shared" si="0"/>
        <v>1313.3333333333333</v>
      </c>
      <c r="G9" s="5">
        <v>6</v>
      </c>
      <c r="H9" s="5">
        <v>9110</v>
      </c>
      <c r="I9" s="7" t="s">
        <v>12</v>
      </c>
      <c r="J9" s="4" t="s">
        <v>13</v>
      </c>
      <c r="K9" s="1">
        <f t="shared" si="1"/>
        <v>1518.3333333333333</v>
      </c>
      <c r="L9" s="5">
        <v>6</v>
      </c>
      <c r="M9" s="2"/>
      <c r="N9" s="2"/>
      <c r="O9" s="2"/>
      <c r="P9" s="1">
        <f t="shared" si="2"/>
        <v>0</v>
      </c>
      <c r="Q9" s="5">
        <v>6</v>
      </c>
      <c r="R9" s="2"/>
      <c r="S9" s="2"/>
      <c r="T9" s="2"/>
      <c r="U9" s="1">
        <f t="shared" si="3"/>
        <v>0</v>
      </c>
      <c r="V9" s="5">
        <v>6</v>
      </c>
      <c r="W9" s="2"/>
      <c r="X9" s="2"/>
      <c r="Y9" s="2"/>
      <c r="Z9" s="1"/>
      <c r="AB9" s="5">
        <v>8</v>
      </c>
      <c r="AD9" s="5">
        <v>6</v>
      </c>
      <c r="AE9" s="2"/>
      <c r="AF9" s="2"/>
      <c r="AG9" s="2"/>
    </row>
    <row r="10" spans="1:43" ht="29.4" thickBot="1" x14ac:dyDescent="0.35">
      <c r="A10" s="1"/>
      <c r="B10" s="5">
        <v>7</v>
      </c>
      <c r="C10" s="5">
        <v>9100</v>
      </c>
      <c r="D10" s="2"/>
      <c r="E10" s="8">
        <v>3557587771</v>
      </c>
      <c r="F10" s="1">
        <f t="shared" si="0"/>
        <v>1300</v>
      </c>
      <c r="G10" s="5">
        <v>7</v>
      </c>
      <c r="H10" s="5">
        <v>10450</v>
      </c>
      <c r="I10" s="7" t="s">
        <v>14</v>
      </c>
      <c r="J10" s="5" t="s">
        <v>15</v>
      </c>
      <c r="K10" s="1">
        <f t="shared" si="1"/>
        <v>1492.8571428571429</v>
      </c>
      <c r="L10" s="5">
        <v>7</v>
      </c>
      <c r="M10" s="10">
        <v>11800</v>
      </c>
      <c r="N10" s="2"/>
      <c r="O10" s="4" t="s">
        <v>16</v>
      </c>
      <c r="P10" s="1">
        <f t="shared" si="2"/>
        <v>1685.7142857142858</v>
      </c>
      <c r="Q10" s="5">
        <v>7</v>
      </c>
      <c r="R10" s="10">
        <v>13150</v>
      </c>
      <c r="S10" s="10" t="s">
        <v>14</v>
      </c>
      <c r="T10" s="4" t="s">
        <v>17</v>
      </c>
      <c r="U10" s="1">
        <f t="shared" si="3"/>
        <v>1878.5714285714287</v>
      </c>
      <c r="V10" s="5">
        <v>7</v>
      </c>
      <c r="W10" s="11">
        <v>14500</v>
      </c>
      <c r="X10" s="10"/>
      <c r="Y10" s="4" t="s">
        <v>33</v>
      </c>
      <c r="Z10" s="1"/>
      <c r="AB10" s="5">
        <v>9</v>
      </c>
      <c r="AD10" s="5">
        <v>7</v>
      </c>
      <c r="AE10" s="11"/>
      <c r="AF10" s="10"/>
      <c r="AG10" s="4"/>
    </row>
    <row r="11" spans="1:43" ht="29.4" thickBot="1" x14ac:dyDescent="0.35">
      <c r="A11" s="1"/>
      <c r="B11" s="5">
        <v>8</v>
      </c>
      <c r="C11" s="5">
        <v>10280</v>
      </c>
      <c r="D11" s="2"/>
      <c r="E11" s="8">
        <v>2147407585</v>
      </c>
      <c r="F11" s="1">
        <f t="shared" si="0"/>
        <v>1285</v>
      </c>
      <c r="G11" s="5">
        <v>8</v>
      </c>
      <c r="H11" s="5">
        <v>11710</v>
      </c>
      <c r="I11" s="7" t="s">
        <v>18</v>
      </c>
      <c r="J11" s="5" t="s">
        <v>19</v>
      </c>
      <c r="K11" s="1">
        <f t="shared" si="1"/>
        <v>1463.75</v>
      </c>
      <c r="L11" s="5">
        <v>8</v>
      </c>
      <c r="M11" s="10">
        <v>13140</v>
      </c>
      <c r="N11" s="2"/>
      <c r="O11" s="4" t="s">
        <v>20</v>
      </c>
      <c r="P11" s="1">
        <f t="shared" si="2"/>
        <v>1642.5</v>
      </c>
      <c r="Q11" s="5">
        <v>8</v>
      </c>
      <c r="R11" s="10">
        <v>14570</v>
      </c>
      <c r="S11" s="10" t="s">
        <v>18</v>
      </c>
      <c r="T11" s="4" t="s">
        <v>21</v>
      </c>
      <c r="U11" s="1">
        <f t="shared" si="3"/>
        <v>1821.25</v>
      </c>
      <c r="V11" s="5">
        <v>8</v>
      </c>
      <c r="W11" s="11">
        <v>16000</v>
      </c>
      <c r="X11" s="10"/>
      <c r="Y11" s="4" t="s">
        <v>32</v>
      </c>
      <c r="Z11" s="1"/>
      <c r="AB11" s="5">
        <v>10</v>
      </c>
      <c r="AD11" s="5">
        <v>8</v>
      </c>
      <c r="AE11" s="11"/>
      <c r="AF11" s="10"/>
      <c r="AG11" s="4"/>
    </row>
    <row r="12" spans="1:43" ht="29.4" thickBot="1" x14ac:dyDescent="0.35">
      <c r="A12" s="1"/>
      <c r="B12" s="5">
        <v>9</v>
      </c>
      <c r="C12" s="5">
        <v>11400</v>
      </c>
      <c r="D12" s="7" t="s">
        <v>22</v>
      </c>
      <c r="E12" s="8">
        <v>3927799238</v>
      </c>
      <c r="F12" s="1">
        <f t="shared" si="0"/>
        <v>1266.6666666666667</v>
      </c>
      <c r="G12" s="5">
        <v>9</v>
      </c>
      <c r="H12" s="5">
        <v>12850</v>
      </c>
      <c r="I12" s="7" t="s">
        <v>22</v>
      </c>
      <c r="J12" s="5" t="s">
        <v>23</v>
      </c>
      <c r="K12" s="1">
        <f t="shared" si="1"/>
        <v>1427.7777777777778</v>
      </c>
      <c r="L12" s="5">
        <v>9</v>
      </c>
      <c r="M12" s="10">
        <v>14300</v>
      </c>
      <c r="N12" s="2"/>
      <c r="O12" s="4" t="s">
        <v>24</v>
      </c>
      <c r="P12" s="1">
        <f t="shared" si="2"/>
        <v>1588.8888888888889</v>
      </c>
      <c r="Q12" s="5">
        <v>9</v>
      </c>
      <c r="R12" s="10">
        <v>15750</v>
      </c>
      <c r="S12" s="10" t="s">
        <v>22</v>
      </c>
      <c r="T12" s="4" t="s">
        <v>25</v>
      </c>
      <c r="U12" s="1">
        <f t="shared" si="3"/>
        <v>1750</v>
      </c>
      <c r="V12" s="5">
        <v>9</v>
      </c>
      <c r="W12" s="11">
        <v>17200</v>
      </c>
      <c r="X12" s="10"/>
      <c r="Y12" s="4" t="s">
        <v>31</v>
      </c>
      <c r="Z12" s="1"/>
      <c r="AD12" s="5">
        <v>9</v>
      </c>
      <c r="AE12" s="11"/>
      <c r="AF12" s="10"/>
      <c r="AG12" s="4"/>
    </row>
    <row r="13" spans="1:43" ht="29.4" thickBot="1" x14ac:dyDescent="0.35">
      <c r="A13" s="1"/>
      <c r="B13" s="5">
        <v>10</v>
      </c>
      <c r="C13" s="5">
        <v>12440</v>
      </c>
      <c r="D13" s="9"/>
      <c r="E13" s="8">
        <v>1648542657</v>
      </c>
      <c r="F13" s="1">
        <f>C13/B13</f>
        <v>1244</v>
      </c>
      <c r="G13" s="4">
        <v>10</v>
      </c>
      <c r="H13" s="4">
        <v>13880</v>
      </c>
      <c r="I13" s="2" t="s">
        <v>26</v>
      </c>
      <c r="J13" s="4" t="s">
        <v>27</v>
      </c>
      <c r="K13" s="1">
        <f>H13/G13</f>
        <v>1388</v>
      </c>
      <c r="L13" s="5">
        <v>10</v>
      </c>
      <c r="M13" s="10">
        <v>15320</v>
      </c>
      <c r="N13" s="10" t="s">
        <v>26</v>
      </c>
      <c r="O13" s="4">
        <v>15</v>
      </c>
      <c r="P13" s="1">
        <f>M13/L13</f>
        <v>1532</v>
      </c>
      <c r="Q13" s="5">
        <v>10</v>
      </c>
      <c r="R13" s="10">
        <v>16760</v>
      </c>
      <c r="S13" s="10" t="s">
        <v>26</v>
      </c>
      <c r="T13" s="4" t="s">
        <v>28</v>
      </c>
      <c r="U13" s="1">
        <f>R13/Q13</f>
        <v>1676</v>
      </c>
      <c r="V13" s="5">
        <v>10</v>
      </c>
      <c r="W13" s="11">
        <v>18200</v>
      </c>
      <c r="X13" s="10"/>
      <c r="Y13" s="4" t="s">
        <v>30</v>
      </c>
      <c r="Z13" s="1"/>
      <c r="AD13" s="5">
        <v>10</v>
      </c>
      <c r="AE13" s="11"/>
      <c r="AF13" s="10"/>
      <c r="AG13" s="4"/>
    </row>
    <row r="14" spans="1:43" ht="15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43" ht="15" thickBot="1" x14ac:dyDescent="0.35">
      <c r="A15" t="s">
        <v>105</v>
      </c>
      <c r="B15">
        <v>2.1</v>
      </c>
      <c r="C15">
        <v>2.2000000000000002</v>
      </c>
      <c r="D15">
        <v>2.2999999999999998</v>
      </c>
      <c r="E15">
        <v>4.0999999999999996</v>
      </c>
      <c r="F15">
        <v>4.2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43" x14ac:dyDescent="0.3">
      <c r="A16" t="s">
        <v>106</v>
      </c>
      <c r="B16">
        <v>31</v>
      </c>
      <c r="C16">
        <v>24</v>
      </c>
      <c r="D16">
        <v>146</v>
      </c>
      <c r="E16">
        <v>201</v>
      </c>
      <c r="F16">
        <v>161</v>
      </c>
      <c r="AD16" t="s">
        <v>76</v>
      </c>
      <c r="AE16" t="s">
        <v>1</v>
      </c>
      <c r="AF16" t="s">
        <v>2</v>
      </c>
      <c r="AG16" t="s">
        <v>3</v>
      </c>
      <c r="AI16" t="s">
        <v>74</v>
      </c>
      <c r="AJ16" t="s">
        <v>1</v>
      </c>
      <c r="AK16" t="s">
        <v>2</v>
      </c>
      <c r="AL16" t="s">
        <v>3</v>
      </c>
      <c r="AN16" t="s">
        <v>77</v>
      </c>
      <c r="AO16" t="s">
        <v>1</v>
      </c>
      <c r="AP16" t="s">
        <v>2</v>
      </c>
      <c r="AQ16" t="s">
        <v>3</v>
      </c>
    </row>
    <row r="17" spans="1:43" x14ac:dyDescent="0.3">
      <c r="A17" t="s">
        <v>107</v>
      </c>
      <c r="B17">
        <v>54</v>
      </c>
      <c r="C17">
        <v>52</v>
      </c>
      <c r="D17">
        <v>176</v>
      </c>
      <c r="E17">
        <v>613</v>
      </c>
      <c r="F17">
        <v>442</v>
      </c>
      <c r="AD17" t="s">
        <v>61</v>
      </c>
      <c r="AE17">
        <v>6230</v>
      </c>
      <c r="AF17" t="s">
        <v>51</v>
      </c>
      <c r="AG17" t="s">
        <v>68</v>
      </c>
      <c r="AI17" t="s">
        <v>61</v>
      </c>
      <c r="AJ17">
        <v>4650</v>
      </c>
      <c r="AK17" t="s">
        <v>63</v>
      </c>
      <c r="AL17" t="s">
        <v>62</v>
      </c>
      <c r="AN17" t="s">
        <v>61</v>
      </c>
      <c r="AO17">
        <v>28400</v>
      </c>
      <c r="AP17" t="s">
        <v>78</v>
      </c>
      <c r="AQ17" t="s">
        <v>79</v>
      </c>
    </row>
    <row r="18" spans="1:43" x14ac:dyDescent="0.3">
      <c r="A18" t="s">
        <v>108</v>
      </c>
      <c r="B18" s="18">
        <f>B16/B17</f>
        <v>0.57407407407407407</v>
      </c>
      <c r="C18" s="18">
        <f>C16/C17</f>
        <v>0.46153846153846156</v>
      </c>
      <c r="D18" s="18">
        <f>D16/D17</f>
        <v>0.82954545454545459</v>
      </c>
      <c r="E18" s="18">
        <f>E16/E17</f>
        <v>0.32789559543230018</v>
      </c>
      <c r="F18" s="18">
        <f>F16/F17</f>
        <v>0.36425339366515835</v>
      </c>
    </row>
    <row r="20" spans="1:43" ht="15.6" customHeight="1" x14ac:dyDescent="0.3">
      <c r="A20" s="24" t="s">
        <v>117</v>
      </c>
      <c r="B20" s="24"/>
      <c r="C20" s="24"/>
      <c r="D20" s="24"/>
      <c r="E20" s="24"/>
      <c r="F20" s="24"/>
      <c r="G20" s="24"/>
      <c r="H20" t="s">
        <v>129</v>
      </c>
      <c r="K20" s="26" t="s">
        <v>118</v>
      </c>
      <c r="L20" s="26"/>
      <c r="M20" s="26"/>
      <c r="N20" s="26"/>
      <c r="O20" s="26"/>
      <c r="P20" s="26"/>
      <c r="Q20" s="26"/>
      <c r="R20" t="s">
        <v>129</v>
      </c>
      <c r="S20" s="31" t="s">
        <v>122</v>
      </c>
      <c r="T20" s="31"/>
      <c r="U20" s="31"/>
      <c r="V20" s="31"/>
      <c r="W20" s="31"/>
      <c r="X20" s="31"/>
      <c r="Y20" s="31"/>
    </row>
    <row r="21" spans="1:43" ht="17.399999999999999" customHeight="1" x14ac:dyDescent="0.3">
      <c r="A21" s="24" t="s">
        <v>2</v>
      </c>
      <c r="B21" s="24" t="s">
        <v>116</v>
      </c>
      <c r="C21" s="24" t="s">
        <v>87</v>
      </c>
      <c r="D21" s="24" t="s">
        <v>130</v>
      </c>
      <c r="E21" s="24" t="s">
        <v>98</v>
      </c>
      <c r="F21" s="25" t="s">
        <v>112</v>
      </c>
      <c r="G21" s="25" t="s">
        <v>113</v>
      </c>
      <c r="H21" t="s">
        <v>129</v>
      </c>
      <c r="K21" s="26" t="s">
        <v>2</v>
      </c>
      <c r="L21" s="26" t="s">
        <v>116</v>
      </c>
      <c r="M21" s="26" t="s">
        <v>87</v>
      </c>
      <c r="N21" s="26" t="s">
        <v>1</v>
      </c>
      <c r="O21" s="26" t="s">
        <v>98</v>
      </c>
      <c r="P21" s="27" t="s">
        <v>112</v>
      </c>
      <c r="Q21" s="27" t="s">
        <v>113</v>
      </c>
      <c r="R21" t="s">
        <v>129</v>
      </c>
      <c r="S21" s="31" t="s">
        <v>2</v>
      </c>
      <c r="T21" s="31" t="s">
        <v>116</v>
      </c>
      <c r="U21" s="31" t="s">
        <v>87</v>
      </c>
      <c r="V21" s="31" t="s">
        <v>1</v>
      </c>
      <c r="W21" s="31" t="s">
        <v>98</v>
      </c>
      <c r="X21" s="32" t="s">
        <v>112</v>
      </c>
      <c r="Y21" s="32" t="s">
        <v>113</v>
      </c>
      <c r="AA21" s="14" t="s">
        <v>64</v>
      </c>
      <c r="AB21" s="14" t="s">
        <v>65</v>
      </c>
    </row>
    <row r="22" spans="1:43" x14ac:dyDescent="0.3">
      <c r="A22" s="21" t="s">
        <v>97</v>
      </c>
      <c r="B22" s="21">
        <v>2</v>
      </c>
      <c r="C22" s="21">
        <v>2</v>
      </c>
      <c r="D22" s="21">
        <v>5420</v>
      </c>
      <c r="E22" s="21" t="s">
        <v>54</v>
      </c>
      <c r="F22" s="21">
        <f>D22/B22</f>
        <v>2710</v>
      </c>
      <c r="G22" s="21">
        <f>C22/B22</f>
        <v>1</v>
      </c>
      <c r="H22" t="s">
        <v>129</v>
      </c>
      <c r="K22" s="28" t="s">
        <v>97</v>
      </c>
      <c r="L22" s="28">
        <v>2</v>
      </c>
      <c r="M22" s="28">
        <v>1.4</v>
      </c>
      <c r="N22" s="28">
        <v>3970</v>
      </c>
      <c r="O22" s="28" t="s">
        <v>124</v>
      </c>
      <c r="P22" s="28">
        <f>N22/L22</f>
        <v>1985</v>
      </c>
      <c r="Q22" s="28">
        <f>M22/L22</f>
        <v>0.7</v>
      </c>
      <c r="R22" t="s">
        <v>129</v>
      </c>
      <c r="S22" s="33" t="s">
        <v>97</v>
      </c>
      <c r="T22" s="33">
        <v>2</v>
      </c>
      <c r="U22" s="33"/>
      <c r="V22" s="33"/>
      <c r="W22" s="33"/>
      <c r="X22" s="33">
        <f>V22/T22</f>
        <v>0</v>
      </c>
      <c r="Y22" s="33">
        <f>U22/T22</f>
        <v>0</v>
      </c>
      <c r="AK22" t="s">
        <v>87</v>
      </c>
      <c r="AL22" t="s">
        <v>1</v>
      </c>
      <c r="AM22" t="s">
        <v>2</v>
      </c>
    </row>
    <row r="23" spans="1:43" ht="16.2" customHeight="1" x14ac:dyDescent="0.3">
      <c r="A23" s="21" t="s">
        <v>97</v>
      </c>
      <c r="B23" s="21">
        <v>3</v>
      </c>
      <c r="C23" s="21">
        <v>1.5</v>
      </c>
      <c r="D23" s="21">
        <v>7810</v>
      </c>
      <c r="E23" s="21" t="s">
        <v>51</v>
      </c>
      <c r="F23" s="21">
        <f t="shared" ref="F23:F33" si="4">D23/B23</f>
        <v>2603.3333333333335</v>
      </c>
      <c r="G23" s="21">
        <f t="shared" ref="G23:G33" si="5">C23/B23</f>
        <v>0.5</v>
      </c>
      <c r="H23" t="s">
        <v>129</v>
      </c>
      <c r="K23" s="28" t="s">
        <v>97</v>
      </c>
      <c r="L23" s="28">
        <v>3</v>
      </c>
      <c r="M23" s="28">
        <v>2.6</v>
      </c>
      <c r="N23" s="28">
        <v>5950</v>
      </c>
      <c r="O23" s="28" t="s">
        <v>63</v>
      </c>
      <c r="P23" s="28">
        <f t="shared" ref="P23:P25" si="6">N23/L23</f>
        <v>1983.3333333333333</v>
      </c>
      <c r="Q23" s="28">
        <f t="shared" ref="Q23:Q25" si="7">M23/L23</f>
        <v>0.8666666666666667</v>
      </c>
      <c r="R23" t="s">
        <v>129</v>
      </c>
      <c r="S23" s="33" t="s">
        <v>97</v>
      </c>
      <c r="T23" s="33">
        <v>3</v>
      </c>
      <c r="U23" s="33"/>
      <c r="V23" s="33"/>
      <c r="W23" s="33"/>
      <c r="X23" s="33">
        <f t="shared" ref="X23:X33" si="8">V23/T23</f>
        <v>0</v>
      </c>
      <c r="Y23" s="33">
        <f t="shared" ref="Y23:Y33" si="9">U23/T23</f>
        <v>0</v>
      </c>
      <c r="AD23" s="15" t="s">
        <v>66</v>
      </c>
      <c r="AE23" s="15" t="s">
        <v>67</v>
      </c>
      <c r="AJ23">
        <v>2.1</v>
      </c>
      <c r="AK23" t="s">
        <v>85</v>
      </c>
      <c r="AL23">
        <v>7810</v>
      </c>
      <c r="AM23" t="s">
        <v>81</v>
      </c>
    </row>
    <row r="24" spans="1:43" x14ac:dyDescent="0.3">
      <c r="A24" s="21" t="s">
        <v>97</v>
      </c>
      <c r="B24" s="21">
        <v>4</v>
      </c>
      <c r="C24" s="21">
        <v>1.9</v>
      </c>
      <c r="D24" s="21">
        <v>9950</v>
      </c>
      <c r="E24" s="21" t="s">
        <v>58</v>
      </c>
      <c r="F24" s="21">
        <f t="shared" si="4"/>
        <v>2487.5</v>
      </c>
      <c r="G24" s="21">
        <f t="shared" si="5"/>
        <v>0.47499999999999998</v>
      </c>
      <c r="H24" t="s">
        <v>129</v>
      </c>
      <c r="K24" s="28" t="s">
        <v>97</v>
      </c>
      <c r="L24" s="28">
        <v>4</v>
      </c>
      <c r="M24" s="28">
        <v>7.4</v>
      </c>
      <c r="N24" s="28">
        <v>7930</v>
      </c>
      <c r="O24" s="28" t="s">
        <v>123</v>
      </c>
      <c r="P24" s="28">
        <f t="shared" si="6"/>
        <v>1982.5</v>
      </c>
      <c r="Q24" s="28">
        <f t="shared" si="7"/>
        <v>1.85</v>
      </c>
      <c r="R24" t="s">
        <v>129</v>
      </c>
      <c r="S24" s="33" t="s">
        <v>97</v>
      </c>
      <c r="T24" s="33">
        <v>4</v>
      </c>
      <c r="U24" s="33"/>
      <c r="V24" s="33"/>
      <c r="W24" s="33"/>
      <c r="X24" s="33">
        <f t="shared" si="8"/>
        <v>0</v>
      </c>
      <c r="Y24" s="33">
        <f t="shared" si="9"/>
        <v>0</v>
      </c>
      <c r="AH24" t="s">
        <v>80</v>
      </c>
      <c r="AJ24">
        <v>2.2000000000000002</v>
      </c>
      <c r="AK24" t="s">
        <v>83</v>
      </c>
      <c r="AL24">
        <v>4650</v>
      </c>
      <c r="AM24" t="s">
        <v>82</v>
      </c>
    </row>
    <row r="25" spans="1:43" x14ac:dyDescent="0.3">
      <c r="A25" s="21" t="s">
        <v>97</v>
      </c>
      <c r="B25" s="21">
        <v>5</v>
      </c>
      <c r="C25" s="21">
        <v>1.8</v>
      </c>
      <c r="D25" s="21">
        <v>11770</v>
      </c>
      <c r="E25" s="21" t="s">
        <v>48</v>
      </c>
      <c r="F25" s="21">
        <f t="shared" si="4"/>
        <v>2354</v>
      </c>
      <c r="G25" s="21">
        <f t="shared" si="5"/>
        <v>0.36</v>
      </c>
      <c r="H25" t="s">
        <v>129</v>
      </c>
      <c r="K25" s="28" t="s">
        <v>97</v>
      </c>
      <c r="L25" s="28">
        <v>5</v>
      </c>
      <c r="M25" s="28">
        <v>8.6</v>
      </c>
      <c r="N25" s="28">
        <v>9910</v>
      </c>
      <c r="O25" s="28" t="s">
        <v>10</v>
      </c>
      <c r="P25" s="28">
        <f t="shared" si="6"/>
        <v>1982</v>
      </c>
      <c r="Q25" s="28">
        <f t="shared" si="7"/>
        <v>1.72</v>
      </c>
      <c r="R25" t="s">
        <v>129</v>
      </c>
      <c r="S25" s="33" t="s">
        <v>97</v>
      </c>
      <c r="T25" s="33">
        <v>5</v>
      </c>
      <c r="U25" s="33"/>
      <c r="V25" s="33"/>
      <c r="W25" s="33"/>
      <c r="X25" s="33">
        <f t="shared" si="8"/>
        <v>0</v>
      </c>
      <c r="Y25" s="33">
        <f t="shared" si="9"/>
        <v>0</v>
      </c>
      <c r="AJ25">
        <v>2.2999999999999998</v>
      </c>
      <c r="AK25" t="s">
        <v>84</v>
      </c>
      <c r="AL25">
        <v>35400</v>
      </c>
      <c r="AM25" t="s">
        <v>86</v>
      </c>
    </row>
    <row r="26" spans="1:43" x14ac:dyDescent="0.3">
      <c r="A26" s="22" t="s">
        <v>100</v>
      </c>
      <c r="B26" s="22">
        <v>2</v>
      </c>
      <c r="C26" s="22">
        <v>28.8</v>
      </c>
      <c r="D26" s="22">
        <v>5418</v>
      </c>
      <c r="E26" s="22" t="s">
        <v>54</v>
      </c>
      <c r="F26" s="22">
        <f t="shared" si="4"/>
        <v>2709</v>
      </c>
      <c r="G26" s="22">
        <f t="shared" si="5"/>
        <v>14.4</v>
      </c>
      <c r="H26" t="s">
        <v>129</v>
      </c>
      <c r="K26" s="29" t="s">
        <v>100</v>
      </c>
      <c r="L26" s="29">
        <v>2</v>
      </c>
      <c r="M26" s="29">
        <v>13.8</v>
      </c>
      <c r="N26" s="29">
        <v>3970</v>
      </c>
      <c r="O26" s="29" t="s">
        <v>109</v>
      </c>
      <c r="P26" s="29">
        <f t="shared" ref="P23:P33" si="10">N26/L26</f>
        <v>1985</v>
      </c>
      <c r="Q26" s="29">
        <f t="shared" ref="Q23:Q33" si="11">M26/L26</f>
        <v>6.9</v>
      </c>
      <c r="R26" t="s">
        <v>129</v>
      </c>
      <c r="S26" s="34" t="s">
        <v>100</v>
      </c>
      <c r="T26" s="34">
        <v>2</v>
      </c>
      <c r="U26" s="34"/>
      <c r="V26" s="34"/>
      <c r="W26" s="34"/>
      <c r="X26" s="34">
        <f t="shared" si="8"/>
        <v>0</v>
      </c>
      <c r="Y26" s="34">
        <f t="shared" si="9"/>
        <v>0</v>
      </c>
    </row>
    <row r="27" spans="1:43" x14ac:dyDescent="0.3">
      <c r="A27" s="22" t="s">
        <v>100</v>
      </c>
      <c r="B27" s="22">
        <v>3</v>
      </c>
      <c r="C27" s="22">
        <v>36.5</v>
      </c>
      <c r="D27" s="22">
        <v>7803</v>
      </c>
      <c r="E27" s="22" t="s">
        <v>51</v>
      </c>
      <c r="F27" s="22">
        <f t="shared" si="4"/>
        <v>2601</v>
      </c>
      <c r="G27" s="22">
        <f t="shared" si="5"/>
        <v>12.166666666666666</v>
      </c>
      <c r="H27" t="s">
        <v>129</v>
      </c>
      <c r="K27" s="29" t="s">
        <v>100</v>
      </c>
      <c r="L27" s="29">
        <v>3</v>
      </c>
      <c r="M27" s="29">
        <v>49</v>
      </c>
      <c r="N27" s="29">
        <v>5951</v>
      </c>
      <c r="O27" s="29" t="s">
        <v>104</v>
      </c>
      <c r="P27" s="29">
        <f t="shared" si="10"/>
        <v>1983.6666666666667</v>
      </c>
      <c r="Q27" s="29">
        <f t="shared" si="11"/>
        <v>16.333333333333332</v>
      </c>
      <c r="R27" t="s">
        <v>129</v>
      </c>
      <c r="S27" s="34" t="s">
        <v>100</v>
      </c>
      <c r="T27" s="34">
        <v>3</v>
      </c>
      <c r="U27" s="34"/>
      <c r="V27" s="34"/>
      <c r="W27" s="34"/>
      <c r="X27" s="34">
        <f t="shared" si="8"/>
        <v>0</v>
      </c>
      <c r="Y27" s="34">
        <f t="shared" si="9"/>
        <v>0</v>
      </c>
    </row>
    <row r="28" spans="1:43" x14ac:dyDescent="0.3">
      <c r="A28" s="22" t="s">
        <v>100</v>
      </c>
      <c r="B28" s="22">
        <v>4</v>
      </c>
      <c r="C28" s="22">
        <v>55.1</v>
      </c>
      <c r="D28" s="22">
        <v>9937</v>
      </c>
      <c r="E28" s="22" t="s">
        <v>102</v>
      </c>
      <c r="F28" s="22">
        <f t="shared" si="4"/>
        <v>2484.25</v>
      </c>
      <c r="G28" s="22">
        <f t="shared" si="5"/>
        <v>13.775</v>
      </c>
      <c r="H28" t="s">
        <v>129</v>
      </c>
      <c r="K28" s="29" t="s">
        <v>100</v>
      </c>
      <c r="L28" s="29">
        <v>4</v>
      </c>
      <c r="M28" s="29">
        <v>133.30000000000001</v>
      </c>
      <c r="N28" s="29">
        <v>7932</v>
      </c>
      <c r="O28" s="29" t="s">
        <v>103</v>
      </c>
      <c r="P28" s="29">
        <f t="shared" si="10"/>
        <v>1983</v>
      </c>
      <c r="Q28" s="29">
        <f t="shared" si="11"/>
        <v>33.325000000000003</v>
      </c>
      <c r="R28" t="s">
        <v>129</v>
      </c>
      <c r="S28" s="34" t="s">
        <v>100</v>
      </c>
      <c r="T28" s="34">
        <v>4</v>
      </c>
      <c r="U28" s="34"/>
      <c r="V28" s="34"/>
      <c r="W28" s="34"/>
      <c r="X28" s="34">
        <f t="shared" si="8"/>
        <v>0</v>
      </c>
      <c r="Y28" s="34">
        <f t="shared" si="9"/>
        <v>0</v>
      </c>
    </row>
    <row r="29" spans="1:43" ht="16.8" customHeight="1" x14ac:dyDescent="0.3">
      <c r="A29" s="22" t="s">
        <v>100</v>
      </c>
      <c r="B29" s="22">
        <v>5</v>
      </c>
      <c r="C29" s="22">
        <v>38.200000000000003</v>
      </c>
      <c r="D29" s="22">
        <v>11747</v>
      </c>
      <c r="E29" s="22" t="s">
        <v>114</v>
      </c>
      <c r="F29" s="22">
        <f t="shared" si="4"/>
        <v>2349.4</v>
      </c>
      <c r="G29" s="22">
        <f t="shared" si="5"/>
        <v>7.6400000000000006</v>
      </c>
      <c r="H29" t="s">
        <v>129</v>
      </c>
      <c r="K29" s="29" t="s">
        <v>100</v>
      </c>
      <c r="L29" s="29">
        <v>5</v>
      </c>
      <c r="M29" s="29">
        <v>103.2</v>
      </c>
      <c r="N29" s="29">
        <v>9913</v>
      </c>
      <c r="O29" s="29" t="s">
        <v>115</v>
      </c>
      <c r="P29" s="29">
        <f t="shared" si="10"/>
        <v>1982.6</v>
      </c>
      <c r="Q29" s="29">
        <f t="shared" si="11"/>
        <v>20.64</v>
      </c>
      <c r="R29" t="s">
        <v>129</v>
      </c>
      <c r="S29" s="34" t="s">
        <v>100</v>
      </c>
      <c r="T29" s="34">
        <v>5</v>
      </c>
      <c r="U29" s="34"/>
      <c r="V29" s="34"/>
      <c r="W29" s="34"/>
      <c r="X29" s="34">
        <f t="shared" si="8"/>
        <v>0</v>
      </c>
      <c r="Y29" s="34">
        <f t="shared" si="9"/>
        <v>0</v>
      </c>
      <c r="AA29" s="16" t="s">
        <v>69</v>
      </c>
    </row>
    <row r="30" spans="1:43" ht="15" thickBot="1" x14ac:dyDescent="0.35">
      <c r="A30" s="23" t="s">
        <v>110</v>
      </c>
      <c r="B30" s="23">
        <v>2</v>
      </c>
      <c r="C30" s="23">
        <v>11.9</v>
      </c>
      <c r="D30" s="23">
        <v>4089</v>
      </c>
      <c r="E30" s="23" t="s">
        <v>121</v>
      </c>
      <c r="F30" s="23">
        <f t="shared" si="4"/>
        <v>2044.5</v>
      </c>
      <c r="G30" s="23">
        <f t="shared" si="5"/>
        <v>5.95</v>
      </c>
      <c r="H30" t="s">
        <v>129</v>
      </c>
      <c r="K30" s="30" t="s">
        <v>110</v>
      </c>
      <c r="L30" s="30">
        <v>2</v>
      </c>
      <c r="M30" s="30">
        <v>13.2</v>
      </c>
      <c r="N30" s="30">
        <v>4185</v>
      </c>
      <c r="O30" s="30" t="s">
        <v>109</v>
      </c>
      <c r="P30" s="30">
        <f t="shared" si="10"/>
        <v>2092.5</v>
      </c>
      <c r="Q30" s="30">
        <f t="shared" si="11"/>
        <v>6.6</v>
      </c>
      <c r="R30" t="s">
        <v>129</v>
      </c>
      <c r="S30" s="35" t="s">
        <v>110</v>
      </c>
      <c r="T30" s="35">
        <v>2</v>
      </c>
      <c r="U30" s="35"/>
      <c r="V30" s="35"/>
      <c r="W30" s="35"/>
      <c r="X30" s="35">
        <f t="shared" si="8"/>
        <v>0</v>
      </c>
      <c r="Y30" s="35">
        <f t="shared" si="9"/>
        <v>0</v>
      </c>
      <c r="AH30" t="s">
        <v>90</v>
      </c>
      <c r="AI30" t="s">
        <v>87</v>
      </c>
      <c r="AJ30" t="s">
        <v>1</v>
      </c>
      <c r="AK30" t="s">
        <v>2</v>
      </c>
      <c r="AL30" t="s">
        <v>88</v>
      </c>
      <c r="AM30" t="s">
        <v>89</v>
      </c>
    </row>
    <row r="31" spans="1:43" ht="15" thickBot="1" x14ac:dyDescent="0.35">
      <c r="A31" s="23" t="s">
        <v>110</v>
      </c>
      <c r="B31" s="23">
        <v>3</v>
      </c>
      <c r="C31" s="23">
        <v>15.6</v>
      </c>
      <c r="D31" s="23">
        <v>5724</v>
      </c>
      <c r="E31" s="23" t="s">
        <v>120</v>
      </c>
      <c r="F31" s="23">
        <f t="shared" si="4"/>
        <v>1908</v>
      </c>
      <c r="G31" s="23">
        <f t="shared" si="5"/>
        <v>5.2</v>
      </c>
      <c r="H31" t="s">
        <v>129</v>
      </c>
      <c r="K31" s="30" t="s">
        <v>110</v>
      </c>
      <c r="L31" s="30">
        <v>3</v>
      </c>
      <c r="M31" s="30">
        <v>34.299999999999997</v>
      </c>
      <c r="N31" s="30">
        <v>6276</v>
      </c>
      <c r="O31" s="30" t="s">
        <v>104</v>
      </c>
      <c r="P31" s="30">
        <f t="shared" si="10"/>
        <v>2092</v>
      </c>
      <c r="Q31" s="30">
        <f t="shared" si="11"/>
        <v>11.433333333333332</v>
      </c>
      <c r="R31" t="s">
        <v>129</v>
      </c>
      <c r="S31" s="35" t="s">
        <v>110</v>
      </c>
      <c r="T31" s="35">
        <v>3</v>
      </c>
      <c r="U31" s="35"/>
      <c r="V31" s="35"/>
      <c r="W31" s="35"/>
      <c r="X31" s="35">
        <f t="shared" si="8"/>
        <v>0</v>
      </c>
      <c r="Y31" s="35">
        <f t="shared" si="9"/>
        <v>0</v>
      </c>
      <c r="AB31" s="2" t="s">
        <v>35</v>
      </c>
      <c r="AC31" s="2"/>
      <c r="AD31" s="2"/>
      <c r="AE31" s="2"/>
      <c r="AH31">
        <v>2.1</v>
      </c>
      <c r="AI31" t="s">
        <v>85</v>
      </c>
      <c r="AJ31">
        <v>7810</v>
      </c>
      <c r="AK31" t="s">
        <v>81</v>
      </c>
      <c r="AL31">
        <v>93</v>
      </c>
      <c r="AM31">
        <f>Tabel4[[#This Row],[Score]]/Tabel4[[#This Row],[matches]]</f>
        <v>83.978494623655919</v>
      </c>
    </row>
    <row r="32" spans="1:43" ht="15" thickBot="1" x14ac:dyDescent="0.35">
      <c r="A32" s="23" t="s">
        <v>110</v>
      </c>
      <c r="B32" s="23">
        <v>4</v>
      </c>
      <c r="C32" s="23">
        <v>10</v>
      </c>
      <c r="D32" s="23">
        <v>7174</v>
      </c>
      <c r="E32" s="23" t="s">
        <v>111</v>
      </c>
      <c r="F32" s="23">
        <f t="shared" si="4"/>
        <v>1793.5</v>
      </c>
      <c r="G32" s="23">
        <f t="shared" si="5"/>
        <v>2.5</v>
      </c>
      <c r="H32" t="s">
        <v>129</v>
      </c>
      <c r="K32" s="30" t="s">
        <v>110</v>
      </c>
      <c r="L32" s="30">
        <v>4</v>
      </c>
      <c r="M32" s="30">
        <v>36.799999999999997</v>
      </c>
      <c r="N32" s="30">
        <v>8367</v>
      </c>
      <c r="O32" s="30" t="s">
        <v>103</v>
      </c>
      <c r="P32" s="30">
        <f t="shared" si="10"/>
        <v>2091.75</v>
      </c>
      <c r="Q32" s="30">
        <f t="shared" si="11"/>
        <v>9.1999999999999993</v>
      </c>
      <c r="R32" t="s">
        <v>129</v>
      </c>
      <c r="S32" s="35" t="s">
        <v>110</v>
      </c>
      <c r="T32" s="35">
        <v>4</v>
      </c>
      <c r="U32" s="35"/>
      <c r="V32" s="35"/>
      <c r="W32" s="35"/>
      <c r="X32" s="35">
        <f t="shared" si="8"/>
        <v>0</v>
      </c>
      <c r="Y32" s="35">
        <f t="shared" si="9"/>
        <v>0</v>
      </c>
      <c r="AB32" s="3" t="s">
        <v>4</v>
      </c>
      <c r="AC32" s="2" t="s">
        <v>1</v>
      </c>
      <c r="AD32" s="2" t="s">
        <v>2</v>
      </c>
      <c r="AE32" s="2" t="s">
        <v>3</v>
      </c>
      <c r="AH32">
        <v>2.2000000000000002</v>
      </c>
      <c r="AI32" t="s">
        <v>83</v>
      </c>
      <c r="AJ32">
        <v>4650</v>
      </c>
      <c r="AK32" t="s">
        <v>82</v>
      </c>
      <c r="AL32">
        <v>67</v>
      </c>
      <c r="AM32">
        <f>Tabel4[[#This Row],[Score]]/Tabel4[[#This Row],[matches]]</f>
        <v>69.402985074626869</v>
      </c>
    </row>
    <row r="33" spans="1:39" ht="15" thickBot="1" x14ac:dyDescent="0.35">
      <c r="A33" s="23" t="s">
        <v>110</v>
      </c>
      <c r="B33" s="23">
        <v>5</v>
      </c>
      <c r="C33" s="23">
        <v>126.8</v>
      </c>
      <c r="D33" s="23">
        <v>8351</v>
      </c>
      <c r="E33" s="23" t="s">
        <v>119</v>
      </c>
      <c r="F33" s="23">
        <f t="shared" si="4"/>
        <v>1670.2</v>
      </c>
      <c r="G33" s="23">
        <f t="shared" si="5"/>
        <v>25.36</v>
      </c>
      <c r="H33" t="s">
        <v>129</v>
      </c>
      <c r="K33" s="30" t="s">
        <v>110</v>
      </c>
      <c r="L33" s="30">
        <v>5</v>
      </c>
      <c r="M33" s="30">
        <v>199.9</v>
      </c>
      <c r="N33" s="30">
        <v>10458</v>
      </c>
      <c r="O33" s="30" t="s">
        <v>115</v>
      </c>
      <c r="P33" s="30">
        <f t="shared" si="10"/>
        <v>2091.6</v>
      </c>
      <c r="Q33" s="30">
        <f t="shared" si="11"/>
        <v>39.980000000000004</v>
      </c>
      <c r="R33" t="s">
        <v>129</v>
      </c>
      <c r="S33" s="35" t="s">
        <v>110</v>
      </c>
      <c r="T33" s="35">
        <v>5</v>
      </c>
      <c r="U33" s="35"/>
      <c r="V33" s="35"/>
      <c r="W33" s="35"/>
      <c r="X33" s="35">
        <f t="shared" si="8"/>
        <v>0</v>
      </c>
      <c r="Y33" s="35">
        <f t="shared" si="9"/>
        <v>0</v>
      </c>
      <c r="AB33" s="5" t="s">
        <v>43</v>
      </c>
      <c r="AC33" s="2">
        <v>11060</v>
      </c>
      <c r="AD33" s="2" t="s">
        <v>45</v>
      </c>
      <c r="AE33" s="2" t="s">
        <v>44</v>
      </c>
      <c r="AH33">
        <v>2.2999999999999998</v>
      </c>
      <c r="AI33" t="s">
        <v>84</v>
      </c>
      <c r="AJ33">
        <v>35400</v>
      </c>
      <c r="AK33" t="s">
        <v>86</v>
      </c>
      <c r="AL33">
        <v>428</v>
      </c>
      <c r="AM33">
        <f>Tabel4[[#This Row],[Score]]/Tabel4[[#This Row],[matches]]</f>
        <v>82.710280373831779</v>
      </c>
    </row>
    <row r="34" spans="1:39" ht="15" thickBot="1" x14ac:dyDescent="0.35">
      <c r="AB34" s="5" t="s">
        <v>46</v>
      </c>
      <c r="AC34" s="2">
        <v>9710</v>
      </c>
      <c r="AD34" s="2" t="s">
        <v>48</v>
      </c>
      <c r="AE34" s="2" t="s">
        <v>47</v>
      </c>
    </row>
    <row r="35" spans="1:39" ht="15" thickBot="1" x14ac:dyDescent="0.35">
      <c r="AB35" s="5" t="s">
        <v>50</v>
      </c>
      <c r="AC35" s="2">
        <v>6230</v>
      </c>
      <c r="AD35" s="2" t="s">
        <v>51</v>
      </c>
      <c r="AE35" s="2" t="s">
        <v>49</v>
      </c>
      <c r="AH35" t="s">
        <v>93</v>
      </c>
      <c r="AI35" t="s">
        <v>87</v>
      </c>
      <c r="AJ35" t="s">
        <v>1</v>
      </c>
      <c r="AK35" t="s">
        <v>2</v>
      </c>
      <c r="AL35" t="s">
        <v>91</v>
      </c>
      <c r="AM35" t="s">
        <v>92</v>
      </c>
    </row>
    <row r="36" spans="1:39" ht="15" thickBot="1" x14ac:dyDescent="0.35">
      <c r="A36" s="23" t="s">
        <v>125</v>
      </c>
      <c r="B36" s="23">
        <v>4</v>
      </c>
      <c r="C36" s="23">
        <v>69.5</v>
      </c>
      <c r="D36" s="23">
        <v>9462</v>
      </c>
      <c r="E36" s="23" t="s">
        <v>102</v>
      </c>
      <c r="AB36" s="5" t="s">
        <v>52</v>
      </c>
      <c r="AC36" s="2">
        <v>4260</v>
      </c>
      <c r="AD36" s="2" t="s">
        <v>54</v>
      </c>
      <c r="AE36" s="2" t="s">
        <v>53</v>
      </c>
      <c r="AH36">
        <v>2.1</v>
      </c>
      <c r="AI36" t="s">
        <v>94</v>
      </c>
      <c r="AJ36">
        <v>11770</v>
      </c>
      <c r="AK36" t="s">
        <v>95</v>
      </c>
      <c r="AL36">
        <v>153</v>
      </c>
      <c r="AM36">
        <f>Tabel42[[#This Row],[Score]]/Tabel42[[#This Row],[Matches]]</f>
        <v>76.928104575163403</v>
      </c>
    </row>
    <row r="37" spans="1:39" ht="15" thickBot="1" x14ac:dyDescent="0.35">
      <c r="C37" s="23">
        <v>64.099999999999994</v>
      </c>
      <c r="D37" s="23">
        <v>11232</v>
      </c>
      <c r="E37" s="23" t="s">
        <v>114</v>
      </c>
      <c r="H37">
        <v>2.1</v>
      </c>
      <c r="L37">
        <v>2.2000000000000002</v>
      </c>
      <c r="AB37" s="5" t="s">
        <v>55</v>
      </c>
      <c r="AC37" s="2" t="s">
        <v>8</v>
      </c>
      <c r="AD37" s="2" t="s">
        <v>8</v>
      </c>
      <c r="AE37" s="2" t="s">
        <v>8</v>
      </c>
      <c r="AF37" s="2"/>
      <c r="AH37">
        <v>2.2000000000000002</v>
      </c>
      <c r="AI37" t="s">
        <v>96</v>
      </c>
      <c r="AJ37">
        <v>5950</v>
      </c>
      <c r="AK37" t="s">
        <v>82</v>
      </c>
      <c r="AL37">
        <v>67</v>
      </c>
      <c r="AM37">
        <f>Tabel42[[#This Row],[Score]]/Tabel42[[#This Row],[Matches]]</f>
        <v>88.805970149253724</v>
      </c>
    </row>
    <row r="38" spans="1:39" ht="15" thickBot="1" x14ac:dyDescent="0.35">
      <c r="H38" t="s">
        <v>36</v>
      </c>
      <c r="I38" t="s">
        <v>112</v>
      </c>
      <c r="J38" t="s">
        <v>113</v>
      </c>
      <c r="L38" t="s">
        <v>36</v>
      </c>
      <c r="M38" s="19" t="s">
        <v>112</v>
      </c>
      <c r="N38" s="19" t="s">
        <v>113</v>
      </c>
      <c r="AB38" s="5" t="s">
        <v>56</v>
      </c>
      <c r="AC38" s="2">
        <v>8050</v>
      </c>
      <c r="AD38" s="2" t="s">
        <v>58</v>
      </c>
      <c r="AE38" s="2" t="s">
        <v>57</v>
      </c>
      <c r="AF38" s="2"/>
      <c r="AH38">
        <v>2.2999999999999998</v>
      </c>
    </row>
    <row r="39" spans="1:39" ht="15" thickBot="1" x14ac:dyDescent="0.35">
      <c r="A39" t="s">
        <v>100</v>
      </c>
      <c r="B39">
        <v>2.1</v>
      </c>
      <c r="C39" t="s">
        <v>99</v>
      </c>
      <c r="D39">
        <v>28.8</v>
      </c>
      <c r="E39">
        <v>5418</v>
      </c>
      <c r="F39" t="s">
        <v>54</v>
      </c>
      <c r="H39">
        <v>2</v>
      </c>
      <c r="I39">
        <f>E39/2</f>
        <v>2709</v>
      </c>
      <c r="J39">
        <f>D39/2</f>
        <v>14.4</v>
      </c>
      <c r="L39">
        <v>2</v>
      </c>
      <c r="M39" s="20">
        <v>1985</v>
      </c>
      <c r="N39" s="20">
        <v>6.9</v>
      </c>
      <c r="V39" s="2"/>
      <c r="W39" s="2"/>
      <c r="X39" s="2"/>
      <c r="Y39" s="2"/>
      <c r="Z39" s="2"/>
      <c r="AB39" s="5">
        <v>7</v>
      </c>
      <c r="AC39" s="2"/>
      <c r="AD39" s="2"/>
      <c r="AE39" s="2"/>
      <c r="AF39" s="2"/>
    </row>
    <row r="40" spans="1:39" ht="15" thickBot="1" x14ac:dyDescent="0.35">
      <c r="A40" t="s">
        <v>100</v>
      </c>
      <c r="B40">
        <v>2.2000000000000002</v>
      </c>
      <c r="C40" t="s">
        <v>99</v>
      </c>
      <c r="D40">
        <v>13.8</v>
      </c>
      <c r="E40">
        <v>3970</v>
      </c>
      <c r="F40" t="s">
        <v>109</v>
      </c>
      <c r="H40">
        <v>3</v>
      </c>
      <c r="I40">
        <f>E41/3</f>
        <v>2601</v>
      </c>
      <c r="J40">
        <f>D41/3</f>
        <v>12.166666666666666</v>
      </c>
      <c r="L40">
        <v>3</v>
      </c>
      <c r="M40" s="20">
        <v>1983.6669999999999</v>
      </c>
      <c r="N40" s="20">
        <v>16.333333</v>
      </c>
      <c r="V40" s="2"/>
      <c r="W40" s="2"/>
      <c r="X40" s="2"/>
      <c r="Y40" s="2"/>
      <c r="Z40" s="2"/>
      <c r="AB40" s="5">
        <v>8</v>
      </c>
      <c r="AC40" s="2"/>
      <c r="AD40" s="2"/>
      <c r="AE40" s="2"/>
      <c r="AF40" s="2"/>
    </row>
    <row r="41" spans="1:39" ht="15" thickBot="1" x14ac:dyDescent="0.35">
      <c r="A41" t="s">
        <v>100</v>
      </c>
      <c r="B41">
        <v>2.1</v>
      </c>
      <c r="C41" t="s">
        <v>61</v>
      </c>
      <c r="D41">
        <v>36.5</v>
      </c>
      <c r="E41">
        <v>7803</v>
      </c>
      <c r="F41" t="s">
        <v>51</v>
      </c>
      <c r="H41">
        <v>4</v>
      </c>
      <c r="I41">
        <f>E43/4</f>
        <v>2484.25</v>
      </c>
      <c r="J41">
        <f>D43/4</f>
        <v>13.775</v>
      </c>
      <c r="L41">
        <v>4</v>
      </c>
      <c r="M41" s="20">
        <v>1983</v>
      </c>
      <c r="N41" s="20">
        <v>33.325000000000003</v>
      </c>
      <c r="V41" s="2"/>
      <c r="W41" s="2"/>
      <c r="X41" s="2"/>
      <c r="Y41" s="2"/>
      <c r="Z41" s="2"/>
      <c r="AB41" s="5">
        <v>9</v>
      </c>
      <c r="AC41" s="2"/>
      <c r="AD41" s="2"/>
      <c r="AE41" s="2"/>
      <c r="AF41" s="2"/>
    </row>
    <row r="42" spans="1:39" ht="15" thickBot="1" x14ac:dyDescent="0.35">
      <c r="A42" t="s">
        <v>100</v>
      </c>
      <c r="B42">
        <v>2.2000000000000002</v>
      </c>
      <c r="C42" t="s">
        <v>61</v>
      </c>
      <c r="D42">
        <v>49</v>
      </c>
      <c r="E42">
        <v>5951</v>
      </c>
      <c r="F42" t="s">
        <v>104</v>
      </c>
      <c r="H42">
        <v>5</v>
      </c>
      <c r="I42">
        <f>E45/5</f>
        <v>2349.4</v>
      </c>
      <c r="J42">
        <f>D45/5</f>
        <v>7.6400000000000006</v>
      </c>
      <c r="L42">
        <v>5</v>
      </c>
      <c r="M42">
        <f>E46/5</f>
        <v>1982.6</v>
      </c>
      <c r="N42">
        <f>D46/5</f>
        <v>20.64</v>
      </c>
      <c r="V42" s="2"/>
      <c r="W42" s="2"/>
      <c r="X42" s="2"/>
      <c r="Y42" s="2"/>
      <c r="Z42" s="2"/>
      <c r="AB42" s="5">
        <v>10</v>
      </c>
      <c r="AC42" s="2"/>
      <c r="AD42" s="2"/>
      <c r="AE42" s="2"/>
      <c r="AF42" s="2"/>
    </row>
    <row r="43" spans="1:39" ht="15" thickBot="1" x14ac:dyDescent="0.35">
      <c r="A43" t="s">
        <v>100</v>
      </c>
      <c r="B43">
        <v>2.1</v>
      </c>
      <c r="C43" t="s">
        <v>101</v>
      </c>
      <c r="D43">
        <v>55.1</v>
      </c>
      <c r="E43">
        <v>9937</v>
      </c>
      <c r="F43" t="s">
        <v>102</v>
      </c>
      <c r="L43" s="20"/>
      <c r="M43" s="20"/>
      <c r="V43" s="2"/>
      <c r="W43" s="2"/>
      <c r="X43" s="2"/>
      <c r="Y43" s="2"/>
      <c r="Z43" s="2"/>
      <c r="AB43" s="2" t="s">
        <v>61</v>
      </c>
      <c r="AC43" s="2">
        <v>6230</v>
      </c>
      <c r="AD43" s="2" t="s">
        <v>51</v>
      </c>
      <c r="AE43" s="2" t="s">
        <v>68</v>
      </c>
      <c r="AF43" s="2"/>
    </row>
    <row r="44" spans="1:39" ht="15" thickBot="1" x14ac:dyDescent="0.35">
      <c r="A44" t="s">
        <v>100</v>
      </c>
      <c r="B44">
        <v>2.2000000000000002</v>
      </c>
      <c r="C44" t="s">
        <v>101</v>
      </c>
      <c r="D44">
        <v>133.30000000000001</v>
      </c>
      <c r="E44">
        <v>7932</v>
      </c>
      <c r="F44" t="s">
        <v>103</v>
      </c>
      <c r="V44" s="2"/>
      <c r="W44" s="2"/>
      <c r="X44" s="2"/>
      <c r="Y44" s="2"/>
      <c r="Z44" s="2"/>
    </row>
    <row r="45" spans="1:39" ht="15" thickBot="1" x14ac:dyDescent="0.35">
      <c r="A45" t="s">
        <v>100</v>
      </c>
      <c r="B45">
        <v>2.1</v>
      </c>
      <c r="C45" t="s">
        <v>59</v>
      </c>
      <c r="D45">
        <v>38.200000000000003</v>
      </c>
      <c r="E45">
        <v>11747</v>
      </c>
      <c r="F45" t="s">
        <v>114</v>
      </c>
      <c r="V45" s="2"/>
      <c r="W45" s="2"/>
      <c r="X45" s="2"/>
      <c r="Y45" s="2"/>
      <c r="Z45" s="2"/>
    </row>
    <row r="46" spans="1:39" ht="15" thickBot="1" x14ac:dyDescent="0.35">
      <c r="A46" t="s">
        <v>100</v>
      </c>
      <c r="B46">
        <v>2.2000000000000002</v>
      </c>
      <c r="C46" t="s">
        <v>59</v>
      </c>
      <c r="D46">
        <v>103.2</v>
      </c>
      <c r="E46">
        <v>9913</v>
      </c>
      <c r="F46" t="s">
        <v>115</v>
      </c>
      <c r="V46" s="2"/>
      <c r="W46" s="2"/>
      <c r="X46" s="2"/>
      <c r="Y46" s="2"/>
      <c r="Z46" s="2"/>
    </row>
    <row r="47" spans="1:39" ht="15" thickBot="1" x14ac:dyDescent="0.35">
      <c r="I47" s="19" t="s">
        <v>112</v>
      </c>
      <c r="J47" s="19" t="s">
        <v>113</v>
      </c>
      <c r="V47" s="2"/>
      <c r="W47" s="2"/>
      <c r="X47" s="2"/>
      <c r="Y47" s="2"/>
      <c r="Z47" s="2"/>
    </row>
    <row r="48" spans="1:39" ht="15" thickBot="1" x14ac:dyDescent="0.35">
      <c r="H48">
        <v>2.1</v>
      </c>
      <c r="I48" s="20">
        <v>2709</v>
      </c>
      <c r="J48" s="20">
        <v>14.4</v>
      </c>
      <c r="V48" s="2"/>
      <c r="W48" s="2"/>
      <c r="X48" s="2"/>
      <c r="Y48" s="2"/>
      <c r="Z48" s="2"/>
    </row>
    <row r="49" spans="1:26" ht="15" thickBot="1" x14ac:dyDescent="0.35">
      <c r="H49">
        <v>2.2000000000000002</v>
      </c>
      <c r="I49" s="20">
        <v>1985</v>
      </c>
      <c r="J49" s="20">
        <v>6.9</v>
      </c>
      <c r="V49" s="2"/>
      <c r="W49" s="2"/>
      <c r="X49" s="2"/>
      <c r="Y49" s="2"/>
      <c r="Z49" s="2"/>
    </row>
    <row r="50" spans="1:26" ht="15" thickBot="1" x14ac:dyDescent="0.35">
      <c r="H50">
        <v>2.1</v>
      </c>
      <c r="I50" s="20">
        <v>2601</v>
      </c>
      <c r="J50" s="20">
        <v>12.166667</v>
      </c>
      <c r="V50" s="2"/>
      <c r="W50" s="2"/>
      <c r="X50" s="2"/>
      <c r="Y50" s="2"/>
      <c r="Z50" s="2"/>
    </row>
    <row r="51" spans="1:26" ht="15" thickBot="1" x14ac:dyDescent="0.35">
      <c r="A51" s="17" t="s">
        <v>126</v>
      </c>
      <c r="B51" t="s">
        <v>128</v>
      </c>
      <c r="H51">
        <v>2.2000000000000002</v>
      </c>
      <c r="I51" s="20">
        <v>1983.6669999999999</v>
      </c>
      <c r="J51" s="20">
        <v>16.333333</v>
      </c>
      <c r="V51" s="2"/>
      <c r="W51" s="2"/>
      <c r="X51" s="2"/>
      <c r="Y51" s="2"/>
      <c r="Z51" s="2"/>
    </row>
    <row r="52" spans="1:26" ht="15" thickBot="1" x14ac:dyDescent="0.35">
      <c r="A52" s="17" t="s">
        <v>127</v>
      </c>
      <c r="H52">
        <v>2.1</v>
      </c>
      <c r="I52" s="20">
        <v>2484.25</v>
      </c>
      <c r="J52" s="20">
        <v>13.775</v>
      </c>
      <c r="V52" s="2"/>
      <c r="W52" s="2"/>
      <c r="X52" s="2"/>
      <c r="Y52" s="2"/>
      <c r="Z52" s="2"/>
    </row>
    <row r="53" spans="1:26" ht="15" thickBot="1" x14ac:dyDescent="0.35">
      <c r="H53">
        <v>2.2000000000000002</v>
      </c>
      <c r="I53" s="20">
        <v>1983</v>
      </c>
      <c r="J53" s="20">
        <v>33.325000000000003</v>
      </c>
      <c r="V53" s="2"/>
      <c r="W53" s="2"/>
      <c r="X53" s="2"/>
      <c r="Y53" s="2"/>
      <c r="Z53" s="2"/>
    </row>
    <row r="54" spans="1:26" ht="15" thickBot="1" x14ac:dyDescent="0.35">
      <c r="V54" s="2"/>
      <c r="W54" s="2"/>
      <c r="X54" s="2"/>
      <c r="Y54" s="2"/>
      <c r="Z54" s="2"/>
    </row>
    <row r="55" spans="1:26" ht="15" thickBot="1" x14ac:dyDescent="0.35">
      <c r="V55" s="2"/>
      <c r="W55" s="2"/>
      <c r="X55" s="2"/>
      <c r="Y55" s="2"/>
      <c r="Z55" s="2"/>
    </row>
    <row r="56" spans="1:26" ht="15" thickBot="1" x14ac:dyDescent="0.35">
      <c r="V56" s="2"/>
      <c r="W56" s="2"/>
      <c r="X56" s="2"/>
      <c r="Y56" s="2"/>
      <c r="Z56" s="2"/>
    </row>
    <row r="57" spans="1:26" ht="15" thickBot="1" x14ac:dyDescent="0.35">
      <c r="V57" s="2"/>
      <c r="W57" s="2"/>
      <c r="X57" s="2"/>
      <c r="Y57" s="2"/>
      <c r="Z57" s="2"/>
    </row>
    <row r="58" spans="1:26" ht="15" thickBot="1" x14ac:dyDescent="0.35">
      <c r="V58" s="2"/>
      <c r="W58" s="2"/>
      <c r="X58" s="2"/>
      <c r="Y58" s="2"/>
      <c r="Z58" s="2"/>
    </row>
    <row r="59" spans="1:26" ht="15" thickBot="1" x14ac:dyDescent="0.35">
      <c r="V59" s="2"/>
      <c r="W59" s="2"/>
      <c r="X59" s="2"/>
      <c r="Y59" s="2"/>
      <c r="Z59" s="2"/>
    </row>
    <row r="60" spans="1:26" ht="15" thickBot="1" x14ac:dyDescent="0.35">
      <c r="V60" s="2"/>
      <c r="W60" s="2"/>
      <c r="X60" s="2"/>
      <c r="Y60" s="2"/>
      <c r="Z60" s="2"/>
    </row>
    <row r="61" spans="1:26" ht="15" thickBot="1" x14ac:dyDescent="0.35">
      <c r="V61" s="2"/>
      <c r="W61" s="2"/>
      <c r="X61" s="2"/>
      <c r="Y61" s="2"/>
      <c r="Z61" s="2"/>
    </row>
    <row r="62" spans="1:26" ht="15" thickBot="1" x14ac:dyDescent="0.35">
      <c r="V62" s="2"/>
      <c r="W62" s="2"/>
      <c r="X62" s="2"/>
      <c r="Y62" s="2"/>
      <c r="Z62" s="2"/>
    </row>
    <row r="63" spans="1:26" ht="15" thickBot="1" x14ac:dyDescent="0.35">
      <c r="V63" s="2"/>
      <c r="W63" s="2"/>
      <c r="X63" s="2"/>
      <c r="Y63" s="2"/>
      <c r="Z63" s="2"/>
    </row>
    <row r="64" spans="1:26" ht="15" thickBot="1" x14ac:dyDescent="0.35">
      <c r="V64" s="2"/>
      <c r="W64" s="2"/>
      <c r="X64" s="2"/>
      <c r="Y64" s="2"/>
      <c r="Z64" s="2"/>
    </row>
    <row r="65" spans="1:26" ht="15" thickBot="1" x14ac:dyDescent="0.35">
      <c r="V65" s="2"/>
      <c r="W65" s="2"/>
      <c r="X65" s="2"/>
      <c r="Y65" s="2"/>
      <c r="Z65" s="2"/>
    </row>
    <row r="66" spans="1:26" ht="15" thickBot="1" x14ac:dyDescent="0.35">
      <c r="V66" s="2"/>
      <c r="W66" s="2"/>
      <c r="X66" s="2"/>
      <c r="Y66" s="2"/>
      <c r="Z66" s="2"/>
    </row>
    <row r="67" spans="1:26" ht="15" thickBot="1" x14ac:dyDescent="0.35">
      <c r="V67" s="2"/>
      <c r="W67" s="2"/>
      <c r="X67" s="2"/>
      <c r="Y67" s="2"/>
      <c r="Z67" s="2"/>
    </row>
    <row r="68" spans="1:26" ht="15" thickBot="1" x14ac:dyDescent="0.35">
      <c r="V68" s="2"/>
      <c r="W68" s="2"/>
      <c r="X68" s="2"/>
      <c r="Y68" s="2"/>
      <c r="Z68" s="2"/>
    </row>
    <row r="69" spans="1:26" ht="15" thickBot="1" x14ac:dyDescent="0.35">
      <c r="V69" s="2"/>
      <c r="W69" s="2"/>
      <c r="X69" s="2"/>
      <c r="Y69" s="2"/>
      <c r="Z69" s="2"/>
    </row>
    <row r="70" spans="1:26" ht="15" thickBot="1" x14ac:dyDescent="0.35">
      <c r="V70" s="2"/>
      <c r="W70" s="2"/>
      <c r="X70" s="2"/>
      <c r="Y70" s="2"/>
      <c r="Z70" s="2"/>
    </row>
    <row r="71" spans="1:26" ht="15" thickBot="1" x14ac:dyDescent="0.35">
      <c r="V71" s="2"/>
      <c r="W71" s="2"/>
      <c r="X71" s="2"/>
      <c r="Y71" s="2"/>
      <c r="Z71" s="2"/>
    </row>
    <row r="72" spans="1:26" ht="15" thickBot="1" x14ac:dyDescent="0.35">
      <c r="V72" s="2"/>
      <c r="W72" s="2"/>
      <c r="X72" s="2"/>
      <c r="Y72" s="2"/>
      <c r="Z72" s="2"/>
    </row>
    <row r="73" spans="1:26" ht="15" thickBot="1" x14ac:dyDescent="0.35">
      <c r="V73" s="2"/>
      <c r="W73" s="2"/>
      <c r="X73" s="2"/>
      <c r="Y73" s="2"/>
      <c r="Z73" s="2"/>
    </row>
    <row r="74" spans="1:26" ht="15" thickBot="1" x14ac:dyDescent="0.35"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5">
        <v>1</v>
      </c>
      <c r="D78" s="5">
        <v>1570</v>
      </c>
      <c r="E78" s="5">
        <v>1</v>
      </c>
      <c r="F78" s="4">
        <v>1570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5">
        <v>2</v>
      </c>
      <c r="D79" s="7" t="s">
        <v>8</v>
      </c>
      <c r="E79" s="5">
        <v>2</v>
      </c>
      <c r="F79" s="4"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5">
        <v>3</v>
      </c>
      <c r="D80" s="7" t="s">
        <v>8</v>
      </c>
      <c r="E80" s="5">
        <v>3</v>
      </c>
      <c r="F80" s="4">
        <v>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5">
        <v>4</v>
      </c>
      <c r="D81" s="7" t="s">
        <v>8</v>
      </c>
      <c r="E81" s="5">
        <v>4</v>
      </c>
      <c r="F81" s="4">
        <v>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5">
        <v>5</v>
      </c>
      <c r="D82" s="5">
        <v>7730</v>
      </c>
      <c r="E82" s="5">
        <v>5</v>
      </c>
      <c r="F82" s="4">
        <v>1546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5">
        <v>6</v>
      </c>
      <c r="D83" s="5">
        <v>9110</v>
      </c>
      <c r="E83" s="5">
        <v>6</v>
      </c>
      <c r="F83" s="8">
        <v>1518333333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5">
        <v>7</v>
      </c>
      <c r="D84" s="5">
        <v>10450</v>
      </c>
      <c r="E84" s="5">
        <v>7</v>
      </c>
      <c r="F84" s="8">
        <v>1492857143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5">
        <v>8</v>
      </c>
      <c r="D85" s="5">
        <v>11710</v>
      </c>
      <c r="E85" s="5">
        <v>8</v>
      </c>
      <c r="F85" s="4" t="s">
        <v>29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5">
        <v>9</v>
      </c>
      <c r="D86" s="5">
        <v>12850</v>
      </c>
      <c r="E86" s="5">
        <v>9</v>
      </c>
      <c r="F86" s="8">
        <v>1427777778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4">
        <v>10</v>
      </c>
      <c r="D87" s="4">
        <v>13880</v>
      </c>
      <c r="E87" s="4">
        <v>10</v>
      </c>
      <c r="F87" s="4">
        <v>1388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spans="1:26" ht="15" thickBot="1" x14ac:dyDescent="0.35">
      <c r="A131" s="1"/>
      <c r="B131" s="2" t="s">
        <v>35</v>
      </c>
      <c r="C131" s="2"/>
      <c r="D131" s="2"/>
      <c r="E131" s="2"/>
      <c r="F131" s="1"/>
      <c r="G131" s="2" t="s">
        <v>35</v>
      </c>
      <c r="H131" s="2"/>
      <c r="I131" s="2"/>
      <c r="J131" s="2"/>
      <c r="K131" s="1"/>
      <c r="L131" s="2" t="s">
        <v>35</v>
      </c>
      <c r="M131" s="2"/>
      <c r="N131" s="2"/>
      <c r="O131" s="2"/>
      <c r="P131" s="1"/>
      <c r="Q131" s="2" t="s">
        <v>35</v>
      </c>
      <c r="R131" s="2"/>
      <c r="S131" s="2"/>
      <c r="T131" s="2"/>
      <c r="U131" s="1"/>
      <c r="V131" s="2"/>
      <c r="W131" s="2"/>
      <c r="X131" s="2"/>
      <c r="Y131" s="2"/>
      <c r="Z131" s="2"/>
    </row>
    <row r="132" spans="1:26" ht="15" thickBot="1" x14ac:dyDescent="0.35">
      <c r="A132" s="1"/>
      <c r="B132" s="3" t="s">
        <v>0</v>
      </c>
      <c r="C132" s="2" t="s">
        <v>1</v>
      </c>
      <c r="D132" s="2" t="s">
        <v>2</v>
      </c>
      <c r="E132" s="2" t="s">
        <v>3</v>
      </c>
      <c r="F132" s="1"/>
      <c r="G132" s="3" t="s">
        <v>4</v>
      </c>
      <c r="H132" s="2" t="s">
        <v>1</v>
      </c>
      <c r="I132" s="2" t="s">
        <v>2</v>
      </c>
      <c r="J132" s="2" t="s">
        <v>3</v>
      </c>
      <c r="K132" s="1"/>
      <c r="L132" s="3" t="s">
        <v>5</v>
      </c>
      <c r="M132" s="2" t="s">
        <v>1</v>
      </c>
      <c r="N132" s="2" t="s">
        <v>2</v>
      </c>
      <c r="O132" s="2" t="s">
        <v>3</v>
      </c>
      <c r="P132" s="1"/>
      <c r="Q132" s="12" t="s">
        <v>37</v>
      </c>
      <c r="R132" s="2" t="s">
        <v>1</v>
      </c>
      <c r="S132" s="2" t="s">
        <v>2</v>
      </c>
      <c r="T132" s="2" t="s">
        <v>3</v>
      </c>
      <c r="U132" s="1"/>
      <c r="V132" s="2"/>
      <c r="W132" s="2"/>
      <c r="X132" s="2"/>
      <c r="Y132" s="2"/>
      <c r="Z132" s="2"/>
    </row>
    <row r="133" spans="1:26" ht="15" thickBot="1" x14ac:dyDescent="0.35">
      <c r="A133" s="1"/>
      <c r="B133" s="5">
        <v>1</v>
      </c>
      <c r="C133" s="2"/>
      <c r="D133" s="2"/>
      <c r="E133" s="2"/>
      <c r="F133" s="1"/>
      <c r="G133" s="5">
        <v>1</v>
      </c>
      <c r="H133" s="2"/>
      <c r="I133" s="2"/>
      <c r="J133" s="2"/>
      <c r="K133" s="1"/>
      <c r="L133" s="5">
        <v>1</v>
      </c>
      <c r="M133" s="2"/>
      <c r="N133" s="2"/>
      <c r="O133" s="2"/>
      <c r="P133" s="1"/>
      <c r="Q133" s="5">
        <v>1</v>
      </c>
      <c r="R133" s="2"/>
      <c r="S133" s="2"/>
      <c r="T133" s="2"/>
      <c r="U133" s="1"/>
      <c r="V133" s="2"/>
      <c r="W133" s="2"/>
      <c r="X133" s="2"/>
      <c r="Y133" s="2"/>
      <c r="Z133" s="2"/>
    </row>
    <row r="134" spans="1:26" ht="15" thickBot="1" x14ac:dyDescent="0.35">
      <c r="A134" s="1"/>
      <c r="B134" s="5">
        <v>2</v>
      </c>
      <c r="C134" s="2"/>
      <c r="D134" s="2"/>
      <c r="E134" s="2"/>
      <c r="F134" s="1"/>
      <c r="G134" s="5">
        <v>2</v>
      </c>
      <c r="H134" s="2"/>
      <c r="I134" s="2"/>
      <c r="J134" s="2"/>
      <c r="K134" s="1"/>
      <c r="L134" s="5">
        <v>2</v>
      </c>
      <c r="M134" s="2"/>
      <c r="N134" s="2"/>
      <c r="O134" s="2"/>
      <c r="P134" s="1"/>
      <c r="Q134" s="5">
        <v>2</v>
      </c>
      <c r="R134" s="2"/>
      <c r="S134" s="2"/>
      <c r="T134" s="2"/>
      <c r="U134" s="1"/>
      <c r="V134" s="2"/>
      <c r="W134" s="2"/>
      <c r="X134" s="2"/>
      <c r="Y134" s="2"/>
      <c r="Z134" s="2"/>
    </row>
    <row r="135" spans="1:26" ht="15" thickBot="1" x14ac:dyDescent="0.35">
      <c r="A135" s="1"/>
      <c r="B135" s="5">
        <v>3</v>
      </c>
      <c r="C135" s="2"/>
      <c r="D135" s="2"/>
      <c r="E135" s="2"/>
      <c r="F135" s="1"/>
      <c r="G135" s="5">
        <v>3</v>
      </c>
      <c r="H135" s="2"/>
      <c r="I135" s="2"/>
      <c r="J135" s="2"/>
      <c r="K135" s="1"/>
      <c r="L135" s="5">
        <v>3</v>
      </c>
      <c r="M135" s="2"/>
      <c r="N135" s="2"/>
      <c r="O135" s="2"/>
      <c r="P135" s="1"/>
      <c r="Q135" s="5">
        <v>3</v>
      </c>
      <c r="R135" s="2"/>
      <c r="S135" s="2"/>
      <c r="T135" s="2"/>
      <c r="U135" s="1"/>
      <c r="V135" s="2"/>
      <c r="W135" s="2"/>
      <c r="X135" s="2"/>
      <c r="Y135" s="2"/>
      <c r="Z135" s="2"/>
    </row>
    <row r="136" spans="1:26" ht="15" thickBot="1" x14ac:dyDescent="0.35">
      <c r="A136" s="1"/>
      <c r="B136" s="5">
        <v>4</v>
      </c>
      <c r="C136" s="2"/>
      <c r="D136" s="2"/>
      <c r="E136" s="2"/>
      <c r="F136" s="1"/>
      <c r="G136" s="5">
        <v>4</v>
      </c>
      <c r="H136" s="2"/>
      <c r="I136" s="2"/>
      <c r="J136" s="2"/>
      <c r="K136" s="1"/>
      <c r="L136" s="5">
        <v>4</v>
      </c>
      <c r="M136" s="2"/>
      <c r="N136" s="2"/>
      <c r="O136" s="2"/>
      <c r="P136" s="1"/>
      <c r="Q136" s="5">
        <v>4</v>
      </c>
      <c r="R136" s="2"/>
      <c r="S136" s="2"/>
      <c r="T136" s="2"/>
      <c r="U136" s="1"/>
      <c r="V136" s="2"/>
      <c r="W136" s="2"/>
      <c r="X136" s="2"/>
      <c r="Y136" s="2"/>
      <c r="Z136" s="2"/>
    </row>
    <row r="137" spans="1:26" ht="15" thickBot="1" x14ac:dyDescent="0.35">
      <c r="A137" s="1"/>
      <c r="B137" s="5">
        <v>5</v>
      </c>
      <c r="C137" s="2"/>
      <c r="D137" s="2"/>
      <c r="E137" s="2"/>
      <c r="F137" s="1"/>
      <c r="G137" s="5">
        <v>5</v>
      </c>
      <c r="H137" s="2"/>
      <c r="I137" s="2"/>
      <c r="J137" s="2"/>
      <c r="K137" s="1"/>
      <c r="L137" s="5">
        <v>5</v>
      </c>
      <c r="M137" s="2"/>
      <c r="N137" s="2"/>
      <c r="O137" s="2"/>
      <c r="P137" s="1"/>
      <c r="Q137" s="5">
        <v>5</v>
      </c>
      <c r="R137" s="2"/>
      <c r="S137" s="2"/>
      <c r="T137" s="2"/>
      <c r="U137" s="1"/>
      <c r="V137" s="2"/>
      <c r="W137" s="2"/>
      <c r="X137" s="2"/>
      <c r="Y137" s="2"/>
      <c r="Z137" s="2"/>
    </row>
    <row r="138" spans="1:26" ht="15" thickBot="1" x14ac:dyDescent="0.35">
      <c r="A138" s="1"/>
      <c r="B138" s="5">
        <v>6</v>
      </c>
      <c r="C138" s="2"/>
      <c r="D138" s="2"/>
      <c r="E138" s="2"/>
      <c r="F138" s="1"/>
      <c r="G138" s="5">
        <v>6</v>
      </c>
      <c r="H138" s="2"/>
      <c r="I138" s="2"/>
      <c r="J138" s="2"/>
      <c r="K138" s="1"/>
      <c r="L138" s="5">
        <v>6</v>
      </c>
      <c r="M138" s="2"/>
      <c r="N138" s="2"/>
      <c r="O138" s="2"/>
      <c r="P138" s="1"/>
      <c r="Q138" s="5">
        <v>6</v>
      </c>
      <c r="R138" s="2"/>
      <c r="S138" s="2"/>
      <c r="T138" s="2"/>
      <c r="U138" s="1"/>
      <c r="V138" s="2"/>
      <c r="W138" s="2"/>
      <c r="X138" s="2"/>
      <c r="Y138" s="2"/>
      <c r="Z138" s="2"/>
    </row>
    <row r="139" spans="1:26" ht="15" thickBot="1" x14ac:dyDescent="0.35">
      <c r="A139" s="1"/>
      <c r="B139" s="5">
        <v>7</v>
      </c>
      <c r="C139" s="2"/>
      <c r="D139" s="2"/>
      <c r="E139" s="2"/>
      <c r="F139" s="1"/>
      <c r="G139" s="5">
        <v>7</v>
      </c>
      <c r="H139" s="2"/>
      <c r="I139" s="2"/>
      <c r="J139" s="2"/>
      <c r="K139" s="1"/>
      <c r="L139" s="5">
        <v>7</v>
      </c>
      <c r="M139" s="2"/>
      <c r="N139" s="2"/>
      <c r="O139" s="2"/>
      <c r="P139" s="1"/>
      <c r="Q139" s="5">
        <v>7</v>
      </c>
      <c r="R139" s="2"/>
      <c r="S139" s="2"/>
      <c r="T139" s="2"/>
      <c r="U139" s="1"/>
      <c r="V139" s="2"/>
      <c r="W139" s="2"/>
      <c r="X139" s="2"/>
      <c r="Y139" s="2"/>
      <c r="Z139" s="2"/>
    </row>
    <row r="140" spans="1:26" ht="15" thickBot="1" x14ac:dyDescent="0.35">
      <c r="A140" s="1"/>
      <c r="B140" s="5">
        <v>8</v>
      </c>
      <c r="C140" s="2"/>
      <c r="D140" s="2"/>
      <c r="E140" s="2"/>
      <c r="F140" s="1"/>
      <c r="G140" s="5">
        <v>8</v>
      </c>
      <c r="H140" s="2"/>
      <c r="I140" s="2"/>
      <c r="J140" s="2"/>
      <c r="K140" s="1"/>
      <c r="L140" s="5">
        <v>8</v>
      </c>
      <c r="M140" s="2"/>
      <c r="N140" s="2"/>
      <c r="O140" s="2"/>
      <c r="P140" s="1"/>
      <c r="Q140" s="5">
        <v>8</v>
      </c>
      <c r="R140" s="2"/>
      <c r="S140" s="2"/>
      <c r="T140" s="2"/>
      <c r="U140" s="1"/>
      <c r="V140" s="2"/>
      <c r="W140" s="2"/>
      <c r="X140" s="2"/>
      <c r="Y140" s="2"/>
      <c r="Z140" s="2"/>
    </row>
    <row r="141" spans="1:26" ht="15" thickBot="1" x14ac:dyDescent="0.35">
      <c r="A141" s="1"/>
      <c r="B141" s="5">
        <v>9</v>
      </c>
      <c r="C141" s="2"/>
      <c r="D141" s="2"/>
      <c r="E141" s="2"/>
      <c r="F141" s="1"/>
      <c r="G141" s="5">
        <v>9</v>
      </c>
      <c r="I141" s="2"/>
      <c r="J141" s="2"/>
      <c r="K141" s="1"/>
      <c r="L141" s="5">
        <v>9</v>
      </c>
      <c r="M141" s="2"/>
      <c r="N141" s="2"/>
      <c r="O141" s="2"/>
      <c r="P141" s="1"/>
      <c r="Q141" s="5">
        <v>9</v>
      </c>
      <c r="R141" s="2"/>
      <c r="S141" s="2"/>
      <c r="T141" s="2"/>
      <c r="U141" s="1"/>
      <c r="V141" s="2"/>
      <c r="W141" s="2"/>
      <c r="X141" s="2"/>
      <c r="Y141" s="2"/>
      <c r="Z141" s="2"/>
    </row>
    <row r="142" spans="1:26" ht="15" thickBot="1" x14ac:dyDescent="0.35">
      <c r="A142" s="1"/>
      <c r="B142" s="5">
        <v>10</v>
      </c>
      <c r="C142" s="2"/>
      <c r="D142" s="2"/>
      <c r="E142" s="2"/>
      <c r="F142" s="1"/>
      <c r="G142" s="5">
        <v>10</v>
      </c>
      <c r="H142" s="2"/>
      <c r="I142" s="2"/>
      <c r="J142" s="2"/>
      <c r="K142" s="1"/>
      <c r="L142" s="5">
        <v>10</v>
      </c>
      <c r="M142" s="2"/>
      <c r="N142" s="2"/>
      <c r="O142" s="2"/>
      <c r="P142" s="1"/>
      <c r="Q142" s="5">
        <v>10</v>
      </c>
      <c r="R142" s="2"/>
      <c r="S142" s="2"/>
      <c r="T142" s="2"/>
      <c r="U142" s="1"/>
      <c r="V142" s="2"/>
      <c r="W142" s="2"/>
      <c r="X142" s="2"/>
      <c r="Y142" s="2"/>
      <c r="Z142" s="2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spans="1:26" ht="15" thickBot="1" x14ac:dyDescent="0.35">
      <c r="A146" s="1"/>
      <c r="B146" s="2" t="s">
        <v>70</v>
      </c>
      <c r="C146" s="2"/>
      <c r="D146" s="2"/>
      <c r="E146" s="2"/>
      <c r="F146" s="1"/>
      <c r="G146" s="2" t="s">
        <v>70</v>
      </c>
      <c r="H146" s="2"/>
      <c r="I146" s="2"/>
      <c r="J146" s="2"/>
      <c r="K146" s="1"/>
      <c r="L146" s="2" t="s">
        <v>70</v>
      </c>
      <c r="M146" s="2"/>
      <c r="N146" s="2"/>
      <c r="O146" s="2"/>
      <c r="P146" s="1"/>
      <c r="Q146" s="2" t="s">
        <v>70</v>
      </c>
      <c r="R146" s="2"/>
      <c r="S146" s="2"/>
      <c r="T146" s="2"/>
      <c r="U146" s="1"/>
      <c r="V146" s="2"/>
      <c r="W146" s="2"/>
      <c r="X146" s="2"/>
      <c r="Y146" s="2"/>
      <c r="Z146" s="2"/>
    </row>
    <row r="147" spans="1:26" ht="15" thickBot="1" x14ac:dyDescent="0.35">
      <c r="A147" s="1"/>
      <c r="B147" s="3" t="s">
        <v>0</v>
      </c>
      <c r="C147" s="2" t="s">
        <v>1</v>
      </c>
      <c r="D147" s="2" t="s">
        <v>2</v>
      </c>
      <c r="E147" s="2" t="s">
        <v>3</v>
      </c>
      <c r="F147" s="1"/>
      <c r="G147" s="17" t="s">
        <v>71</v>
      </c>
      <c r="H147" s="2" t="s">
        <v>1</v>
      </c>
      <c r="I147" s="2" t="s">
        <v>2</v>
      </c>
      <c r="J147" s="2" t="s">
        <v>3</v>
      </c>
      <c r="K147" s="1"/>
      <c r="L147" s="3" t="s">
        <v>5</v>
      </c>
      <c r="M147" s="2" t="s">
        <v>1</v>
      </c>
      <c r="N147" s="2" t="s">
        <v>2</v>
      </c>
      <c r="O147" s="2" t="s">
        <v>3</v>
      </c>
      <c r="P147" s="1"/>
      <c r="Q147" s="12" t="s">
        <v>37</v>
      </c>
      <c r="R147" s="2" t="s">
        <v>1</v>
      </c>
      <c r="S147" s="2" t="s">
        <v>2</v>
      </c>
      <c r="T147" s="2" t="s">
        <v>3</v>
      </c>
      <c r="U147" s="1"/>
      <c r="V147" s="2"/>
      <c r="W147" s="2"/>
      <c r="X147" s="2"/>
      <c r="Y147" s="2"/>
      <c r="Z147" s="2"/>
    </row>
    <row r="148" spans="1:26" ht="15" thickBot="1" x14ac:dyDescent="0.35">
      <c r="A148" s="1"/>
      <c r="B148" s="5">
        <v>1</v>
      </c>
      <c r="C148" s="2"/>
      <c r="D148" s="2"/>
      <c r="E148" s="2"/>
      <c r="F148" s="1"/>
      <c r="G148" s="5">
        <v>1</v>
      </c>
      <c r="H148" s="2"/>
      <c r="I148" s="2"/>
      <c r="J148" s="2"/>
      <c r="K148" s="1"/>
      <c r="L148" s="5">
        <v>1</v>
      </c>
      <c r="M148" s="2"/>
      <c r="N148" s="2"/>
      <c r="O148" s="2"/>
      <c r="P148" s="1"/>
      <c r="Q148" s="5">
        <v>1</v>
      </c>
      <c r="R148" s="2"/>
      <c r="S148" s="2"/>
      <c r="T148" s="2"/>
      <c r="U148" s="1"/>
      <c r="V148" s="2"/>
      <c r="W148" s="2"/>
      <c r="X148" s="2"/>
      <c r="Y148" s="2"/>
      <c r="Z148" s="2"/>
    </row>
    <row r="149" spans="1:26" ht="15" thickBot="1" x14ac:dyDescent="0.35">
      <c r="A149" s="1"/>
      <c r="B149" s="5">
        <v>2</v>
      </c>
      <c r="C149" s="2"/>
      <c r="D149" s="2"/>
      <c r="E149" s="2"/>
      <c r="F149" s="1"/>
      <c r="G149" s="5">
        <v>2</v>
      </c>
      <c r="H149" s="2"/>
      <c r="I149" s="2"/>
      <c r="J149" s="2"/>
      <c r="K149" s="1"/>
      <c r="L149" s="5">
        <v>2</v>
      </c>
      <c r="M149" s="2"/>
      <c r="N149" s="2"/>
      <c r="O149" s="2"/>
      <c r="P149" s="1"/>
      <c r="Q149" s="5">
        <v>2</v>
      </c>
      <c r="R149" s="2"/>
      <c r="S149" s="2"/>
      <c r="T149" s="2"/>
      <c r="U149" s="1"/>
      <c r="V149" s="2"/>
      <c r="W149" s="2"/>
      <c r="X149" s="2"/>
      <c r="Y149" s="2"/>
      <c r="Z149" s="2"/>
    </row>
    <row r="150" spans="1:26" ht="15" thickBot="1" x14ac:dyDescent="0.35">
      <c r="A150" s="1"/>
      <c r="B150" s="5">
        <v>3</v>
      </c>
      <c r="C150" s="2"/>
      <c r="D150" s="2"/>
      <c r="E150" s="2"/>
      <c r="F150" s="1"/>
      <c r="G150" s="5">
        <v>3</v>
      </c>
      <c r="H150" s="2"/>
      <c r="I150" s="2"/>
      <c r="J150" s="2"/>
      <c r="K150" s="1"/>
      <c r="L150" s="5">
        <v>3</v>
      </c>
      <c r="M150" s="2"/>
      <c r="N150" s="2"/>
      <c r="O150" s="2"/>
      <c r="P150" s="1"/>
      <c r="Q150" s="5">
        <v>3</v>
      </c>
      <c r="R150" s="2"/>
      <c r="S150" s="2"/>
      <c r="T150" s="2"/>
      <c r="U150" s="1"/>
      <c r="V150" s="2"/>
      <c r="W150" s="2"/>
      <c r="X150" s="2"/>
      <c r="Y150" s="2"/>
      <c r="Z150" s="2"/>
    </row>
    <row r="151" spans="1:26" ht="15" thickBot="1" x14ac:dyDescent="0.35">
      <c r="A151" s="1"/>
      <c r="B151" s="5">
        <v>4</v>
      </c>
      <c r="C151" s="2"/>
      <c r="D151" s="2"/>
      <c r="E151" s="2"/>
      <c r="F151" s="1"/>
      <c r="G151" s="5">
        <v>4</v>
      </c>
      <c r="H151" s="2"/>
      <c r="I151" s="2"/>
      <c r="J151" s="2"/>
      <c r="K151" s="1"/>
      <c r="L151" s="5">
        <v>4</v>
      </c>
      <c r="M151" s="2"/>
      <c r="N151" s="2"/>
      <c r="O151" s="2"/>
      <c r="P151" s="1"/>
      <c r="Q151" s="5">
        <v>4</v>
      </c>
      <c r="R151" s="2"/>
      <c r="S151" s="2"/>
      <c r="T151" s="2"/>
      <c r="U151" s="1"/>
      <c r="V151" s="2"/>
      <c r="W151" s="2"/>
      <c r="X151" s="2"/>
      <c r="Y151" s="2"/>
      <c r="Z151" s="2"/>
    </row>
    <row r="152" spans="1:26" ht="15" thickBot="1" x14ac:dyDescent="0.35">
      <c r="A152" s="1"/>
      <c r="B152" s="5">
        <v>5</v>
      </c>
      <c r="C152" s="2"/>
      <c r="D152" s="2"/>
      <c r="E152" s="2"/>
      <c r="F152" s="1"/>
      <c r="G152" s="5">
        <v>5</v>
      </c>
      <c r="H152" s="2"/>
      <c r="I152" s="2"/>
      <c r="J152" s="2"/>
      <c r="K152" s="1"/>
      <c r="L152" s="5">
        <v>5</v>
      </c>
      <c r="M152" s="2"/>
      <c r="N152" s="2"/>
      <c r="O152" s="2"/>
      <c r="P152" s="1"/>
      <c r="Q152" s="5">
        <v>5</v>
      </c>
      <c r="R152" s="2"/>
      <c r="S152" s="2"/>
      <c r="T152" s="2"/>
      <c r="U152" s="1"/>
      <c r="V152" s="2"/>
      <c r="W152" s="2"/>
      <c r="X152" s="2"/>
      <c r="Y152" s="2"/>
      <c r="Z152" s="2"/>
    </row>
    <row r="153" spans="1:26" ht="15" thickBot="1" x14ac:dyDescent="0.35">
      <c r="A153" s="1"/>
      <c r="B153" s="5">
        <v>6</v>
      </c>
      <c r="C153" s="2"/>
      <c r="D153" s="2"/>
      <c r="E153" s="2"/>
      <c r="F153" s="1"/>
      <c r="G153" s="5">
        <v>6</v>
      </c>
      <c r="H153" s="2"/>
      <c r="I153" s="2"/>
      <c r="J153" s="2"/>
      <c r="K153" s="1"/>
      <c r="L153" s="5">
        <v>6</v>
      </c>
      <c r="M153" s="2"/>
      <c r="N153" s="2"/>
      <c r="O153" s="2"/>
      <c r="P153" s="1"/>
      <c r="Q153" s="5">
        <v>6</v>
      </c>
      <c r="R153" s="2"/>
      <c r="S153" s="2"/>
      <c r="T153" s="2"/>
      <c r="U153" s="1"/>
      <c r="V153" s="2"/>
      <c r="W153" s="2"/>
      <c r="X153" s="2"/>
      <c r="Y153" s="2"/>
      <c r="Z153" s="2"/>
    </row>
    <row r="154" spans="1:26" ht="15" thickBot="1" x14ac:dyDescent="0.35">
      <c r="A154" s="1"/>
      <c r="B154" s="5">
        <v>7</v>
      </c>
      <c r="C154" s="2"/>
      <c r="D154" s="2"/>
      <c r="E154" s="2"/>
      <c r="F154" s="1"/>
      <c r="G154" s="5">
        <v>7</v>
      </c>
      <c r="H154" s="2"/>
      <c r="I154" s="2"/>
      <c r="J154" s="2"/>
      <c r="K154" s="1"/>
      <c r="L154" s="5">
        <v>7</v>
      </c>
      <c r="M154" s="2"/>
      <c r="N154" s="2"/>
      <c r="O154" s="2"/>
      <c r="P154" s="1"/>
      <c r="Q154" s="5">
        <v>7</v>
      </c>
      <c r="R154" s="2"/>
      <c r="S154" s="2"/>
      <c r="T154" s="2"/>
      <c r="U154" s="1"/>
      <c r="V154" s="2"/>
      <c r="W154" s="2"/>
      <c r="X154" s="2"/>
      <c r="Y154" s="2"/>
      <c r="Z154" s="2"/>
    </row>
    <row r="155" spans="1:26" ht="15" thickBot="1" x14ac:dyDescent="0.35">
      <c r="A155" s="1"/>
      <c r="B155" s="5">
        <v>8</v>
      </c>
      <c r="C155" s="2"/>
      <c r="D155" s="2"/>
      <c r="E155" s="2"/>
      <c r="F155" s="1"/>
      <c r="G155" s="5">
        <v>8</v>
      </c>
      <c r="H155" s="2"/>
      <c r="I155" s="2"/>
      <c r="J155" s="2"/>
      <c r="K155" s="1"/>
      <c r="L155" s="5">
        <v>8</v>
      </c>
      <c r="M155" s="2"/>
      <c r="N155" s="2"/>
      <c r="O155" s="2"/>
      <c r="P155" s="1"/>
      <c r="Q155" s="5">
        <v>8</v>
      </c>
      <c r="R155" s="2"/>
      <c r="S155" s="2"/>
      <c r="T155" s="2"/>
      <c r="U155" s="1"/>
      <c r="V155" s="2"/>
      <c r="W155" s="2"/>
      <c r="X155" s="2"/>
      <c r="Y155" s="2"/>
      <c r="Z155" s="2"/>
    </row>
    <row r="156" spans="1:26" ht="15" thickBot="1" x14ac:dyDescent="0.35">
      <c r="A156" s="1"/>
      <c r="B156" s="5">
        <v>9</v>
      </c>
      <c r="C156" s="2"/>
      <c r="D156" s="2"/>
      <c r="E156" s="2"/>
      <c r="F156" s="1"/>
      <c r="G156" s="5">
        <v>9</v>
      </c>
      <c r="H156" s="2"/>
      <c r="I156" s="2"/>
      <c r="J156" s="2"/>
      <c r="K156" s="1"/>
      <c r="L156" s="5">
        <v>9</v>
      </c>
      <c r="M156" s="2"/>
      <c r="N156" s="2"/>
      <c r="O156" s="2"/>
      <c r="P156" s="1"/>
      <c r="Q156" s="5">
        <v>9</v>
      </c>
      <c r="R156" s="2"/>
      <c r="S156" s="2"/>
      <c r="T156" s="2"/>
      <c r="U156" s="1"/>
      <c r="V156" s="2"/>
      <c r="W156" s="2"/>
      <c r="X156" s="2"/>
      <c r="Y156" s="2"/>
      <c r="Z156" s="2"/>
    </row>
    <row r="157" spans="1:26" ht="15" thickBot="1" x14ac:dyDescent="0.35">
      <c r="A157" s="1"/>
      <c r="B157" s="5">
        <v>10</v>
      </c>
      <c r="C157" s="2"/>
      <c r="D157" s="2"/>
      <c r="E157" s="2"/>
      <c r="F157" s="1"/>
      <c r="G157" s="5">
        <v>10</v>
      </c>
      <c r="H157" s="2"/>
      <c r="I157" s="2"/>
      <c r="J157" s="2"/>
      <c r="K157" s="1"/>
      <c r="L157" s="5">
        <v>10</v>
      </c>
      <c r="M157" s="2"/>
      <c r="N157" s="2"/>
      <c r="O157" s="2"/>
      <c r="P157" s="1"/>
      <c r="Q157" s="5">
        <v>10</v>
      </c>
      <c r="R157" s="2"/>
      <c r="S157" s="2"/>
      <c r="T157" s="2"/>
      <c r="U157" s="1"/>
      <c r="V157" s="2"/>
      <c r="W157" s="2"/>
      <c r="X157" s="2"/>
      <c r="Y157" s="2"/>
      <c r="Z157" s="2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spans="1:26" ht="15" thickBot="1" x14ac:dyDescent="0.35">
      <c r="A161" s="1"/>
      <c r="B161" s="2" t="s">
        <v>72</v>
      </c>
      <c r="C161" s="2"/>
      <c r="D161" s="2"/>
      <c r="E161" s="2"/>
      <c r="F161" s="1"/>
      <c r="G161" s="2" t="s">
        <v>72</v>
      </c>
      <c r="H161" s="2"/>
      <c r="I161" s="2"/>
      <c r="J161" s="2"/>
      <c r="K161" s="1"/>
      <c r="L161" s="2" t="s">
        <v>72</v>
      </c>
      <c r="M161" s="2"/>
      <c r="N161" s="2"/>
      <c r="O161" s="2"/>
      <c r="P161" s="1"/>
      <c r="Q161" s="2" t="s">
        <v>72</v>
      </c>
      <c r="R161" s="2"/>
      <c r="S161" s="2"/>
      <c r="T161" s="2"/>
      <c r="U161" s="1"/>
      <c r="V161" s="2"/>
      <c r="W161" s="2"/>
      <c r="X161" s="2"/>
      <c r="Y161" s="2"/>
      <c r="Z161" s="2"/>
    </row>
    <row r="162" spans="1:26" ht="15" thickBot="1" x14ac:dyDescent="0.35">
      <c r="A162" s="1"/>
      <c r="B162" s="3" t="s">
        <v>0</v>
      </c>
      <c r="C162" s="2" t="s">
        <v>1</v>
      </c>
      <c r="D162" s="2" t="s">
        <v>2</v>
      </c>
      <c r="E162" s="2" t="s">
        <v>3</v>
      </c>
      <c r="F162" s="1"/>
      <c r="G162" s="3" t="s">
        <v>4</v>
      </c>
      <c r="H162" s="2" t="s">
        <v>1</v>
      </c>
      <c r="I162" s="2" t="s">
        <v>2</v>
      </c>
      <c r="J162" s="2" t="s">
        <v>3</v>
      </c>
      <c r="K162" s="1"/>
      <c r="L162" s="3" t="s">
        <v>5</v>
      </c>
      <c r="M162" s="2" t="s">
        <v>1</v>
      </c>
      <c r="N162" s="2" t="s">
        <v>2</v>
      </c>
      <c r="O162" s="2" t="s">
        <v>3</v>
      </c>
      <c r="P162" s="1"/>
      <c r="Q162" s="12" t="s">
        <v>37</v>
      </c>
      <c r="R162" s="2" t="s">
        <v>1</v>
      </c>
      <c r="S162" s="2" t="s">
        <v>2</v>
      </c>
      <c r="T162" s="2" t="s">
        <v>3</v>
      </c>
      <c r="U162" s="1"/>
      <c r="V162" s="2"/>
      <c r="W162" s="2"/>
      <c r="X162" s="2"/>
      <c r="Y162" s="2"/>
      <c r="Z162" s="2"/>
    </row>
    <row r="163" spans="1:26" ht="15" thickBot="1" x14ac:dyDescent="0.35">
      <c r="A163" s="1"/>
      <c r="B163" s="5">
        <v>1</v>
      </c>
      <c r="C163" s="2"/>
      <c r="D163" s="2"/>
      <c r="E163" s="2"/>
      <c r="F163" s="1"/>
      <c r="G163" s="5">
        <v>1</v>
      </c>
      <c r="H163" s="2"/>
      <c r="I163" s="2"/>
      <c r="J163" s="2"/>
      <c r="K163" s="1"/>
      <c r="L163" s="5">
        <v>1</v>
      </c>
      <c r="M163" s="2"/>
      <c r="N163" s="2"/>
      <c r="O163" s="2"/>
      <c r="P163" s="1"/>
      <c r="Q163" s="5">
        <v>1</v>
      </c>
      <c r="R163" s="2"/>
      <c r="S163" s="2"/>
      <c r="T163" s="2"/>
      <c r="U163" s="1"/>
      <c r="V163" s="2"/>
      <c r="W163" s="2"/>
      <c r="X163" s="2"/>
      <c r="Y163" s="2"/>
      <c r="Z163" s="2"/>
    </row>
    <row r="164" spans="1:26" ht="15" thickBot="1" x14ac:dyDescent="0.35">
      <c r="A164" s="1"/>
      <c r="B164" s="5">
        <v>2</v>
      </c>
      <c r="C164" s="2"/>
      <c r="D164" s="2"/>
      <c r="E164" s="2"/>
      <c r="F164" s="1"/>
      <c r="G164" s="5">
        <v>2</v>
      </c>
      <c r="H164" s="2"/>
      <c r="I164" s="2"/>
      <c r="J164" s="2"/>
      <c r="K164" s="1"/>
      <c r="L164" s="5">
        <v>2</v>
      </c>
      <c r="M164" s="2"/>
      <c r="N164" s="2"/>
      <c r="O164" s="2"/>
      <c r="P164" s="1"/>
      <c r="Q164" s="5">
        <v>2</v>
      </c>
      <c r="R164" s="2"/>
      <c r="S164" s="2"/>
      <c r="T164" s="2"/>
      <c r="U164" s="1"/>
      <c r="V164" s="2"/>
      <c r="W164" s="2"/>
      <c r="X164" s="2"/>
      <c r="Y164" s="2"/>
      <c r="Z164" s="2"/>
    </row>
    <row r="165" spans="1:26" ht="15" thickBot="1" x14ac:dyDescent="0.35">
      <c r="A165" s="1"/>
      <c r="B165" s="5">
        <v>3</v>
      </c>
      <c r="C165" s="2"/>
      <c r="D165" s="2"/>
      <c r="E165" s="2"/>
      <c r="F165" s="1"/>
      <c r="G165" s="5">
        <v>3</v>
      </c>
      <c r="H165" s="2"/>
      <c r="I165" s="2"/>
      <c r="J165" s="2"/>
      <c r="K165" s="1"/>
      <c r="L165" s="5">
        <v>3</v>
      </c>
      <c r="M165" s="2"/>
      <c r="N165" s="2"/>
      <c r="O165" s="2"/>
      <c r="P165" s="1"/>
      <c r="Q165" s="5">
        <v>3</v>
      </c>
      <c r="R165" s="2"/>
      <c r="S165" s="2"/>
      <c r="T165" s="2"/>
      <c r="U165" s="1"/>
      <c r="V165" s="2"/>
      <c r="W165" s="2"/>
      <c r="X165" s="2"/>
      <c r="Y165" s="2"/>
      <c r="Z165" s="2"/>
    </row>
    <row r="166" spans="1:26" ht="15" thickBot="1" x14ac:dyDescent="0.35">
      <c r="A166" s="1"/>
      <c r="B166" s="5">
        <v>4</v>
      </c>
      <c r="C166" s="2"/>
      <c r="D166" s="2"/>
      <c r="E166" s="2"/>
      <c r="F166" s="1"/>
      <c r="G166" s="5">
        <v>4</v>
      </c>
      <c r="H166" s="2"/>
      <c r="I166" s="2"/>
      <c r="J166" s="2"/>
      <c r="K166" s="1"/>
      <c r="L166" s="5">
        <v>4</v>
      </c>
      <c r="M166" s="2"/>
      <c r="N166" s="2"/>
      <c r="O166" s="2"/>
      <c r="P166" s="1"/>
      <c r="Q166" s="5">
        <v>4</v>
      </c>
      <c r="R166" s="2"/>
      <c r="S166" s="2"/>
      <c r="T166" s="2"/>
      <c r="U166" s="1"/>
      <c r="V166" s="2"/>
      <c r="W166" s="2"/>
      <c r="X166" s="2"/>
      <c r="Y166" s="2"/>
      <c r="Z166" s="2"/>
    </row>
    <row r="167" spans="1:26" ht="15" thickBot="1" x14ac:dyDescent="0.35">
      <c r="A167" s="1"/>
      <c r="B167" s="5">
        <v>5</v>
      </c>
      <c r="C167" s="2"/>
      <c r="D167" s="2"/>
      <c r="E167" s="2"/>
      <c r="F167" s="1"/>
      <c r="G167" s="5">
        <v>5</v>
      </c>
      <c r="H167" s="2"/>
      <c r="I167" s="2"/>
      <c r="J167" s="2"/>
      <c r="K167" s="1"/>
      <c r="L167" s="5">
        <v>5</v>
      </c>
      <c r="M167" s="2"/>
      <c r="N167" s="2"/>
      <c r="O167" s="2"/>
      <c r="P167" s="1"/>
      <c r="Q167" s="5">
        <v>5</v>
      </c>
      <c r="R167" s="2"/>
      <c r="S167" s="2"/>
      <c r="T167" s="2"/>
      <c r="U167" s="1"/>
      <c r="V167" s="2"/>
      <c r="W167" s="2"/>
      <c r="X167" s="2"/>
      <c r="Y167" s="2"/>
      <c r="Z167" s="2"/>
    </row>
    <row r="168" spans="1:26" ht="15" thickBot="1" x14ac:dyDescent="0.35">
      <c r="A168" s="1"/>
      <c r="B168" s="5">
        <v>6</v>
      </c>
      <c r="C168" s="2"/>
      <c r="D168" s="2"/>
      <c r="E168" s="2"/>
      <c r="F168" s="1"/>
      <c r="G168" s="5">
        <v>6</v>
      </c>
      <c r="H168" s="2"/>
      <c r="I168" s="2"/>
      <c r="J168" s="2"/>
      <c r="K168" s="1"/>
      <c r="L168" s="5">
        <v>6</v>
      </c>
      <c r="M168" s="2"/>
      <c r="N168" s="2"/>
      <c r="O168" s="2"/>
      <c r="P168" s="1"/>
      <c r="Q168" s="5">
        <v>6</v>
      </c>
      <c r="R168" s="2"/>
      <c r="S168" s="2"/>
      <c r="T168" s="2"/>
      <c r="U168" s="1"/>
      <c r="V168" s="2"/>
      <c r="W168" s="2"/>
      <c r="X168" s="2"/>
      <c r="Y168" s="2"/>
      <c r="Z168" s="2"/>
    </row>
    <row r="169" spans="1:26" ht="15" thickBot="1" x14ac:dyDescent="0.35">
      <c r="A169" s="1"/>
      <c r="B169" s="5">
        <v>7</v>
      </c>
      <c r="C169" s="2"/>
      <c r="D169" s="2"/>
      <c r="E169" s="2"/>
      <c r="F169" s="1"/>
      <c r="G169" s="5">
        <v>7</v>
      </c>
      <c r="H169" s="2"/>
      <c r="I169" s="2"/>
      <c r="J169" s="2"/>
      <c r="K169" s="1"/>
      <c r="L169" s="5">
        <v>7</v>
      </c>
      <c r="M169" s="2"/>
      <c r="N169" s="2"/>
      <c r="O169" s="2"/>
      <c r="P169" s="1"/>
      <c r="Q169" s="5">
        <v>7</v>
      </c>
      <c r="R169" s="2"/>
      <c r="S169" s="2"/>
      <c r="T169" s="2"/>
      <c r="U169" s="1"/>
      <c r="V169" s="2"/>
      <c r="W169" s="2"/>
      <c r="X169" s="2"/>
      <c r="Y169" s="2"/>
      <c r="Z169" s="2"/>
    </row>
    <row r="170" spans="1:26" ht="15" thickBot="1" x14ac:dyDescent="0.35">
      <c r="A170" s="1"/>
      <c r="B170" s="5">
        <v>8</v>
      </c>
      <c r="C170" s="2"/>
      <c r="D170" s="2"/>
      <c r="E170" s="2"/>
      <c r="F170" s="1"/>
      <c r="G170" s="5">
        <v>8</v>
      </c>
      <c r="H170" s="2"/>
      <c r="I170" s="2"/>
      <c r="J170" s="2"/>
      <c r="K170" s="1"/>
      <c r="L170" s="5">
        <v>8</v>
      </c>
      <c r="M170" s="2"/>
      <c r="N170" s="2"/>
      <c r="O170" s="2"/>
      <c r="P170" s="1"/>
      <c r="Q170" s="5">
        <v>8</v>
      </c>
      <c r="R170" s="2"/>
      <c r="S170" s="2"/>
      <c r="T170" s="2"/>
      <c r="U170" s="1"/>
      <c r="V170" s="2"/>
      <c r="W170" s="2"/>
      <c r="X170" s="2"/>
      <c r="Y170" s="2"/>
      <c r="Z170" s="2"/>
    </row>
    <row r="171" spans="1:26" ht="15" thickBot="1" x14ac:dyDescent="0.35">
      <c r="A171" s="1"/>
      <c r="B171" s="5">
        <v>9</v>
      </c>
      <c r="C171" s="2"/>
      <c r="D171" s="2"/>
      <c r="E171" s="2"/>
      <c r="F171" s="1"/>
      <c r="G171" s="5">
        <v>9</v>
      </c>
      <c r="H171" s="2"/>
      <c r="I171" s="2"/>
      <c r="J171" s="2"/>
      <c r="K171" s="1"/>
      <c r="L171" s="5">
        <v>9</v>
      </c>
      <c r="M171" s="2"/>
      <c r="N171" s="2"/>
      <c r="O171" s="2"/>
      <c r="P171" s="1"/>
      <c r="Q171" s="5">
        <v>9</v>
      </c>
      <c r="R171" s="2"/>
      <c r="S171" s="2"/>
      <c r="T171" s="2"/>
      <c r="U171" s="1"/>
      <c r="V171" s="2"/>
      <c r="W171" s="2"/>
      <c r="X171" s="2"/>
      <c r="Y171" s="2"/>
      <c r="Z171" s="2"/>
    </row>
    <row r="172" spans="1:26" ht="15" thickBot="1" x14ac:dyDescent="0.35">
      <c r="A172" s="1"/>
      <c r="B172" s="5">
        <v>10</v>
      </c>
      <c r="C172" s="2"/>
      <c r="D172" s="2"/>
      <c r="E172" s="2"/>
      <c r="F172" s="1"/>
      <c r="G172" s="5">
        <v>10</v>
      </c>
      <c r="H172" s="2"/>
      <c r="I172" s="2"/>
      <c r="J172" s="2"/>
      <c r="K172" s="1"/>
      <c r="L172" s="5">
        <v>10</v>
      </c>
      <c r="M172" s="2"/>
      <c r="N172" s="2"/>
      <c r="O172" s="2"/>
      <c r="P172" s="1"/>
      <c r="Q172" s="5">
        <v>10</v>
      </c>
      <c r="R172" s="2"/>
      <c r="S172" s="2"/>
      <c r="T172" s="2"/>
      <c r="U172" s="1"/>
      <c r="V172" s="2"/>
      <c r="W172" s="2"/>
      <c r="X172" s="2"/>
      <c r="Y172" s="2"/>
      <c r="Z172" s="2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spans="1:26" ht="15" thickBot="1" x14ac:dyDescent="0.35">
      <c r="A176" s="1"/>
      <c r="B176" s="2" t="s">
        <v>73</v>
      </c>
      <c r="C176" s="2"/>
      <c r="D176" s="2"/>
      <c r="E176" s="2"/>
      <c r="F176" s="1"/>
      <c r="G176" s="2" t="s">
        <v>73</v>
      </c>
      <c r="H176" s="2"/>
      <c r="I176" s="2"/>
      <c r="J176" s="2"/>
      <c r="K176" s="1"/>
      <c r="L176" s="2" t="s">
        <v>73</v>
      </c>
      <c r="M176" s="2"/>
      <c r="N176" s="2"/>
      <c r="O176" s="2"/>
      <c r="P176" s="1"/>
      <c r="Q176" s="2" t="s">
        <v>73</v>
      </c>
      <c r="R176" s="2"/>
      <c r="S176" s="2"/>
      <c r="T176" s="2"/>
      <c r="U176" s="1"/>
      <c r="V176" s="2"/>
      <c r="W176" s="2"/>
      <c r="X176" s="2"/>
      <c r="Y176" s="2"/>
      <c r="Z176" s="2"/>
    </row>
    <row r="177" spans="1:26" ht="15" thickBot="1" x14ac:dyDescent="0.35">
      <c r="A177" s="1"/>
      <c r="B177" s="3" t="s">
        <v>0</v>
      </c>
      <c r="C177" s="2" t="s">
        <v>1</v>
      </c>
      <c r="D177" s="2" t="s">
        <v>2</v>
      </c>
      <c r="E177" s="2" t="s">
        <v>3</v>
      </c>
      <c r="F177" s="1"/>
      <c r="G177" s="3" t="s">
        <v>4</v>
      </c>
      <c r="H177" s="2" t="s">
        <v>1</v>
      </c>
      <c r="I177" s="2" t="s">
        <v>2</v>
      </c>
      <c r="J177" s="2" t="s">
        <v>3</v>
      </c>
      <c r="K177" s="1"/>
      <c r="L177" s="3" t="s">
        <v>5</v>
      </c>
      <c r="M177" s="2" t="s">
        <v>1</v>
      </c>
      <c r="N177" s="2" t="s">
        <v>2</v>
      </c>
      <c r="O177" s="2" t="s">
        <v>3</v>
      </c>
      <c r="P177" s="1"/>
      <c r="Q177" s="12" t="s">
        <v>37</v>
      </c>
      <c r="R177" s="2" t="s">
        <v>1</v>
      </c>
      <c r="S177" s="2" t="s">
        <v>2</v>
      </c>
      <c r="T177" s="2" t="s">
        <v>3</v>
      </c>
      <c r="U177" s="1"/>
      <c r="V177" s="2"/>
      <c r="W177" s="2"/>
      <c r="X177" s="2"/>
      <c r="Y177" s="2"/>
      <c r="Z177" s="2"/>
    </row>
    <row r="178" spans="1:26" ht="15" thickBot="1" x14ac:dyDescent="0.35">
      <c r="A178" s="1"/>
      <c r="B178" s="5">
        <v>1</v>
      </c>
      <c r="C178" s="2"/>
      <c r="D178" s="2"/>
      <c r="E178" s="2"/>
      <c r="F178" s="1"/>
      <c r="G178" s="5">
        <v>1</v>
      </c>
      <c r="H178" s="2"/>
      <c r="I178" s="2"/>
      <c r="J178" s="2"/>
      <c r="K178" s="1"/>
      <c r="L178" s="5">
        <v>1</v>
      </c>
      <c r="M178" s="2"/>
      <c r="N178" s="2"/>
      <c r="O178" s="2"/>
      <c r="P178" s="1"/>
      <c r="Q178" s="5">
        <v>1</v>
      </c>
      <c r="R178" s="2"/>
      <c r="S178" s="2"/>
      <c r="T178" s="2"/>
      <c r="U178" s="1"/>
      <c r="V178" s="2"/>
      <c r="W178" s="2"/>
      <c r="X178" s="2"/>
      <c r="Y178" s="2"/>
      <c r="Z178" s="2"/>
    </row>
    <row r="179" spans="1:26" ht="15" thickBot="1" x14ac:dyDescent="0.35">
      <c r="A179" s="1"/>
      <c r="B179" s="5">
        <v>2</v>
      </c>
      <c r="C179" s="2"/>
      <c r="D179" s="2"/>
      <c r="E179" s="2"/>
      <c r="F179" s="1"/>
      <c r="G179" s="5">
        <v>2</v>
      </c>
      <c r="H179" s="2"/>
      <c r="I179" s="2"/>
      <c r="J179" s="2"/>
      <c r="K179" s="1"/>
      <c r="L179" s="5">
        <v>2</v>
      </c>
      <c r="M179" s="2"/>
      <c r="N179" s="2"/>
      <c r="O179" s="2"/>
      <c r="P179" s="1"/>
      <c r="Q179" s="5">
        <v>2</v>
      </c>
      <c r="R179" s="2"/>
      <c r="S179" s="2"/>
      <c r="T179" s="2"/>
      <c r="U179" s="1"/>
      <c r="V179" s="2"/>
      <c r="W179" s="2"/>
      <c r="X179" s="2"/>
      <c r="Y179" s="2"/>
      <c r="Z179" s="2"/>
    </row>
    <row r="180" spans="1:26" ht="15" thickBot="1" x14ac:dyDescent="0.35">
      <c r="A180" s="1"/>
      <c r="B180" s="5">
        <v>3</v>
      </c>
      <c r="C180" s="2"/>
      <c r="D180" s="2"/>
      <c r="E180" s="2"/>
      <c r="F180" s="1"/>
      <c r="G180" s="5">
        <v>3</v>
      </c>
      <c r="H180" s="2"/>
      <c r="I180" s="2"/>
      <c r="J180" s="2"/>
      <c r="K180" s="1"/>
      <c r="L180" s="5">
        <v>3</v>
      </c>
      <c r="M180" s="2"/>
      <c r="N180" s="2"/>
      <c r="O180" s="2"/>
      <c r="P180" s="1"/>
      <c r="Q180" s="5">
        <v>3</v>
      </c>
      <c r="R180" s="2"/>
      <c r="S180" s="2"/>
      <c r="T180" s="2"/>
      <c r="U180" s="1"/>
      <c r="V180" s="2"/>
      <c r="W180" s="2"/>
      <c r="X180" s="2"/>
      <c r="Y180" s="2"/>
      <c r="Z180" s="2"/>
    </row>
    <row r="181" spans="1:26" ht="15" thickBot="1" x14ac:dyDescent="0.35">
      <c r="A181" s="1"/>
      <c r="B181" s="5">
        <v>4</v>
      </c>
      <c r="C181" s="2"/>
      <c r="D181" s="2"/>
      <c r="E181" s="2"/>
      <c r="F181" s="1"/>
      <c r="G181" s="5">
        <v>4</v>
      </c>
      <c r="H181" s="2"/>
      <c r="I181" s="2"/>
      <c r="J181" s="2"/>
      <c r="K181" s="1"/>
      <c r="L181" s="5">
        <v>4</v>
      </c>
      <c r="M181" s="2"/>
      <c r="N181" s="2"/>
      <c r="O181" s="2"/>
      <c r="P181" s="1"/>
      <c r="Q181" s="5">
        <v>4</v>
      </c>
      <c r="R181" s="2"/>
      <c r="S181" s="2"/>
      <c r="T181" s="2"/>
      <c r="U181" s="1"/>
      <c r="V181" s="2"/>
      <c r="W181" s="2"/>
      <c r="X181" s="2"/>
      <c r="Y181" s="2"/>
      <c r="Z181" s="2"/>
    </row>
    <row r="182" spans="1:26" ht="15" thickBot="1" x14ac:dyDescent="0.35">
      <c r="A182" s="1"/>
      <c r="B182" s="5">
        <v>5</v>
      </c>
      <c r="C182" s="2"/>
      <c r="D182" s="2"/>
      <c r="E182" s="2"/>
      <c r="F182" s="1"/>
      <c r="G182" s="5">
        <v>5</v>
      </c>
      <c r="H182" s="2"/>
      <c r="I182" s="2"/>
      <c r="J182" s="2"/>
      <c r="K182" s="1"/>
      <c r="L182" s="5">
        <v>5</v>
      </c>
      <c r="M182" s="2"/>
      <c r="N182" s="2"/>
      <c r="O182" s="2"/>
      <c r="P182" s="1"/>
      <c r="Q182" s="5">
        <v>5</v>
      </c>
      <c r="R182" s="2"/>
      <c r="S182" s="2"/>
      <c r="T182" s="2"/>
      <c r="U182" s="1"/>
      <c r="V182" s="2"/>
      <c r="W182" s="2"/>
      <c r="X182" s="2"/>
      <c r="Y182" s="2"/>
      <c r="Z182" s="2"/>
    </row>
    <row r="183" spans="1:26" ht="15" thickBot="1" x14ac:dyDescent="0.35">
      <c r="A183" s="1"/>
      <c r="B183" s="5">
        <v>6</v>
      </c>
      <c r="C183" s="2"/>
      <c r="D183" s="2"/>
      <c r="E183" s="2"/>
      <c r="F183" s="1"/>
      <c r="G183" s="5">
        <v>6</v>
      </c>
      <c r="H183" s="2"/>
      <c r="I183" s="2"/>
      <c r="J183" s="2"/>
      <c r="K183" s="1"/>
      <c r="L183" s="5">
        <v>6</v>
      </c>
      <c r="M183" s="2"/>
      <c r="N183" s="2"/>
      <c r="O183" s="2"/>
      <c r="P183" s="1"/>
      <c r="Q183" s="5">
        <v>6</v>
      </c>
      <c r="R183" s="2"/>
      <c r="S183" s="2"/>
      <c r="T183" s="2"/>
      <c r="U183" s="1"/>
      <c r="V183" s="2"/>
      <c r="W183" s="2"/>
      <c r="X183" s="2"/>
      <c r="Y183" s="2"/>
      <c r="Z183" s="2"/>
    </row>
    <row r="184" spans="1:26" ht="15" thickBot="1" x14ac:dyDescent="0.35">
      <c r="A184" s="1"/>
      <c r="B184" s="5">
        <v>7</v>
      </c>
      <c r="C184" s="2"/>
      <c r="D184" s="2"/>
      <c r="E184" s="2"/>
      <c r="F184" s="1"/>
      <c r="G184" s="5">
        <v>7</v>
      </c>
      <c r="H184" s="2"/>
      <c r="I184" s="2"/>
      <c r="J184" s="2"/>
      <c r="K184" s="1"/>
      <c r="L184" s="5">
        <v>7</v>
      </c>
      <c r="M184" s="2"/>
      <c r="N184" s="2"/>
      <c r="O184" s="2"/>
      <c r="P184" s="1"/>
      <c r="Q184" s="5">
        <v>7</v>
      </c>
      <c r="R184" s="2"/>
      <c r="S184" s="2"/>
      <c r="T184" s="2"/>
      <c r="U184" s="1"/>
      <c r="V184" s="2"/>
      <c r="W184" s="2"/>
      <c r="X184" s="2"/>
      <c r="Y184" s="2"/>
      <c r="Z184" s="2"/>
    </row>
    <row r="185" spans="1:26" ht="15" thickBot="1" x14ac:dyDescent="0.35">
      <c r="A185" s="1"/>
      <c r="B185" s="5">
        <v>8</v>
      </c>
      <c r="C185" s="2"/>
      <c r="D185" s="2"/>
      <c r="E185" s="2"/>
      <c r="F185" s="1"/>
      <c r="G185" s="5">
        <v>8</v>
      </c>
      <c r="H185" s="2"/>
      <c r="I185" s="2"/>
      <c r="J185" s="2"/>
      <c r="K185" s="1"/>
      <c r="L185" s="5">
        <v>8</v>
      </c>
      <c r="M185" s="2"/>
      <c r="N185" s="2"/>
      <c r="O185" s="2"/>
      <c r="P185" s="1"/>
      <c r="Q185" s="5">
        <v>8</v>
      </c>
      <c r="R185" s="2"/>
      <c r="S185" s="2"/>
      <c r="T185" s="2"/>
      <c r="U185" s="1"/>
      <c r="V185" s="2"/>
      <c r="W185" s="2"/>
      <c r="X185" s="2"/>
      <c r="Y185" s="2"/>
      <c r="Z185" s="2"/>
    </row>
    <row r="186" spans="1:26" ht="15" thickBot="1" x14ac:dyDescent="0.35">
      <c r="A186" s="1"/>
      <c r="B186" s="5">
        <v>9</v>
      </c>
      <c r="C186" s="2"/>
      <c r="D186" s="2"/>
      <c r="E186" s="2"/>
      <c r="F186" s="1"/>
      <c r="G186" s="5">
        <v>9</v>
      </c>
      <c r="H186" s="2"/>
      <c r="I186" s="2"/>
      <c r="J186" s="2"/>
      <c r="K186" s="1"/>
      <c r="L186" s="5">
        <v>9</v>
      </c>
      <c r="M186" s="2"/>
      <c r="N186" s="2"/>
      <c r="O186" s="2"/>
      <c r="P186" s="1"/>
      <c r="Q186" s="5">
        <v>9</v>
      </c>
      <c r="R186" s="2"/>
      <c r="S186" s="2"/>
      <c r="T186" s="2"/>
      <c r="U186" s="1"/>
      <c r="V186" s="2"/>
      <c r="W186" s="2"/>
      <c r="X186" s="2"/>
      <c r="Y186" s="2"/>
      <c r="Z186" s="2"/>
    </row>
    <row r="187" spans="1:26" ht="15" thickBot="1" x14ac:dyDescent="0.35">
      <c r="A187" s="1"/>
      <c r="B187" s="5">
        <v>10</v>
      </c>
      <c r="C187" s="2"/>
      <c r="D187" s="2"/>
      <c r="E187" s="2"/>
      <c r="F187" s="1"/>
      <c r="G187" s="5">
        <v>10</v>
      </c>
      <c r="H187" s="2"/>
      <c r="I187" s="2"/>
      <c r="J187" s="2"/>
      <c r="K187" s="1"/>
      <c r="L187" s="5">
        <v>10</v>
      </c>
      <c r="M187" s="2"/>
      <c r="N187" s="2"/>
      <c r="O187" s="2"/>
      <c r="P187" s="1"/>
      <c r="Q187" s="5">
        <v>10</v>
      </c>
      <c r="R187" s="2"/>
      <c r="S187" s="2"/>
      <c r="T187" s="2"/>
      <c r="U187" s="1"/>
      <c r="V187" s="2"/>
      <c r="W187" s="2"/>
      <c r="X187" s="2"/>
      <c r="Y187" s="2"/>
      <c r="Z187" s="2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phoneticPr fontId="8" type="noConversion"/>
  <pageMargins left="0.7" right="0.7" top="0.75" bottom="0.75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Vonk</dc:creator>
  <cp:lastModifiedBy>Sander Vonk</cp:lastModifiedBy>
  <dcterms:created xsi:type="dcterms:W3CDTF">2021-01-09T13:11:18Z</dcterms:created>
  <dcterms:modified xsi:type="dcterms:W3CDTF">2021-01-22T12:58:12Z</dcterms:modified>
</cp:coreProperties>
</file>