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20490" windowHeight="7815" tabRatio="690" activeTab="8"/>
  </bookViews>
  <sheets>
    <sheet name="FIX" sheetId="2" r:id="rId1"/>
    <sheet name="MNG HND" sheetId="3" r:id="rId2"/>
    <sheet name="MNG FRGT " sheetId="23" r:id="rId3"/>
    <sheet name="MNG LR " sheetId="24" r:id="rId4"/>
    <sheet name="SR" sheetId="6" r:id="rId5"/>
    <sheet name="NMB HND" sheetId="14" r:id="rId6"/>
    <sheet name="NMB FRGT" sheetId="21" r:id="rId7"/>
    <sheet name="NMB LR" sheetId="22" r:id="rId8"/>
    <sheet name="ALG HND" sheetId="18" r:id="rId9"/>
    <sheet name="ALG FRGT" sheetId="19" r:id="rId10"/>
    <sheet name="ALG LR" sheetId="20" r:id="rId11"/>
  </sheets>
  <definedNames>
    <definedName name="_xlnm.Print_Area" localSheetId="9">'ALG FRGT'!$A$1:$K$41</definedName>
    <definedName name="_xlnm.Print_Area" localSheetId="8">'ALG HND'!$A$1:$H$51</definedName>
    <definedName name="_xlnm.Print_Area" localSheetId="10">'ALG LR'!$A$1:$K$58</definedName>
    <definedName name="_xlnm.Print_Area" localSheetId="0">FIX!$A$1:$I$44</definedName>
    <definedName name="_xlnm.Print_Area" localSheetId="2">'MNG FRGT '!$A$1:$K$39</definedName>
    <definedName name="_xlnm.Print_Area" localSheetId="1">'MNG HND'!$A$1:$H$49</definedName>
    <definedName name="_xlnm.Print_Area" localSheetId="3">'MNG LR '!$A$1:$J$71</definedName>
    <definedName name="_xlnm.Print_Area" localSheetId="6">'NMB FRGT'!$A$1:$K$39</definedName>
    <definedName name="_xlnm.Print_Area" localSheetId="5">'NMB HND'!$A$1:$I$48</definedName>
    <definedName name="_xlnm.Print_Area" localSheetId="7">'NMB LR'!$A$1:$J$54</definedName>
    <definedName name="_xlnm.Print_Area" localSheetId="4">SR!$A$1:$P$36</definedName>
  </definedNames>
  <calcPr calcId="125725"/>
</workbook>
</file>

<file path=xl/calcChain.xml><?xml version="1.0" encoding="utf-8"?>
<calcChain xmlns="http://schemas.openxmlformats.org/spreadsheetml/2006/main">
  <c r="J47" i="22"/>
  <c r="H47"/>
  <c r="I30"/>
  <c r="J31" i="24"/>
  <c r="H31"/>
  <c r="I30"/>
  <c r="I29"/>
  <c r="I28"/>
  <c r="I27"/>
  <c r="I26"/>
  <c r="I25"/>
  <c r="I41" i="22"/>
  <c r="I43"/>
  <c r="I44"/>
  <c r="I46"/>
  <c r="I24"/>
  <c r="I25"/>
  <c r="I26"/>
  <c r="I27"/>
  <c r="I28"/>
  <c r="I42"/>
  <c r="I45"/>
  <c r="I39"/>
  <c r="I40"/>
  <c r="I38"/>
  <c r="H53" i="20" l="1"/>
  <c r="J53"/>
  <c r="I39"/>
  <c r="I43"/>
  <c r="I45"/>
  <c r="I40"/>
  <c r="I44"/>
  <c r="I46"/>
  <c r="I31"/>
  <c r="I32"/>
  <c r="I33"/>
  <c r="I41"/>
  <c r="I42"/>
  <c r="I51"/>
  <c r="I52"/>
  <c r="I24" i="24"/>
  <c r="F27" i="23"/>
  <c r="I37" i="22" l="1"/>
  <c r="I36" i="20"/>
  <c r="I37"/>
  <c r="I47"/>
  <c r="I48"/>
  <c r="I49"/>
  <c r="I50"/>
  <c r="I25"/>
  <c r="I26"/>
  <c r="I27"/>
  <c r="I28"/>
  <c r="I29"/>
  <c r="I30"/>
  <c r="I38"/>
  <c r="I34"/>
  <c r="I35"/>
  <c r="N25" i="6"/>
  <c r="M8"/>
  <c r="M10"/>
  <c r="M12"/>
  <c r="M14"/>
  <c r="M16"/>
  <c r="M20"/>
  <c r="M22"/>
  <c r="F29" i="19"/>
  <c r="I34" i="22"/>
  <c r="I35"/>
  <c r="I36"/>
  <c r="F27" i="21"/>
  <c r="F27" i="19"/>
  <c r="E30" i="18"/>
  <c r="G29"/>
  <c r="G28"/>
  <c r="G27"/>
  <c r="I29" i="22"/>
  <c r="I31"/>
  <c r="I32"/>
  <c r="I33"/>
  <c r="F31" i="14"/>
  <c r="H30"/>
  <c r="H29"/>
  <c r="H28"/>
  <c r="E28" i="3"/>
  <c r="G27"/>
  <c r="G26"/>
  <c r="G25"/>
  <c r="G30" i="18" l="1"/>
  <c r="H31" i="14"/>
  <c r="H32" s="1"/>
  <c r="G28" i="3"/>
  <c r="G29" s="1"/>
  <c r="G33" i="18" l="1"/>
  <c r="G34" s="1"/>
  <c r="G36" s="1"/>
  <c r="H33" i="14"/>
  <c r="H35" s="1"/>
  <c r="H37" s="1"/>
  <c r="G30" i="3"/>
  <c r="G31" s="1"/>
  <c r="G32" s="1"/>
  <c r="G34" s="1"/>
  <c r="E24" i="6"/>
  <c r="J24"/>
  <c r="I24" i="20" l="1"/>
  <c r="O31" i="6" l="1"/>
  <c r="N33"/>
  <c r="M33"/>
  <c r="L33"/>
  <c r="K26"/>
  <c r="F26"/>
  <c r="D26"/>
  <c r="L25"/>
  <c r="K25"/>
  <c r="G25"/>
  <c r="F25"/>
  <c r="E25"/>
  <c r="D25"/>
  <c r="L24"/>
  <c r="K24"/>
  <c r="G24"/>
  <c r="F24"/>
  <c r="D24"/>
  <c r="H20"/>
  <c r="H18"/>
  <c r="H17"/>
  <c r="H16"/>
  <c r="H15"/>
  <c r="H14"/>
  <c r="H12"/>
  <c r="H10"/>
  <c r="H8"/>
  <c r="H25" s="1"/>
  <c r="E30" i="2"/>
  <c r="E29"/>
  <c r="E28"/>
  <c r="M18" i="6" l="1"/>
  <c r="H24"/>
</calcChain>
</file>

<file path=xl/sharedStrings.xml><?xml version="1.0" encoding="utf-8"?>
<sst xmlns="http://schemas.openxmlformats.org/spreadsheetml/2006/main" count="758" uniqueCount="323">
  <si>
    <t>EMAIL : sumitkatara69@gmail.com</t>
  </si>
  <si>
    <t>JAI SHRI GANESH</t>
  </si>
  <si>
    <t xml:space="preserve">                Mob. No. +91-9664190074</t>
  </si>
  <si>
    <t xml:space="preserve"> GANESHA TRADERS</t>
  </si>
  <si>
    <t xml:space="preserve">          NEAR INDANE GAS AGENCY NABAB BASAI ROAD MANIA DHOLPUR ( RAJ. ) </t>
  </si>
  <si>
    <t>INVOICE</t>
  </si>
  <si>
    <t>Depot Code : 1468</t>
  </si>
  <si>
    <t>Vendor code : 1312845</t>
  </si>
  <si>
    <t>HSN / SAC Code: 996713</t>
  </si>
  <si>
    <t>PAN : KHAPK9767B</t>
  </si>
  <si>
    <t>GSTIN : 08KHAPK9767B1ZZ</t>
  </si>
  <si>
    <t>STATE CODE  :08</t>
  </si>
  <si>
    <t>Prouduct : J.K. Cement-NIMBAHERA &amp; MANGROL</t>
  </si>
  <si>
    <t>M/s J.K. Cement Works Limited ,Nimbahera</t>
  </si>
  <si>
    <t>4TH Floor, Plot No. A-2,UDB Corporate Tower</t>
  </si>
  <si>
    <t>GSTIN : 08AABCJ0355R1Z7</t>
  </si>
  <si>
    <t>JLN Marg, Near Jawahar Circle,Jaipur-302017</t>
  </si>
  <si>
    <t>STATE CODE  : 08</t>
  </si>
  <si>
    <t>Being Claim of Fixed Charges as per Details Enclosed</t>
  </si>
  <si>
    <t>S.NO.</t>
  </si>
  <si>
    <t>PARTICULARS</t>
  </si>
  <si>
    <t xml:space="preserve">TOTAL AMOUNT </t>
  </si>
  <si>
    <t>FIXED CHARGES REIMBURSEMENT</t>
  </si>
  <si>
    <t>CGST @ 9%</t>
  </si>
  <si>
    <t>SGST @ 9%</t>
  </si>
  <si>
    <t>TOTAL AMOUNT TO BE PAID</t>
  </si>
  <si>
    <t>Payment Advice No.__________DDR Checked By______</t>
  </si>
  <si>
    <t>Document No._______________Bill Checked By_______</t>
  </si>
  <si>
    <t>Debit Note No.______________Credit Note NO._______</t>
  </si>
  <si>
    <t>FOR  M/S  GANESHA TRADERS</t>
  </si>
  <si>
    <t>Authorized Signatory</t>
  </si>
  <si>
    <t>Email :sumitkatara69@gmail.com</t>
  </si>
  <si>
    <t xml:space="preserve">JAI SHRI GANESH </t>
  </si>
  <si>
    <t xml:space="preserve">                         Mob. No. +91-9664190074</t>
  </si>
  <si>
    <t xml:space="preserve">GANESHA  TRADERS </t>
  </si>
  <si>
    <t xml:space="preserve">NEAR INDANE GAS AGENCY NABAB BASAI ROAD MANIA DHOLPUR ( RAJ. ) </t>
  </si>
  <si>
    <t>Authorised &amp; Registered C &amp; F Agent of JK Cement works</t>
  </si>
  <si>
    <t>HANDLING CHARGES BILL OF INWARD  DHOLPUR  DUMP</t>
  </si>
  <si>
    <t>HSN / SAC Code : 996713</t>
  </si>
  <si>
    <t xml:space="preserve">                                        PAN :                 </t>
  </si>
  <si>
    <t>Product : J.K. Cement- MANGROL</t>
  </si>
  <si>
    <t xml:space="preserve"> STATE CODE  :08</t>
  </si>
  <si>
    <t>Being Claim for Handling Charges</t>
  </si>
  <si>
    <t>Rate/M.T.</t>
  </si>
  <si>
    <t>AMOUNT</t>
  </si>
  <si>
    <t xml:space="preserve">FOR M/S GANESHA TRADERS </t>
  </si>
  <si>
    <t>HSN/ SAC Code : 996791</t>
  </si>
  <si>
    <t>GSTIN :08KHAPK9767B1ZZ</t>
  </si>
  <si>
    <t>DISPATCH</t>
  </si>
  <si>
    <t>TOTAL</t>
  </si>
  <si>
    <t>QTY.(M.T.)</t>
  </si>
  <si>
    <t>FREIGHT CHARGES</t>
  </si>
  <si>
    <t>TOTAL TRANSPORTATION CHARGES</t>
  </si>
  <si>
    <t>Mob. No. +91-9664190074</t>
  </si>
  <si>
    <t xml:space="preserve"> STATE CODE  : 08</t>
  </si>
  <si>
    <t>S.No.</t>
  </si>
  <si>
    <t>Des. Date</t>
  </si>
  <si>
    <t>Dealer</t>
  </si>
  <si>
    <t>Destinantion</t>
  </si>
  <si>
    <t>Vehicle No.</t>
  </si>
  <si>
    <t>LR NO.</t>
  </si>
  <si>
    <t>DI No.</t>
  </si>
  <si>
    <t>Des Qty</t>
  </si>
  <si>
    <t>Total Frt.</t>
  </si>
  <si>
    <t>SHARMA CEMENT AGENCY</t>
  </si>
  <si>
    <t>MANIA</t>
  </si>
  <si>
    <t>RJ11RA7070</t>
  </si>
  <si>
    <t>DHOLPUR</t>
  </si>
  <si>
    <t>RJ11RA6476</t>
  </si>
  <si>
    <t>RJ11RA6565</t>
  </si>
  <si>
    <t xml:space="preserve">FOR M/S  GANESHA TRADERS </t>
  </si>
  <si>
    <t xml:space="preserve">GANESHA TRADERS </t>
  </si>
  <si>
    <t>MATERIAL CODE</t>
  </si>
  <si>
    <t>MATERIAL DESP</t>
  </si>
  <si>
    <t>MODE</t>
  </si>
  <si>
    <t>Opening in Transit</t>
  </si>
  <si>
    <t>Quantity Transfer</t>
  </si>
  <si>
    <t>Closing in Transit</t>
  </si>
  <si>
    <t>Shortage</t>
  </si>
  <si>
    <t>Received at Dump</t>
  </si>
  <si>
    <t>Opening Stock</t>
  </si>
  <si>
    <t>Sale</t>
  </si>
  <si>
    <t>Stock Transfer</t>
  </si>
  <si>
    <t>Set Bags W/O</t>
  </si>
  <si>
    <t>Closing Stock</t>
  </si>
  <si>
    <t>Remarks</t>
  </si>
  <si>
    <t>NBH (110013)</t>
  </si>
  <si>
    <t>PPCWS</t>
  </si>
  <si>
    <t>RAIL</t>
  </si>
  <si>
    <t>ROAD</t>
  </si>
  <si>
    <t>PPC</t>
  </si>
  <si>
    <t>OPC</t>
  </si>
  <si>
    <t>MGH (100195)</t>
  </si>
  <si>
    <t>MGH (100196)</t>
  </si>
  <si>
    <t>`</t>
  </si>
  <si>
    <t xml:space="preserve">     SHORTAGES DETAILS </t>
  </si>
  <si>
    <t>challan No</t>
  </si>
  <si>
    <t>challan date</t>
  </si>
  <si>
    <t>L R No</t>
  </si>
  <si>
    <t>Truck/ Wagan</t>
  </si>
  <si>
    <t>Transportser</t>
  </si>
  <si>
    <t>Quantity in MT</t>
  </si>
  <si>
    <t>GRADE</t>
  </si>
  <si>
    <t>PLANT</t>
  </si>
  <si>
    <t>LOADED</t>
  </si>
  <si>
    <t>UNLOADED</t>
  </si>
  <si>
    <t>NBH</t>
  </si>
  <si>
    <t>MANG</t>
  </si>
  <si>
    <t xml:space="preserve">ALG </t>
  </si>
  <si>
    <t>GOT</t>
  </si>
  <si>
    <t xml:space="preserve">   </t>
  </si>
  <si>
    <t>BAGS</t>
  </si>
  <si>
    <t>Email : sumitkatara69@gmail.com</t>
  </si>
  <si>
    <t>HANDLING CHARGES BILL OF INWARD  DHOLPUR DUMP</t>
  </si>
  <si>
    <t xml:space="preserve">           GSTIN:</t>
  </si>
  <si>
    <t>08AABCJ0355R1Z7</t>
  </si>
  <si>
    <t xml:space="preserve">              STATE CODE  : 08</t>
  </si>
  <si>
    <t xml:space="preserve">FOR M/S GANESH TRADERS </t>
  </si>
  <si>
    <t xml:space="preserve">  EMAIL : sumitkatara69@gmail.com</t>
  </si>
  <si>
    <t>MOB: 9664190074</t>
  </si>
  <si>
    <t xml:space="preserve">GANESHA TRDERS </t>
  </si>
  <si>
    <t>FRIGHT BILL OF OUTWARD OF DHOLPUR  DUMP</t>
  </si>
  <si>
    <t xml:space="preserve"> GSTIN : 08KHAPK9767B1ZZ</t>
  </si>
  <si>
    <t>STATE CODE : 08</t>
  </si>
  <si>
    <t xml:space="preserve">                                   Mob. No. +91-9664190074</t>
  </si>
  <si>
    <t>Depot Code:1468</t>
  </si>
  <si>
    <t>HSN /SAC Code :996791</t>
  </si>
  <si>
    <t>Being Claim of Transportation Charges  as per Details Enclosed</t>
  </si>
  <si>
    <t>BASAI NABAB</t>
  </si>
  <si>
    <t>RJ11RA1631</t>
  </si>
  <si>
    <t>JLN Marg, Near Jawahar Circle,Jaipur-303017</t>
  </si>
  <si>
    <t>4TH Floor, Plot No. A-3,UDB Corporate Tower</t>
  </si>
  <si>
    <t>SHRIPATI CONSTRUCTION</t>
  </si>
  <si>
    <t>HARDENIYA CEMENT AGENCIES</t>
  </si>
  <si>
    <t>Product : J.K. Cement - NIMBHERA</t>
  </si>
  <si>
    <t>PRIYA ENTERPRISES</t>
  </si>
  <si>
    <t xml:space="preserve">Being Claim for Handling Charges </t>
  </si>
  <si>
    <t>GSTIN :    08KHAPK9767BIZZ</t>
  </si>
  <si>
    <t>PAN :  KHAPK9767B</t>
  </si>
  <si>
    <t>STATE CODE  :  08</t>
  </si>
  <si>
    <t xml:space="preserve">Product : J.K. Cement- ALIGARH </t>
  </si>
  <si>
    <t>Product : J.K. Cement- ALIGARH</t>
  </si>
  <si>
    <t xml:space="preserve"> </t>
  </si>
  <si>
    <t xml:space="preserve">Product : J.K. Cement NIMBHERA </t>
  </si>
  <si>
    <t xml:space="preserve">Being Claim for Handling charge </t>
  </si>
  <si>
    <t>RJ11RA3625</t>
  </si>
  <si>
    <t>PPC(ADSTAR)</t>
  </si>
  <si>
    <t>NBH (110002)</t>
  </si>
  <si>
    <t>NBH (110000)</t>
  </si>
  <si>
    <t>ALG (110000)</t>
  </si>
  <si>
    <t>S/N.</t>
  </si>
  <si>
    <t>Particular</t>
  </si>
  <si>
    <t>Qty</t>
  </si>
  <si>
    <t>Rate/ MT</t>
  </si>
  <si>
    <t>Amount</t>
  </si>
  <si>
    <t>Handling charge for OPC/PPC</t>
  </si>
  <si>
    <t>Handling charge for W/SHIELD</t>
  </si>
  <si>
    <t>Handling charge for AD STAR</t>
  </si>
  <si>
    <t>Net Total</t>
  </si>
  <si>
    <t>Add: CGST @ 9% on Net Amount</t>
  </si>
  <si>
    <t>Add: SGST @ 9% on Net Amount</t>
  </si>
  <si>
    <t>Total of GST</t>
  </si>
  <si>
    <t>Bill Amount</t>
  </si>
  <si>
    <t>Add: Round off (+/-)</t>
  </si>
  <si>
    <t>Total Bill Amount</t>
  </si>
  <si>
    <t>We had Deposited/Depositing GST @18% against this bill.</t>
  </si>
  <si>
    <t xml:space="preserve">FREIGHT CHARGES </t>
  </si>
  <si>
    <t>RJ11RA5503</t>
  </si>
  <si>
    <t>RJ11RA9191</t>
  </si>
  <si>
    <t>RJ11GB2114</t>
  </si>
  <si>
    <t>RJ11RA2288</t>
  </si>
  <si>
    <t>ALG (110011)</t>
  </si>
  <si>
    <t>Product : J.K. Cement MANGROL</t>
  </si>
  <si>
    <t>LAVANIA CEMENT SALES CORPORATI</t>
  </si>
  <si>
    <t>MANGROL (DHOLPUR)</t>
  </si>
  <si>
    <t>PIPHERA</t>
  </si>
  <si>
    <t>RJ11GB1480</t>
  </si>
  <si>
    <t>MGH (110002)</t>
  </si>
  <si>
    <t>MADHAV ENTERPRISES</t>
  </si>
  <si>
    <t>AKHLESH TRADING COMPANY</t>
  </si>
  <si>
    <t>RAJAKHERA</t>
  </si>
  <si>
    <t>RJ11GB1542</t>
  </si>
  <si>
    <t>RJ11RA1271</t>
  </si>
  <si>
    <t>NBH(110011)</t>
  </si>
  <si>
    <t>Invoice No :-  10</t>
  </si>
  <si>
    <t>Invoice No :- 11</t>
  </si>
  <si>
    <t>Invoice No :-  12</t>
  </si>
  <si>
    <t>Invoice No :- 13</t>
  </si>
  <si>
    <t>Invoice No :-  14</t>
  </si>
  <si>
    <t>Invoice No :-  15</t>
  </si>
  <si>
    <t>Invoice No :-  16</t>
  </si>
  <si>
    <t>SHUBHAM CEMENT AGENCY</t>
  </si>
  <si>
    <t>KANHA BUILDING MATERIAL</t>
  </si>
  <si>
    <t>BASEDI</t>
  </si>
  <si>
    <t>107</t>
  </si>
  <si>
    <t>110</t>
  </si>
  <si>
    <t>111</t>
  </si>
  <si>
    <t>113</t>
  </si>
  <si>
    <t>114</t>
  </si>
  <si>
    <t>117</t>
  </si>
  <si>
    <t>124</t>
  </si>
  <si>
    <t>8206777388</t>
  </si>
  <si>
    <t>8206779096</t>
  </si>
  <si>
    <t>8206780816</t>
  </si>
  <si>
    <t>8206783300</t>
  </si>
  <si>
    <t>8206783349</t>
  </si>
  <si>
    <t>8206785637</t>
  </si>
  <si>
    <t>8206795657</t>
  </si>
  <si>
    <t>RJ11GB5058</t>
  </si>
  <si>
    <t>RJ11RA5236</t>
  </si>
  <si>
    <t>79</t>
  </si>
  <si>
    <t>80</t>
  </si>
  <si>
    <t>83</t>
  </si>
  <si>
    <t>84</t>
  </si>
  <si>
    <t>85</t>
  </si>
  <si>
    <t>90</t>
  </si>
  <si>
    <t>91</t>
  </si>
  <si>
    <t>92</t>
  </si>
  <si>
    <t>94</t>
  </si>
  <si>
    <t>95</t>
  </si>
  <si>
    <t>102</t>
  </si>
  <si>
    <t>120</t>
  </si>
  <si>
    <t>121</t>
  </si>
  <si>
    <t>127</t>
  </si>
  <si>
    <t>66</t>
  </si>
  <si>
    <t>67</t>
  </si>
  <si>
    <t>68</t>
  </si>
  <si>
    <t>69</t>
  </si>
  <si>
    <t>70</t>
  </si>
  <si>
    <t>103</t>
  </si>
  <si>
    <t>122</t>
  </si>
  <si>
    <t>98</t>
  </si>
  <si>
    <t>101</t>
  </si>
  <si>
    <t>8206746715</t>
  </si>
  <si>
    <t>8206746725</t>
  </si>
  <si>
    <t>8206753293</t>
  </si>
  <si>
    <t>8206753335</t>
  </si>
  <si>
    <t>8206753365</t>
  </si>
  <si>
    <t>8206758862</t>
  </si>
  <si>
    <t>8206758885</t>
  </si>
  <si>
    <t>8206758906</t>
  </si>
  <si>
    <t>8206762494</t>
  </si>
  <si>
    <t>8206763170</t>
  </si>
  <si>
    <t>8206766087</t>
  </si>
  <si>
    <t>8206788941</t>
  </si>
  <si>
    <t>8206788975</t>
  </si>
  <si>
    <t>8206795894</t>
  </si>
  <si>
    <t>8206739848</t>
  </si>
  <si>
    <t>8206739861</t>
  </si>
  <si>
    <t>8206739873</t>
  </si>
  <si>
    <t>8206739880</t>
  </si>
  <si>
    <t>8206739914</t>
  </si>
  <si>
    <t>8206769127</t>
  </si>
  <si>
    <t>8206793929</t>
  </si>
  <si>
    <t>8206765432</t>
  </si>
  <si>
    <t>8206765470</t>
  </si>
  <si>
    <t>64</t>
  </si>
  <si>
    <t>128</t>
  </si>
  <si>
    <t>129</t>
  </si>
  <si>
    <t>130</t>
  </si>
  <si>
    <t>131</t>
  </si>
  <si>
    <t>136</t>
  </si>
  <si>
    <t>140</t>
  </si>
  <si>
    <t>143</t>
  </si>
  <si>
    <t>144</t>
  </si>
  <si>
    <t>145</t>
  </si>
  <si>
    <t>148</t>
  </si>
  <si>
    <t>151</t>
  </si>
  <si>
    <t>71</t>
  </si>
  <si>
    <t>73</t>
  </si>
  <si>
    <t>74</t>
  </si>
  <si>
    <t>76</t>
  </si>
  <si>
    <t>77</t>
  </si>
  <si>
    <t>78</t>
  </si>
  <si>
    <t>87</t>
  </si>
  <si>
    <t>119</t>
  </si>
  <si>
    <t>123</t>
  </si>
  <si>
    <t>132</t>
  </si>
  <si>
    <t>133</t>
  </si>
  <si>
    <t>137</t>
  </si>
  <si>
    <t>138</t>
  </si>
  <si>
    <t>139</t>
  </si>
  <si>
    <t>142</t>
  </si>
  <si>
    <t>154</t>
  </si>
  <si>
    <t>155</t>
  </si>
  <si>
    <t>8206736624</t>
  </si>
  <si>
    <t>8206795920</t>
  </si>
  <si>
    <t>8206795957</t>
  </si>
  <si>
    <t>8206795995</t>
  </si>
  <si>
    <t>8206796029</t>
  </si>
  <si>
    <t>8206803842</t>
  </si>
  <si>
    <t>8206806810</t>
  </si>
  <si>
    <t>8206808468</t>
  </si>
  <si>
    <t>8206808479</t>
  </si>
  <si>
    <t>8206808491</t>
  </si>
  <si>
    <t>8206810784</t>
  </si>
  <si>
    <t>8206814001</t>
  </si>
  <si>
    <t>8206742979</t>
  </si>
  <si>
    <t>8206744568</t>
  </si>
  <si>
    <t>8206745829</t>
  </si>
  <si>
    <t>8206746437</t>
  </si>
  <si>
    <t>8206746570</t>
  </si>
  <si>
    <t>8206746579</t>
  </si>
  <si>
    <t>8206757746</t>
  </si>
  <si>
    <t>8206788841</t>
  </si>
  <si>
    <t>8206795261</t>
  </si>
  <si>
    <t>8206797922</t>
  </si>
  <si>
    <t>8206802858</t>
  </si>
  <si>
    <t>8206803896</t>
  </si>
  <si>
    <t>8206804034</t>
  </si>
  <si>
    <t>8206806510</t>
  </si>
  <si>
    <t>8206808460</t>
  </si>
  <si>
    <t>8206818704</t>
  </si>
  <si>
    <t>8206818761</t>
  </si>
  <si>
    <t>DATE : 31.05.2023</t>
  </si>
  <si>
    <t>FOR THE MONTH OF MAY 2023</t>
  </si>
  <si>
    <t xml:space="preserve"> Date: 31.05.2023</t>
  </si>
  <si>
    <t>FOR THE MONTH OF MAY  2023</t>
  </si>
  <si>
    <t>DATE :- 31.05.2023</t>
  </si>
  <si>
    <t>Stock Reconciliation Statement of DHOLPUR  Dump  For The Period  MAY   2023</t>
  </si>
  <si>
    <t xml:space="preserve"> Date:  31.05.2023</t>
  </si>
  <si>
    <t>FOR THE MONTH OF MAY   2023</t>
  </si>
  <si>
    <t xml:space="preserve"> MGH (110000)</t>
  </si>
</sst>
</file>

<file path=xl/styles.xml><?xml version="1.0" encoding="utf-8"?>
<styleSheet xmlns="http://schemas.openxmlformats.org/spreadsheetml/2006/main">
  <numFmts count="5">
    <numFmt numFmtId="43" formatCode="_(* #,##0.00_);_(* \(#,##0.00\);_(* &quot;-&quot;??_);_(@_)"/>
    <numFmt numFmtId="164" formatCode="#,##0.000"/>
    <numFmt numFmtId="165" formatCode="[$-409]d\-mmm\-yy;@"/>
    <numFmt numFmtId="166" formatCode="[$-409]d\-mmm\-yy"/>
    <numFmt numFmtId="167" formatCode="0.00&quot; MT&quot;"/>
  </numFmts>
  <fonts count="87">
    <font>
      <sz val="11"/>
      <color rgb="FF000000"/>
      <name val="Calibri"/>
      <charset val="134"/>
    </font>
    <font>
      <b/>
      <sz val="16"/>
      <color rgb="FF000000"/>
      <name val="Calibri"/>
      <family val="2"/>
    </font>
    <font>
      <b/>
      <sz val="26"/>
      <name val="Arial"/>
      <family val="2"/>
    </font>
    <font>
      <b/>
      <sz val="26"/>
      <color rgb="FF000000"/>
      <name val="Calibri"/>
      <family val="2"/>
    </font>
    <font>
      <sz val="26"/>
      <color rgb="FF000000"/>
      <name val="Calibri"/>
      <family val="2"/>
    </font>
    <font>
      <sz val="14"/>
      <color rgb="FF000000"/>
      <name val="Calibri"/>
      <family val="2"/>
    </font>
    <font>
      <b/>
      <sz val="28"/>
      <name val="Arial"/>
      <family val="2"/>
    </font>
    <font>
      <b/>
      <sz val="11"/>
      <name val="Arial"/>
      <family val="2"/>
    </font>
    <font>
      <b/>
      <sz val="14"/>
      <color rgb="FF000000"/>
      <name val="Calibri"/>
      <family val="2"/>
    </font>
    <font>
      <b/>
      <sz val="12"/>
      <color rgb="FF000000"/>
      <name val="Calibri"/>
      <family val="2"/>
    </font>
    <font>
      <b/>
      <sz val="12"/>
      <name val="Arial"/>
      <family val="2"/>
    </font>
    <font>
      <b/>
      <sz val="28"/>
      <color rgb="FF000000"/>
      <name val="Calibri"/>
      <family val="2"/>
    </font>
    <font>
      <sz val="12"/>
      <color rgb="FF000000"/>
      <name val="Calibri"/>
      <family val="2"/>
    </font>
    <font>
      <b/>
      <sz val="24"/>
      <name val="Arial"/>
      <family val="2"/>
    </font>
    <font>
      <b/>
      <sz val="24"/>
      <color rgb="FF000000"/>
      <name val="Calibri"/>
      <family val="2"/>
    </font>
    <font>
      <b/>
      <u/>
      <sz val="24"/>
      <name val="Arial"/>
      <family val="2"/>
    </font>
    <font>
      <sz val="24"/>
      <color rgb="FF000000"/>
      <name val="Calibri"/>
      <family val="2"/>
    </font>
    <font>
      <sz val="28"/>
      <color rgb="FF000000"/>
      <name val="Calibri"/>
      <family val="2"/>
    </font>
    <font>
      <sz val="18"/>
      <color rgb="FF000000"/>
      <name val="Calibri"/>
      <family val="2"/>
    </font>
    <font>
      <sz val="10"/>
      <name val="Arial"/>
      <family val="2"/>
    </font>
    <font>
      <b/>
      <sz val="22"/>
      <color rgb="FF000000"/>
      <name val="Calibri"/>
      <family val="2"/>
    </font>
    <font>
      <b/>
      <sz val="18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b/>
      <u/>
      <sz val="18"/>
      <name val="Arial"/>
      <family val="2"/>
    </font>
    <font>
      <b/>
      <u/>
      <sz val="20"/>
      <name val="Arial"/>
      <family val="2"/>
    </font>
    <font>
      <sz val="20"/>
      <color rgb="FF000000"/>
      <name val="Calibri"/>
      <family val="2"/>
    </font>
    <font>
      <b/>
      <sz val="10"/>
      <name val="Arial"/>
      <family val="2"/>
    </font>
    <font>
      <sz val="22"/>
      <color rgb="FF000000"/>
      <name val="Calibri"/>
      <family val="2"/>
    </font>
    <font>
      <b/>
      <sz val="18"/>
      <color rgb="FF000000"/>
      <name val="Calibri"/>
      <family val="2"/>
    </font>
    <font>
      <b/>
      <sz val="18"/>
      <color theme="1"/>
      <name val="Arial"/>
      <family val="2"/>
    </font>
    <font>
      <sz val="16"/>
      <color rgb="FF000000"/>
      <name val="Calibri"/>
      <family val="2"/>
    </font>
    <font>
      <b/>
      <sz val="18"/>
      <name val="Calibri"/>
      <family val="2"/>
    </font>
    <font>
      <b/>
      <sz val="20"/>
      <color rgb="FF000000"/>
      <name val="Calibri"/>
      <family val="2"/>
    </font>
    <font>
      <b/>
      <sz val="22"/>
      <name val="Arial"/>
      <family val="2"/>
    </font>
    <font>
      <b/>
      <sz val="100"/>
      <name val="Arial Black"/>
      <family val="2"/>
    </font>
    <font>
      <sz val="100"/>
      <color rgb="FF000000"/>
      <name val="Arial Black"/>
      <family val="2"/>
    </font>
    <font>
      <b/>
      <u/>
      <sz val="10"/>
      <name val="Arial"/>
      <family val="2"/>
    </font>
    <font>
      <b/>
      <u/>
      <sz val="16"/>
      <name val="Arial"/>
      <family val="2"/>
    </font>
    <font>
      <b/>
      <sz val="16"/>
      <name val="Arial"/>
      <family val="2"/>
    </font>
    <font>
      <b/>
      <sz val="20"/>
      <color theme="1"/>
      <name val="Arial"/>
      <family val="2"/>
    </font>
    <font>
      <u/>
      <sz val="16"/>
      <color rgb="FF000000"/>
      <name val="Calibri"/>
      <family val="2"/>
    </font>
    <font>
      <b/>
      <sz val="11"/>
      <color rgb="FF000000"/>
      <name val="Calibri"/>
      <family val="2"/>
    </font>
    <font>
      <b/>
      <u/>
      <sz val="22"/>
      <name val="Arial"/>
      <family val="2"/>
    </font>
    <font>
      <b/>
      <u/>
      <sz val="11"/>
      <name val="Calibri"/>
      <family val="2"/>
    </font>
    <font>
      <b/>
      <u/>
      <sz val="10"/>
      <name val="Calibri"/>
      <family val="2"/>
    </font>
    <font>
      <sz val="11"/>
      <name val="Calibri"/>
      <family val="2"/>
    </font>
    <font>
      <b/>
      <u/>
      <sz val="22"/>
      <color rgb="FF000000"/>
      <name val="Calibri"/>
      <family val="2"/>
    </font>
    <font>
      <b/>
      <sz val="22"/>
      <color theme="1"/>
      <name val="Arial"/>
      <family val="2"/>
    </font>
    <font>
      <b/>
      <sz val="90"/>
      <name val="Arial Black"/>
      <family val="2"/>
    </font>
    <font>
      <b/>
      <sz val="22"/>
      <name val="Calibri"/>
      <family val="2"/>
    </font>
    <font>
      <u/>
      <sz val="24"/>
      <color rgb="FF000000"/>
      <name val="Calibri"/>
      <family val="2"/>
    </font>
    <font>
      <b/>
      <sz val="18"/>
      <name val="Arial Narrow"/>
      <family val="2"/>
    </font>
    <font>
      <b/>
      <sz val="14"/>
      <name val="Calibri"/>
      <family val="2"/>
    </font>
    <font>
      <sz val="14"/>
      <name val="Calibri"/>
      <family val="2"/>
    </font>
    <font>
      <b/>
      <u/>
      <sz val="26"/>
      <name val="Arial"/>
      <family val="2"/>
    </font>
    <font>
      <b/>
      <u/>
      <sz val="28"/>
      <name val="Arial"/>
      <family val="2"/>
    </font>
    <font>
      <b/>
      <sz val="20"/>
      <name val="Calibri"/>
      <family val="2"/>
    </font>
    <font>
      <b/>
      <u/>
      <sz val="22"/>
      <color rgb="FF0563C1"/>
      <name val="Calibri"/>
      <family val="2"/>
    </font>
    <font>
      <b/>
      <sz val="12"/>
      <name val="Calibri"/>
      <family val="2"/>
    </font>
    <font>
      <b/>
      <sz val="10"/>
      <color rgb="FF000000"/>
      <name val="Calibri"/>
      <family val="2"/>
    </font>
    <font>
      <b/>
      <sz val="22"/>
      <color rgb="FF000000"/>
      <name val="Calibri"/>
      <family val="2"/>
    </font>
    <font>
      <sz val="22"/>
      <color rgb="FF000000"/>
      <name val="Calibri"/>
      <family val="2"/>
    </font>
    <font>
      <b/>
      <sz val="22"/>
      <name val="Arial"/>
      <family val="2"/>
    </font>
    <font>
      <b/>
      <u/>
      <sz val="22"/>
      <name val="Arial"/>
      <family val="2"/>
    </font>
    <font>
      <u/>
      <sz val="22"/>
      <name val="Arial"/>
      <family val="2"/>
    </font>
    <font>
      <b/>
      <u/>
      <sz val="22"/>
      <color rgb="FF000000"/>
      <name val="Calibri"/>
      <family val="2"/>
    </font>
    <font>
      <sz val="22"/>
      <name val="Calibri"/>
      <family val="2"/>
    </font>
    <font>
      <sz val="11"/>
      <color rgb="FF000000"/>
      <name val="Calibri"/>
      <family val="2"/>
    </font>
    <font>
      <b/>
      <sz val="26"/>
      <color theme="1" tint="4.9989318521683403E-2"/>
      <name val="Calibri"/>
      <family val="2"/>
    </font>
    <font>
      <sz val="100"/>
      <name val="Arial Black"/>
      <family val="2"/>
    </font>
    <font>
      <b/>
      <sz val="20"/>
      <name val="Arial Narrow"/>
      <family val="2"/>
    </font>
    <font>
      <b/>
      <sz val="120"/>
      <name val="Arial Black"/>
      <family val="2"/>
    </font>
    <font>
      <sz val="120"/>
      <color rgb="FF000000"/>
      <name val="Arial Black"/>
      <family val="2"/>
    </font>
    <font>
      <b/>
      <sz val="140"/>
      <name val="Arial Black"/>
      <family val="2"/>
    </font>
    <font>
      <sz val="140"/>
      <color rgb="FF000000"/>
      <name val="Arial Black"/>
      <family val="2"/>
    </font>
    <font>
      <b/>
      <u/>
      <sz val="26"/>
      <color rgb="FF000000"/>
      <name val="Calibri"/>
      <family val="2"/>
    </font>
    <font>
      <b/>
      <sz val="26"/>
      <color theme="1"/>
      <name val="Arial"/>
      <family val="2"/>
    </font>
    <font>
      <b/>
      <sz val="26"/>
      <name val="Calibri Light"/>
      <family val="1"/>
      <scheme val="major"/>
    </font>
    <font>
      <b/>
      <sz val="26"/>
      <color theme="1"/>
      <name val="Calibri Light"/>
      <family val="1"/>
      <scheme val="major"/>
    </font>
    <font>
      <b/>
      <u/>
      <sz val="26"/>
      <name val="Calibri Light"/>
      <family val="1"/>
      <scheme val="major"/>
    </font>
    <font>
      <b/>
      <sz val="24"/>
      <name val="Calibri Light"/>
      <family val="1"/>
      <scheme val="major"/>
    </font>
    <font>
      <b/>
      <sz val="24"/>
      <color theme="1"/>
      <name val="Calibri Light"/>
      <family val="1"/>
      <scheme val="major"/>
    </font>
    <font>
      <b/>
      <u/>
      <sz val="24"/>
      <name val="Calibri Light"/>
      <family val="1"/>
      <scheme val="major"/>
    </font>
    <font>
      <b/>
      <sz val="28"/>
      <color theme="1"/>
      <name val="Calibri Light"/>
      <family val="1"/>
      <scheme val="major"/>
    </font>
    <font>
      <b/>
      <sz val="28"/>
      <color theme="1"/>
      <name val="Calibri"/>
      <family val="2"/>
    </font>
    <font>
      <b/>
      <sz val="36"/>
      <color rgb="FF000000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92D050"/>
        <bgColor rgb="FF92D050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rgb="FFFFC000"/>
      </patternFill>
    </fill>
    <fill>
      <patternFill patternType="solid">
        <fgColor rgb="FFFFFF00"/>
        <bgColor rgb="FFFFFF00"/>
      </patternFill>
    </fill>
    <fill>
      <patternFill patternType="solid">
        <fgColor rgb="FF9CC2E5"/>
        <bgColor rgb="FF9CC2E5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FF"/>
      </patternFill>
    </fill>
    <fill>
      <patternFill patternType="solid">
        <fgColor theme="0"/>
        <bgColor rgb="FFFFFFFF"/>
      </patternFill>
    </fill>
    <fill>
      <patternFill patternType="solid">
        <fgColor rgb="FFFFFF00"/>
        <bgColor rgb="FF9CC2E5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rgb="FF9CC2E5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79998168889431442"/>
        <bgColor rgb="FF9CC2E5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rgb="FF9CC2E5"/>
      </patternFill>
    </fill>
    <fill>
      <patternFill patternType="solid">
        <fgColor theme="9" tint="0.59999389629810485"/>
        <bgColor indexed="64"/>
      </patternFill>
    </fill>
  </fills>
  <borders count="77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rgb="FF000000"/>
      </bottom>
      <diagonal/>
    </border>
    <border>
      <left/>
      <right/>
      <top style="medium">
        <color auto="1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auto="1"/>
      </left>
      <right style="medium">
        <color rgb="FF000000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auto="1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medium">
        <color auto="1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rgb="FF000000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medium">
        <color auto="1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auto="1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auto="1"/>
      </right>
      <top style="thin">
        <color rgb="FF000000"/>
      </top>
      <bottom/>
      <diagonal/>
    </border>
    <border>
      <left/>
      <right style="medium">
        <color auto="1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auto="1"/>
      </bottom>
      <diagonal/>
    </border>
    <border>
      <left/>
      <right/>
      <top style="thin">
        <color rgb="FF000000"/>
      </top>
      <bottom style="medium">
        <color auto="1"/>
      </bottom>
      <diagonal/>
    </border>
    <border>
      <left/>
      <right style="medium">
        <color auto="1"/>
      </right>
      <top style="thin">
        <color rgb="FF000000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medium">
        <color auto="1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</borders>
  <cellStyleXfs count="3">
    <xf numFmtId="0" fontId="0" fillId="0" borderId="0"/>
    <xf numFmtId="0" fontId="19" fillId="0" borderId="0"/>
    <xf numFmtId="43" fontId="68" fillId="0" borderId="0" applyFont="0" applyFill="0" applyBorder="0" applyAlignment="0" applyProtection="0"/>
  </cellStyleXfs>
  <cellXfs count="558">
    <xf numFmtId="0" fontId="0" fillId="0" borderId="0" xfId="0" applyFont="1" applyAlignment="1"/>
    <xf numFmtId="0" fontId="1" fillId="0" borderId="0" xfId="0" applyFont="1" applyBorder="1" applyAlignment="1"/>
    <xf numFmtId="0" fontId="4" fillId="0" borderId="0" xfId="0" applyFont="1" applyAlignment="1"/>
    <xf numFmtId="0" fontId="5" fillId="0" borderId="0" xfId="0" applyFont="1" applyBorder="1" applyAlignment="1"/>
    <xf numFmtId="0" fontId="8" fillId="0" borderId="0" xfId="0" applyFont="1" applyBorder="1" applyAlignment="1"/>
    <xf numFmtId="0" fontId="0" fillId="0" borderId="0" xfId="0" applyFont="1" applyBorder="1" applyAlignment="1"/>
    <xf numFmtId="0" fontId="9" fillId="0" borderId="0" xfId="0" applyFont="1" applyBorder="1" applyAlignment="1"/>
    <xf numFmtId="0" fontId="10" fillId="0" borderId="0" xfId="0" applyFont="1"/>
    <xf numFmtId="0" fontId="10" fillId="0" borderId="0" xfId="0" applyFont="1" applyAlignment="1">
      <alignment horizontal="left"/>
    </xf>
    <xf numFmtId="0" fontId="12" fillId="0" borderId="0" xfId="0" applyFont="1"/>
    <xf numFmtId="0" fontId="14" fillId="0" borderId="0" xfId="0" applyFont="1" applyAlignment="1">
      <alignment vertical="center"/>
    </xf>
    <xf numFmtId="0" fontId="14" fillId="0" borderId="0" xfId="0" applyFont="1" applyBorder="1" applyAlignment="1">
      <alignment vertical="center"/>
    </xf>
    <xf numFmtId="0" fontId="13" fillId="2" borderId="0" xfId="0" applyFont="1" applyFill="1" applyBorder="1" applyAlignment="1">
      <alignment vertical="center"/>
    </xf>
    <xf numFmtId="0" fontId="15" fillId="2" borderId="0" xfId="0" applyFont="1" applyFill="1" applyBorder="1" applyAlignment="1">
      <alignment vertical="center"/>
    </xf>
    <xf numFmtId="0" fontId="14" fillId="2" borderId="0" xfId="0" applyFont="1" applyFill="1" applyBorder="1" applyAlignment="1">
      <alignment vertical="center"/>
    </xf>
    <xf numFmtId="0" fontId="16" fillId="0" borderId="0" xfId="0" applyFont="1"/>
    <xf numFmtId="0" fontId="18" fillId="0" borderId="0" xfId="0" applyFont="1" applyBorder="1" applyAlignment="1"/>
    <xf numFmtId="0" fontId="20" fillId="0" borderId="0" xfId="0" applyFont="1" applyBorder="1" applyAlignment="1"/>
    <xf numFmtId="0" fontId="8" fillId="0" borderId="0" xfId="0" applyFont="1" applyBorder="1" applyAlignment="1">
      <alignment horizontal="center"/>
    </xf>
    <xf numFmtId="0" fontId="21" fillId="0" borderId="0" xfId="0" applyFont="1" applyBorder="1" applyAlignment="1"/>
    <xf numFmtId="0" fontId="23" fillId="0" borderId="0" xfId="0" applyFont="1" applyAlignment="1">
      <alignment horizontal="center"/>
    </xf>
    <xf numFmtId="0" fontId="25" fillId="0" borderId="0" xfId="0" applyFont="1" applyAlignment="1">
      <alignment horizontal="center"/>
    </xf>
    <xf numFmtId="0" fontId="26" fillId="0" borderId="0" xfId="0" applyFont="1" applyAlignment="1"/>
    <xf numFmtId="0" fontId="27" fillId="0" borderId="0" xfId="0" applyFont="1"/>
    <xf numFmtId="0" fontId="19" fillId="0" borderId="0" xfId="0" applyFont="1" applyAlignment="1">
      <alignment horizontal="left"/>
    </xf>
    <xf numFmtId="0" fontId="19" fillId="0" borderId="0" xfId="0" applyFont="1"/>
    <xf numFmtId="0" fontId="21" fillId="0" borderId="0" xfId="0" applyFont="1" applyAlignment="1">
      <alignment vertical="center"/>
    </xf>
    <xf numFmtId="0" fontId="21" fillId="0" borderId="0" xfId="0" applyFont="1" applyBorder="1" applyAlignment="1">
      <alignment vertical="center"/>
    </xf>
    <xf numFmtId="0" fontId="18" fillId="0" borderId="0" xfId="0" applyFont="1" applyAlignment="1">
      <alignment vertical="center"/>
    </xf>
    <xf numFmtId="0" fontId="28" fillId="0" borderId="0" xfId="0" applyFont="1" applyAlignment="1">
      <alignment vertical="center"/>
    </xf>
    <xf numFmtId="49" fontId="20" fillId="0" borderId="0" xfId="0" applyNumberFormat="1" applyFont="1" applyAlignment="1">
      <alignment vertical="center"/>
    </xf>
    <xf numFmtId="0" fontId="21" fillId="2" borderId="0" xfId="0" applyFont="1" applyFill="1" applyBorder="1" applyAlignment="1">
      <alignment vertical="center"/>
    </xf>
    <xf numFmtId="0" fontId="29" fillId="0" borderId="0" xfId="0" applyFont="1" applyAlignment="1">
      <alignment vertical="center"/>
    </xf>
    <xf numFmtId="0" fontId="0" fillId="0" borderId="0" xfId="0" applyFont="1"/>
    <xf numFmtId="0" fontId="30" fillId="0" borderId="0" xfId="0" applyFont="1" applyAlignment="1">
      <alignment vertical="center"/>
    </xf>
    <xf numFmtId="0" fontId="31" fillId="0" borderId="0" xfId="0" applyFont="1" applyAlignment="1"/>
    <xf numFmtId="0" fontId="21" fillId="0" borderId="3" xfId="0" applyFont="1" applyBorder="1" applyAlignment="1">
      <alignment horizontal="center" vertical="center"/>
    </xf>
    <xf numFmtId="0" fontId="21" fillId="0" borderId="5" xfId="0" applyFont="1" applyBorder="1" applyAlignment="1">
      <alignment horizontal="center" vertical="center"/>
    </xf>
    <xf numFmtId="0" fontId="21" fillId="0" borderId="7" xfId="0" applyFont="1" applyBorder="1" applyAlignment="1">
      <alignment horizontal="center" vertical="center"/>
    </xf>
    <xf numFmtId="0" fontId="29" fillId="0" borderId="0" xfId="0" applyFont="1" applyAlignment="1"/>
    <xf numFmtId="0" fontId="20" fillId="0" borderId="0" xfId="0" applyFont="1" applyAlignment="1">
      <alignment horizontal="center"/>
    </xf>
    <xf numFmtId="0" fontId="28" fillId="0" borderId="0" xfId="0" applyFont="1" applyAlignment="1"/>
    <xf numFmtId="0" fontId="12" fillId="0" borderId="0" xfId="0" applyFont="1" applyBorder="1" applyAlignment="1"/>
    <xf numFmtId="0" fontId="37" fillId="0" borderId="0" xfId="0" applyFont="1" applyAlignment="1">
      <alignment horizontal="center"/>
    </xf>
    <xf numFmtId="0" fontId="38" fillId="0" borderId="0" xfId="0" applyFont="1" applyAlignment="1">
      <alignment horizontal="center"/>
    </xf>
    <xf numFmtId="0" fontId="39" fillId="0" borderId="0" xfId="0" applyFont="1" applyAlignment="1">
      <alignment horizontal="left"/>
    </xf>
    <xf numFmtId="0" fontId="39" fillId="0" borderId="0" xfId="0" applyFont="1"/>
    <xf numFmtId="0" fontId="22" fillId="0" borderId="0" xfId="0" applyFont="1" applyAlignment="1">
      <alignment horizontal="left" vertical="center"/>
    </xf>
    <xf numFmtId="0" fontId="22" fillId="0" borderId="0" xfId="0" applyFont="1" applyAlignment="1">
      <alignment vertical="center"/>
    </xf>
    <xf numFmtId="0" fontId="25" fillId="0" borderId="0" xfId="0" applyFont="1" applyAlignment="1">
      <alignment horizontal="center" vertical="center"/>
    </xf>
    <xf numFmtId="0" fontId="26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22" fillId="0" borderId="0" xfId="0" applyFont="1" applyBorder="1" applyAlignment="1">
      <alignment horizontal="left" vertical="center"/>
    </xf>
    <xf numFmtId="0" fontId="33" fillId="0" borderId="0" xfId="0" applyFont="1" applyAlignment="1">
      <alignment vertical="center"/>
    </xf>
    <xf numFmtId="0" fontId="20" fillId="0" borderId="0" xfId="0" applyFont="1" applyBorder="1" applyAlignment="1">
      <alignment horizontal="left" vertical="center"/>
    </xf>
    <xf numFmtId="0" fontId="22" fillId="0" borderId="0" xfId="0" applyFont="1" applyAlignment="1">
      <alignment horizontal="right" vertical="center"/>
    </xf>
    <xf numFmtId="0" fontId="25" fillId="0" borderId="0" xfId="0" applyFont="1" applyAlignment="1">
      <alignment vertical="center"/>
    </xf>
    <xf numFmtId="49" fontId="33" fillId="0" borderId="0" xfId="0" applyNumberFormat="1" applyFont="1" applyAlignment="1">
      <alignment vertical="center"/>
    </xf>
    <xf numFmtId="0" fontId="33" fillId="0" borderId="0" xfId="0" applyFont="1" applyAlignment="1">
      <alignment horizontal="right" vertical="center"/>
    </xf>
    <xf numFmtId="0" fontId="40" fillId="0" borderId="0" xfId="0" applyFont="1" applyAlignment="1">
      <alignment vertical="center"/>
    </xf>
    <xf numFmtId="0" fontId="25" fillId="0" borderId="0" xfId="0" applyFont="1" applyBorder="1" applyAlignment="1">
      <alignment vertical="center"/>
    </xf>
    <xf numFmtId="0" fontId="41" fillId="0" borderId="0" xfId="0" applyFont="1" applyAlignment="1"/>
    <xf numFmtId="0" fontId="41" fillId="0" borderId="0" xfId="0" applyFont="1" applyAlignment="1">
      <alignment horizontal="right"/>
    </xf>
    <xf numFmtId="0" fontId="42" fillId="0" borderId="0" xfId="0" applyFont="1" applyAlignment="1"/>
    <xf numFmtId="0" fontId="43" fillId="0" borderId="0" xfId="0" applyFont="1" applyAlignment="1">
      <alignment vertical="center"/>
    </xf>
    <xf numFmtId="0" fontId="0" fillId="0" borderId="0" xfId="0" applyFont="1" applyBorder="1" applyAlignment="1">
      <alignment horizontal="center" vertical="center"/>
    </xf>
    <xf numFmtId="0" fontId="33" fillId="0" borderId="2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33" fillId="0" borderId="0" xfId="0" applyFont="1" applyAlignment="1"/>
    <xf numFmtId="0" fontId="3" fillId="0" borderId="0" xfId="0" applyFont="1" applyAlignment="1"/>
    <xf numFmtId="0" fontId="42" fillId="0" borderId="0" xfId="0" applyFont="1"/>
    <xf numFmtId="0" fontId="44" fillId="0" borderId="0" xfId="0" applyFont="1"/>
    <xf numFmtId="0" fontId="45" fillId="0" borderId="0" xfId="0" applyFont="1"/>
    <xf numFmtId="0" fontId="38" fillId="0" borderId="0" xfId="0" applyFont="1" applyAlignment="1">
      <alignment horizontal="center" vertical="center"/>
    </xf>
    <xf numFmtId="0" fontId="38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34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0" fontId="34" fillId="0" borderId="0" xfId="0" applyFont="1" applyBorder="1" applyAlignment="1">
      <alignment vertical="center"/>
    </xf>
    <xf numFmtId="0" fontId="34" fillId="2" borderId="0" xfId="0" applyFont="1" applyFill="1" applyBorder="1" applyAlignment="1">
      <alignment vertical="center"/>
    </xf>
    <xf numFmtId="0" fontId="43" fillId="2" borderId="0" xfId="0" applyFont="1" applyFill="1" applyBorder="1" applyAlignment="1">
      <alignment vertical="center"/>
    </xf>
    <xf numFmtId="0" fontId="47" fillId="2" borderId="0" xfId="0" applyFont="1" applyFill="1" applyBorder="1" applyAlignment="1">
      <alignment vertical="center"/>
    </xf>
    <xf numFmtId="49" fontId="20" fillId="2" borderId="0" xfId="0" applyNumberFormat="1" applyFont="1" applyFill="1" applyBorder="1" applyAlignment="1">
      <alignment vertical="center"/>
    </xf>
    <xf numFmtId="0" fontId="20" fillId="2" borderId="0" xfId="0" applyFont="1" applyFill="1" applyBorder="1" applyAlignment="1">
      <alignment vertical="center"/>
    </xf>
    <xf numFmtId="0" fontId="48" fillId="2" borderId="0" xfId="0" applyFont="1" applyFill="1" applyBorder="1" applyAlignment="1">
      <alignment vertical="center"/>
    </xf>
    <xf numFmtId="0" fontId="17" fillId="0" borderId="0" xfId="0" applyFont="1"/>
    <xf numFmtId="0" fontId="26" fillId="0" borderId="0" xfId="0" applyFont="1"/>
    <xf numFmtId="0" fontId="26" fillId="2" borderId="0" xfId="0" applyFont="1" applyFill="1" applyBorder="1"/>
    <xf numFmtId="0" fontId="16" fillId="0" borderId="0" xfId="0" applyFont="1" applyAlignment="1"/>
    <xf numFmtId="0" fontId="33" fillId="0" borderId="0" xfId="0" applyFont="1" applyBorder="1" applyAlignment="1"/>
    <xf numFmtId="0" fontId="29" fillId="0" borderId="0" xfId="0" applyFont="1" applyBorder="1" applyAlignment="1">
      <alignment vertical="center"/>
    </xf>
    <xf numFmtId="49" fontId="29" fillId="0" borderId="0" xfId="0" applyNumberFormat="1" applyFont="1" applyAlignment="1">
      <alignment vertical="center"/>
    </xf>
    <xf numFmtId="0" fontId="24" fillId="0" borderId="0" xfId="0" applyFont="1" applyAlignment="1">
      <alignment vertical="center"/>
    </xf>
    <xf numFmtId="2" fontId="1" fillId="0" borderId="0" xfId="0" applyNumberFormat="1" applyFont="1" applyAlignment="1">
      <alignment vertical="center"/>
    </xf>
    <xf numFmtId="0" fontId="31" fillId="0" borderId="0" xfId="0" applyFont="1" applyAlignment="1">
      <alignment vertical="center"/>
    </xf>
    <xf numFmtId="0" fontId="34" fillId="0" borderId="0" xfId="0" applyFont="1" applyBorder="1"/>
    <xf numFmtId="0" fontId="34" fillId="0" borderId="0" xfId="0" applyFont="1" applyBorder="1" applyAlignment="1"/>
    <xf numFmtId="0" fontId="48" fillId="0" borderId="0" xfId="0" applyFont="1" applyAlignment="1">
      <alignment vertical="center"/>
    </xf>
    <xf numFmtId="0" fontId="43" fillId="0" borderId="0" xfId="0" applyFont="1" applyAlignment="1"/>
    <xf numFmtId="0" fontId="15" fillId="0" borderId="0" xfId="0" applyFont="1" applyBorder="1" applyAlignment="1"/>
    <xf numFmtId="0" fontId="51" fillId="0" borderId="0" xfId="0" applyFont="1" applyAlignment="1"/>
    <xf numFmtId="166" fontId="0" fillId="0" borderId="0" xfId="0" applyNumberFormat="1" applyFont="1"/>
    <xf numFmtId="0" fontId="52" fillId="6" borderId="30" xfId="0" applyFont="1" applyFill="1" applyBorder="1" applyAlignment="1">
      <alignment horizontal="center" vertical="center"/>
    </xf>
    <xf numFmtId="0" fontId="52" fillId="6" borderId="1" xfId="0" applyFont="1" applyFill="1" applyBorder="1" applyAlignment="1">
      <alignment horizontal="center" vertical="center"/>
    </xf>
    <xf numFmtId="2" fontId="21" fillId="6" borderId="1" xfId="0" applyNumberFormat="1" applyFont="1" applyFill="1" applyBorder="1" applyAlignment="1">
      <alignment horizontal="center" vertical="center"/>
    </xf>
    <xf numFmtId="0" fontId="5" fillId="0" borderId="0" xfId="0" applyFont="1" applyAlignment="1"/>
    <xf numFmtId="0" fontId="23" fillId="6" borderId="16" xfId="0" applyFont="1" applyFill="1" applyBorder="1" applyAlignment="1">
      <alignment horizontal="center" vertical="center"/>
    </xf>
    <xf numFmtId="0" fontId="23" fillId="6" borderId="31" xfId="0" applyFont="1" applyFill="1" applyBorder="1" applyAlignment="1">
      <alignment horizontal="center" vertical="center"/>
    </xf>
    <xf numFmtId="0" fontId="23" fillId="6" borderId="29" xfId="0" applyFont="1" applyFill="1" applyBorder="1" applyAlignment="1">
      <alignment horizontal="center" vertical="center"/>
    </xf>
    <xf numFmtId="0" fontId="8" fillId="0" borderId="34" xfId="0" applyFont="1" applyBorder="1" applyAlignment="1">
      <alignment vertical="center"/>
    </xf>
    <xf numFmtId="0" fontId="8" fillId="0" borderId="35" xfId="0" applyFont="1" applyBorder="1" applyAlignment="1">
      <alignment vertical="center"/>
    </xf>
    <xf numFmtId="0" fontId="8" fillId="0" borderId="36" xfId="0" applyFont="1" applyBorder="1" applyAlignment="1">
      <alignment vertical="center"/>
    </xf>
    <xf numFmtId="0" fontId="8" fillId="0" borderId="37" xfId="0" applyFont="1" applyBorder="1" applyAlignment="1">
      <alignment vertical="center"/>
    </xf>
    <xf numFmtId="2" fontId="23" fillId="5" borderId="27" xfId="0" applyNumberFormat="1" applyFont="1" applyFill="1" applyBorder="1" applyAlignment="1">
      <alignment horizontal="center" vertical="center"/>
    </xf>
    <xf numFmtId="0" fontId="23" fillId="0" borderId="42" xfId="0" applyFont="1" applyBorder="1" applyAlignment="1">
      <alignment horizontal="center" vertical="center"/>
    </xf>
    <xf numFmtId="0" fontId="42" fillId="0" borderId="0" xfId="0" applyFont="1" applyAlignment="1">
      <alignment horizontal="center" vertical="center"/>
    </xf>
    <xf numFmtId="0" fontId="54" fillId="0" borderId="0" xfId="0" applyFont="1" applyBorder="1"/>
    <xf numFmtId="0" fontId="42" fillId="0" borderId="17" xfId="0" applyFont="1" applyBorder="1" applyAlignment="1">
      <alignment horizontal="center" vertical="center"/>
    </xf>
    <xf numFmtId="0" fontId="42" fillId="0" borderId="18" xfId="0" applyFont="1" applyBorder="1" applyAlignment="1">
      <alignment horizontal="center" vertical="center"/>
    </xf>
    <xf numFmtId="0" fontId="23" fillId="6" borderId="45" xfId="0" applyFont="1" applyFill="1" applyBorder="1" applyAlignment="1">
      <alignment horizontal="center" vertical="center"/>
    </xf>
    <xf numFmtId="0" fontId="23" fillId="6" borderId="27" xfId="0" applyFont="1" applyFill="1" applyBorder="1" applyAlignment="1">
      <alignment horizontal="center" vertical="center"/>
    </xf>
    <xf numFmtId="0" fontId="8" fillId="0" borderId="48" xfId="0" applyFont="1" applyBorder="1" applyAlignment="1">
      <alignment vertical="center"/>
    </xf>
    <xf numFmtId="0" fontId="8" fillId="0" borderId="49" xfId="0" applyFont="1" applyBorder="1" applyAlignment="1">
      <alignment vertical="center"/>
    </xf>
    <xf numFmtId="2" fontId="8" fillId="5" borderId="27" xfId="0" applyNumberFormat="1" applyFont="1" applyFill="1" applyBorder="1" applyAlignment="1">
      <alignment horizontal="center" vertical="center"/>
    </xf>
    <xf numFmtId="2" fontId="23" fillId="5" borderId="29" xfId="0" applyNumberFormat="1" applyFont="1" applyFill="1" applyBorder="1" applyAlignment="1">
      <alignment horizontal="center" vertical="center"/>
    </xf>
    <xf numFmtId="2" fontId="23" fillId="5" borderId="45" xfId="0" applyNumberFormat="1" applyFont="1" applyFill="1" applyBorder="1" applyAlignment="1">
      <alignment horizontal="center" vertical="center"/>
    </xf>
    <xf numFmtId="0" fontId="23" fillId="6" borderId="50" xfId="0" applyFont="1" applyFill="1" applyBorder="1" applyAlignment="1">
      <alignment horizontal="center" vertical="center"/>
    </xf>
    <xf numFmtId="0" fontId="53" fillId="0" borderId="51" xfId="0" applyFont="1" applyBorder="1" applyAlignment="1">
      <alignment horizontal="center" vertical="center"/>
    </xf>
    <xf numFmtId="0" fontId="42" fillId="0" borderId="15" xfId="0" applyFont="1" applyBorder="1" applyAlignment="1">
      <alignment horizontal="center" vertical="center"/>
    </xf>
    <xf numFmtId="0" fontId="53" fillId="0" borderId="52" xfId="0" applyFont="1" applyBorder="1" applyAlignment="1">
      <alignment horizontal="center" vertical="center"/>
    </xf>
    <xf numFmtId="0" fontId="1" fillId="0" borderId="0" xfId="0" applyFont="1" applyBorder="1"/>
    <xf numFmtId="0" fontId="28" fillId="0" borderId="0" xfId="0" applyFont="1"/>
    <xf numFmtId="0" fontId="56" fillId="0" borderId="0" xfId="0" applyFont="1" applyAlignment="1">
      <alignment horizontal="center"/>
    </xf>
    <xf numFmtId="0" fontId="34" fillId="0" borderId="0" xfId="0" applyFont="1" applyAlignment="1">
      <alignment horizontal="left" vertical="center"/>
    </xf>
    <xf numFmtId="0" fontId="22" fillId="0" borderId="0" xfId="0" applyFont="1" applyBorder="1"/>
    <xf numFmtId="0" fontId="22" fillId="0" borderId="0" xfId="0" applyFont="1" applyBorder="1" applyAlignment="1"/>
    <xf numFmtId="0" fontId="0" fillId="0" borderId="0" xfId="0" applyFont="1" applyBorder="1"/>
    <xf numFmtId="0" fontId="0" fillId="0" borderId="0" xfId="0" applyFont="1" applyAlignment="1">
      <alignment horizontal="center" vertical="center"/>
    </xf>
    <xf numFmtId="0" fontId="44" fillId="0" borderId="0" xfId="0" applyFont="1" applyBorder="1"/>
    <xf numFmtId="0" fontId="45" fillId="0" borderId="0" xfId="0" applyFont="1" applyBorder="1"/>
    <xf numFmtId="0" fontId="20" fillId="0" borderId="0" xfId="0" applyFont="1" applyAlignment="1"/>
    <xf numFmtId="0" fontId="3" fillId="0" borderId="0" xfId="0" applyFont="1" applyAlignment="1">
      <alignment horizontal="center"/>
    </xf>
    <xf numFmtId="0" fontId="58" fillId="0" borderId="0" xfId="0" applyFont="1" applyBorder="1"/>
    <xf numFmtId="0" fontId="28" fillId="0" borderId="0" xfId="0" applyFont="1" applyBorder="1" applyAlignment="1"/>
    <xf numFmtId="0" fontId="8" fillId="0" borderId="0" xfId="0" applyFont="1" applyBorder="1"/>
    <xf numFmtId="0" fontId="9" fillId="0" borderId="1" xfId="0" applyFont="1" applyBorder="1"/>
    <xf numFmtId="0" fontId="9" fillId="0" borderId="0" xfId="0" applyFont="1"/>
    <xf numFmtId="0" fontId="60" fillId="0" borderId="0" xfId="0" applyFont="1"/>
    <xf numFmtId="0" fontId="22" fillId="0" borderId="0" xfId="0" applyFont="1" applyBorder="1" applyAlignment="1">
      <alignment horizontal="left"/>
    </xf>
    <xf numFmtId="0" fontId="39" fillId="0" borderId="0" xfId="0" applyFont="1" applyBorder="1" applyAlignment="1">
      <alignment horizontal="left"/>
    </xf>
    <xf numFmtId="0" fontId="39" fillId="0" borderId="0" xfId="0" applyFont="1" applyBorder="1"/>
    <xf numFmtId="0" fontId="1" fillId="0" borderId="0" xfId="0" applyFont="1"/>
    <xf numFmtId="0" fontId="22" fillId="2" borderId="0" xfId="0" applyFont="1" applyFill="1" applyBorder="1" applyAlignment="1">
      <alignment horizontal="left"/>
    </xf>
    <xf numFmtId="0" fontId="39" fillId="2" borderId="0" xfId="0" applyFont="1" applyFill="1" applyBorder="1"/>
    <xf numFmtId="0" fontId="29" fillId="0" borderId="0" xfId="0" applyFont="1" applyBorder="1"/>
    <xf numFmtId="0" fontId="24" fillId="0" borderId="0" xfId="0" applyFont="1" applyAlignment="1"/>
    <xf numFmtId="0" fontId="29" fillId="0" borderId="0" xfId="0" applyFont="1" applyBorder="1" applyAlignment="1"/>
    <xf numFmtId="0" fontId="39" fillId="0" borderId="0" xfId="0" applyFont="1" applyAlignment="1"/>
    <xf numFmtId="0" fontId="21" fillId="0" borderId="0" xfId="0" applyFont="1" applyAlignment="1"/>
    <xf numFmtId="0" fontId="25" fillId="0" borderId="0" xfId="0" applyFont="1" applyBorder="1" applyAlignment="1">
      <alignment horizontal="left" vertical="center"/>
    </xf>
    <xf numFmtId="2" fontId="22" fillId="0" borderId="7" xfId="0" applyNumberFormat="1" applyFont="1" applyBorder="1" applyAlignment="1">
      <alignment horizontal="center" vertical="center"/>
    </xf>
    <xf numFmtId="0" fontId="29" fillId="0" borderId="0" xfId="0" applyFont="1"/>
    <xf numFmtId="0" fontId="20" fillId="0" borderId="0" xfId="0" applyFont="1"/>
    <xf numFmtId="0" fontId="9" fillId="0" borderId="0" xfId="0" applyFont="1" applyBorder="1"/>
    <xf numFmtId="0" fontId="33" fillId="0" borderId="0" xfId="0" applyFont="1"/>
    <xf numFmtId="0" fontId="4" fillId="0" borderId="0" xfId="0" applyFont="1"/>
    <xf numFmtId="0" fontId="39" fillId="0" borderId="0" xfId="0" applyFont="1" applyBorder="1" applyAlignment="1"/>
    <xf numFmtId="0" fontId="0" fillId="0" borderId="1" xfId="0" applyFont="1" applyBorder="1"/>
    <xf numFmtId="2" fontId="33" fillId="8" borderId="2" xfId="0" applyNumberFormat="1" applyFont="1" applyFill="1" applyBorder="1" applyAlignment="1">
      <alignment horizontal="center" vertical="center"/>
    </xf>
    <xf numFmtId="2" fontId="33" fillId="9" borderId="7" xfId="0" applyNumberFormat="1" applyFont="1" applyFill="1" applyBorder="1" applyAlignment="1">
      <alignment horizontal="center" vertical="center"/>
    </xf>
    <xf numFmtId="0" fontId="63" fillId="0" borderId="0" xfId="0" applyFont="1" applyAlignment="1">
      <alignment horizontal="left" vertical="center"/>
    </xf>
    <xf numFmtId="0" fontId="63" fillId="0" borderId="0" xfId="0" applyFont="1" applyAlignment="1">
      <alignment vertical="center"/>
    </xf>
    <xf numFmtId="0" fontId="64" fillId="0" borderId="0" xfId="0" applyFont="1" applyAlignment="1">
      <alignment horizontal="center" vertical="center"/>
    </xf>
    <xf numFmtId="0" fontId="65" fillId="0" borderId="0" xfId="0" applyFont="1" applyAlignment="1">
      <alignment horizontal="center" vertical="center"/>
    </xf>
    <xf numFmtId="0" fontId="61" fillId="0" borderId="0" xfId="0" applyFont="1" applyAlignment="1">
      <alignment vertical="center"/>
    </xf>
    <xf numFmtId="0" fontId="62" fillId="0" borderId="0" xfId="0" applyFont="1" applyAlignment="1">
      <alignment vertical="center"/>
    </xf>
    <xf numFmtId="0" fontId="63" fillId="0" borderId="0" xfId="0" applyFont="1" applyAlignment="1">
      <alignment horizontal="right" vertical="center"/>
    </xf>
    <xf numFmtId="0" fontId="61" fillId="0" borderId="0" xfId="0" applyFont="1" applyAlignment="1">
      <alignment horizontal="right" vertical="center"/>
    </xf>
    <xf numFmtId="0" fontId="62" fillId="0" borderId="0" xfId="0" applyFont="1" applyAlignment="1">
      <alignment horizontal="right" vertical="center"/>
    </xf>
    <xf numFmtId="0" fontId="64" fillId="0" borderId="0" xfId="0" applyFont="1" applyBorder="1" applyAlignment="1">
      <alignment vertical="center"/>
    </xf>
    <xf numFmtId="0" fontId="62" fillId="0" borderId="0" xfId="0" applyFont="1" applyBorder="1" applyAlignment="1">
      <alignment horizontal="center" vertical="center"/>
    </xf>
    <xf numFmtId="0" fontId="11" fillId="0" borderId="0" xfId="0" applyFont="1" applyAlignment="1"/>
    <xf numFmtId="0" fontId="33" fillId="0" borderId="0" xfId="0" applyFont="1" applyBorder="1" applyAlignment="1"/>
    <xf numFmtId="0" fontId="26" fillId="0" borderId="0" xfId="0" applyFont="1" applyAlignment="1"/>
    <xf numFmtId="0" fontId="0" fillId="0" borderId="1" xfId="0" applyFont="1" applyBorder="1" applyAlignment="1"/>
    <xf numFmtId="0" fontId="17" fillId="0" borderId="0" xfId="0" applyFont="1" applyAlignment="1"/>
    <xf numFmtId="0" fontId="0" fillId="0" borderId="0" xfId="0" applyFont="1" applyAlignment="1"/>
    <xf numFmtId="0" fontId="28" fillId="0" borderId="0" xfId="0" applyFont="1" applyAlignment="1"/>
    <xf numFmtId="0" fontId="43" fillId="0" borderId="0" xfId="0" applyFont="1" applyAlignment="1">
      <alignment horizontal="center"/>
    </xf>
    <xf numFmtId="0" fontId="20" fillId="0" borderId="0" xfId="0" applyFont="1" applyBorder="1" applyAlignment="1">
      <alignment vertical="center"/>
    </xf>
    <xf numFmtId="0" fontId="21" fillId="0" borderId="10" xfId="0" applyFont="1" applyBorder="1" applyAlignment="1">
      <alignment horizontal="center" vertical="center"/>
    </xf>
    <xf numFmtId="0" fontId="21" fillId="0" borderId="8" xfId="0" applyFont="1" applyBorder="1" applyAlignment="1">
      <alignment horizontal="center" vertical="center"/>
    </xf>
    <xf numFmtId="0" fontId="21" fillId="0" borderId="9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21" fillId="0" borderId="4" xfId="0" applyFont="1" applyBorder="1" applyAlignment="1">
      <alignment horizontal="center" vertical="center"/>
    </xf>
    <xf numFmtId="0" fontId="32" fillId="0" borderId="6" xfId="0" applyFont="1" applyBorder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21" fillId="0" borderId="6" xfId="0" applyFont="1" applyBorder="1" applyAlignment="1">
      <alignment horizontal="center" vertical="center"/>
    </xf>
    <xf numFmtId="0" fontId="69" fillId="0" borderId="0" xfId="0" applyFont="1" applyAlignment="1">
      <alignment vertical="center"/>
    </xf>
    <xf numFmtId="0" fontId="20" fillId="0" borderId="0" xfId="0" applyFont="1" applyAlignment="1">
      <alignment horizontal="right" vertical="center"/>
    </xf>
    <xf numFmtId="2" fontId="33" fillId="0" borderId="7" xfId="0" applyNumberFormat="1" applyFont="1" applyFill="1" applyBorder="1" applyAlignment="1">
      <alignment horizontal="center" vertical="center"/>
    </xf>
    <xf numFmtId="0" fontId="33" fillId="0" borderId="0" xfId="0" applyFont="1" applyBorder="1" applyAlignment="1"/>
    <xf numFmtId="0" fontId="26" fillId="0" borderId="0" xfId="0" applyFont="1" applyAlignment="1"/>
    <xf numFmtId="0" fontId="20" fillId="0" borderId="0" xfId="0" applyFont="1" applyBorder="1" applyAlignment="1">
      <alignment horizontal="center"/>
    </xf>
    <xf numFmtId="0" fontId="0" fillId="0" borderId="1" xfId="0" applyFont="1" applyBorder="1" applyAlignment="1"/>
    <xf numFmtId="0" fontId="17" fillId="0" borderId="0" xfId="0" applyFont="1" applyAlignment="1"/>
    <xf numFmtId="0" fontId="0" fillId="0" borderId="0" xfId="0" applyFont="1" applyAlignment="1"/>
    <xf numFmtId="0" fontId="28" fillId="0" borderId="0" xfId="0" applyFont="1" applyAlignment="1"/>
    <xf numFmtId="0" fontId="21" fillId="0" borderId="10" xfId="0" applyFont="1" applyBorder="1" applyAlignment="1">
      <alignment horizontal="center" vertical="center"/>
    </xf>
    <xf numFmtId="0" fontId="21" fillId="0" borderId="8" xfId="0" applyFont="1" applyBorder="1" applyAlignment="1">
      <alignment horizontal="center" vertical="center"/>
    </xf>
    <xf numFmtId="0" fontId="21" fillId="0" borderId="9" xfId="0" applyFont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0" fillId="0" borderId="0" xfId="0"/>
    <xf numFmtId="0" fontId="11" fillId="0" borderId="3" xfId="0" applyFont="1" applyBorder="1" applyAlignment="1">
      <alignment horizontal="center"/>
    </xf>
    <xf numFmtId="0" fontId="11" fillId="2" borderId="4" xfId="0" applyFont="1" applyFill="1" applyBorder="1" applyAlignment="1">
      <alignment horizontal="center"/>
    </xf>
    <xf numFmtId="0" fontId="11" fillId="2" borderId="5" xfId="0" applyFont="1" applyFill="1" applyBorder="1" applyAlignment="1">
      <alignment horizontal="center"/>
    </xf>
    <xf numFmtId="2" fontId="3" fillId="9" borderId="7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2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49" fontId="3" fillId="0" borderId="0" xfId="0" applyNumberFormat="1" applyFont="1" applyAlignment="1">
      <alignment vertical="center"/>
    </xf>
    <xf numFmtId="0" fontId="55" fillId="2" borderId="0" xfId="0" applyFont="1" applyFill="1" applyBorder="1" applyAlignment="1">
      <alignment vertical="center"/>
    </xf>
    <xf numFmtId="0" fontId="76" fillId="2" borderId="0" xfId="0" applyFont="1" applyFill="1" applyBorder="1" applyAlignment="1">
      <alignment vertical="center"/>
    </xf>
    <xf numFmtId="49" fontId="3" fillId="2" borderId="0" xfId="0" applyNumberFormat="1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77" fillId="2" borderId="0" xfId="0" applyFont="1" applyFill="1" applyBorder="1" applyAlignment="1">
      <alignment vertical="center"/>
    </xf>
    <xf numFmtId="2" fontId="3" fillId="8" borderId="2" xfId="0" applyNumberFormat="1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64" fontId="3" fillId="0" borderId="2" xfId="0" applyNumberFormat="1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2" fontId="23" fillId="0" borderId="40" xfId="0" applyNumberFormat="1" applyFont="1" applyBorder="1" applyAlignment="1">
      <alignment horizontal="center" vertical="center"/>
    </xf>
    <xf numFmtId="2" fontId="23" fillId="0" borderId="0" xfId="0" applyNumberFormat="1" applyFont="1" applyBorder="1" applyAlignment="1">
      <alignment horizontal="center" vertical="center"/>
    </xf>
    <xf numFmtId="2" fontId="23" fillId="0" borderId="20" xfId="0" applyNumberFormat="1" applyFont="1" applyBorder="1" applyAlignment="1">
      <alignment horizontal="center" vertical="center"/>
    </xf>
    <xf numFmtId="0" fontId="23" fillId="6" borderId="32" xfId="0" applyFont="1" applyFill="1" applyBorder="1" applyAlignment="1">
      <alignment horizontal="center" vertical="center"/>
    </xf>
    <xf numFmtId="0" fontId="23" fillId="6" borderId="47" xfId="0" applyFont="1" applyFill="1" applyBorder="1" applyAlignment="1">
      <alignment horizontal="center" vertical="center"/>
    </xf>
    <xf numFmtId="2" fontId="21" fillId="0" borderId="53" xfId="0" applyNumberFormat="1" applyFont="1" applyBorder="1" applyAlignment="1">
      <alignment horizontal="center" vertical="center" wrapText="1"/>
    </xf>
    <xf numFmtId="2" fontId="21" fillId="0" borderId="53" xfId="0" applyNumberFormat="1" applyFont="1" applyBorder="1" applyAlignment="1">
      <alignment horizontal="center" vertical="center"/>
    </xf>
    <xf numFmtId="0" fontId="21" fillId="0" borderId="55" xfId="0" applyFont="1" applyBorder="1" applyAlignment="1">
      <alignment horizontal="center" vertical="center"/>
    </xf>
    <xf numFmtId="2" fontId="21" fillId="0" borderId="42" xfId="0" applyNumberFormat="1" applyFont="1" applyBorder="1" applyAlignment="1">
      <alignment horizontal="center" vertical="center" wrapText="1"/>
    </xf>
    <xf numFmtId="2" fontId="21" fillId="0" borderId="42" xfId="0" applyNumberFormat="1" applyFont="1" applyBorder="1" applyAlignment="1">
      <alignment horizontal="center" vertical="center"/>
    </xf>
    <xf numFmtId="0" fontId="21" fillId="0" borderId="57" xfId="0" applyFont="1" applyBorder="1" applyAlignment="1">
      <alignment horizontal="center" vertical="center"/>
    </xf>
    <xf numFmtId="0" fontId="21" fillId="7" borderId="22" xfId="0" applyFont="1" applyFill="1" applyBorder="1" applyAlignment="1">
      <alignment horizontal="center" vertical="center"/>
    </xf>
    <xf numFmtId="0" fontId="23" fillId="6" borderId="37" xfId="0" applyFont="1" applyFill="1" applyBorder="1" applyAlignment="1">
      <alignment horizontal="center" vertical="center"/>
    </xf>
    <xf numFmtId="0" fontId="53" fillId="0" borderId="58" xfId="0" applyFont="1" applyBorder="1" applyAlignment="1">
      <alignment horizontal="center" vertical="center"/>
    </xf>
    <xf numFmtId="0" fontId="53" fillId="0" borderId="59" xfId="0" applyFont="1" applyBorder="1" applyAlignment="1">
      <alignment horizontal="center" vertical="center"/>
    </xf>
    <xf numFmtId="0" fontId="53" fillId="0" borderId="60" xfId="0" applyFont="1" applyBorder="1" applyAlignment="1">
      <alignment horizontal="center" vertical="center"/>
    </xf>
    <xf numFmtId="0" fontId="52" fillId="0" borderId="53" xfId="0" applyFont="1" applyBorder="1" applyAlignment="1">
      <alignment horizontal="center" vertical="center"/>
    </xf>
    <xf numFmtId="0" fontId="21" fillId="0" borderId="62" xfId="0" applyFont="1" applyBorder="1" applyAlignment="1">
      <alignment horizontal="center" vertical="center"/>
    </xf>
    <xf numFmtId="0" fontId="52" fillId="0" borderId="42" xfId="0" applyFont="1" applyBorder="1" applyAlignment="1">
      <alignment horizontal="center" vertical="center"/>
    </xf>
    <xf numFmtId="0" fontId="71" fillId="5" borderId="64" xfId="0" applyFont="1" applyFill="1" applyBorder="1" applyAlignment="1">
      <alignment horizontal="center" vertical="center" wrapText="1"/>
    </xf>
    <xf numFmtId="0" fontId="71" fillId="5" borderId="29" xfId="0" applyFont="1" applyFill="1" applyBorder="1" applyAlignment="1">
      <alignment horizontal="center" vertical="center" wrapText="1"/>
    </xf>
    <xf numFmtId="0" fontId="71" fillId="5" borderId="46" xfId="0" applyFont="1" applyFill="1" applyBorder="1" applyAlignment="1">
      <alignment horizontal="center" vertical="center" wrapText="1"/>
    </xf>
    <xf numFmtId="0" fontId="52" fillId="2" borderId="53" xfId="0" applyFont="1" applyFill="1" applyBorder="1" applyAlignment="1">
      <alignment horizontal="center" vertical="center" wrapText="1"/>
    </xf>
    <xf numFmtId="0" fontId="52" fillId="2" borderId="55" xfId="0" applyFont="1" applyFill="1" applyBorder="1" applyAlignment="1">
      <alignment horizontal="center" vertical="center" wrapText="1"/>
    </xf>
    <xf numFmtId="0" fontId="52" fillId="2" borderId="42" xfId="0" applyFont="1" applyFill="1" applyBorder="1" applyAlignment="1">
      <alignment horizontal="center" vertical="center" wrapText="1"/>
    </xf>
    <xf numFmtId="0" fontId="52" fillId="2" borderId="57" xfId="0" applyFont="1" applyFill="1" applyBorder="1" applyAlignment="1">
      <alignment horizontal="center" vertical="center" wrapText="1"/>
    </xf>
    <xf numFmtId="2" fontId="21" fillId="3" borderId="66" xfId="0" applyNumberFormat="1" applyFont="1" applyFill="1" applyBorder="1" applyAlignment="1">
      <alignment horizontal="center" vertical="center"/>
    </xf>
    <xf numFmtId="2" fontId="21" fillId="6" borderId="22" xfId="0" applyNumberFormat="1" applyFont="1" applyFill="1" applyBorder="1" applyAlignment="1">
      <alignment horizontal="center" vertical="center"/>
    </xf>
    <xf numFmtId="2" fontId="21" fillId="6" borderId="67" xfId="0" applyNumberFormat="1" applyFont="1" applyFill="1" applyBorder="1" applyAlignment="1">
      <alignment horizontal="center" vertical="center"/>
    </xf>
    <xf numFmtId="2" fontId="21" fillId="6" borderId="68" xfId="0" applyNumberFormat="1" applyFont="1" applyFill="1" applyBorder="1" applyAlignment="1">
      <alignment horizontal="center" vertical="center"/>
    </xf>
    <xf numFmtId="0" fontId="52" fillId="6" borderId="58" xfId="0" applyFont="1" applyFill="1" applyBorder="1" applyAlignment="1">
      <alignment horizontal="center" vertical="center"/>
    </xf>
    <xf numFmtId="2" fontId="21" fillId="6" borderId="69" xfId="0" applyNumberFormat="1" applyFont="1" applyFill="1" applyBorder="1" applyAlignment="1">
      <alignment horizontal="center" vertical="center"/>
    </xf>
    <xf numFmtId="0" fontId="52" fillId="6" borderId="60" xfId="0" applyFont="1" applyFill="1" applyBorder="1" applyAlignment="1">
      <alignment horizontal="center" vertical="center"/>
    </xf>
    <xf numFmtId="0" fontId="78" fillId="0" borderId="2" xfId="0" applyFont="1" applyBorder="1" applyAlignment="1">
      <alignment horizontal="center" vertical="center"/>
    </xf>
    <xf numFmtId="0" fontId="79" fillId="0" borderId="2" xfId="0" applyFont="1" applyBorder="1" applyAlignment="1">
      <alignment horizontal="center" vertical="center"/>
    </xf>
    <xf numFmtId="43" fontId="78" fillId="0" borderId="7" xfId="0" applyNumberFormat="1" applyFont="1" applyBorder="1" applyAlignment="1">
      <alignment horizontal="center" vertical="center"/>
    </xf>
    <xf numFmtId="2" fontId="79" fillId="0" borderId="2" xfId="0" applyNumberFormat="1" applyFont="1" applyBorder="1" applyAlignment="1">
      <alignment horizontal="center" vertical="center"/>
    </xf>
    <xf numFmtId="43" fontId="79" fillId="0" borderId="7" xfId="2" applyNumberFormat="1" applyFont="1" applyBorder="1" applyAlignment="1">
      <alignment horizontal="center" vertical="center"/>
    </xf>
    <xf numFmtId="0" fontId="79" fillId="0" borderId="6" xfId="0" applyNumberFormat="1" applyFont="1" applyBorder="1" applyAlignment="1">
      <alignment horizontal="center" vertical="center"/>
    </xf>
    <xf numFmtId="167" fontId="78" fillId="0" borderId="2" xfId="0" applyNumberFormat="1" applyFont="1" applyBorder="1" applyAlignment="1">
      <alignment horizontal="center" vertical="center"/>
    </xf>
    <xf numFmtId="43" fontId="78" fillId="0" borderId="2" xfId="2" applyNumberFormat="1" applyFont="1" applyBorder="1" applyAlignment="1">
      <alignment horizontal="center" vertical="center"/>
    </xf>
    <xf numFmtId="43" fontId="78" fillId="0" borderId="7" xfId="2" applyNumberFormat="1" applyFont="1" applyBorder="1" applyAlignment="1">
      <alignment horizontal="center" vertical="center"/>
    </xf>
    <xf numFmtId="0" fontId="81" fillId="0" borderId="3" xfId="0" applyFont="1" applyBorder="1" applyAlignment="1">
      <alignment horizontal="center" vertical="center"/>
    </xf>
    <xf numFmtId="0" fontId="81" fillId="0" borderId="4" xfId="0" applyFont="1" applyBorder="1" applyAlignment="1">
      <alignment horizontal="center" vertical="center"/>
    </xf>
    <xf numFmtId="0" fontId="81" fillId="0" borderId="5" xfId="0" applyFont="1" applyBorder="1" applyAlignment="1">
      <alignment horizontal="center" vertical="center"/>
    </xf>
    <xf numFmtId="0" fontId="82" fillId="0" borderId="6" xfId="0" applyNumberFormat="1" applyFont="1" applyBorder="1" applyAlignment="1">
      <alignment horizontal="center" vertical="center"/>
    </xf>
    <xf numFmtId="0" fontId="82" fillId="0" borderId="2" xfId="0" applyFont="1" applyBorder="1" applyAlignment="1">
      <alignment horizontal="center" vertical="center"/>
    </xf>
    <xf numFmtId="2" fontId="82" fillId="0" borderId="2" xfId="0" applyNumberFormat="1" applyFont="1" applyBorder="1" applyAlignment="1">
      <alignment horizontal="center" vertical="center"/>
    </xf>
    <xf numFmtId="43" fontId="82" fillId="0" borderId="7" xfId="2" applyNumberFormat="1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81" fillId="0" borderId="2" xfId="0" applyFont="1" applyBorder="1" applyAlignment="1">
      <alignment horizontal="center" vertical="center"/>
    </xf>
    <xf numFmtId="167" fontId="81" fillId="0" borderId="2" xfId="0" applyNumberFormat="1" applyFont="1" applyBorder="1" applyAlignment="1">
      <alignment horizontal="center" vertical="center"/>
    </xf>
    <xf numFmtId="43" fontId="81" fillId="0" borderId="2" xfId="2" applyNumberFormat="1" applyFont="1" applyBorder="1" applyAlignment="1">
      <alignment horizontal="center" vertical="center"/>
    </xf>
    <xf numFmtId="43" fontId="81" fillId="0" borderId="7" xfId="2" applyNumberFormat="1" applyFont="1" applyBorder="1" applyAlignment="1">
      <alignment horizontal="center" vertical="center"/>
    </xf>
    <xf numFmtId="43" fontId="81" fillId="0" borderId="7" xfId="0" applyNumberFormat="1" applyFont="1" applyBorder="1" applyAlignment="1">
      <alignment horizontal="center" vertical="center"/>
    </xf>
    <xf numFmtId="43" fontId="81" fillId="0" borderId="70" xfId="0" applyNumberFormat="1" applyFont="1" applyBorder="1" applyAlignment="1">
      <alignment horizontal="center" vertical="center"/>
    </xf>
    <xf numFmtId="0" fontId="81" fillId="0" borderId="19" xfId="0" applyFont="1" applyBorder="1" applyAlignment="1">
      <alignment vertical="center"/>
    </xf>
    <xf numFmtId="0" fontId="81" fillId="0" borderId="0" xfId="0" applyFont="1" applyBorder="1" applyAlignment="1">
      <alignment vertical="center"/>
    </xf>
    <xf numFmtId="0" fontId="83" fillId="0" borderId="0" xfId="0" applyFont="1" applyBorder="1" applyAlignment="1">
      <alignment vertical="center"/>
    </xf>
    <xf numFmtId="0" fontId="78" fillId="0" borderId="3" xfId="0" applyFont="1" applyBorder="1" applyAlignment="1">
      <alignment horizontal="center" vertical="center"/>
    </xf>
    <xf numFmtId="0" fontId="78" fillId="0" borderId="4" xfId="0" applyFont="1" applyBorder="1" applyAlignment="1">
      <alignment horizontal="center" vertical="center"/>
    </xf>
    <xf numFmtId="0" fontId="78" fillId="0" borderId="5" xfId="0" applyFont="1" applyBorder="1" applyAlignment="1">
      <alignment horizontal="center" vertical="center"/>
    </xf>
    <xf numFmtId="0" fontId="82" fillId="0" borderId="0" xfId="0" applyFont="1" applyBorder="1" applyAlignment="1">
      <alignment vertical="center"/>
    </xf>
    <xf numFmtId="0" fontId="82" fillId="0" borderId="20" xfId="0" applyFont="1" applyBorder="1" applyAlignment="1">
      <alignment vertical="center"/>
    </xf>
    <xf numFmtId="0" fontId="82" fillId="0" borderId="19" xfId="0" applyFont="1" applyBorder="1" applyAlignment="1">
      <alignment vertical="center"/>
    </xf>
    <xf numFmtId="0" fontId="14" fillId="0" borderId="20" xfId="0" applyFont="1" applyBorder="1" applyAlignment="1">
      <alignment vertical="center"/>
    </xf>
    <xf numFmtId="0" fontId="14" fillId="0" borderId="21" xfId="0" applyFont="1" applyBorder="1" applyAlignment="1">
      <alignment vertical="center"/>
    </xf>
    <xf numFmtId="0" fontId="14" fillId="0" borderId="1" xfId="0" applyFont="1" applyBorder="1" applyAlignment="1">
      <alignment vertical="center"/>
    </xf>
    <xf numFmtId="0" fontId="14" fillId="0" borderId="22" xfId="0" applyFont="1" applyBorder="1" applyAlignment="1">
      <alignment vertical="center"/>
    </xf>
    <xf numFmtId="0" fontId="78" fillId="0" borderId="71" xfId="0" applyFont="1" applyBorder="1" applyAlignment="1">
      <alignment horizontal="center" vertical="center"/>
    </xf>
    <xf numFmtId="0" fontId="78" fillId="0" borderId="72" xfId="0" applyFont="1" applyBorder="1" applyAlignment="1">
      <alignment horizontal="center" vertical="center"/>
    </xf>
    <xf numFmtId="43" fontId="78" fillId="0" borderId="20" xfId="0" applyNumberFormat="1" applyFont="1" applyBorder="1" applyAlignment="1">
      <alignment horizontal="center" vertical="center"/>
    </xf>
    <xf numFmtId="43" fontId="78" fillId="0" borderId="7" xfId="2" applyFont="1" applyBorder="1" applyAlignment="1">
      <alignment horizontal="center" vertical="center"/>
    </xf>
    <xf numFmtId="0" fontId="84" fillId="0" borderId="6" xfId="0" applyNumberFormat="1" applyFont="1" applyBorder="1" applyAlignment="1">
      <alignment horizontal="center" vertical="center"/>
    </xf>
    <xf numFmtId="0" fontId="84" fillId="0" borderId="2" xfId="0" applyFont="1" applyBorder="1" applyAlignment="1">
      <alignment horizontal="center" vertical="center"/>
    </xf>
    <xf numFmtId="2" fontId="84" fillId="0" borderId="2" xfId="0" applyNumberFormat="1" applyFont="1" applyBorder="1" applyAlignment="1">
      <alignment horizontal="center" vertical="center"/>
    </xf>
    <xf numFmtId="43" fontId="84" fillId="0" borderId="7" xfId="2" applyNumberFormat="1" applyFont="1" applyBorder="1" applyAlignment="1">
      <alignment horizontal="center" vertical="center"/>
    </xf>
    <xf numFmtId="0" fontId="84" fillId="0" borderId="0" xfId="0" applyFont="1" applyBorder="1" applyAlignment="1">
      <alignment vertical="center"/>
    </xf>
    <xf numFmtId="0" fontId="84" fillId="0" borderId="20" xfId="0" applyFont="1" applyBorder="1" applyAlignment="1">
      <alignment vertical="center"/>
    </xf>
    <xf numFmtId="0" fontId="84" fillId="0" borderId="19" xfId="0" applyFont="1" applyBorder="1" applyAlignment="1">
      <alignment vertical="center"/>
    </xf>
    <xf numFmtId="0" fontId="84" fillId="0" borderId="3" xfId="0" applyFont="1" applyBorder="1" applyAlignment="1">
      <alignment horizontal="center" vertical="center"/>
    </xf>
    <xf numFmtId="0" fontId="84" fillId="0" borderId="4" xfId="0" applyFont="1" applyBorder="1" applyAlignment="1">
      <alignment horizontal="center" vertical="center"/>
    </xf>
    <xf numFmtId="0" fontId="84" fillId="0" borderId="5" xfId="0" applyFont="1" applyBorder="1" applyAlignment="1">
      <alignment horizontal="center" vertical="center"/>
    </xf>
    <xf numFmtId="0" fontId="85" fillId="0" borderId="6" xfId="0" applyFont="1" applyBorder="1" applyAlignment="1">
      <alignment horizontal="center" vertical="center"/>
    </xf>
    <xf numFmtId="167" fontId="84" fillId="0" borderId="2" xfId="0" applyNumberFormat="1" applyFont="1" applyBorder="1" applyAlignment="1">
      <alignment horizontal="center" vertical="center"/>
    </xf>
    <xf numFmtId="43" fontId="84" fillId="0" borderId="2" xfId="2" applyNumberFormat="1" applyFont="1" applyBorder="1" applyAlignment="1">
      <alignment horizontal="center" vertical="center"/>
    </xf>
    <xf numFmtId="43" fontId="84" fillId="0" borderId="7" xfId="0" applyNumberFormat="1" applyFont="1" applyBorder="1" applyAlignment="1">
      <alignment horizontal="center" vertical="center"/>
    </xf>
    <xf numFmtId="43" fontId="84" fillId="0" borderId="70" xfId="0" applyNumberFormat="1" applyFont="1" applyBorder="1" applyAlignment="1">
      <alignment horizontal="center" vertical="center"/>
    </xf>
    <xf numFmtId="0" fontId="85" fillId="0" borderId="0" xfId="0" applyFont="1" applyBorder="1" applyAlignment="1">
      <alignment vertical="center"/>
    </xf>
    <xf numFmtId="0" fontId="85" fillId="0" borderId="20" xfId="0" applyFont="1" applyBorder="1" applyAlignment="1">
      <alignment vertical="center"/>
    </xf>
    <xf numFmtId="0" fontId="85" fillId="0" borderId="21" xfId="0" applyFont="1" applyBorder="1" applyAlignment="1">
      <alignment vertical="center"/>
    </xf>
    <xf numFmtId="0" fontId="85" fillId="0" borderId="1" xfId="0" applyFont="1" applyBorder="1" applyAlignment="1">
      <alignment vertical="center"/>
    </xf>
    <xf numFmtId="0" fontId="85" fillId="0" borderId="22" xfId="0" applyFont="1" applyBorder="1" applyAlignment="1">
      <alignment vertical="center"/>
    </xf>
    <xf numFmtId="2" fontId="3" fillId="10" borderId="7" xfId="0" applyNumberFormat="1" applyFont="1" applyFill="1" applyBorder="1" applyAlignment="1">
      <alignment horizontal="center" vertical="center"/>
    </xf>
    <xf numFmtId="165" fontId="3" fillId="0" borderId="2" xfId="0" applyNumberFormat="1" applyFont="1" applyBorder="1" applyAlignment="1">
      <alignment horizontal="center" vertical="center"/>
    </xf>
    <xf numFmtId="0" fontId="3" fillId="8" borderId="3" xfId="0" applyFont="1" applyFill="1" applyBorder="1" applyAlignment="1">
      <alignment horizontal="center" vertical="center"/>
    </xf>
    <xf numFmtId="0" fontId="3" fillId="9" borderId="4" xfId="0" applyFont="1" applyFill="1" applyBorder="1" applyAlignment="1">
      <alignment horizontal="center" vertical="center"/>
    </xf>
    <xf numFmtId="0" fontId="3" fillId="9" borderId="74" xfId="0" applyFont="1" applyFill="1" applyBorder="1" applyAlignment="1">
      <alignment horizontal="center" vertical="center"/>
    </xf>
    <xf numFmtId="0" fontId="3" fillId="9" borderId="5" xfId="0" applyFont="1" applyFill="1" applyBorder="1" applyAlignment="1">
      <alignment horizontal="center" vertical="center"/>
    </xf>
    <xf numFmtId="0" fontId="52" fillId="8" borderId="53" xfId="0" applyFont="1" applyFill="1" applyBorder="1" applyAlignment="1">
      <alignment horizontal="center" vertical="center"/>
    </xf>
    <xf numFmtId="2" fontId="21" fillId="8" borderId="53" xfId="0" applyNumberFormat="1" applyFont="1" applyFill="1" applyBorder="1" applyAlignment="1">
      <alignment horizontal="center" vertical="center" wrapText="1"/>
    </xf>
    <xf numFmtId="2" fontId="21" fillId="8" borderId="53" xfId="0" applyNumberFormat="1" applyFont="1" applyFill="1" applyBorder="1" applyAlignment="1">
      <alignment horizontal="center" vertical="center"/>
    </xf>
    <xf numFmtId="0" fontId="52" fillId="8" borderId="42" xfId="0" applyFont="1" applyFill="1" applyBorder="1" applyAlignment="1">
      <alignment horizontal="center" vertical="center"/>
    </xf>
    <xf numFmtId="2" fontId="21" fillId="8" borderId="42" xfId="0" applyNumberFormat="1" applyFont="1" applyFill="1" applyBorder="1" applyAlignment="1">
      <alignment horizontal="center" vertical="center" wrapText="1"/>
    </xf>
    <xf numFmtId="2" fontId="21" fillId="8" borderId="42" xfId="0" applyNumberFormat="1" applyFont="1" applyFill="1" applyBorder="1" applyAlignment="1">
      <alignment horizontal="center" vertical="center"/>
    </xf>
    <xf numFmtId="0" fontId="52" fillId="8" borderId="55" xfId="0" applyFont="1" applyFill="1" applyBorder="1" applyAlignment="1">
      <alignment horizontal="center" vertical="center" wrapText="1"/>
    </xf>
    <xf numFmtId="0" fontId="52" fillId="8" borderId="57" xfId="0" applyFont="1" applyFill="1" applyBorder="1" applyAlignment="1">
      <alignment horizontal="center" vertical="center" wrapText="1"/>
    </xf>
    <xf numFmtId="0" fontId="0" fillId="0" borderId="2" xfId="0" applyFont="1" applyBorder="1" applyAlignment="1"/>
    <xf numFmtId="4" fontId="3" fillId="0" borderId="2" xfId="0" applyNumberFormat="1" applyFont="1" applyBorder="1" applyAlignment="1">
      <alignment horizontal="center" vertical="center"/>
    </xf>
    <xf numFmtId="164" fontId="3" fillId="8" borderId="2" xfId="0" applyNumberFormat="1" applyFont="1" applyFill="1" applyBorder="1" applyAlignment="1">
      <alignment horizontal="center" vertical="center"/>
    </xf>
    <xf numFmtId="4" fontId="3" fillId="8" borderId="2" xfId="0" applyNumberFormat="1" applyFont="1" applyFill="1" applyBorder="1" applyAlignment="1">
      <alignment horizontal="center" vertical="center"/>
    </xf>
    <xf numFmtId="0" fontId="33" fillId="0" borderId="0" xfId="0" applyFont="1" applyBorder="1" applyAlignment="1"/>
    <xf numFmtId="0" fontId="26" fillId="0" borderId="0" xfId="0" applyFont="1" applyAlignment="1"/>
    <xf numFmtId="0" fontId="0" fillId="0" borderId="1" xfId="0" applyFont="1" applyBorder="1" applyAlignment="1"/>
    <xf numFmtId="0" fontId="21" fillId="0" borderId="10" xfId="0" applyFont="1" applyBorder="1" applyAlignment="1">
      <alignment horizontal="center" vertical="center"/>
    </xf>
    <xf numFmtId="0" fontId="21" fillId="0" borderId="8" xfId="0" applyFont="1" applyBorder="1" applyAlignment="1">
      <alignment horizontal="center" vertical="center"/>
    </xf>
    <xf numFmtId="0" fontId="21" fillId="0" borderId="9" xfId="0" applyFont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28" fillId="0" borderId="0" xfId="0" applyFont="1" applyAlignment="1"/>
    <xf numFmtId="0" fontId="3" fillId="0" borderId="0" xfId="0" applyFont="1" applyBorder="1" applyAlignment="1">
      <alignment horizontal="center" vertical="center"/>
    </xf>
    <xf numFmtId="165" fontId="3" fillId="0" borderId="0" xfId="0" applyNumberFormat="1" applyFont="1" applyBorder="1" applyAlignment="1">
      <alignment horizontal="center" vertical="center"/>
    </xf>
    <xf numFmtId="164" fontId="3" fillId="0" borderId="0" xfId="0" applyNumberFormat="1" applyFont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4" fontId="3" fillId="0" borderId="0" xfId="0" applyNumberFormat="1" applyFont="1" applyBorder="1" applyAlignment="1">
      <alignment horizontal="center" vertical="center"/>
    </xf>
    <xf numFmtId="164" fontId="3" fillId="12" borderId="0" xfId="0" applyNumberFormat="1" applyFont="1" applyFill="1" applyBorder="1" applyAlignment="1">
      <alignment horizontal="center" vertical="center"/>
    </xf>
    <xf numFmtId="4" fontId="3" fillId="12" borderId="0" xfId="0" applyNumberFormat="1" applyFont="1" applyFill="1" applyBorder="1" applyAlignment="1">
      <alignment horizontal="center" vertical="center"/>
    </xf>
    <xf numFmtId="43" fontId="78" fillId="0" borderId="76" xfId="0" applyNumberFormat="1" applyFont="1" applyBorder="1" applyAlignment="1">
      <alignment horizontal="center" vertical="center"/>
    </xf>
    <xf numFmtId="43" fontId="78" fillId="0" borderId="75" xfId="0" applyNumberFormat="1" applyFont="1" applyBorder="1" applyAlignment="1">
      <alignment horizontal="center" vertical="center"/>
    </xf>
    <xf numFmtId="0" fontId="52" fillId="14" borderId="53" xfId="0" applyFont="1" applyFill="1" applyBorder="1" applyAlignment="1">
      <alignment horizontal="center" vertical="center"/>
    </xf>
    <xf numFmtId="2" fontId="21" fillId="14" borderId="53" xfId="0" applyNumberFormat="1" applyFont="1" applyFill="1" applyBorder="1" applyAlignment="1">
      <alignment horizontal="center" vertical="center" wrapText="1"/>
    </xf>
    <xf numFmtId="2" fontId="21" fillId="14" borderId="53" xfId="0" applyNumberFormat="1" applyFont="1" applyFill="1" applyBorder="1" applyAlignment="1">
      <alignment horizontal="center" vertical="center"/>
    </xf>
    <xf numFmtId="0" fontId="21" fillId="14" borderId="55" xfId="0" applyFont="1" applyFill="1" applyBorder="1" applyAlignment="1">
      <alignment horizontal="center" vertical="center"/>
    </xf>
    <xf numFmtId="0" fontId="52" fillId="14" borderId="42" xfId="0" applyFont="1" applyFill="1" applyBorder="1" applyAlignment="1">
      <alignment horizontal="center" vertical="center"/>
    </xf>
    <xf numFmtId="2" fontId="21" fillId="14" borderId="42" xfId="0" applyNumberFormat="1" applyFont="1" applyFill="1" applyBorder="1" applyAlignment="1">
      <alignment horizontal="center" vertical="center" wrapText="1"/>
    </xf>
    <xf numFmtId="2" fontId="21" fillId="14" borderId="42" xfId="0" applyNumberFormat="1" applyFont="1" applyFill="1" applyBorder="1" applyAlignment="1">
      <alignment horizontal="center" vertical="center"/>
    </xf>
    <xf numFmtId="0" fontId="21" fillId="14" borderId="57" xfId="0" applyFont="1" applyFill="1" applyBorder="1" applyAlignment="1">
      <alignment horizontal="center" vertical="center"/>
    </xf>
    <xf numFmtId="0" fontId="33" fillId="14" borderId="4" xfId="0" applyFont="1" applyFill="1" applyBorder="1" applyAlignment="1">
      <alignment horizontal="center" vertical="center"/>
    </xf>
    <xf numFmtId="2" fontId="21" fillId="14" borderId="4" xfId="0" applyNumberFormat="1" applyFont="1" applyFill="1" applyBorder="1" applyAlignment="1">
      <alignment horizontal="center" vertical="center" wrapText="1"/>
    </xf>
    <xf numFmtId="2" fontId="21" fillId="14" borderId="4" xfId="0" applyNumberFormat="1" applyFont="1" applyFill="1" applyBorder="1" applyAlignment="1">
      <alignment horizontal="center" vertical="center"/>
    </xf>
    <xf numFmtId="0" fontId="21" fillId="14" borderId="5" xfId="0" applyFont="1" applyFill="1" applyBorder="1" applyAlignment="1">
      <alignment horizontal="center" vertical="center"/>
    </xf>
    <xf numFmtId="0" fontId="33" fillId="14" borderId="15" xfId="0" applyFont="1" applyFill="1" applyBorder="1" applyAlignment="1">
      <alignment horizontal="center" vertical="center"/>
    </xf>
    <xf numFmtId="2" fontId="21" fillId="14" borderId="15" xfId="0" applyNumberFormat="1" applyFont="1" applyFill="1" applyBorder="1" applyAlignment="1">
      <alignment horizontal="center" vertical="center" wrapText="1"/>
    </xf>
    <xf numFmtId="2" fontId="21" fillId="14" borderId="15" xfId="0" applyNumberFormat="1" applyFont="1" applyFill="1" applyBorder="1" applyAlignment="1">
      <alignment horizontal="center" vertical="center"/>
    </xf>
    <xf numFmtId="0" fontId="21" fillId="14" borderId="23" xfId="0" applyFont="1" applyFill="1" applyBorder="1" applyAlignment="1">
      <alignment horizontal="center" vertical="center"/>
    </xf>
    <xf numFmtId="0" fontId="52" fillId="16" borderId="53" xfId="0" applyFont="1" applyFill="1" applyBorder="1" applyAlignment="1">
      <alignment horizontal="center" vertical="center"/>
    </xf>
    <xf numFmtId="2" fontId="21" fillId="16" borderId="53" xfId="0" applyNumberFormat="1" applyFont="1" applyFill="1" applyBorder="1" applyAlignment="1">
      <alignment horizontal="center" vertical="center" wrapText="1"/>
    </xf>
    <xf numFmtId="2" fontId="21" fillId="16" borderId="53" xfId="0" applyNumberFormat="1" applyFont="1" applyFill="1" applyBorder="1" applyAlignment="1">
      <alignment horizontal="center" vertical="center"/>
    </xf>
    <xf numFmtId="0" fontId="21" fillId="16" borderId="55" xfId="0" applyFont="1" applyFill="1" applyBorder="1" applyAlignment="1">
      <alignment horizontal="center" vertical="center"/>
    </xf>
    <xf numFmtId="0" fontId="52" fillId="16" borderId="42" xfId="0" applyFont="1" applyFill="1" applyBorder="1" applyAlignment="1">
      <alignment horizontal="center" vertical="center"/>
    </xf>
    <xf numFmtId="2" fontId="21" fillId="16" borderId="42" xfId="0" applyNumberFormat="1" applyFont="1" applyFill="1" applyBorder="1" applyAlignment="1">
      <alignment horizontal="center" vertical="center" wrapText="1"/>
    </xf>
    <xf numFmtId="2" fontId="21" fillId="16" borderId="42" xfId="0" applyNumberFormat="1" applyFont="1" applyFill="1" applyBorder="1" applyAlignment="1">
      <alignment horizontal="center" vertical="center"/>
    </xf>
    <xf numFmtId="0" fontId="21" fillId="16" borderId="57" xfId="0" applyFont="1" applyFill="1" applyBorder="1" applyAlignment="1">
      <alignment horizontal="center" vertical="center"/>
    </xf>
    <xf numFmtId="0" fontId="52" fillId="18" borderId="53" xfId="0" applyFont="1" applyFill="1" applyBorder="1" applyAlignment="1">
      <alignment horizontal="center" vertical="center"/>
    </xf>
    <xf numFmtId="2" fontId="21" fillId="18" borderId="53" xfId="0" applyNumberFormat="1" applyFont="1" applyFill="1" applyBorder="1" applyAlignment="1">
      <alignment horizontal="center" vertical="center" wrapText="1"/>
    </xf>
    <xf numFmtId="2" fontId="21" fillId="18" borderId="53" xfId="0" applyNumberFormat="1" applyFont="1" applyFill="1" applyBorder="1" applyAlignment="1">
      <alignment horizontal="center" vertical="center"/>
    </xf>
    <xf numFmtId="0" fontId="21" fillId="18" borderId="55" xfId="0" applyFont="1" applyFill="1" applyBorder="1" applyAlignment="1">
      <alignment horizontal="center" vertical="center"/>
    </xf>
    <xf numFmtId="0" fontId="52" fillId="18" borderId="42" xfId="0" applyFont="1" applyFill="1" applyBorder="1" applyAlignment="1">
      <alignment horizontal="center" vertical="center"/>
    </xf>
    <xf numFmtId="2" fontId="21" fillId="18" borderId="42" xfId="0" applyNumberFormat="1" applyFont="1" applyFill="1" applyBorder="1" applyAlignment="1">
      <alignment horizontal="center" vertical="center" wrapText="1"/>
    </xf>
    <xf numFmtId="2" fontId="21" fillId="18" borderId="42" xfId="0" applyNumberFormat="1" applyFont="1" applyFill="1" applyBorder="1" applyAlignment="1">
      <alignment horizontal="center" vertical="center"/>
    </xf>
    <xf numFmtId="0" fontId="21" fillId="18" borderId="57" xfId="0" applyFont="1" applyFill="1" applyBorder="1" applyAlignment="1">
      <alignment horizontal="center" vertical="center"/>
    </xf>
    <xf numFmtId="0" fontId="86" fillId="0" borderId="2" xfId="0" applyFont="1" applyBorder="1" applyAlignment="1">
      <alignment horizontal="center" vertical="center"/>
    </xf>
    <xf numFmtId="165" fontId="86" fillId="0" borderId="2" xfId="0" applyNumberFormat="1" applyFont="1" applyBorder="1" applyAlignment="1">
      <alignment horizontal="center" vertical="center"/>
    </xf>
    <xf numFmtId="164" fontId="86" fillId="0" borderId="2" xfId="0" applyNumberFormat="1" applyFont="1" applyBorder="1" applyAlignment="1">
      <alignment horizontal="center" vertical="center"/>
    </xf>
    <xf numFmtId="0" fontId="86" fillId="2" borderId="2" xfId="0" applyFont="1" applyFill="1" applyBorder="1" applyAlignment="1">
      <alignment horizontal="center" vertical="center"/>
    </xf>
    <xf numFmtId="4" fontId="86" fillId="0" borderId="2" xfId="0" applyNumberFormat="1" applyFont="1" applyBorder="1" applyAlignment="1">
      <alignment horizontal="center" vertical="center"/>
    </xf>
    <xf numFmtId="164" fontId="86" fillId="8" borderId="2" xfId="0" applyNumberFormat="1" applyFont="1" applyFill="1" applyBorder="1" applyAlignment="1">
      <alignment horizontal="center" vertical="center"/>
    </xf>
    <xf numFmtId="4" fontId="86" fillId="8" borderId="2" xfId="0" applyNumberFormat="1" applyFont="1" applyFill="1" applyBorder="1" applyAlignment="1">
      <alignment horizontal="center" vertical="center"/>
    </xf>
    <xf numFmtId="0" fontId="0" fillId="12" borderId="0" xfId="0" applyFont="1" applyFill="1" applyAlignment="1"/>
    <xf numFmtId="0" fontId="11" fillId="0" borderId="2" xfId="0" applyFont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164" fontId="11" fillId="8" borderId="2" xfId="0" applyNumberFormat="1" applyFont="1" applyFill="1" applyBorder="1" applyAlignment="1">
      <alignment horizontal="center" vertical="center"/>
    </xf>
    <xf numFmtId="4" fontId="11" fillId="8" borderId="2" xfId="0" applyNumberFormat="1" applyFont="1" applyFill="1" applyBorder="1" applyAlignment="1">
      <alignment horizontal="center" vertical="center"/>
    </xf>
    <xf numFmtId="164" fontId="11" fillId="0" borderId="2" xfId="0" applyNumberFormat="1" applyFont="1" applyBorder="1" applyAlignment="1">
      <alignment horizontal="center" vertical="center"/>
    </xf>
    <xf numFmtId="4" fontId="11" fillId="0" borderId="2" xfId="0" applyNumberFormat="1" applyFont="1" applyBorder="1" applyAlignment="1">
      <alignment horizontal="center" vertical="center"/>
    </xf>
    <xf numFmtId="165" fontId="11" fillId="0" borderId="2" xfId="0" applyNumberFormat="1" applyFont="1" applyBorder="1" applyAlignment="1">
      <alignment horizontal="center" vertical="center"/>
    </xf>
    <xf numFmtId="0" fontId="34" fillId="0" borderId="0" xfId="0" applyFont="1" applyBorder="1" applyAlignment="1">
      <alignment horizontal="center"/>
    </xf>
    <xf numFmtId="0" fontId="35" fillId="0" borderId="0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/>
    </xf>
    <xf numFmtId="0" fontId="59" fillId="0" borderId="1" xfId="0" applyFont="1" applyBorder="1"/>
    <xf numFmtId="0" fontId="56" fillId="0" borderId="0" xfId="0" applyFont="1" applyAlignment="1">
      <alignment horizontal="center"/>
    </xf>
    <xf numFmtId="0" fontId="11" fillId="0" borderId="0" xfId="0" applyFont="1" applyAlignment="1"/>
    <xf numFmtId="0" fontId="22" fillId="0" borderId="0" xfId="0" applyFont="1" applyBorder="1" applyAlignment="1">
      <alignment horizontal="left"/>
    </xf>
    <xf numFmtId="0" fontId="33" fillId="0" borderId="0" xfId="0" applyFont="1" applyBorder="1" applyAlignment="1"/>
    <xf numFmtId="0" fontId="3" fillId="0" borderId="0" xfId="0" applyFont="1" applyAlignment="1">
      <alignment horizontal="right"/>
    </xf>
    <xf numFmtId="0" fontId="3" fillId="0" borderId="0" xfId="0" applyFont="1" applyBorder="1" applyAlignment="1">
      <alignment horizontal="right"/>
    </xf>
    <xf numFmtId="0" fontId="22" fillId="0" borderId="3" xfId="0" applyFont="1" applyBorder="1" applyAlignment="1">
      <alignment horizontal="center" vertical="center"/>
    </xf>
    <xf numFmtId="0" fontId="22" fillId="0" borderId="6" xfId="0" applyFont="1" applyBorder="1" applyAlignment="1">
      <alignment horizontal="center" vertical="center"/>
    </xf>
    <xf numFmtId="0" fontId="22" fillId="0" borderId="14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22" fillId="0" borderId="15" xfId="0" applyFont="1" applyBorder="1" applyAlignment="1">
      <alignment horizontal="center" vertical="center"/>
    </xf>
    <xf numFmtId="0" fontId="57" fillId="0" borderId="2" xfId="0" applyFont="1" applyBorder="1" applyAlignment="1">
      <alignment horizontal="center" vertical="center"/>
    </xf>
    <xf numFmtId="0" fontId="57" fillId="0" borderId="15" xfId="0" applyFont="1" applyBorder="1" applyAlignment="1">
      <alignment horizontal="center" vertical="center"/>
    </xf>
    <xf numFmtId="0" fontId="22" fillId="0" borderId="5" xfId="0" applyFont="1" applyBorder="1" applyAlignment="1">
      <alignment horizontal="center" vertical="center"/>
    </xf>
    <xf numFmtId="0" fontId="22" fillId="0" borderId="7" xfId="0" applyFont="1" applyBorder="1" applyAlignment="1">
      <alignment horizontal="center" vertical="center"/>
    </xf>
    <xf numFmtId="2" fontId="22" fillId="0" borderId="7" xfId="0" applyNumberFormat="1" applyFont="1" applyBorder="1" applyAlignment="1">
      <alignment horizontal="center" vertical="center"/>
    </xf>
    <xf numFmtId="2" fontId="22" fillId="8" borderId="7" xfId="0" applyNumberFormat="1" applyFont="1" applyFill="1" applyBorder="1" applyAlignment="1">
      <alignment horizontal="center" vertical="center"/>
    </xf>
    <xf numFmtId="2" fontId="22" fillId="8" borderId="23" xfId="0" applyNumberFormat="1" applyFont="1" applyFill="1" applyBorder="1" applyAlignment="1">
      <alignment horizontal="center" vertical="center"/>
    </xf>
    <xf numFmtId="0" fontId="22" fillId="0" borderId="4" xfId="0" applyFont="1" applyBorder="1" applyAlignment="1">
      <alignment horizontal="center" vertical="center"/>
    </xf>
    <xf numFmtId="0" fontId="62" fillId="0" borderId="0" xfId="0" applyFont="1" applyBorder="1" applyAlignment="1">
      <alignment horizontal="center" vertical="center"/>
    </xf>
    <xf numFmtId="0" fontId="67" fillId="0" borderId="0" xfId="0" applyFont="1" applyBorder="1" applyAlignment="1">
      <alignment horizontal="center" vertical="center"/>
    </xf>
    <xf numFmtId="0" fontId="43" fillId="0" borderId="0" xfId="0" applyFont="1" applyAlignment="1">
      <alignment horizontal="left" vertical="center"/>
    </xf>
    <xf numFmtId="0" fontId="66" fillId="0" borderId="0" xfId="0" applyFont="1" applyAlignment="1">
      <alignment horizontal="left" vertical="center"/>
    </xf>
    <xf numFmtId="0" fontId="84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22" fillId="0" borderId="0" xfId="0" applyFont="1" applyAlignment="1">
      <alignment horizontal="center"/>
    </xf>
    <xf numFmtId="0" fontId="26" fillId="0" borderId="0" xfId="0" applyFont="1" applyAlignment="1"/>
    <xf numFmtId="0" fontId="25" fillId="0" borderId="0" xfId="0" applyFont="1" applyAlignment="1">
      <alignment horizontal="center"/>
    </xf>
    <xf numFmtId="0" fontId="84" fillId="0" borderId="8" xfId="0" applyFont="1" applyBorder="1" applyAlignment="1">
      <alignment horizontal="center" vertical="center"/>
    </xf>
    <xf numFmtId="0" fontId="84" fillId="0" borderId="9" xfId="0" applyFont="1" applyBorder="1" applyAlignment="1">
      <alignment horizontal="center" vertical="center"/>
    </xf>
    <xf numFmtId="0" fontId="84" fillId="0" borderId="10" xfId="0" applyFont="1" applyBorder="1" applyAlignment="1">
      <alignment horizontal="center" vertical="center"/>
    </xf>
    <xf numFmtId="14" fontId="84" fillId="0" borderId="2" xfId="0" applyNumberFormat="1" applyFont="1" applyBorder="1" applyAlignment="1">
      <alignment horizontal="center" vertical="center"/>
    </xf>
    <xf numFmtId="0" fontId="24" fillId="0" borderId="0" xfId="0" applyFont="1" applyAlignment="1">
      <alignment horizontal="center"/>
    </xf>
    <xf numFmtId="0" fontId="18" fillId="0" borderId="0" xfId="0" applyFont="1" applyAlignment="1"/>
    <xf numFmtId="0" fontId="33" fillId="0" borderId="0" xfId="0" applyFont="1" applyBorder="1" applyAlignment="1">
      <alignment horizontal="center"/>
    </xf>
    <xf numFmtId="0" fontId="22" fillId="0" borderId="0" xfId="0" applyFont="1" applyBorder="1" applyAlignment="1">
      <alignment horizontal="center" vertical="center"/>
    </xf>
    <xf numFmtId="0" fontId="0" fillId="0" borderId="1" xfId="0" applyFont="1" applyBorder="1" applyAlignment="1"/>
    <xf numFmtId="0" fontId="21" fillId="0" borderId="0" xfId="0" applyFont="1" applyAlignment="1">
      <alignment horizontal="center"/>
    </xf>
    <xf numFmtId="0" fontId="21" fillId="0" borderId="0" xfId="0" applyFont="1" applyBorder="1" applyAlignment="1">
      <alignment horizontal="center" vertical="center"/>
    </xf>
    <xf numFmtId="0" fontId="21" fillId="0" borderId="1" xfId="0" applyFont="1" applyBorder="1" applyAlignment="1">
      <alignment vertical="center"/>
    </xf>
    <xf numFmtId="0" fontId="32" fillId="0" borderId="8" xfId="0" applyFont="1" applyBorder="1" applyAlignment="1">
      <alignment horizontal="center" vertical="center"/>
    </xf>
    <xf numFmtId="0" fontId="32" fillId="0" borderId="9" xfId="0" applyFont="1" applyBorder="1" applyAlignment="1">
      <alignment horizontal="center" vertical="center"/>
    </xf>
    <xf numFmtId="0" fontId="32" fillId="0" borderId="10" xfId="0" applyFont="1" applyBorder="1" applyAlignment="1">
      <alignment horizontal="center" vertical="center"/>
    </xf>
    <xf numFmtId="0" fontId="21" fillId="0" borderId="24" xfId="0" applyFont="1" applyBorder="1" applyAlignment="1">
      <alignment horizontal="center" vertical="center"/>
    </xf>
    <xf numFmtId="0" fontId="21" fillId="0" borderId="10" xfId="0" applyFont="1" applyBorder="1" applyAlignment="1">
      <alignment horizontal="center" vertical="center"/>
    </xf>
    <xf numFmtId="0" fontId="21" fillId="0" borderId="8" xfId="0" applyFont="1" applyBorder="1" applyAlignment="1">
      <alignment horizontal="center" vertical="center"/>
    </xf>
    <xf numFmtId="0" fontId="21" fillId="0" borderId="9" xfId="0" applyFont="1" applyBorder="1" applyAlignment="1">
      <alignment horizontal="center" vertical="center"/>
    </xf>
    <xf numFmtId="0" fontId="21" fillId="0" borderId="11" xfId="0" applyFont="1" applyBorder="1" applyAlignment="1">
      <alignment horizontal="center" vertical="center"/>
    </xf>
    <xf numFmtId="0" fontId="21" fillId="0" borderId="12" xfId="0" applyFont="1" applyBorder="1" applyAlignment="1">
      <alignment horizontal="center" vertical="center"/>
    </xf>
    <xf numFmtId="0" fontId="21" fillId="0" borderId="13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/>
    <xf numFmtId="0" fontId="11" fillId="0" borderId="0" xfId="0" applyFont="1" applyAlignment="1">
      <alignment horizontal="center"/>
    </xf>
    <xf numFmtId="0" fontId="11" fillId="0" borderId="0" xfId="0" applyFont="1" applyBorder="1" applyAlignment="1">
      <alignment horizontal="center"/>
    </xf>
    <xf numFmtId="0" fontId="72" fillId="0" borderId="0" xfId="0" applyFont="1" applyBorder="1" applyAlignment="1">
      <alignment horizontal="center" vertical="center"/>
    </xf>
    <xf numFmtId="0" fontId="73" fillId="0" borderId="0" xfId="0" applyFont="1" applyBorder="1" applyAlignment="1">
      <alignment vertical="center"/>
    </xf>
    <xf numFmtId="0" fontId="13" fillId="0" borderId="0" xfId="0" applyFont="1" applyBorder="1" applyAlignment="1">
      <alignment horizontal="center" vertical="center"/>
    </xf>
    <xf numFmtId="0" fontId="71" fillId="6" borderId="61" xfId="0" applyFont="1" applyFill="1" applyBorder="1" applyAlignment="1">
      <alignment horizontal="center" vertical="center"/>
    </xf>
    <xf numFmtId="0" fontId="57" fillId="0" borderId="63" xfId="0" applyFont="1" applyBorder="1" applyAlignment="1">
      <alignment horizontal="center" vertical="center"/>
    </xf>
    <xf numFmtId="0" fontId="57" fillId="8" borderId="63" xfId="0" applyFont="1" applyFill="1" applyBorder="1" applyAlignment="1">
      <alignment horizontal="center" vertical="center"/>
    </xf>
    <xf numFmtId="0" fontId="21" fillId="7" borderId="54" xfId="0" applyFont="1" applyFill="1" applyBorder="1" applyAlignment="1">
      <alignment horizontal="center" vertical="center"/>
    </xf>
    <xf numFmtId="0" fontId="21" fillId="7" borderId="56" xfId="0" applyFont="1" applyFill="1" applyBorder="1" applyAlignment="1">
      <alignment horizontal="center" vertical="center"/>
    </xf>
    <xf numFmtId="0" fontId="21" fillId="11" borderId="54" xfId="0" applyFont="1" applyFill="1" applyBorder="1" applyAlignment="1">
      <alignment horizontal="center" vertical="center"/>
    </xf>
    <xf numFmtId="0" fontId="21" fillId="11" borderId="56" xfId="0" applyFont="1" applyFill="1" applyBorder="1" applyAlignment="1">
      <alignment horizontal="center" vertical="center"/>
    </xf>
    <xf numFmtId="0" fontId="23" fillId="6" borderId="31" xfId="0" applyFont="1" applyFill="1" applyBorder="1" applyAlignment="1">
      <alignment horizontal="center" vertical="center"/>
    </xf>
    <xf numFmtId="0" fontId="53" fillId="0" borderId="31" xfId="0" applyFont="1" applyBorder="1" applyAlignment="1">
      <alignment horizontal="center" vertical="center"/>
    </xf>
    <xf numFmtId="0" fontId="33" fillId="8" borderId="3" xfId="0" applyFont="1" applyFill="1" applyBorder="1" applyAlignment="1">
      <alignment vertical="center"/>
    </xf>
    <xf numFmtId="0" fontId="33" fillId="8" borderId="14" xfId="0" applyFont="1" applyFill="1" applyBorder="1" applyAlignment="1">
      <alignment vertical="center"/>
    </xf>
    <xf numFmtId="0" fontId="33" fillId="14" borderId="4" xfId="0" applyFont="1" applyFill="1" applyBorder="1" applyAlignment="1">
      <alignment horizontal="center" vertical="center"/>
    </xf>
    <xf numFmtId="0" fontId="33" fillId="14" borderId="15" xfId="0" applyFont="1" applyFill="1" applyBorder="1" applyAlignment="1">
      <alignment horizontal="center" vertical="center"/>
    </xf>
    <xf numFmtId="0" fontId="32" fillId="0" borderId="56" xfId="0" applyFont="1" applyBorder="1" applyAlignment="1">
      <alignment horizontal="center" vertical="center"/>
    </xf>
    <xf numFmtId="0" fontId="35" fillId="3" borderId="25" xfId="0" applyFont="1" applyFill="1" applyBorder="1" applyAlignment="1">
      <alignment horizontal="center" vertical="center" wrapText="1"/>
    </xf>
    <xf numFmtId="0" fontId="70" fillId="0" borderId="26" xfId="0" applyFont="1" applyBorder="1" applyAlignment="1">
      <alignment horizontal="center" vertical="center"/>
    </xf>
    <xf numFmtId="0" fontId="70" fillId="0" borderId="43" xfId="0" applyFont="1" applyBorder="1" applyAlignment="1">
      <alignment horizontal="center" vertical="center"/>
    </xf>
    <xf numFmtId="0" fontId="6" fillId="4" borderId="8" xfId="1" applyFont="1" applyFill="1" applyBorder="1" applyAlignment="1">
      <alignment horizontal="center" vertical="center" wrapText="1"/>
    </xf>
    <xf numFmtId="0" fontId="6" fillId="4" borderId="9" xfId="1" applyFont="1" applyFill="1" applyBorder="1" applyAlignment="1">
      <alignment horizontal="center" vertical="center" wrapText="1"/>
    </xf>
    <xf numFmtId="0" fontId="6" fillId="4" borderId="44" xfId="1" applyFont="1" applyFill="1" applyBorder="1" applyAlignment="1">
      <alignment horizontal="center" vertical="center" wrapText="1"/>
    </xf>
    <xf numFmtId="0" fontId="71" fillId="6" borderId="19" xfId="0" applyFont="1" applyFill="1" applyBorder="1" applyAlignment="1">
      <alignment horizontal="center" vertical="center"/>
    </xf>
    <xf numFmtId="0" fontId="57" fillId="0" borderId="0" xfId="0" applyFont="1" applyBorder="1" applyAlignment="1">
      <alignment horizontal="center" vertical="center"/>
    </xf>
    <xf numFmtId="0" fontId="57" fillId="0" borderId="65" xfId="0" applyFont="1" applyBorder="1" applyAlignment="1">
      <alignment horizontal="center" vertical="center"/>
    </xf>
    <xf numFmtId="0" fontId="23" fillId="6" borderId="32" xfId="0" applyFont="1" applyFill="1" applyBorder="1" applyAlignment="1">
      <alignment horizontal="center" vertical="center"/>
    </xf>
    <xf numFmtId="0" fontId="53" fillId="0" borderId="33" xfId="0" applyFont="1" applyBorder="1" applyAlignment="1">
      <alignment horizontal="center" vertical="center"/>
    </xf>
    <xf numFmtId="0" fontId="53" fillId="0" borderId="37" xfId="0" applyFont="1" applyBorder="1" applyAlignment="1">
      <alignment horizontal="center" vertical="center"/>
    </xf>
    <xf numFmtId="0" fontId="21" fillId="13" borderId="54" xfId="0" applyFont="1" applyFill="1" applyBorder="1" applyAlignment="1">
      <alignment horizontal="center" vertical="center"/>
    </xf>
    <xf numFmtId="0" fontId="32" fillId="14" borderId="56" xfId="0" applyFont="1" applyFill="1" applyBorder="1" applyAlignment="1">
      <alignment horizontal="center" vertical="center"/>
    </xf>
    <xf numFmtId="0" fontId="21" fillId="15" borderId="54" xfId="0" applyFont="1" applyFill="1" applyBorder="1" applyAlignment="1">
      <alignment horizontal="center" vertical="center"/>
    </xf>
    <xf numFmtId="0" fontId="32" fillId="16" borderId="56" xfId="0" applyFont="1" applyFill="1" applyBorder="1" applyAlignment="1">
      <alignment horizontal="center" vertical="center"/>
    </xf>
    <xf numFmtId="2" fontId="21" fillId="0" borderId="54" xfId="0" applyNumberFormat="1" applyFont="1" applyBorder="1" applyAlignment="1">
      <alignment horizontal="center" vertical="center"/>
    </xf>
    <xf numFmtId="2" fontId="21" fillId="8" borderId="54" xfId="0" applyNumberFormat="1" applyFont="1" applyFill="1" applyBorder="1" applyAlignment="1">
      <alignment horizontal="center" vertical="center"/>
    </xf>
    <xf numFmtId="0" fontId="32" fillId="8" borderId="56" xfId="0" applyFont="1" applyFill="1" applyBorder="1" applyAlignment="1">
      <alignment horizontal="center" vertical="center"/>
    </xf>
    <xf numFmtId="2" fontId="21" fillId="14" borderId="54" xfId="0" applyNumberFormat="1" applyFont="1" applyFill="1" applyBorder="1" applyAlignment="1">
      <alignment horizontal="center" vertical="center"/>
    </xf>
    <xf numFmtId="2" fontId="21" fillId="16" borderId="54" xfId="0" applyNumberFormat="1" applyFont="1" applyFill="1" applyBorder="1" applyAlignment="1">
      <alignment horizontal="center" vertical="center"/>
    </xf>
    <xf numFmtId="2" fontId="21" fillId="18" borderId="54" xfId="0" applyNumberFormat="1" applyFont="1" applyFill="1" applyBorder="1" applyAlignment="1">
      <alignment horizontal="center" vertical="center"/>
    </xf>
    <xf numFmtId="0" fontId="32" fillId="18" borderId="56" xfId="0" applyFont="1" applyFill="1" applyBorder="1" applyAlignment="1">
      <alignment horizontal="center" vertical="center"/>
    </xf>
    <xf numFmtId="0" fontId="23" fillId="0" borderId="34" xfId="0" applyFont="1" applyBorder="1" applyAlignment="1">
      <alignment horizontal="center" vertical="center"/>
    </xf>
    <xf numFmtId="0" fontId="23" fillId="0" borderId="35" xfId="0" applyFont="1" applyBorder="1" applyAlignment="1">
      <alignment horizontal="center" vertical="center"/>
    </xf>
    <xf numFmtId="0" fontId="23" fillId="0" borderId="38" xfId="0" applyFont="1" applyBorder="1" applyAlignment="1">
      <alignment horizontal="center" vertical="center"/>
    </xf>
    <xf numFmtId="0" fontId="23" fillId="0" borderId="19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23" fillId="0" borderId="39" xfId="0" applyFont="1" applyBorder="1" applyAlignment="1">
      <alignment horizontal="center" vertical="center"/>
    </xf>
    <xf numFmtId="0" fontId="23" fillId="0" borderId="21" xfId="0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23" fillId="0" borderId="41" xfId="0" applyFont="1" applyBorder="1" applyAlignment="1">
      <alignment horizontal="center" vertical="center"/>
    </xf>
    <xf numFmtId="0" fontId="23" fillId="6" borderId="31" xfId="0" applyFont="1" applyFill="1" applyBorder="1" applyAlignment="1">
      <alignment horizontal="center" vertical="center" wrapText="1"/>
    </xf>
    <xf numFmtId="2" fontId="21" fillId="14" borderId="4" xfId="0" applyNumberFormat="1" applyFont="1" applyFill="1" applyBorder="1" applyAlignment="1">
      <alignment horizontal="center" vertical="center"/>
    </xf>
    <xf numFmtId="0" fontId="32" fillId="14" borderId="15" xfId="0" applyFont="1" applyFill="1" applyBorder="1" applyAlignment="1">
      <alignment horizontal="center" vertical="center"/>
    </xf>
    <xf numFmtId="0" fontId="23" fillId="6" borderId="28" xfId="0" applyFont="1" applyFill="1" applyBorder="1" applyAlignment="1">
      <alignment horizontal="center" vertical="center"/>
    </xf>
    <xf numFmtId="0" fontId="53" fillId="0" borderId="28" xfId="0" applyFont="1" applyBorder="1" applyAlignment="1">
      <alignment horizontal="center" vertical="center"/>
    </xf>
    <xf numFmtId="0" fontId="21" fillId="17" borderId="54" xfId="0" applyFont="1" applyFill="1" applyBorder="1" applyAlignment="1">
      <alignment horizontal="center" vertical="center"/>
    </xf>
    <xf numFmtId="2" fontId="34" fillId="5" borderId="20" xfId="0" applyNumberFormat="1" applyFont="1" applyFill="1" applyBorder="1" applyAlignment="1">
      <alignment horizontal="center" vertical="center"/>
    </xf>
    <xf numFmtId="0" fontId="50" fillId="0" borderId="22" xfId="0" applyFont="1" applyBorder="1" applyAlignment="1">
      <alignment horizontal="center" vertical="center"/>
    </xf>
    <xf numFmtId="0" fontId="81" fillId="0" borderId="8" xfId="0" applyFont="1" applyBorder="1" applyAlignment="1">
      <alignment horizontal="center" vertical="center"/>
    </xf>
    <xf numFmtId="0" fontId="81" fillId="0" borderId="9" xfId="0" applyFont="1" applyBorder="1" applyAlignment="1">
      <alignment horizontal="center" vertical="center"/>
    </xf>
    <xf numFmtId="0" fontId="81" fillId="0" borderId="10" xfId="0" applyFont="1" applyBorder="1" applyAlignment="1">
      <alignment horizontal="center" vertical="center"/>
    </xf>
    <xf numFmtId="14" fontId="82" fillId="0" borderId="2" xfId="0" applyNumberFormat="1" applyFont="1" applyBorder="1" applyAlignment="1">
      <alignment horizontal="center" vertical="center"/>
    </xf>
    <xf numFmtId="0" fontId="34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46" fillId="0" borderId="0" xfId="0" applyFont="1" applyBorder="1" applyAlignment="1">
      <alignment horizontal="center" vertical="center"/>
    </xf>
    <xf numFmtId="0" fontId="36" fillId="0" borderId="0" xfId="0" applyFont="1" applyBorder="1" applyAlignment="1">
      <alignment horizontal="center" vertical="center"/>
    </xf>
    <xf numFmtId="0" fontId="81" fillId="0" borderId="4" xfId="0" applyFont="1" applyBorder="1" applyAlignment="1">
      <alignment horizontal="center" vertical="center"/>
    </xf>
    <xf numFmtId="14" fontId="79" fillId="0" borderId="2" xfId="0" applyNumberFormat="1" applyFont="1" applyBorder="1" applyAlignment="1">
      <alignment horizontal="center" vertical="center"/>
    </xf>
    <xf numFmtId="0" fontId="78" fillId="0" borderId="8" xfId="0" applyFont="1" applyBorder="1" applyAlignment="1">
      <alignment horizontal="center" vertical="center"/>
    </xf>
    <xf numFmtId="0" fontId="78" fillId="0" borderId="9" xfId="0" applyFont="1" applyBorder="1" applyAlignment="1">
      <alignment horizontal="center" vertical="center"/>
    </xf>
    <xf numFmtId="0" fontId="78" fillId="0" borderId="10" xfId="0" applyFont="1" applyBorder="1" applyAlignment="1">
      <alignment horizontal="center" vertical="center"/>
    </xf>
    <xf numFmtId="0" fontId="43" fillId="0" borderId="0" xfId="0" applyFont="1" applyAlignment="1">
      <alignment horizontal="center"/>
    </xf>
    <xf numFmtId="0" fontId="28" fillId="0" borderId="0" xfId="0" applyFont="1" applyAlignment="1"/>
    <xf numFmtId="0" fontId="20" fillId="0" borderId="0" xfId="0" applyFont="1" applyBorder="1" applyAlignment="1">
      <alignment vertical="center"/>
    </xf>
    <xf numFmtId="0" fontId="50" fillId="0" borderId="0" xfId="0" applyFont="1" applyBorder="1" applyAlignment="1">
      <alignment vertical="center"/>
    </xf>
    <xf numFmtId="0" fontId="78" fillId="0" borderId="4" xfId="0" applyFont="1" applyBorder="1" applyAlignment="1">
      <alignment horizontal="center" vertical="center"/>
    </xf>
    <xf numFmtId="0" fontId="34" fillId="0" borderId="0" xfId="0" applyFont="1" applyAlignment="1">
      <alignment horizontal="center"/>
    </xf>
    <xf numFmtId="0" fontId="80" fillId="0" borderId="71" xfId="0" applyFont="1" applyBorder="1" applyAlignment="1">
      <alignment horizontal="center" vertical="center"/>
    </xf>
    <xf numFmtId="0" fontId="80" fillId="0" borderId="72" xfId="0" applyFont="1" applyBorder="1" applyAlignment="1">
      <alignment horizontal="center" vertical="center"/>
    </xf>
    <xf numFmtId="0" fontId="80" fillId="0" borderId="73" xfId="0" applyFont="1" applyBorder="1" applyAlignment="1">
      <alignment horizontal="center" vertical="center"/>
    </xf>
    <xf numFmtId="0" fontId="80" fillId="0" borderId="19" xfId="0" applyFont="1" applyBorder="1" applyAlignment="1">
      <alignment horizontal="center" vertical="center"/>
    </xf>
    <xf numFmtId="0" fontId="80" fillId="0" borderId="0" xfId="0" applyFont="1" applyBorder="1" applyAlignment="1">
      <alignment horizontal="center" vertical="center"/>
    </xf>
    <xf numFmtId="0" fontId="80" fillId="0" borderId="20" xfId="0" applyFont="1" applyBorder="1" applyAlignment="1">
      <alignment horizontal="center" vertical="center"/>
    </xf>
    <xf numFmtId="0" fontId="80" fillId="0" borderId="21" xfId="0" applyFont="1" applyBorder="1" applyAlignment="1">
      <alignment horizontal="center" vertical="center"/>
    </xf>
    <xf numFmtId="0" fontId="80" fillId="0" borderId="1" xfId="0" applyFont="1" applyBorder="1" applyAlignment="1">
      <alignment horizontal="center" vertical="center"/>
    </xf>
    <xf numFmtId="0" fontId="80" fillId="0" borderId="22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left"/>
    </xf>
    <xf numFmtId="0" fontId="74" fillId="0" borderId="0" xfId="0" applyFont="1" applyBorder="1" applyAlignment="1">
      <alignment horizontal="center" vertical="center"/>
    </xf>
    <xf numFmtId="0" fontId="75" fillId="0" borderId="0" xfId="0" applyFont="1" applyBorder="1" applyAlignment="1">
      <alignment vertical="center"/>
    </xf>
  </cellXfs>
  <cellStyles count="3">
    <cellStyle name="Comma" xfId="2" builtinId="3"/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500"/>
  <sheetViews>
    <sheetView topLeftCell="A19" zoomScale="60" zoomScaleNormal="60" workbookViewId="0">
      <selection activeCell="J22" sqref="J22"/>
    </sheetView>
  </sheetViews>
  <sheetFormatPr defaultColWidth="12.5703125" defaultRowHeight="15" customHeight="1"/>
  <cols>
    <col min="1" max="1" width="7.28515625" customWidth="1"/>
    <col min="2" max="2" width="13.5703125" customWidth="1"/>
    <col min="3" max="3" width="73.7109375" customWidth="1"/>
    <col min="4" max="4" width="38.7109375" customWidth="1"/>
    <col min="5" max="5" width="32.28515625" customWidth="1"/>
    <col min="6" max="6" width="27" customWidth="1"/>
    <col min="7" max="8" width="8" customWidth="1"/>
    <col min="9" max="9" width="16.42578125" customWidth="1"/>
    <col min="10" max="13" width="7.5703125" customWidth="1"/>
  </cols>
  <sheetData>
    <row r="1" spans="1:13" ht="51.75" customHeight="1">
      <c r="A1" s="96" t="s">
        <v>0</v>
      </c>
      <c r="B1" s="143"/>
      <c r="C1" s="144"/>
      <c r="D1" s="97" t="s">
        <v>1</v>
      </c>
      <c r="E1" s="411" t="s">
        <v>2</v>
      </c>
      <c r="F1" s="411"/>
      <c r="G1" s="411"/>
      <c r="H1" s="411"/>
      <c r="I1" s="411"/>
      <c r="J1" s="411"/>
      <c r="K1" s="411"/>
      <c r="L1" s="167"/>
      <c r="M1" s="33"/>
    </row>
    <row r="2" spans="1:13" ht="18.75">
      <c r="A2" s="5"/>
      <c r="B2" s="4"/>
      <c r="C2" s="4"/>
      <c r="D2" s="5"/>
      <c r="E2" s="4"/>
      <c r="F2" s="4"/>
      <c r="G2" s="145"/>
      <c r="H2" s="145"/>
      <c r="I2" s="137"/>
      <c r="J2" s="33"/>
      <c r="K2" s="33"/>
      <c r="L2" s="33"/>
      <c r="M2" s="33"/>
    </row>
    <row r="3" spans="1:13" ht="116.25" customHeight="1">
      <c r="A3" s="412" t="s">
        <v>3</v>
      </c>
      <c r="B3" s="412"/>
      <c r="C3" s="412"/>
      <c r="D3" s="412"/>
      <c r="E3" s="412"/>
      <c r="F3" s="412"/>
      <c r="G3" s="412"/>
      <c r="H3" s="412"/>
      <c r="I3" s="412"/>
      <c r="J3" s="33"/>
      <c r="K3" s="33"/>
      <c r="L3" s="33"/>
      <c r="M3" s="33"/>
    </row>
    <row r="4" spans="1:13" ht="42" customHeight="1">
      <c r="A4" s="411" t="s">
        <v>4</v>
      </c>
      <c r="B4" s="411"/>
      <c r="C4" s="411"/>
      <c r="D4" s="411"/>
      <c r="E4" s="411"/>
      <c r="F4" s="411"/>
      <c r="G4" s="411"/>
      <c r="H4" s="411"/>
      <c r="I4" s="411"/>
      <c r="J4" s="33"/>
      <c r="K4" s="33"/>
      <c r="L4" s="33"/>
      <c r="M4" s="33"/>
    </row>
    <row r="5" spans="1:13" ht="15.75">
      <c r="A5" s="413"/>
      <c r="B5" s="414"/>
      <c r="C5" s="414"/>
      <c r="D5" s="414"/>
      <c r="E5" s="414"/>
      <c r="F5" s="414"/>
      <c r="G5" s="146"/>
      <c r="H5" s="146"/>
      <c r="I5" s="168"/>
      <c r="J5" s="33"/>
      <c r="K5" s="33"/>
      <c r="L5" s="33"/>
      <c r="M5" s="33"/>
    </row>
    <row r="6" spans="1:13" ht="34.5" customHeight="1">
      <c r="A6" s="147"/>
      <c r="B6" s="415" t="s">
        <v>5</v>
      </c>
      <c r="C6" s="416"/>
      <c r="D6" s="416"/>
      <c r="E6" s="416"/>
      <c r="F6" s="416"/>
      <c r="G6" s="148"/>
      <c r="H6" s="147"/>
      <c r="I6" s="33"/>
      <c r="J6" s="33"/>
      <c r="K6" s="33"/>
      <c r="L6" s="33"/>
      <c r="M6" s="33"/>
    </row>
    <row r="7" spans="1:13" ht="24.75" customHeight="1">
      <c r="A7" s="147"/>
      <c r="D7" s="44"/>
      <c r="E7" s="44"/>
      <c r="F7" s="44"/>
      <c r="G7" s="148"/>
      <c r="H7" s="147"/>
      <c r="I7" s="33">
        <v>1</v>
      </c>
      <c r="J7" s="33"/>
      <c r="K7" s="33"/>
      <c r="L7" s="33"/>
      <c r="M7" s="33"/>
    </row>
    <row r="8" spans="1:13" ht="50.25" customHeight="1">
      <c r="A8" s="147"/>
      <c r="B8" s="417" t="s">
        <v>6</v>
      </c>
      <c r="C8" s="418"/>
      <c r="D8" s="150"/>
      <c r="E8" s="151"/>
      <c r="F8" s="152"/>
      <c r="G8" s="148"/>
      <c r="H8" s="147"/>
      <c r="I8" s="33"/>
      <c r="J8" s="33"/>
      <c r="K8" s="33"/>
      <c r="L8" s="33"/>
      <c r="M8" s="33"/>
    </row>
    <row r="9" spans="1:13" ht="53.25" customHeight="1">
      <c r="A9" s="147"/>
      <c r="B9" s="149" t="s">
        <v>7</v>
      </c>
      <c r="C9" s="150"/>
      <c r="D9" s="150"/>
      <c r="E9" s="151"/>
      <c r="F9" s="152"/>
      <c r="G9" s="148"/>
      <c r="H9" s="147"/>
      <c r="I9" s="33"/>
      <c r="J9" s="33"/>
      <c r="K9" s="33"/>
      <c r="L9" s="33"/>
      <c r="M9" s="33"/>
    </row>
    <row r="10" spans="1:13" ht="46.5" customHeight="1">
      <c r="A10" s="147"/>
      <c r="B10" s="149" t="s">
        <v>8</v>
      </c>
      <c r="C10" s="151"/>
      <c r="D10" s="150"/>
      <c r="E10" s="135" t="s">
        <v>9</v>
      </c>
      <c r="F10" s="131"/>
      <c r="G10" s="148"/>
      <c r="H10" s="147"/>
      <c r="I10" s="33"/>
      <c r="J10" s="33"/>
      <c r="K10" s="33"/>
      <c r="L10" s="33"/>
      <c r="M10" s="33"/>
    </row>
    <row r="11" spans="1:13" ht="46.5" customHeight="1">
      <c r="A11" s="147"/>
      <c r="B11" s="153" t="s">
        <v>314</v>
      </c>
      <c r="C11" s="154"/>
      <c r="E11" s="90" t="s">
        <v>10</v>
      </c>
      <c r="F11" s="155"/>
      <c r="G11" s="148"/>
      <c r="H11" s="147"/>
      <c r="I11" s="33"/>
      <c r="J11" s="33"/>
      <c r="K11" s="33"/>
      <c r="L11" s="33"/>
      <c r="M11" s="33"/>
    </row>
    <row r="12" spans="1:13" ht="44.25" customHeight="1">
      <c r="A12" s="147"/>
      <c r="B12" s="135" t="s">
        <v>184</v>
      </c>
      <c r="C12" s="151"/>
      <c r="E12" s="136" t="s">
        <v>11</v>
      </c>
      <c r="F12" s="152"/>
      <c r="G12" s="148"/>
      <c r="H12" s="147"/>
      <c r="I12" s="33"/>
      <c r="J12" s="33"/>
      <c r="K12" s="33"/>
      <c r="L12" s="33"/>
      <c r="M12" s="33"/>
    </row>
    <row r="13" spans="1:13" ht="23.25" customHeight="1">
      <c r="A13" s="147"/>
      <c r="D13" s="46"/>
      <c r="E13" s="152"/>
      <c r="F13" s="152"/>
      <c r="G13" s="148"/>
      <c r="H13" s="147"/>
      <c r="I13" s="33"/>
      <c r="J13" s="33"/>
      <c r="K13" s="33"/>
      <c r="L13" s="33"/>
      <c r="M13" s="33"/>
    </row>
    <row r="14" spans="1:13" ht="45" customHeight="1">
      <c r="A14" s="147"/>
      <c r="B14" s="56" t="s">
        <v>12</v>
      </c>
      <c r="C14" s="156"/>
      <c r="G14" s="148"/>
      <c r="H14" s="147"/>
      <c r="I14" s="33"/>
      <c r="J14" s="33"/>
      <c r="K14" s="33"/>
      <c r="L14" s="33"/>
      <c r="M14" s="33"/>
    </row>
    <row r="15" spans="1:13" ht="28.5" customHeight="1">
      <c r="A15" s="147"/>
      <c r="G15" s="148"/>
      <c r="H15" s="147"/>
      <c r="I15" s="33"/>
      <c r="J15" s="33"/>
      <c r="K15" s="33"/>
      <c r="L15" s="33"/>
      <c r="M15" s="33"/>
    </row>
    <row r="16" spans="1:13" ht="46.5" customHeight="1">
      <c r="A16" s="147"/>
      <c r="B16" s="135" t="s">
        <v>13</v>
      </c>
      <c r="C16" s="151"/>
      <c r="D16" s="5"/>
      <c r="E16" s="5"/>
      <c r="F16" s="39"/>
      <c r="G16" s="148"/>
      <c r="H16" s="147"/>
      <c r="I16" s="33"/>
      <c r="J16" s="33"/>
      <c r="K16" s="33"/>
      <c r="L16" s="33"/>
      <c r="M16" s="33"/>
    </row>
    <row r="17" spans="1:13" ht="51.75" customHeight="1">
      <c r="A17" s="147"/>
      <c r="B17" s="149" t="s">
        <v>14</v>
      </c>
      <c r="C17" s="150"/>
      <c r="D17" s="157"/>
      <c r="E17" s="90" t="s">
        <v>15</v>
      </c>
      <c r="F17" s="152"/>
      <c r="G17" s="148"/>
      <c r="H17" s="147"/>
      <c r="I17" s="33"/>
      <c r="J17" s="33"/>
      <c r="K17" s="33"/>
      <c r="L17" s="33"/>
      <c r="M17" s="33"/>
    </row>
    <row r="18" spans="1:13" ht="57.75" customHeight="1">
      <c r="A18" s="147"/>
      <c r="B18" s="149" t="s">
        <v>16</v>
      </c>
      <c r="C18" s="150"/>
      <c r="E18" s="136" t="s">
        <v>17</v>
      </c>
      <c r="F18" s="158"/>
      <c r="G18" s="148"/>
      <c r="H18" s="147"/>
      <c r="I18" s="33"/>
      <c r="J18" s="33"/>
      <c r="K18" s="33"/>
      <c r="L18" s="33"/>
      <c r="M18" s="33"/>
    </row>
    <row r="19" spans="1:13" ht="36.75" customHeight="1">
      <c r="A19" s="147"/>
      <c r="F19" s="147"/>
      <c r="G19" s="148"/>
      <c r="H19" s="147"/>
      <c r="I19" s="33"/>
      <c r="J19" s="33"/>
      <c r="K19" s="33"/>
      <c r="L19" s="33"/>
      <c r="M19" s="33"/>
    </row>
    <row r="20" spans="1:13" ht="48" customHeight="1">
      <c r="A20" s="147"/>
      <c r="D20" s="56" t="s">
        <v>315</v>
      </c>
      <c r="E20" s="159"/>
      <c r="F20" s="147"/>
      <c r="G20" s="148"/>
      <c r="H20" s="147"/>
      <c r="I20" s="33"/>
      <c r="J20" s="33"/>
      <c r="K20" s="33"/>
      <c r="L20" s="33"/>
      <c r="M20" s="33"/>
    </row>
    <row r="21" spans="1:13" ht="52.5" customHeight="1">
      <c r="A21" s="147"/>
      <c r="B21" s="160" t="s">
        <v>18</v>
      </c>
      <c r="F21" s="147"/>
      <c r="G21" s="148"/>
      <c r="H21" s="147"/>
      <c r="I21" s="33"/>
      <c r="J21" s="33"/>
      <c r="K21" s="33"/>
      <c r="L21" s="33"/>
      <c r="M21" s="33"/>
    </row>
    <row r="22" spans="1:13" ht="15.75">
      <c r="A22" s="147"/>
      <c r="F22" s="147"/>
      <c r="G22" s="148"/>
      <c r="H22" s="147"/>
      <c r="I22" s="33"/>
      <c r="J22" s="33"/>
      <c r="K22" s="33"/>
      <c r="L22" s="33"/>
      <c r="M22" s="33"/>
    </row>
    <row r="23" spans="1:13" ht="20.25" customHeight="1">
      <c r="A23" s="147"/>
      <c r="B23" s="421" t="s">
        <v>19</v>
      </c>
      <c r="C23" s="433" t="s">
        <v>20</v>
      </c>
      <c r="D23" s="433"/>
      <c r="E23" s="428" t="s">
        <v>21</v>
      </c>
      <c r="F23" s="147"/>
      <c r="G23" s="148"/>
      <c r="H23" s="147"/>
      <c r="I23" s="33"/>
      <c r="J23" s="33"/>
      <c r="K23" s="33"/>
      <c r="L23" s="33"/>
      <c r="M23" s="33"/>
    </row>
    <row r="24" spans="1:13" ht="20.25" customHeight="1">
      <c r="A24" s="147"/>
      <c r="B24" s="422"/>
      <c r="C24" s="424"/>
      <c r="D24" s="424"/>
      <c r="E24" s="429"/>
      <c r="F24" s="147"/>
      <c r="G24" s="148"/>
      <c r="H24" s="147"/>
      <c r="I24" s="33"/>
      <c r="J24" s="33"/>
      <c r="K24" s="33"/>
      <c r="L24" s="33"/>
      <c r="M24" s="33"/>
    </row>
    <row r="25" spans="1:13" ht="20.25" customHeight="1">
      <c r="A25" s="147"/>
      <c r="B25" s="422"/>
      <c r="C25" s="424"/>
      <c r="D25" s="424"/>
      <c r="E25" s="429"/>
      <c r="F25" s="147"/>
      <c r="G25" s="148"/>
      <c r="H25" s="147"/>
      <c r="I25" s="33"/>
      <c r="J25" s="33"/>
      <c r="K25" s="33"/>
      <c r="L25" s="33"/>
      <c r="M25" s="33"/>
    </row>
    <row r="26" spans="1:13" ht="21" customHeight="1">
      <c r="A26" s="147"/>
      <c r="B26" s="422">
        <v>1</v>
      </c>
      <c r="C26" s="424" t="s">
        <v>22</v>
      </c>
      <c r="D26" s="426"/>
      <c r="E26" s="430">
        <v>10000</v>
      </c>
      <c r="F26" s="147"/>
      <c r="G26" s="148"/>
      <c r="H26" s="147"/>
      <c r="I26" s="33"/>
      <c r="J26" s="33"/>
      <c r="K26" s="33"/>
      <c r="L26" s="33"/>
      <c r="M26" s="33"/>
    </row>
    <row r="27" spans="1:13" ht="20.25" customHeight="1">
      <c r="A27" s="147"/>
      <c r="B27" s="422"/>
      <c r="C27" s="424"/>
      <c r="D27" s="426"/>
      <c r="E27" s="430"/>
      <c r="F27" s="147"/>
      <c r="G27" s="148"/>
      <c r="H27" s="147"/>
      <c r="I27" s="33"/>
      <c r="J27" s="33"/>
      <c r="K27" s="33"/>
      <c r="L27" s="33"/>
      <c r="M27" s="33"/>
    </row>
    <row r="28" spans="1:13" ht="49.5" customHeight="1">
      <c r="A28" s="147"/>
      <c r="B28" s="422"/>
      <c r="C28" s="424"/>
      <c r="D28" s="66" t="s">
        <v>23</v>
      </c>
      <c r="E28" s="161">
        <f>E26*9%</f>
        <v>900</v>
      </c>
      <c r="F28" s="162"/>
      <c r="G28" s="148"/>
      <c r="H28" s="147"/>
      <c r="I28" s="33"/>
      <c r="J28" s="33"/>
      <c r="K28" s="33"/>
      <c r="L28" s="33"/>
      <c r="M28" s="33"/>
    </row>
    <row r="29" spans="1:13" ht="33.75" customHeight="1">
      <c r="A29" s="147"/>
      <c r="B29" s="422"/>
      <c r="C29" s="67"/>
      <c r="D29" s="66" t="s">
        <v>24</v>
      </c>
      <c r="E29" s="161">
        <f>E26*9%</f>
        <v>900</v>
      </c>
      <c r="G29" s="148"/>
      <c r="H29" s="147"/>
      <c r="I29" s="33"/>
      <c r="J29" s="33"/>
      <c r="K29" s="33"/>
      <c r="L29" s="33"/>
      <c r="M29" s="33"/>
    </row>
    <row r="30" spans="1:13" ht="21" customHeight="1">
      <c r="A30" s="147"/>
      <c r="B30" s="422"/>
      <c r="C30" s="424" t="s">
        <v>25</v>
      </c>
      <c r="D30" s="426"/>
      <c r="E30" s="431">
        <f>SUM(E26:E29)</f>
        <v>11800</v>
      </c>
      <c r="G30" s="148"/>
      <c r="H30" s="147"/>
      <c r="I30" s="33"/>
      <c r="J30" s="33"/>
      <c r="K30" s="33"/>
      <c r="L30" s="33"/>
      <c r="M30" s="33"/>
    </row>
    <row r="31" spans="1:13" ht="28.5">
      <c r="A31" s="147"/>
      <c r="B31" s="423"/>
      <c r="C31" s="425"/>
      <c r="D31" s="427"/>
      <c r="E31" s="432"/>
      <c r="F31" s="163"/>
      <c r="G31" s="148"/>
      <c r="H31" s="147"/>
      <c r="I31" s="33"/>
      <c r="J31" s="33"/>
      <c r="K31" s="33"/>
      <c r="L31" s="33"/>
      <c r="M31" s="33"/>
    </row>
    <row r="32" spans="1:13" ht="28.5">
      <c r="A32" s="164"/>
      <c r="D32" s="162"/>
      <c r="E32" s="163"/>
      <c r="F32" s="163"/>
      <c r="G32" s="148"/>
      <c r="H32" s="147"/>
      <c r="I32" s="33"/>
      <c r="J32" s="33"/>
      <c r="K32" s="33"/>
      <c r="L32" s="33"/>
      <c r="M32" s="33"/>
    </row>
    <row r="33" spans="1:13" ht="39" customHeight="1">
      <c r="A33" s="9"/>
      <c r="B33" s="165" t="s">
        <v>26</v>
      </c>
      <c r="C33" s="165"/>
      <c r="D33" s="162"/>
      <c r="F33" s="22"/>
      <c r="G33" s="33"/>
      <c r="H33" s="33"/>
      <c r="I33" s="33"/>
      <c r="J33" s="33"/>
      <c r="K33" s="33"/>
      <c r="L33" s="33"/>
      <c r="M33" s="33"/>
    </row>
    <row r="34" spans="1:13" ht="41.25" customHeight="1">
      <c r="A34" s="9"/>
      <c r="B34" s="165" t="s">
        <v>27</v>
      </c>
      <c r="C34" s="165"/>
      <c r="D34" s="162"/>
      <c r="F34" s="87"/>
      <c r="G34" s="33"/>
      <c r="H34" s="33"/>
      <c r="I34" s="33"/>
      <c r="J34" s="33"/>
      <c r="K34" s="33"/>
      <c r="L34" s="33"/>
      <c r="M34" s="33"/>
    </row>
    <row r="35" spans="1:13" ht="45" customHeight="1">
      <c r="A35" s="9"/>
      <c r="B35" s="165" t="s">
        <v>28</v>
      </c>
      <c r="C35" s="165"/>
      <c r="D35" s="419" t="s">
        <v>29</v>
      </c>
      <c r="E35" s="419"/>
      <c r="F35" s="87"/>
      <c r="G35" s="33"/>
      <c r="H35" s="33"/>
      <c r="I35" s="33"/>
      <c r="J35" s="33"/>
      <c r="K35" s="33"/>
      <c r="L35" s="33"/>
      <c r="M35" s="33"/>
    </row>
    <row r="36" spans="1:13" ht="37.5" customHeight="1">
      <c r="A36" s="33"/>
      <c r="D36" s="166"/>
      <c r="E36" s="166"/>
      <c r="F36" s="87"/>
      <c r="G36" s="33"/>
      <c r="H36" s="33"/>
      <c r="I36" s="33"/>
      <c r="J36" s="33"/>
      <c r="K36" s="33"/>
      <c r="L36" s="33"/>
      <c r="M36" s="33"/>
    </row>
    <row r="37" spans="1:13" ht="33.75">
      <c r="A37" s="33"/>
      <c r="B37" s="87"/>
      <c r="C37" s="22"/>
      <c r="D37" s="166"/>
      <c r="E37" s="166"/>
      <c r="F37" s="87"/>
      <c r="G37" s="33"/>
      <c r="H37" s="33"/>
      <c r="I37" s="33"/>
      <c r="J37" s="33"/>
      <c r="K37" s="33"/>
      <c r="L37" s="33"/>
      <c r="M37" s="33"/>
    </row>
    <row r="38" spans="1:13" ht="33.75">
      <c r="A38" s="33"/>
      <c r="B38" s="33"/>
      <c r="D38" s="166"/>
      <c r="E38" s="166"/>
      <c r="F38" s="15"/>
      <c r="G38" s="33"/>
      <c r="H38" s="33"/>
      <c r="I38" s="33"/>
      <c r="J38" s="33"/>
      <c r="K38" s="33"/>
      <c r="L38" s="33"/>
      <c r="M38" s="33"/>
    </row>
    <row r="39" spans="1:13" ht="33.75">
      <c r="A39" s="33"/>
      <c r="B39" s="33"/>
      <c r="C39" s="33"/>
      <c r="D39" s="420" t="s">
        <v>30</v>
      </c>
      <c r="E39" s="420"/>
      <c r="F39" s="132"/>
      <c r="G39" s="33"/>
      <c r="H39" s="33"/>
      <c r="I39" s="33"/>
      <c r="J39" s="33"/>
      <c r="K39" s="33"/>
      <c r="L39" s="33"/>
      <c r="M39" s="33"/>
    </row>
    <row r="40" spans="1:13" ht="33.75">
      <c r="A40" s="33"/>
      <c r="B40" s="33"/>
      <c r="C40" s="33"/>
      <c r="D40" s="166"/>
      <c r="E40" s="166"/>
      <c r="F40" s="33"/>
      <c r="G40" s="33"/>
      <c r="H40" s="33"/>
      <c r="I40" s="33"/>
      <c r="J40" s="33"/>
      <c r="K40" s="33"/>
      <c r="L40" s="33"/>
      <c r="M40" s="33"/>
    </row>
    <row r="41" spans="1:13">
      <c r="A41" s="33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</row>
    <row r="42" spans="1:13">
      <c r="A42" s="33"/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</row>
    <row r="43" spans="1:13">
      <c r="A43" s="33"/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</row>
    <row r="44" spans="1:13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</row>
    <row r="45" spans="1:13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</row>
    <row r="46" spans="1:13">
      <c r="A46" s="33"/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</row>
    <row r="47" spans="1:13">
      <c r="A47" s="33"/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</row>
    <row r="48" spans="1:13">
      <c r="A48" s="33"/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</row>
    <row r="49" spans="1:13">
      <c r="A49" s="33"/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</row>
    <row r="50" spans="1:13">
      <c r="A50" s="33"/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</row>
    <row r="51" spans="1:13">
      <c r="A51" s="33"/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</row>
    <row r="52" spans="1:13">
      <c r="A52" s="33"/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</row>
    <row r="53" spans="1:13">
      <c r="A53" s="33"/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3"/>
      <c r="M53" s="33"/>
    </row>
    <row r="54" spans="1:13">
      <c r="A54" s="33"/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3"/>
      <c r="M54" s="33"/>
    </row>
    <row r="55" spans="1:13">
      <c r="A55" s="33"/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</row>
    <row r="56" spans="1:13">
      <c r="A56" s="33"/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</row>
    <row r="57" spans="1:13">
      <c r="A57" s="33"/>
      <c r="B57" s="33"/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</row>
    <row r="58" spans="1:13">
      <c r="A58" s="33"/>
      <c r="B58" s="33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</row>
    <row r="59" spans="1:13">
      <c r="A59" s="33"/>
      <c r="B59" s="33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</row>
    <row r="60" spans="1:13">
      <c r="A60" s="33"/>
      <c r="B60" s="33"/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</row>
    <row r="61" spans="1:13">
      <c r="A61" s="33"/>
      <c r="B61" s="33"/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</row>
    <row r="62" spans="1:13">
      <c r="A62" s="33"/>
      <c r="B62" s="33"/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</row>
    <row r="63" spans="1:13">
      <c r="A63" s="33"/>
      <c r="B63" s="33"/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</row>
    <row r="64" spans="1:13">
      <c r="A64" s="33"/>
      <c r="B64" s="33"/>
      <c r="C64" s="33"/>
      <c r="D64" s="33"/>
      <c r="E64" s="33"/>
      <c r="F64" s="33"/>
      <c r="G64" s="33"/>
      <c r="H64" s="33"/>
      <c r="I64" s="33"/>
      <c r="J64" s="33"/>
      <c r="K64" s="33"/>
      <c r="L64" s="33"/>
      <c r="M64" s="33"/>
    </row>
    <row r="65" spans="1:13">
      <c r="A65" s="33"/>
      <c r="B65" s="33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</row>
    <row r="66" spans="1:13">
      <c r="A66" s="33"/>
      <c r="B66" s="33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</row>
    <row r="67" spans="1:13">
      <c r="A67" s="33"/>
      <c r="B67" s="33"/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</row>
    <row r="68" spans="1:13">
      <c r="A68" s="33"/>
      <c r="B68" s="33"/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</row>
    <row r="69" spans="1:13">
      <c r="A69" s="33"/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</row>
    <row r="70" spans="1:13">
      <c r="A70" s="33"/>
      <c r="B70" s="33"/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</row>
    <row r="71" spans="1:13">
      <c r="A71" s="33"/>
      <c r="B71" s="33"/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3"/>
    </row>
    <row r="72" spans="1:13">
      <c r="A72" s="33"/>
      <c r="B72" s="33"/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</row>
    <row r="73" spans="1:13">
      <c r="A73" s="33"/>
      <c r="B73" s="3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</row>
    <row r="74" spans="1:13">
      <c r="A74" s="33"/>
      <c r="B74" s="33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</row>
    <row r="75" spans="1:13">
      <c r="A75" s="33"/>
      <c r="B75" s="33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</row>
    <row r="76" spans="1:13">
      <c r="A76" s="33"/>
      <c r="B76" s="33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</row>
    <row r="77" spans="1:13">
      <c r="A77" s="33"/>
      <c r="B77" s="33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</row>
    <row r="78" spans="1:13">
      <c r="A78" s="33"/>
      <c r="B78" s="33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</row>
    <row r="79" spans="1:13">
      <c r="A79" s="33"/>
      <c r="B79" s="33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</row>
    <row r="80" spans="1:13">
      <c r="A80" s="33"/>
      <c r="B80" s="33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</row>
    <row r="81" spans="1:13">
      <c r="A81" s="33"/>
      <c r="B81" s="33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</row>
    <row r="82" spans="1:13">
      <c r="A82" s="33"/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</row>
    <row r="83" spans="1:13">
      <c r="A83" s="33"/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</row>
    <row r="84" spans="1:13">
      <c r="A84" s="33"/>
      <c r="B84" s="33"/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</row>
    <row r="85" spans="1:13">
      <c r="A85" s="33"/>
      <c r="B85" s="33"/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</row>
    <row r="86" spans="1:13">
      <c r="A86" s="33"/>
      <c r="B86" s="33"/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33"/>
    </row>
    <row r="87" spans="1:13">
      <c r="A87" s="33"/>
      <c r="B87" s="33"/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</row>
    <row r="88" spans="1:13">
      <c r="A88" s="33"/>
      <c r="B88" s="33"/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3"/>
    </row>
    <row r="89" spans="1:13">
      <c r="A89" s="33"/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</row>
    <row r="90" spans="1:13">
      <c r="A90" s="33"/>
      <c r="B90" s="33"/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3"/>
    </row>
    <row r="91" spans="1:13">
      <c r="A91" s="33"/>
      <c r="B91" s="33"/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</row>
    <row r="92" spans="1:13">
      <c r="A92" s="33"/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</row>
    <row r="93" spans="1:13">
      <c r="A93" s="33"/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</row>
    <row r="94" spans="1:13">
      <c r="A94" s="33"/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</row>
    <row r="95" spans="1:13">
      <c r="A95" s="33"/>
      <c r="B95" s="33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</row>
    <row r="96" spans="1:13">
      <c r="A96" s="33"/>
      <c r="B96" s="33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</row>
    <row r="97" spans="1:13">
      <c r="A97" s="33"/>
      <c r="B97" s="33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</row>
    <row r="98" spans="1:13">
      <c r="A98" s="33"/>
      <c r="B98" s="33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</row>
    <row r="99" spans="1:13">
      <c r="A99" s="33"/>
      <c r="B99" s="33"/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</row>
    <row r="100" spans="1:13">
      <c r="A100" s="33"/>
      <c r="B100" s="33"/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</row>
    <row r="101" spans="1:13">
      <c r="A101" s="33"/>
      <c r="B101" s="33"/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</row>
    <row r="102" spans="1:13">
      <c r="A102" s="33"/>
      <c r="B102" s="33"/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</row>
    <row r="103" spans="1:13">
      <c r="A103" s="33"/>
      <c r="B103" s="33"/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</row>
    <row r="104" spans="1:13">
      <c r="A104" s="33"/>
      <c r="B104" s="33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</row>
    <row r="105" spans="1:13">
      <c r="A105" s="33"/>
      <c r="B105" s="33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</row>
    <row r="106" spans="1:13">
      <c r="A106" s="33"/>
      <c r="B106" s="33"/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3"/>
    </row>
    <row r="107" spans="1:13">
      <c r="A107" s="33"/>
      <c r="B107" s="33"/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</row>
    <row r="108" spans="1:13">
      <c r="A108" s="33"/>
      <c r="B108" s="33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</row>
    <row r="109" spans="1:13">
      <c r="A109" s="33"/>
      <c r="B109" s="33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</row>
    <row r="110" spans="1:13">
      <c r="A110" s="33"/>
      <c r="B110" s="33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</row>
    <row r="111" spans="1:13">
      <c r="A111" s="33"/>
      <c r="B111" s="33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</row>
    <row r="112" spans="1:13">
      <c r="A112" s="33"/>
      <c r="B112" s="33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</row>
    <row r="113" spans="1:13">
      <c r="A113" s="33"/>
      <c r="B113" s="33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</row>
    <row r="114" spans="1:13">
      <c r="A114" s="33"/>
      <c r="B114" s="33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</row>
    <row r="115" spans="1:13">
      <c r="A115" s="33"/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</row>
    <row r="116" spans="1:13">
      <c r="A116" s="33"/>
      <c r="B116" s="33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</row>
    <row r="117" spans="1:13">
      <c r="A117" s="33"/>
      <c r="B117" s="33"/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</row>
    <row r="118" spans="1:13">
      <c r="A118" s="33"/>
      <c r="B118" s="33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</row>
    <row r="119" spans="1:13">
      <c r="A119" s="33"/>
      <c r="B119" s="33"/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</row>
    <row r="120" spans="1:13">
      <c r="A120" s="33"/>
      <c r="B120" s="33"/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</row>
    <row r="121" spans="1:13">
      <c r="A121" s="33"/>
      <c r="B121" s="33"/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</row>
    <row r="122" spans="1:13">
      <c r="A122" s="33"/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</row>
    <row r="123" spans="1:13">
      <c r="A123" s="33"/>
      <c r="B123" s="33"/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</row>
    <row r="124" spans="1:13">
      <c r="A124" s="33"/>
      <c r="B124" s="33"/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</row>
    <row r="125" spans="1:13">
      <c r="A125" s="33"/>
      <c r="B125" s="33"/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</row>
    <row r="126" spans="1:13">
      <c r="A126" s="33"/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</row>
    <row r="127" spans="1:13">
      <c r="A127" s="33"/>
      <c r="B127" s="33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</row>
    <row r="128" spans="1:13">
      <c r="A128" s="33"/>
      <c r="B128" s="33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</row>
    <row r="129" spans="1:13">
      <c r="A129" s="33"/>
      <c r="B129" s="33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</row>
    <row r="130" spans="1:13">
      <c r="A130" s="33"/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</row>
    <row r="131" spans="1:13">
      <c r="A131" s="33"/>
      <c r="B131" s="33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</row>
    <row r="132" spans="1:13">
      <c r="A132" s="33"/>
      <c r="B132" s="33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</row>
    <row r="133" spans="1:13">
      <c r="A133" s="33"/>
      <c r="B133" s="33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</row>
    <row r="134" spans="1:13">
      <c r="A134" s="33"/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</row>
    <row r="135" spans="1:13">
      <c r="A135" s="33"/>
      <c r="B135" s="33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</row>
    <row r="136" spans="1:13">
      <c r="A136" s="33"/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</row>
    <row r="137" spans="1:13">
      <c r="A137" s="33"/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</row>
    <row r="138" spans="1:13">
      <c r="A138" s="33"/>
      <c r="B138" s="33"/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</row>
    <row r="139" spans="1:13">
      <c r="A139" s="33"/>
      <c r="B139" s="33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</row>
    <row r="140" spans="1:13">
      <c r="A140" s="33"/>
      <c r="B140" s="33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</row>
    <row r="141" spans="1:13">
      <c r="A141" s="33"/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</row>
    <row r="142" spans="1:13">
      <c r="A142" s="33"/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</row>
    <row r="143" spans="1:13">
      <c r="A143" s="33"/>
      <c r="B143" s="33"/>
      <c r="C143" s="33"/>
      <c r="D143" s="33"/>
      <c r="E143" s="33"/>
      <c r="F143" s="33"/>
      <c r="G143" s="33"/>
      <c r="H143" s="33"/>
      <c r="I143" s="33"/>
      <c r="J143" s="33"/>
      <c r="K143" s="33"/>
      <c r="L143" s="33"/>
      <c r="M143" s="33"/>
    </row>
    <row r="144" spans="1:13">
      <c r="A144" s="33"/>
      <c r="B144" s="33"/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3"/>
    </row>
    <row r="145" spans="1:13">
      <c r="A145" s="33"/>
      <c r="B145" s="33"/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/>
    </row>
    <row r="146" spans="1:13">
      <c r="A146" s="33"/>
      <c r="B146" s="33"/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</row>
    <row r="147" spans="1:13">
      <c r="A147" s="33"/>
      <c r="B147" s="33"/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/>
    </row>
    <row r="148" spans="1:13">
      <c r="A148" s="33"/>
      <c r="B148" s="33"/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</row>
    <row r="149" spans="1:13">
      <c r="A149" s="33"/>
      <c r="B149" s="33"/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</row>
    <row r="150" spans="1:13">
      <c r="A150" s="33"/>
      <c r="B150" s="33"/>
      <c r="C150" s="33"/>
      <c r="D150" s="33"/>
      <c r="E150" s="33"/>
      <c r="F150" s="33"/>
      <c r="G150" s="33"/>
      <c r="H150" s="33"/>
      <c r="I150" s="33"/>
      <c r="J150" s="33"/>
      <c r="K150" s="33"/>
      <c r="L150" s="33"/>
      <c r="M150" s="33"/>
    </row>
    <row r="151" spans="1:13">
      <c r="A151" s="33"/>
      <c r="B151" s="33"/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3"/>
    </row>
    <row r="152" spans="1:13">
      <c r="A152" s="33"/>
      <c r="B152" s="33"/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/>
    </row>
    <row r="153" spans="1:13">
      <c r="A153" s="33"/>
      <c r="B153" s="33"/>
      <c r="C153" s="33"/>
      <c r="D153" s="33"/>
      <c r="E153" s="33"/>
      <c r="F153" s="33"/>
      <c r="G153" s="33"/>
      <c r="H153" s="33"/>
      <c r="I153" s="33"/>
      <c r="J153" s="33"/>
      <c r="K153" s="33"/>
      <c r="L153" s="33"/>
      <c r="M153" s="33"/>
    </row>
    <row r="154" spans="1:13">
      <c r="A154" s="33"/>
      <c r="B154" s="33"/>
      <c r="C154" s="33"/>
      <c r="D154" s="33"/>
      <c r="E154" s="33"/>
      <c r="F154" s="33"/>
      <c r="G154" s="33"/>
      <c r="H154" s="33"/>
      <c r="I154" s="33"/>
      <c r="J154" s="33"/>
      <c r="K154" s="33"/>
      <c r="L154" s="33"/>
      <c r="M154" s="33"/>
    </row>
    <row r="155" spans="1:13">
      <c r="A155" s="33"/>
      <c r="B155" s="33"/>
      <c r="C155" s="33"/>
      <c r="D155" s="33"/>
      <c r="E155" s="33"/>
      <c r="F155" s="33"/>
      <c r="G155" s="33"/>
      <c r="H155" s="33"/>
      <c r="I155" s="33"/>
      <c r="J155" s="33"/>
      <c r="K155" s="33"/>
      <c r="L155" s="33"/>
      <c r="M155" s="33"/>
    </row>
    <row r="156" spans="1:13">
      <c r="A156" s="33"/>
      <c r="B156" s="33"/>
      <c r="C156" s="33"/>
      <c r="D156" s="33"/>
      <c r="E156" s="33"/>
      <c r="F156" s="33"/>
      <c r="G156" s="33"/>
      <c r="H156" s="33"/>
      <c r="I156" s="33"/>
      <c r="J156" s="33"/>
      <c r="K156" s="33"/>
      <c r="L156" s="33"/>
      <c r="M156" s="33"/>
    </row>
    <row r="157" spans="1:13">
      <c r="A157" s="33"/>
      <c r="B157" s="33"/>
      <c r="C157" s="33"/>
      <c r="D157" s="33"/>
      <c r="E157" s="33"/>
      <c r="F157" s="33"/>
      <c r="G157" s="33"/>
      <c r="H157" s="33"/>
      <c r="I157" s="33"/>
      <c r="J157" s="33"/>
      <c r="K157" s="33"/>
      <c r="L157" s="33"/>
      <c r="M157" s="33"/>
    </row>
    <row r="158" spans="1:13">
      <c r="A158" s="33"/>
      <c r="B158" s="33"/>
      <c r="C158" s="33"/>
      <c r="D158" s="33"/>
      <c r="E158" s="33"/>
      <c r="F158" s="33"/>
      <c r="G158" s="33"/>
      <c r="H158" s="33"/>
      <c r="I158" s="33"/>
      <c r="J158" s="33"/>
      <c r="K158" s="33"/>
      <c r="L158" s="33"/>
      <c r="M158" s="33"/>
    </row>
    <row r="159" spans="1:13">
      <c r="A159" s="33"/>
      <c r="B159" s="33"/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3"/>
    </row>
    <row r="160" spans="1:13">
      <c r="A160" s="33"/>
      <c r="B160" s="33"/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3"/>
    </row>
    <row r="161" spans="1:13">
      <c r="A161" s="33"/>
      <c r="B161" s="33"/>
      <c r="C161" s="33"/>
      <c r="D161" s="33"/>
      <c r="E161" s="33"/>
      <c r="F161" s="33"/>
      <c r="G161" s="33"/>
      <c r="H161" s="33"/>
      <c r="I161" s="33"/>
      <c r="J161" s="33"/>
      <c r="K161" s="33"/>
      <c r="L161" s="33"/>
      <c r="M161" s="33"/>
    </row>
    <row r="162" spans="1:13">
      <c r="A162" s="33"/>
      <c r="B162" s="33"/>
      <c r="C162" s="33"/>
      <c r="D162" s="33"/>
      <c r="E162" s="33"/>
      <c r="F162" s="33"/>
      <c r="G162" s="33"/>
      <c r="H162" s="33"/>
      <c r="I162" s="33"/>
      <c r="J162" s="33"/>
      <c r="K162" s="33"/>
      <c r="L162" s="33"/>
      <c r="M162" s="33"/>
    </row>
    <row r="163" spans="1:13">
      <c r="A163" s="33"/>
      <c r="B163" s="33"/>
      <c r="C163" s="33"/>
      <c r="D163" s="33"/>
      <c r="E163" s="33"/>
      <c r="F163" s="33"/>
      <c r="G163" s="33"/>
      <c r="H163" s="33"/>
      <c r="I163" s="33"/>
      <c r="J163" s="33"/>
      <c r="K163" s="33"/>
      <c r="L163" s="33"/>
      <c r="M163" s="33"/>
    </row>
    <row r="164" spans="1:13">
      <c r="A164" s="33"/>
      <c r="B164" s="33"/>
      <c r="C164" s="33"/>
      <c r="D164" s="33"/>
      <c r="E164" s="33"/>
      <c r="F164" s="33"/>
      <c r="G164" s="33"/>
      <c r="H164" s="33"/>
      <c r="I164" s="33"/>
      <c r="J164" s="33"/>
      <c r="K164" s="33"/>
      <c r="L164" s="33"/>
      <c r="M164" s="33"/>
    </row>
    <row r="165" spans="1:13">
      <c r="A165" s="33"/>
      <c r="B165" s="33"/>
      <c r="C165" s="33"/>
      <c r="D165" s="33"/>
      <c r="E165" s="33"/>
      <c r="F165" s="33"/>
      <c r="G165" s="33"/>
      <c r="H165" s="33"/>
      <c r="I165" s="33"/>
      <c r="J165" s="33"/>
      <c r="K165" s="33"/>
      <c r="L165" s="33"/>
      <c r="M165" s="33"/>
    </row>
    <row r="166" spans="1:13">
      <c r="A166" s="33"/>
      <c r="B166" s="33"/>
      <c r="C166" s="33"/>
      <c r="D166" s="33"/>
      <c r="E166" s="33"/>
      <c r="F166" s="33"/>
      <c r="G166" s="33"/>
      <c r="H166" s="33"/>
      <c r="I166" s="33"/>
      <c r="J166" s="33"/>
      <c r="K166" s="33"/>
      <c r="L166" s="33"/>
      <c r="M166" s="33"/>
    </row>
    <row r="167" spans="1:13">
      <c r="A167" s="33"/>
      <c r="B167" s="33"/>
      <c r="C167" s="33"/>
      <c r="D167" s="33"/>
      <c r="E167" s="33"/>
      <c r="F167" s="33"/>
      <c r="G167" s="33"/>
      <c r="H167" s="33"/>
      <c r="I167" s="33"/>
      <c r="J167" s="33"/>
      <c r="K167" s="33"/>
      <c r="L167" s="33"/>
      <c r="M167" s="33"/>
    </row>
    <row r="168" spans="1:13">
      <c r="A168" s="33"/>
      <c r="B168" s="33"/>
      <c r="C168" s="33"/>
      <c r="D168" s="33"/>
      <c r="E168" s="33"/>
      <c r="F168" s="33"/>
      <c r="G168" s="33"/>
      <c r="H168" s="33"/>
      <c r="I168" s="33"/>
      <c r="J168" s="33"/>
      <c r="K168" s="33"/>
      <c r="L168" s="33"/>
      <c r="M168" s="33"/>
    </row>
    <row r="169" spans="1:13">
      <c r="A169" s="33"/>
      <c r="B169" s="33"/>
      <c r="C169" s="33"/>
      <c r="D169" s="33"/>
      <c r="E169" s="33"/>
      <c r="F169" s="33"/>
      <c r="G169" s="33"/>
      <c r="H169" s="33"/>
      <c r="I169" s="33"/>
      <c r="J169" s="33"/>
      <c r="K169" s="33"/>
      <c r="L169" s="33"/>
      <c r="M169" s="33"/>
    </row>
    <row r="170" spans="1:13">
      <c r="A170" s="33"/>
      <c r="B170" s="33"/>
      <c r="C170" s="33"/>
      <c r="D170" s="33"/>
      <c r="E170" s="33"/>
      <c r="F170" s="33"/>
      <c r="G170" s="33"/>
      <c r="H170" s="33"/>
      <c r="I170" s="33"/>
      <c r="J170" s="33"/>
      <c r="K170" s="33"/>
      <c r="L170" s="33"/>
      <c r="M170" s="33"/>
    </row>
    <row r="171" spans="1:13">
      <c r="A171" s="33"/>
      <c r="B171" s="33"/>
      <c r="C171" s="33"/>
      <c r="D171" s="33"/>
      <c r="E171" s="33"/>
      <c r="F171" s="33"/>
      <c r="G171" s="33"/>
      <c r="H171" s="33"/>
      <c r="I171" s="33"/>
      <c r="J171" s="33"/>
      <c r="K171" s="33"/>
      <c r="L171" s="33"/>
      <c r="M171" s="33"/>
    </row>
    <row r="172" spans="1:13">
      <c r="A172" s="33"/>
      <c r="B172" s="33"/>
      <c r="C172" s="33"/>
      <c r="D172" s="33"/>
      <c r="E172" s="33"/>
      <c r="F172" s="33"/>
      <c r="G172" s="33"/>
      <c r="H172" s="33"/>
      <c r="I172" s="33"/>
      <c r="J172" s="33"/>
      <c r="K172" s="33"/>
      <c r="L172" s="33"/>
      <c r="M172" s="33"/>
    </row>
    <row r="173" spans="1:13">
      <c r="A173" s="33"/>
      <c r="B173" s="33"/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/>
    </row>
    <row r="174" spans="1:13">
      <c r="A174" s="33"/>
      <c r="B174" s="33"/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</row>
    <row r="175" spans="1:13">
      <c r="A175" s="33"/>
      <c r="B175" s="33"/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33"/>
    </row>
    <row r="176" spans="1:13">
      <c r="A176" s="33"/>
      <c r="B176" s="33"/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33"/>
    </row>
    <row r="177" spans="1:13">
      <c r="A177" s="33"/>
      <c r="B177" s="33"/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</row>
    <row r="178" spans="1:13">
      <c r="A178" s="33"/>
      <c r="B178" s="33"/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3"/>
    </row>
    <row r="179" spans="1:13">
      <c r="A179" s="33"/>
      <c r="B179" s="33"/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</row>
    <row r="180" spans="1:13">
      <c r="A180" s="33"/>
      <c r="B180" s="33"/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</row>
    <row r="181" spans="1:13">
      <c r="A181" s="33"/>
      <c r="B181" s="33"/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3"/>
    </row>
    <row r="182" spans="1:13">
      <c r="A182" s="33"/>
      <c r="B182" s="33"/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3"/>
    </row>
    <row r="183" spans="1:13">
      <c r="A183" s="33"/>
      <c r="B183" s="33"/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3"/>
    </row>
    <row r="184" spans="1:13">
      <c r="A184" s="33"/>
      <c r="B184" s="33"/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33"/>
    </row>
    <row r="185" spans="1:13">
      <c r="A185" s="33"/>
      <c r="B185" s="33"/>
      <c r="C185" s="33"/>
      <c r="D185" s="33"/>
      <c r="E185" s="33"/>
      <c r="F185" s="33"/>
      <c r="G185" s="33"/>
      <c r="H185" s="33"/>
      <c r="I185" s="33"/>
      <c r="J185" s="33"/>
      <c r="K185" s="33"/>
      <c r="L185" s="33"/>
      <c r="M185" s="33"/>
    </row>
    <row r="186" spans="1:13">
      <c r="A186" s="33"/>
      <c r="B186" s="33"/>
      <c r="C186" s="33"/>
      <c r="D186" s="33"/>
      <c r="E186" s="33"/>
      <c r="F186" s="33"/>
      <c r="G186" s="33"/>
      <c r="H186" s="33"/>
      <c r="I186" s="33"/>
      <c r="J186" s="33"/>
      <c r="K186" s="33"/>
      <c r="L186" s="33"/>
      <c r="M186" s="33"/>
    </row>
    <row r="187" spans="1:13">
      <c r="A187" s="33"/>
      <c r="B187" s="33"/>
      <c r="C187" s="33"/>
      <c r="D187" s="33"/>
      <c r="E187" s="33"/>
      <c r="F187" s="33"/>
      <c r="G187" s="33"/>
      <c r="H187" s="33"/>
      <c r="I187" s="33"/>
      <c r="J187" s="33"/>
      <c r="K187" s="33"/>
      <c r="L187" s="33"/>
      <c r="M187" s="33"/>
    </row>
    <row r="188" spans="1:13">
      <c r="A188" s="33"/>
      <c r="B188" s="33"/>
      <c r="C188" s="33"/>
      <c r="D188" s="33"/>
      <c r="E188" s="33"/>
      <c r="F188" s="33"/>
      <c r="G188" s="33"/>
      <c r="H188" s="33"/>
      <c r="I188" s="33"/>
      <c r="J188" s="33"/>
      <c r="K188" s="33"/>
      <c r="L188" s="33"/>
      <c r="M188" s="33"/>
    </row>
    <row r="189" spans="1:13">
      <c r="A189" s="33"/>
      <c r="B189" s="33"/>
      <c r="C189" s="33"/>
      <c r="D189" s="33"/>
      <c r="E189" s="33"/>
      <c r="F189" s="33"/>
      <c r="G189" s="33"/>
      <c r="H189" s="33"/>
      <c r="I189" s="33"/>
      <c r="J189" s="33"/>
      <c r="K189" s="33"/>
      <c r="L189" s="33"/>
      <c r="M189" s="33"/>
    </row>
    <row r="190" spans="1:13">
      <c r="A190" s="33"/>
      <c r="B190" s="33"/>
      <c r="C190" s="33"/>
      <c r="D190" s="33"/>
      <c r="E190" s="33"/>
      <c r="F190" s="33"/>
      <c r="G190" s="33"/>
      <c r="H190" s="33"/>
      <c r="I190" s="33"/>
      <c r="J190" s="33"/>
      <c r="K190" s="33"/>
      <c r="L190" s="33"/>
      <c r="M190" s="33"/>
    </row>
    <row r="191" spans="1:13">
      <c r="A191" s="33"/>
      <c r="B191" s="33"/>
      <c r="C191" s="33"/>
      <c r="D191" s="33"/>
      <c r="E191" s="33"/>
      <c r="F191" s="33"/>
      <c r="G191" s="33"/>
      <c r="H191" s="33"/>
      <c r="I191" s="33"/>
      <c r="J191" s="33"/>
      <c r="K191" s="33"/>
      <c r="L191" s="33"/>
      <c r="M191" s="33"/>
    </row>
    <row r="192" spans="1:13">
      <c r="A192" s="33"/>
      <c r="B192" s="33"/>
      <c r="C192" s="33"/>
      <c r="D192" s="33"/>
      <c r="E192" s="33"/>
      <c r="F192" s="33"/>
      <c r="G192" s="33"/>
      <c r="H192" s="33"/>
      <c r="I192" s="33"/>
      <c r="J192" s="33"/>
      <c r="K192" s="33"/>
      <c r="L192" s="33"/>
      <c r="M192" s="33"/>
    </row>
    <row r="193" spans="1:13">
      <c r="A193" s="33"/>
      <c r="B193" s="33"/>
      <c r="C193" s="33"/>
      <c r="D193" s="33"/>
      <c r="E193" s="33"/>
      <c r="F193" s="33"/>
      <c r="G193" s="33"/>
      <c r="H193" s="33"/>
      <c r="I193" s="33"/>
      <c r="J193" s="33"/>
      <c r="K193" s="33"/>
      <c r="L193" s="33"/>
      <c r="M193" s="33"/>
    </row>
    <row r="194" spans="1:13">
      <c r="A194" s="33"/>
      <c r="B194" s="33"/>
      <c r="C194" s="33"/>
      <c r="D194" s="33"/>
      <c r="E194" s="33"/>
      <c r="F194" s="33"/>
      <c r="G194" s="33"/>
      <c r="H194" s="33"/>
      <c r="I194" s="33"/>
      <c r="J194" s="33"/>
      <c r="K194" s="33"/>
      <c r="L194" s="33"/>
      <c r="M194" s="33"/>
    </row>
    <row r="195" spans="1:13">
      <c r="A195" s="33"/>
      <c r="B195" s="33"/>
      <c r="C195" s="33"/>
      <c r="D195" s="33"/>
      <c r="E195" s="33"/>
      <c r="F195" s="33"/>
      <c r="G195" s="33"/>
      <c r="H195" s="33"/>
      <c r="I195" s="33"/>
      <c r="J195" s="33"/>
      <c r="K195" s="33"/>
      <c r="L195" s="33"/>
      <c r="M195" s="33"/>
    </row>
    <row r="196" spans="1:13">
      <c r="A196" s="33"/>
      <c r="B196" s="33"/>
      <c r="C196" s="33"/>
      <c r="D196" s="33"/>
      <c r="E196" s="33"/>
      <c r="F196" s="33"/>
      <c r="G196" s="33"/>
      <c r="H196" s="33"/>
      <c r="I196" s="33"/>
      <c r="J196" s="33"/>
      <c r="K196" s="33"/>
      <c r="L196" s="33"/>
      <c r="M196" s="33"/>
    </row>
    <row r="197" spans="1:13">
      <c r="A197" s="33"/>
      <c r="B197" s="33"/>
      <c r="C197" s="33"/>
      <c r="D197" s="33"/>
      <c r="E197" s="33"/>
      <c r="F197" s="33"/>
      <c r="G197" s="33"/>
      <c r="H197" s="33"/>
      <c r="I197" s="33"/>
      <c r="J197" s="33"/>
      <c r="K197" s="33"/>
      <c r="L197" s="33"/>
      <c r="M197" s="33"/>
    </row>
    <row r="198" spans="1:13">
      <c r="A198" s="33"/>
      <c r="B198" s="33"/>
      <c r="C198" s="33"/>
      <c r="D198" s="33"/>
      <c r="E198" s="33"/>
      <c r="F198" s="33"/>
      <c r="G198" s="33"/>
      <c r="H198" s="33"/>
      <c r="I198" s="33"/>
      <c r="J198" s="33"/>
      <c r="K198" s="33"/>
      <c r="L198" s="33"/>
      <c r="M198" s="33"/>
    </row>
    <row r="199" spans="1:13">
      <c r="A199" s="33"/>
      <c r="B199" s="33"/>
      <c r="C199" s="33"/>
      <c r="D199" s="33"/>
      <c r="E199" s="33"/>
      <c r="F199" s="33"/>
      <c r="G199" s="33"/>
      <c r="H199" s="33"/>
      <c r="I199" s="33"/>
      <c r="J199" s="33"/>
      <c r="K199" s="33"/>
      <c r="L199" s="33"/>
      <c r="M199" s="33"/>
    </row>
    <row r="200" spans="1:13">
      <c r="A200" s="33"/>
      <c r="B200" s="33"/>
      <c r="C200" s="33"/>
      <c r="D200" s="33"/>
      <c r="E200" s="33"/>
      <c r="F200" s="33"/>
      <c r="G200" s="33"/>
      <c r="H200" s="33"/>
      <c r="I200" s="33"/>
      <c r="J200" s="33"/>
      <c r="K200" s="33"/>
      <c r="L200" s="33"/>
      <c r="M200" s="33"/>
    </row>
    <row r="201" spans="1:13">
      <c r="A201" s="33"/>
      <c r="B201" s="33"/>
      <c r="C201" s="33"/>
      <c r="D201" s="33"/>
      <c r="E201" s="33"/>
      <c r="F201" s="33"/>
      <c r="G201" s="33"/>
      <c r="H201" s="33"/>
      <c r="I201" s="33"/>
      <c r="J201" s="33"/>
      <c r="K201" s="33"/>
      <c r="L201" s="33"/>
      <c r="M201" s="33"/>
    </row>
    <row r="202" spans="1:13">
      <c r="A202" s="33"/>
      <c r="B202" s="33"/>
      <c r="C202" s="33"/>
      <c r="D202" s="33"/>
      <c r="E202" s="33"/>
      <c r="F202" s="33"/>
      <c r="G202" s="33"/>
      <c r="H202" s="33"/>
      <c r="I202" s="33"/>
      <c r="J202" s="33"/>
      <c r="K202" s="33"/>
      <c r="L202" s="33"/>
      <c r="M202" s="33"/>
    </row>
    <row r="203" spans="1:13">
      <c r="A203" s="33"/>
      <c r="B203" s="33"/>
      <c r="C203" s="33"/>
      <c r="D203" s="33"/>
      <c r="E203" s="33"/>
      <c r="F203" s="33"/>
      <c r="G203" s="33"/>
      <c r="H203" s="33"/>
      <c r="I203" s="33"/>
      <c r="J203" s="33"/>
      <c r="K203" s="33"/>
      <c r="L203" s="33"/>
      <c r="M203" s="33"/>
    </row>
    <row r="204" spans="1:13">
      <c r="A204" s="33"/>
      <c r="B204" s="33"/>
      <c r="C204" s="33"/>
      <c r="D204" s="33"/>
      <c r="E204" s="33"/>
      <c r="F204" s="33"/>
      <c r="G204" s="33"/>
      <c r="H204" s="33"/>
      <c r="I204" s="33"/>
      <c r="J204" s="33"/>
      <c r="K204" s="33"/>
      <c r="L204" s="33"/>
      <c r="M204" s="33"/>
    </row>
    <row r="205" spans="1:13">
      <c r="A205" s="33"/>
      <c r="B205" s="33"/>
      <c r="C205" s="33"/>
      <c r="D205" s="33"/>
      <c r="E205" s="33"/>
      <c r="F205" s="33"/>
      <c r="G205" s="33"/>
      <c r="H205" s="33"/>
      <c r="I205" s="33"/>
      <c r="J205" s="33"/>
      <c r="K205" s="33"/>
      <c r="L205" s="33"/>
      <c r="M205" s="33"/>
    </row>
    <row r="206" spans="1:13">
      <c r="A206" s="33"/>
      <c r="B206" s="33"/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3"/>
    </row>
    <row r="207" spans="1:13">
      <c r="A207" s="33"/>
      <c r="B207" s="33"/>
      <c r="C207" s="33"/>
      <c r="D207" s="33"/>
      <c r="E207" s="33"/>
      <c r="F207" s="33"/>
      <c r="G207" s="33"/>
      <c r="H207" s="33"/>
      <c r="I207" s="33"/>
      <c r="J207" s="33"/>
      <c r="K207" s="33"/>
      <c r="L207" s="33"/>
      <c r="M207" s="33"/>
    </row>
    <row r="208" spans="1:13">
      <c r="A208" s="33"/>
      <c r="B208" s="33"/>
      <c r="C208" s="33"/>
      <c r="D208" s="33"/>
      <c r="E208" s="33"/>
      <c r="F208" s="33"/>
      <c r="G208" s="33"/>
      <c r="H208" s="33"/>
      <c r="I208" s="33"/>
      <c r="J208" s="33"/>
      <c r="K208" s="33"/>
      <c r="L208" s="33"/>
      <c r="M208" s="33"/>
    </row>
    <row r="209" spans="1:13">
      <c r="A209" s="33"/>
      <c r="B209" s="33"/>
      <c r="C209" s="33"/>
      <c r="D209" s="33"/>
      <c r="E209" s="33"/>
      <c r="F209" s="33"/>
      <c r="G209" s="33"/>
      <c r="H209" s="33"/>
      <c r="I209" s="33"/>
      <c r="J209" s="33"/>
      <c r="K209" s="33"/>
      <c r="L209" s="33"/>
      <c r="M209" s="33"/>
    </row>
    <row r="210" spans="1:13">
      <c r="A210" s="33"/>
      <c r="B210" s="33"/>
      <c r="C210" s="33"/>
      <c r="D210" s="33"/>
      <c r="E210" s="33"/>
      <c r="F210" s="33"/>
      <c r="G210" s="33"/>
      <c r="H210" s="33"/>
      <c r="I210" s="33"/>
      <c r="J210" s="33"/>
      <c r="K210" s="33"/>
      <c r="L210" s="33"/>
      <c r="M210" s="33"/>
    </row>
    <row r="211" spans="1:13">
      <c r="A211" s="33"/>
      <c r="B211" s="33"/>
      <c r="C211" s="33"/>
      <c r="D211" s="33"/>
      <c r="E211" s="33"/>
      <c r="F211" s="33"/>
      <c r="G211" s="33"/>
      <c r="H211" s="33"/>
      <c r="I211" s="33"/>
      <c r="J211" s="33"/>
      <c r="K211" s="33"/>
      <c r="L211" s="33"/>
      <c r="M211" s="33"/>
    </row>
    <row r="212" spans="1:13">
      <c r="A212" s="33"/>
      <c r="B212" s="33"/>
      <c r="C212" s="33"/>
      <c r="D212" s="33"/>
      <c r="E212" s="33"/>
      <c r="F212" s="33"/>
      <c r="G212" s="33"/>
      <c r="H212" s="33"/>
      <c r="I212" s="33"/>
      <c r="J212" s="33"/>
      <c r="K212" s="33"/>
      <c r="L212" s="33"/>
      <c r="M212" s="33"/>
    </row>
    <row r="213" spans="1:13">
      <c r="A213" s="33"/>
      <c r="B213" s="33"/>
      <c r="C213" s="33"/>
      <c r="D213" s="33"/>
      <c r="E213" s="33"/>
      <c r="F213" s="33"/>
      <c r="G213" s="33"/>
      <c r="H213" s="33"/>
      <c r="I213" s="33"/>
      <c r="J213" s="33"/>
      <c r="K213" s="33"/>
      <c r="L213" s="33"/>
      <c r="M213" s="33"/>
    </row>
    <row r="214" spans="1:13">
      <c r="A214" s="33"/>
      <c r="B214" s="33"/>
      <c r="C214" s="33"/>
      <c r="D214" s="33"/>
      <c r="E214" s="33"/>
      <c r="F214" s="33"/>
      <c r="G214" s="33"/>
      <c r="H214" s="33"/>
      <c r="I214" s="33"/>
      <c r="J214" s="33"/>
      <c r="K214" s="33"/>
      <c r="L214" s="33"/>
      <c r="M214" s="33"/>
    </row>
    <row r="215" spans="1:13">
      <c r="A215" s="33"/>
      <c r="B215" s="33"/>
      <c r="C215" s="33"/>
      <c r="D215" s="33"/>
      <c r="E215" s="33"/>
      <c r="F215" s="33"/>
      <c r="G215" s="33"/>
      <c r="H215" s="33"/>
      <c r="I215" s="33"/>
      <c r="J215" s="33"/>
      <c r="K215" s="33"/>
      <c r="L215" s="33"/>
      <c r="M215" s="33"/>
    </row>
    <row r="216" spans="1:13">
      <c r="A216" s="33"/>
      <c r="B216" s="33"/>
      <c r="C216" s="33"/>
      <c r="D216" s="33"/>
      <c r="E216" s="33"/>
      <c r="F216" s="33"/>
      <c r="G216" s="33"/>
      <c r="H216" s="33"/>
      <c r="I216" s="33"/>
      <c r="J216" s="33"/>
      <c r="K216" s="33"/>
      <c r="L216" s="33"/>
      <c r="M216" s="33"/>
    </row>
    <row r="217" spans="1:13">
      <c r="A217" s="33"/>
      <c r="B217" s="33"/>
      <c r="C217" s="33"/>
      <c r="D217" s="33"/>
      <c r="E217" s="33"/>
      <c r="F217" s="33"/>
      <c r="G217" s="33"/>
      <c r="H217" s="33"/>
      <c r="I217" s="33"/>
      <c r="J217" s="33"/>
      <c r="K217" s="33"/>
      <c r="L217" s="33"/>
      <c r="M217" s="33"/>
    </row>
    <row r="218" spans="1:13">
      <c r="A218" s="33"/>
      <c r="B218" s="33"/>
      <c r="C218" s="33"/>
      <c r="D218" s="33"/>
      <c r="E218" s="33"/>
      <c r="F218" s="33"/>
      <c r="G218" s="33"/>
      <c r="H218" s="33"/>
      <c r="I218" s="33"/>
      <c r="J218" s="33"/>
      <c r="K218" s="33"/>
      <c r="L218" s="33"/>
      <c r="M218" s="33"/>
    </row>
    <row r="219" spans="1:13">
      <c r="A219" s="33"/>
      <c r="B219" s="33"/>
      <c r="C219" s="33"/>
      <c r="D219" s="33"/>
      <c r="E219" s="33"/>
      <c r="F219" s="33"/>
      <c r="G219" s="33"/>
      <c r="H219" s="33"/>
      <c r="I219" s="33"/>
      <c r="J219" s="33"/>
      <c r="K219" s="33"/>
      <c r="L219" s="33"/>
      <c r="M219" s="33"/>
    </row>
    <row r="220" spans="1:13">
      <c r="A220" s="33"/>
      <c r="B220" s="33"/>
      <c r="C220" s="33"/>
      <c r="D220" s="33"/>
      <c r="E220" s="33"/>
      <c r="F220" s="33"/>
      <c r="G220" s="33"/>
      <c r="H220" s="33"/>
      <c r="I220" s="33"/>
      <c r="J220" s="33"/>
      <c r="K220" s="33"/>
      <c r="L220" s="33"/>
      <c r="M220" s="33"/>
    </row>
    <row r="221" spans="1:13">
      <c r="A221" s="33"/>
      <c r="B221" s="33"/>
      <c r="C221" s="33"/>
      <c r="D221" s="33"/>
      <c r="E221" s="33"/>
      <c r="F221" s="33"/>
      <c r="G221" s="33"/>
      <c r="H221" s="33"/>
      <c r="I221" s="33"/>
      <c r="J221" s="33"/>
      <c r="K221" s="33"/>
      <c r="L221" s="33"/>
      <c r="M221" s="33"/>
    </row>
    <row r="222" spans="1:13">
      <c r="A222" s="33"/>
      <c r="B222" s="33"/>
      <c r="C222" s="33"/>
      <c r="D222" s="33"/>
      <c r="E222" s="33"/>
      <c r="F222" s="33"/>
      <c r="G222" s="33"/>
      <c r="H222" s="33"/>
      <c r="I222" s="33"/>
      <c r="J222" s="33"/>
      <c r="K222" s="33"/>
      <c r="L222" s="33"/>
      <c r="M222" s="33"/>
    </row>
    <row r="223" spans="1:13">
      <c r="A223" s="33"/>
      <c r="B223" s="33"/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33"/>
    </row>
    <row r="224" spans="1:13">
      <c r="A224" s="33"/>
      <c r="B224" s="33"/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33"/>
    </row>
    <row r="225" spans="1:13">
      <c r="A225" s="33"/>
      <c r="B225" s="33"/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33"/>
    </row>
    <row r="226" spans="1:13">
      <c r="A226" s="33"/>
      <c r="B226" s="33"/>
      <c r="C226" s="33"/>
      <c r="D226" s="33"/>
      <c r="E226" s="33"/>
      <c r="F226" s="33"/>
      <c r="G226" s="33"/>
      <c r="H226" s="33"/>
      <c r="I226" s="33"/>
      <c r="J226" s="33"/>
      <c r="K226" s="33"/>
      <c r="L226" s="33"/>
      <c r="M226" s="33"/>
    </row>
    <row r="227" spans="1:13">
      <c r="A227" s="33"/>
      <c r="B227" s="33"/>
      <c r="C227" s="33"/>
      <c r="D227" s="33"/>
      <c r="E227" s="33"/>
      <c r="F227" s="33"/>
      <c r="G227" s="33"/>
      <c r="H227" s="33"/>
      <c r="I227" s="33"/>
      <c r="J227" s="33"/>
      <c r="K227" s="33"/>
      <c r="L227" s="33"/>
      <c r="M227" s="33"/>
    </row>
    <row r="228" spans="1:13">
      <c r="A228" s="33"/>
      <c r="B228" s="33"/>
      <c r="C228" s="33"/>
      <c r="D228" s="33"/>
      <c r="E228" s="33"/>
      <c r="F228" s="33"/>
      <c r="G228" s="33"/>
      <c r="H228" s="33"/>
      <c r="I228" s="33"/>
      <c r="J228" s="33"/>
      <c r="K228" s="33"/>
      <c r="L228" s="33"/>
      <c r="M228" s="33"/>
    </row>
    <row r="229" spans="1:13">
      <c r="A229" s="33"/>
      <c r="B229" s="33"/>
      <c r="C229" s="33"/>
      <c r="D229" s="33"/>
      <c r="E229" s="33"/>
      <c r="F229" s="33"/>
      <c r="G229" s="33"/>
      <c r="H229" s="33"/>
      <c r="I229" s="33"/>
      <c r="J229" s="33"/>
      <c r="K229" s="33"/>
      <c r="L229" s="33"/>
      <c r="M229" s="33"/>
    </row>
    <row r="230" spans="1:13">
      <c r="A230" s="33"/>
      <c r="B230" s="33"/>
      <c r="C230" s="33"/>
      <c r="D230" s="33"/>
      <c r="E230" s="33"/>
      <c r="F230" s="33"/>
      <c r="G230" s="33"/>
      <c r="H230" s="33"/>
      <c r="I230" s="33"/>
      <c r="J230" s="33"/>
      <c r="K230" s="33"/>
      <c r="L230" s="33"/>
      <c r="M230" s="33"/>
    </row>
    <row r="231" spans="1:13">
      <c r="A231" s="33"/>
      <c r="B231" s="33"/>
      <c r="C231" s="33"/>
      <c r="D231" s="33"/>
      <c r="E231" s="33"/>
      <c r="F231" s="33"/>
      <c r="G231" s="33"/>
      <c r="H231" s="33"/>
      <c r="I231" s="33"/>
      <c r="J231" s="33"/>
      <c r="K231" s="33"/>
      <c r="L231" s="33"/>
      <c r="M231" s="33"/>
    </row>
    <row r="232" spans="1:13">
      <c r="A232" s="33"/>
      <c r="B232" s="33"/>
      <c r="C232" s="33"/>
      <c r="D232" s="33"/>
      <c r="E232" s="33"/>
      <c r="F232" s="33"/>
      <c r="G232" s="33"/>
      <c r="H232" s="33"/>
      <c r="I232" s="33"/>
      <c r="J232" s="33"/>
      <c r="K232" s="33"/>
      <c r="L232" s="33"/>
      <c r="M232" s="33"/>
    </row>
    <row r="233" spans="1:13">
      <c r="A233" s="33"/>
      <c r="B233" s="33"/>
      <c r="C233" s="33"/>
      <c r="D233" s="33"/>
      <c r="E233" s="33"/>
      <c r="F233" s="33"/>
      <c r="G233" s="33"/>
      <c r="H233" s="33"/>
      <c r="I233" s="33"/>
      <c r="J233" s="33"/>
      <c r="K233" s="33"/>
      <c r="L233" s="33"/>
      <c r="M233" s="33"/>
    </row>
    <row r="234" spans="1:13">
      <c r="A234" s="33"/>
      <c r="B234" s="33"/>
      <c r="C234" s="33"/>
      <c r="D234" s="33"/>
      <c r="E234" s="33"/>
      <c r="F234" s="33"/>
      <c r="G234" s="33"/>
      <c r="H234" s="33"/>
      <c r="I234" s="33"/>
      <c r="J234" s="33"/>
      <c r="K234" s="33"/>
      <c r="L234" s="33"/>
      <c r="M234" s="33"/>
    </row>
    <row r="235" spans="1:13">
      <c r="A235" s="33"/>
      <c r="B235" s="33"/>
      <c r="C235" s="33"/>
      <c r="D235" s="33"/>
      <c r="E235" s="33"/>
      <c r="F235" s="33"/>
      <c r="G235" s="33"/>
      <c r="H235" s="33"/>
      <c r="I235" s="33"/>
      <c r="J235" s="33"/>
      <c r="K235" s="33"/>
      <c r="L235" s="33"/>
      <c r="M235" s="33"/>
    </row>
    <row r="236" spans="1:13">
      <c r="A236" s="33"/>
      <c r="B236" s="33"/>
      <c r="C236" s="33"/>
      <c r="D236" s="33"/>
      <c r="E236" s="33"/>
      <c r="F236" s="33"/>
      <c r="G236" s="33"/>
      <c r="H236" s="33"/>
      <c r="I236" s="33"/>
      <c r="J236" s="33"/>
      <c r="K236" s="33"/>
      <c r="L236" s="33"/>
      <c r="M236" s="33"/>
    </row>
    <row r="237" spans="1:13">
      <c r="A237" s="33"/>
      <c r="B237" s="33"/>
      <c r="C237" s="33"/>
      <c r="D237" s="33"/>
      <c r="E237" s="33"/>
      <c r="F237" s="33"/>
      <c r="G237" s="33"/>
      <c r="H237" s="33"/>
      <c r="I237" s="33"/>
      <c r="J237" s="33"/>
      <c r="K237" s="33"/>
      <c r="L237" s="33"/>
      <c r="M237" s="33"/>
    </row>
    <row r="238" spans="1:13">
      <c r="A238" s="33"/>
      <c r="B238" s="33"/>
      <c r="C238" s="33"/>
      <c r="D238" s="33"/>
      <c r="E238" s="33"/>
      <c r="F238" s="33"/>
      <c r="G238" s="33"/>
      <c r="H238" s="33"/>
      <c r="I238" s="33"/>
      <c r="J238" s="33"/>
      <c r="K238" s="33"/>
      <c r="L238" s="33"/>
      <c r="M238" s="33"/>
    </row>
    <row r="239" spans="1:13">
      <c r="A239" s="33"/>
      <c r="B239" s="33"/>
      <c r="C239" s="33"/>
      <c r="D239" s="33"/>
      <c r="E239" s="33"/>
      <c r="F239" s="33"/>
      <c r="G239" s="33"/>
      <c r="H239" s="33"/>
      <c r="I239" s="33"/>
      <c r="J239" s="33"/>
      <c r="K239" s="33"/>
      <c r="L239" s="33"/>
      <c r="M239" s="33"/>
    </row>
    <row r="240" spans="1:13">
      <c r="A240" s="33"/>
      <c r="B240" s="33"/>
      <c r="C240" s="33"/>
      <c r="D240" s="33"/>
      <c r="E240" s="33"/>
      <c r="F240" s="33"/>
      <c r="G240" s="33"/>
      <c r="H240" s="33"/>
      <c r="I240" s="33"/>
      <c r="J240" s="33"/>
      <c r="K240" s="33"/>
      <c r="L240" s="33"/>
      <c r="M240" s="33"/>
    </row>
    <row r="241" spans="1:13">
      <c r="A241" s="33"/>
      <c r="B241" s="33"/>
      <c r="C241" s="33"/>
      <c r="D241" s="33"/>
      <c r="E241" s="33"/>
      <c r="F241" s="33"/>
      <c r="G241" s="33"/>
      <c r="H241" s="33"/>
      <c r="I241" s="33"/>
      <c r="J241" s="33"/>
      <c r="K241" s="33"/>
      <c r="L241" s="33"/>
      <c r="M241" s="33"/>
    </row>
    <row r="242" spans="1:13">
      <c r="A242" s="33"/>
      <c r="B242" s="33"/>
      <c r="C242" s="33"/>
      <c r="D242" s="33"/>
      <c r="E242" s="33"/>
      <c r="F242" s="33"/>
      <c r="G242" s="33"/>
      <c r="H242" s="33"/>
      <c r="I242" s="33"/>
      <c r="J242" s="33"/>
      <c r="K242" s="33"/>
      <c r="L242" s="33"/>
      <c r="M242" s="33"/>
    </row>
    <row r="243" spans="1:13">
      <c r="A243" s="33"/>
      <c r="B243" s="33"/>
      <c r="C243" s="33"/>
      <c r="D243" s="33"/>
      <c r="E243" s="33"/>
      <c r="F243" s="33"/>
      <c r="G243" s="33"/>
      <c r="H243" s="33"/>
      <c r="I243" s="33"/>
      <c r="J243" s="33"/>
      <c r="K243" s="33"/>
      <c r="L243" s="33"/>
      <c r="M243" s="33"/>
    </row>
    <row r="244" spans="1:13">
      <c r="A244" s="33"/>
      <c r="B244" s="33"/>
      <c r="C244" s="33"/>
      <c r="D244" s="33"/>
      <c r="E244" s="33"/>
      <c r="F244" s="33"/>
      <c r="G244" s="33"/>
      <c r="H244" s="33"/>
      <c r="I244" s="33"/>
      <c r="J244" s="33"/>
      <c r="K244" s="33"/>
      <c r="L244" s="33"/>
      <c r="M244" s="33"/>
    </row>
    <row r="245" spans="1:13">
      <c r="A245" s="33"/>
      <c r="B245" s="33"/>
      <c r="C245" s="33"/>
      <c r="D245" s="33"/>
      <c r="E245" s="33"/>
      <c r="F245" s="33"/>
      <c r="G245" s="33"/>
      <c r="H245" s="33"/>
      <c r="I245" s="33"/>
      <c r="J245" s="33"/>
      <c r="K245" s="33"/>
      <c r="L245" s="33"/>
      <c r="M245" s="33"/>
    </row>
    <row r="246" spans="1:13">
      <c r="A246" s="33"/>
      <c r="B246" s="33"/>
      <c r="C246" s="33"/>
      <c r="D246" s="33"/>
      <c r="E246" s="33"/>
      <c r="F246" s="33"/>
      <c r="G246" s="33"/>
      <c r="H246" s="33"/>
      <c r="I246" s="33"/>
      <c r="J246" s="33"/>
      <c r="K246" s="33"/>
      <c r="L246" s="33"/>
      <c r="M246" s="33"/>
    </row>
    <row r="247" spans="1:13">
      <c r="A247" s="33"/>
      <c r="B247" s="33"/>
      <c r="C247" s="33"/>
      <c r="D247" s="33"/>
      <c r="E247" s="33"/>
      <c r="F247" s="33"/>
      <c r="G247" s="33"/>
      <c r="H247" s="33"/>
      <c r="I247" s="33"/>
      <c r="J247" s="33"/>
      <c r="K247" s="33"/>
      <c r="L247" s="33"/>
      <c r="M247" s="33"/>
    </row>
    <row r="248" spans="1:13">
      <c r="A248" s="33"/>
      <c r="B248" s="33"/>
      <c r="C248" s="33"/>
      <c r="D248" s="33"/>
      <c r="E248" s="33"/>
      <c r="F248" s="33"/>
      <c r="G248" s="33"/>
      <c r="H248" s="33"/>
      <c r="I248" s="33"/>
      <c r="J248" s="33"/>
      <c r="K248" s="33"/>
      <c r="L248" s="33"/>
      <c r="M248" s="33"/>
    </row>
    <row r="249" spans="1:13">
      <c r="A249" s="33"/>
      <c r="B249" s="33"/>
      <c r="C249" s="33"/>
      <c r="D249" s="33"/>
      <c r="E249" s="33"/>
      <c r="F249" s="33"/>
      <c r="G249" s="33"/>
      <c r="H249" s="33"/>
      <c r="I249" s="33"/>
      <c r="J249" s="33"/>
      <c r="K249" s="33"/>
      <c r="L249" s="33"/>
      <c r="M249" s="33"/>
    </row>
    <row r="250" spans="1:13">
      <c r="A250" s="33"/>
      <c r="B250" s="33"/>
      <c r="C250" s="33"/>
      <c r="D250" s="33"/>
      <c r="E250" s="33"/>
      <c r="F250" s="33"/>
      <c r="G250" s="33"/>
      <c r="H250" s="33"/>
      <c r="I250" s="33"/>
      <c r="J250" s="33"/>
      <c r="K250" s="33"/>
      <c r="L250" s="33"/>
      <c r="M250" s="33"/>
    </row>
    <row r="251" spans="1:13">
      <c r="A251" s="33"/>
      <c r="B251" s="33"/>
      <c r="C251" s="33"/>
      <c r="D251" s="33"/>
      <c r="E251" s="33"/>
      <c r="F251" s="33"/>
      <c r="G251" s="33"/>
      <c r="H251" s="33"/>
      <c r="I251" s="33"/>
      <c r="J251" s="33"/>
      <c r="K251" s="33"/>
      <c r="L251" s="33"/>
      <c r="M251" s="33"/>
    </row>
    <row r="252" spans="1:13">
      <c r="A252" s="33"/>
      <c r="B252" s="33"/>
      <c r="C252" s="33"/>
      <c r="D252" s="33"/>
      <c r="E252" s="33"/>
      <c r="F252" s="33"/>
      <c r="G252" s="33"/>
      <c r="H252" s="33"/>
      <c r="I252" s="33"/>
      <c r="J252" s="33"/>
      <c r="K252" s="33"/>
      <c r="L252" s="33"/>
      <c r="M252" s="33"/>
    </row>
    <row r="253" spans="1:13">
      <c r="A253" s="33"/>
      <c r="B253" s="33"/>
      <c r="C253" s="33"/>
      <c r="D253" s="33"/>
      <c r="E253" s="33"/>
      <c r="F253" s="33"/>
      <c r="G253" s="33"/>
      <c r="H253" s="33"/>
      <c r="I253" s="33"/>
      <c r="J253" s="33"/>
      <c r="K253" s="33"/>
      <c r="L253" s="33"/>
      <c r="M253" s="33"/>
    </row>
    <row r="254" spans="1:13">
      <c r="A254" s="33"/>
      <c r="B254" s="33"/>
      <c r="C254" s="33"/>
      <c r="D254" s="33"/>
      <c r="E254" s="33"/>
      <c r="F254" s="33"/>
      <c r="G254" s="33"/>
      <c r="H254" s="33"/>
      <c r="I254" s="33"/>
      <c r="J254" s="33"/>
      <c r="K254" s="33"/>
      <c r="L254" s="33"/>
      <c r="M254" s="33"/>
    </row>
    <row r="255" spans="1:13">
      <c r="A255" s="33"/>
      <c r="B255" s="33"/>
      <c r="C255" s="33"/>
      <c r="D255" s="33"/>
      <c r="E255" s="33"/>
      <c r="F255" s="33"/>
      <c r="G255" s="33"/>
      <c r="H255" s="33"/>
      <c r="I255" s="33"/>
      <c r="J255" s="33"/>
      <c r="K255" s="33"/>
      <c r="L255" s="33"/>
      <c r="M255" s="33"/>
    </row>
    <row r="256" spans="1:13">
      <c r="A256" s="33"/>
      <c r="B256" s="33"/>
      <c r="C256" s="33"/>
      <c r="D256" s="33"/>
      <c r="E256" s="33"/>
      <c r="F256" s="33"/>
      <c r="G256" s="33"/>
      <c r="H256" s="33"/>
      <c r="I256" s="33"/>
      <c r="J256" s="33"/>
      <c r="K256" s="33"/>
      <c r="L256" s="33"/>
      <c r="M256" s="33"/>
    </row>
    <row r="257" spans="1:13">
      <c r="A257" s="33"/>
      <c r="B257" s="33"/>
      <c r="C257" s="33"/>
      <c r="D257" s="33"/>
      <c r="E257" s="33"/>
      <c r="F257" s="33"/>
      <c r="G257" s="33"/>
      <c r="H257" s="33"/>
      <c r="I257" s="33"/>
      <c r="J257" s="33"/>
      <c r="K257" s="33"/>
      <c r="L257" s="33"/>
      <c r="M257" s="33"/>
    </row>
    <row r="258" spans="1:13">
      <c r="A258" s="33"/>
      <c r="B258" s="33"/>
      <c r="C258" s="33"/>
      <c r="D258" s="33"/>
      <c r="E258" s="33"/>
      <c r="F258" s="33"/>
      <c r="G258" s="33"/>
      <c r="H258" s="33"/>
      <c r="I258" s="33"/>
      <c r="J258" s="33"/>
      <c r="K258" s="33"/>
      <c r="L258" s="33"/>
      <c r="M258" s="33"/>
    </row>
    <row r="259" spans="1:13">
      <c r="A259" s="33"/>
      <c r="B259" s="33"/>
      <c r="C259" s="33"/>
      <c r="D259" s="33"/>
      <c r="E259" s="33"/>
      <c r="F259" s="33"/>
      <c r="G259" s="33"/>
      <c r="H259" s="33"/>
      <c r="I259" s="33"/>
      <c r="J259" s="33"/>
      <c r="K259" s="33"/>
      <c r="L259" s="33"/>
      <c r="M259" s="33"/>
    </row>
    <row r="260" spans="1:13">
      <c r="A260" s="33"/>
      <c r="B260" s="33"/>
      <c r="C260" s="33"/>
      <c r="D260" s="33"/>
      <c r="E260" s="33"/>
      <c r="F260" s="33"/>
      <c r="G260" s="33"/>
      <c r="H260" s="33"/>
      <c r="I260" s="33"/>
      <c r="J260" s="33"/>
      <c r="K260" s="33"/>
      <c r="L260" s="33"/>
      <c r="M260" s="33"/>
    </row>
    <row r="261" spans="1:13">
      <c r="A261" s="33"/>
      <c r="B261" s="33"/>
      <c r="C261" s="33"/>
      <c r="D261" s="33"/>
      <c r="E261" s="33"/>
      <c r="F261" s="33"/>
      <c r="G261" s="33"/>
      <c r="H261" s="33"/>
      <c r="I261" s="33"/>
      <c r="J261" s="33"/>
      <c r="K261" s="33"/>
      <c r="L261" s="33"/>
      <c r="M261" s="33"/>
    </row>
    <row r="262" spans="1:13">
      <c r="A262" s="33"/>
      <c r="B262" s="33"/>
      <c r="C262" s="33"/>
      <c r="D262" s="33"/>
      <c r="E262" s="33"/>
      <c r="F262" s="33"/>
      <c r="G262" s="33"/>
      <c r="H262" s="33"/>
      <c r="I262" s="33"/>
      <c r="J262" s="33"/>
      <c r="K262" s="33"/>
      <c r="L262" s="33"/>
      <c r="M262" s="33"/>
    </row>
    <row r="263" spans="1:13">
      <c r="A263" s="33"/>
      <c r="B263" s="33"/>
      <c r="C263" s="33"/>
      <c r="D263" s="33"/>
      <c r="E263" s="33"/>
      <c r="F263" s="33"/>
      <c r="G263" s="33"/>
      <c r="H263" s="33"/>
      <c r="I263" s="33"/>
      <c r="J263" s="33"/>
      <c r="K263" s="33"/>
      <c r="L263" s="33"/>
      <c r="M263" s="33"/>
    </row>
    <row r="264" spans="1:13">
      <c r="A264" s="33"/>
      <c r="B264" s="33"/>
      <c r="C264" s="33"/>
      <c r="D264" s="33"/>
      <c r="E264" s="33"/>
      <c r="F264" s="33"/>
      <c r="G264" s="33"/>
      <c r="H264" s="33"/>
      <c r="I264" s="33"/>
      <c r="J264" s="33"/>
      <c r="K264" s="33"/>
      <c r="L264" s="33"/>
      <c r="M264" s="33"/>
    </row>
    <row r="265" spans="1:13">
      <c r="A265" s="33"/>
      <c r="B265" s="33"/>
      <c r="C265" s="33"/>
      <c r="D265" s="33"/>
      <c r="E265" s="33"/>
      <c r="F265" s="33"/>
      <c r="G265" s="33"/>
      <c r="H265" s="33"/>
      <c r="I265" s="33"/>
      <c r="J265" s="33"/>
      <c r="K265" s="33"/>
      <c r="L265" s="33"/>
      <c r="M265" s="33"/>
    </row>
    <row r="266" spans="1:13">
      <c r="A266" s="33"/>
      <c r="B266" s="33"/>
      <c r="C266" s="33"/>
      <c r="D266" s="33"/>
      <c r="E266" s="33"/>
      <c r="F266" s="33"/>
      <c r="G266" s="33"/>
      <c r="H266" s="33"/>
      <c r="I266" s="33"/>
      <c r="J266" s="33"/>
      <c r="K266" s="33"/>
      <c r="L266" s="33"/>
      <c r="M266" s="33"/>
    </row>
    <row r="267" spans="1:13">
      <c r="A267" s="33"/>
      <c r="B267" s="33"/>
      <c r="C267" s="33"/>
      <c r="D267" s="33"/>
      <c r="E267" s="33"/>
      <c r="F267" s="33"/>
      <c r="G267" s="33"/>
      <c r="H267" s="33"/>
      <c r="I267" s="33"/>
      <c r="J267" s="33"/>
      <c r="K267" s="33"/>
      <c r="L267" s="33"/>
      <c r="M267" s="33"/>
    </row>
    <row r="268" spans="1:13">
      <c r="A268" s="33"/>
      <c r="B268" s="33"/>
      <c r="C268" s="33"/>
      <c r="D268" s="33"/>
      <c r="E268" s="33"/>
      <c r="F268" s="33"/>
      <c r="G268" s="33"/>
      <c r="H268" s="33"/>
      <c r="I268" s="33"/>
      <c r="J268" s="33"/>
      <c r="K268" s="33"/>
      <c r="L268" s="33"/>
      <c r="M268" s="33"/>
    </row>
    <row r="269" spans="1:13">
      <c r="A269" s="33"/>
      <c r="B269" s="33"/>
      <c r="C269" s="33"/>
      <c r="D269" s="33"/>
      <c r="E269" s="33"/>
      <c r="F269" s="33"/>
      <c r="G269" s="33"/>
      <c r="H269" s="33"/>
      <c r="I269" s="33"/>
      <c r="J269" s="33"/>
      <c r="K269" s="33"/>
      <c r="L269" s="33"/>
      <c r="M269" s="33"/>
    </row>
    <row r="270" spans="1:13">
      <c r="A270" s="33"/>
      <c r="B270" s="33"/>
      <c r="C270" s="33"/>
      <c r="D270" s="33"/>
      <c r="E270" s="33"/>
      <c r="F270" s="33"/>
      <c r="G270" s="33"/>
      <c r="H270" s="33"/>
      <c r="I270" s="33"/>
      <c r="J270" s="33"/>
      <c r="K270" s="33"/>
      <c r="L270" s="33"/>
      <c r="M270" s="33"/>
    </row>
    <row r="271" spans="1:13">
      <c r="A271" s="33"/>
      <c r="B271" s="33"/>
      <c r="C271" s="33"/>
      <c r="D271" s="33"/>
      <c r="E271" s="33"/>
      <c r="F271" s="33"/>
      <c r="G271" s="33"/>
      <c r="H271" s="33"/>
      <c r="I271" s="33"/>
      <c r="J271" s="33"/>
      <c r="K271" s="33"/>
      <c r="L271" s="33"/>
      <c r="M271" s="33"/>
    </row>
    <row r="272" spans="1:13">
      <c r="A272" s="33"/>
      <c r="B272" s="33"/>
      <c r="C272" s="33"/>
      <c r="D272" s="33"/>
      <c r="E272" s="33"/>
      <c r="F272" s="33"/>
      <c r="G272" s="33"/>
      <c r="H272" s="33"/>
      <c r="I272" s="33"/>
      <c r="J272" s="33"/>
      <c r="K272" s="33"/>
      <c r="L272" s="33"/>
      <c r="M272" s="33"/>
    </row>
    <row r="273" spans="1:13">
      <c r="A273" s="33"/>
      <c r="B273" s="33"/>
      <c r="C273" s="33"/>
      <c r="D273" s="33"/>
      <c r="E273" s="33"/>
      <c r="F273" s="33"/>
      <c r="G273" s="33"/>
      <c r="H273" s="33"/>
      <c r="I273" s="33"/>
      <c r="J273" s="33"/>
      <c r="K273" s="33"/>
      <c r="L273" s="33"/>
      <c r="M273" s="33"/>
    </row>
    <row r="274" spans="1:13">
      <c r="A274" s="33"/>
      <c r="B274" s="33"/>
      <c r="C274" s="33"/>
      <c r="D274" s="33"/>
      <c r="E274" s="33"/>
      <c r="F274" s="33"/>
      <c r="G274" s="33"/>
      <c r="H274" s="33"/>
      <c r="I274" s="33"/>
      <c r="J274" s="33"/>
      <c r="K274" s="33"/>
      <c r="L274" s="33"/>
      <c r="M274" s="33"/>
    </row>
    <row r="275" spans="1:13">
      <c r="A275" s="33"/>
      <c r="B275" s="33"/>
      <c r="C275" s="33"/>
      <c r="D275" s="33"/>
      <c r="E275" s="33"/>
      <c r="F275" s="33"/>
      <c r="G275" s="33"/>
      <c r="H275" s="33"/>
      <c r="I275" s="33"/>
      <c r="J275" s="33"/>
      <c r="K275" s="33"/>
      <c r="L275" s="33"/>
      <c r="M275" s="33"/>
    </row>
    <row r="276" spans="1:13">
      <c r="A276" s="33"/>
      <c r="B276" s="33"/>
      <c r="C276" s="33"/>
      <c r="D276" s="33"/>
      <c r="E276" s="33"/>
      <c r="F276" s="33"/>
      <c r="G276" s="33"/>
      <c r="H276" s="33"/>
      <c r="I276" s="33"/>
      <c r="J276" s="33"/>
      <c r="K276" s="33"/>
      <c r="L276" s="33"/>
      <c r="M276" s="33"/>
    </row>
    <row r="277" spans="1:13">
      <c r="A277" s="33"/>
      <c r="B277" s="33"/>
      <c r="C277" s="33"/>
      <c r="D277" s="33"/>
      <c r="E277" s="33"/>
      <c r="F277" s="33"/>
      <c r="G277" s="33"/>
      <c r="H277" s="33"/>
      <c r="I277" s="33"/>
      <c r="J277" s="33"/>
      <c r="K277" s="33"/>
      <c r="L277" s="33"/>
      <c r="M277" s="33"/>
    </row>
    <row r="278" spans="1:13">
      <c r="A278" s="33"/>
      <c r="B278" s="33"/>
      <c r="C278" s="33"/>
      <c r="D278" s="33"/>
      <c r="E278" s="33"/>
      <c r="F278" s="33"/>
      <c r="G278" s="33"/>
      <c r="H278" s="33"/>
      <c r="I278" s="33"/>
      <c r="J278" s="33"/>
      <c r="K278" s="33"/>
      <c r="L278" s="33"/>
      <c r="M278" s="33"/>
    </row>
    <row r="279" spans="1:13">
      <c r="A279" s="33"/>
      <c r="B279" s="33"/>
      <c r="C279" s="33"/>
      <c r="D279" s="33"/>
      <c r="E279" s="33"/>
      <c r="F279" s="33"/>
      <c r="G279" s="33"/>
      <c r="H279" s="33"/>
      <c r="I279" s="33"/>
      <c r="J279" s="33"/>
      <c r="K279" s="33"/>
      <c r="L279" s="33"/>
      <c r="M279" s="33"/>
    </row>
    <row r="280" spans="1:13">
      <c r="A280" s="33"/>
      <c r="B280" s="33"/>
      <c r="C280" s="33"/>
      <c r="D280" s="33"/>
      <c r="E280" s="33"/>
      <c r="F280" s="33"/>
      <c r="G280" s="33"/>
      <c r="H280" s="33"/>
      <c r="I280" s="33"/>
      <c r="J280" s="33"/>
      <c r="K280" s="33"/>
      <c r="L280" s="33"/>
      <c r="M280" s="33"/>
    </row>
    <row r="281" spans="1:13">
      <c r="A281" s="33"/>
      <c r="B281" s="33"/>
      <c r="C281" s="33"/>
      <c r="D281" s="33"/>
      <c r="E281" s="33"/>
      <c r="F281" s="33"/>
      <c r="G281" s="33"/>
      <c r="H281" s="33"/>
      <c r="I281" s="33"/>
      <c r="J281" s="33"/>
      <c r="K281" s="33"/>
      <c r="L281" s="33"/>
      <c r="M281" s="33"/>
    </row>
    <row r="282" spans="1:13">
      <c r="A282" s="33"/>
      <c r="B282" s="33"/>
      <c r="C282" s="33"/>
      <c r="D282" s="33"/>
      <c r="E282" s="33"/>
      <c r="F282" s="33"/>
      <c r="G282" s="33"/>
      <c r="H282" s="33"/>
      <c r="I282" s="33"/>
      <c r="J282" s="33"/>
      <c r="K282" s="33"/>
      <c r="L282" s="33"/>
      <c r="M282" s="33"/>
    </row>
    <row r="283" spans="1:13">
      <c r="A283" s="33"/>
      <c r="B283" s="33"/>
      <c r="C283" s="33"/>
      <c r="D283" s="33"/>
      <c r="E283" s="33"/>
      <c r="F283" s="33"/>
      <c r="G283" s="33"/>
      <c r="H283" s="33"/>
      <c r="I283" s="33"/>
      <c r="J283" s="33"/>
      <c r="K283" s="33"/>
      <c r="L283" s="33"/>
      <c r="M283" s="33"/>
    </row>
    <row r="284" spans="1:13">
      <c r="A284" s="33"/>
      <c r="B284" s="33"/>
      <c r="C284" s="33"/>
      <c r="D284" s="33"/>
      <c r="E284" s="33"/>
      <c r="F284" s="33"/>
      <c r="G284" s="33"/>
      <c r="H284" s="33"/>
      <c r="I284" s="33"/>
      <c r="J284" s="33"/>
      <c r="K284" s="33"/>
      <c r="L284" s="33"/>
      <c r="M284" s="33"/>
    </row>
    <row r="285" spans="1:13">
      <c r="A285" s="33"/>
      <c r="B285" s="33"/>
      <c r="C285" s="33"/>
      <c r="D285" s="33"/>
      <c r="E285" s="33"/>
      <c r="F285" s="33"/>
      <c r="G285" s="33"/>
      <c r="H285" s="33"/>
      <c r="I285" s="33"/>
      <c r="J285" s="33"/>
      <c r="K285" s="33"/>
      <c r="L285" s="33"/>
      <c r="M285" s="33"/>
    </row>
    <row r="286" spans="1:13">
      <c r="A286" s="33"/>
      <c r="B286" s="33"/>
      <c r="C286" s="33"/>
      <c r="D286" s="33"/>
      <c r="E286" s="33"/>
      <c r="F286" s="33"/>
      <c r="G286" s="33"/>
      <c r="H286" s="33"/>
      <c r="I286" s="33"/>
      <c r="J286" s="33"/>
      <c r="K286" s="33"/>
      <c r="L286" s="33"/>
      <c r="M286" s="33"/>
    </row>
    <row r="287" spans="1:13">
      <c r="A287" s="33"/>
      <c r="B287" s="33"/>
      <c r="C287" s="33"/>
      <c r="D287" s="33"/>
      <c r="E287" s="33"/>
      <c r="F287" s="33"/>
      <c r="G287" s="33"/>
      <c r="H287" s="33"/>
      <c r="I287" s="33"/>
      <c r="J287" s="33"/>
      <c r="K287" s="33"/>
      <c r="L287" s="33"/>
      <c r="M287" s="33"/>
    </row>
    <row r="288" spans="1:13">
      <c r="A288" s="33"/>
      <c r="B288" s="33"/>
      <c r="C288" s="33"/>
      <c r="D288" s="33"/>
      <c r="E288" s="33"/>
      <c r="F288" s="33"/>
      <c r="G288" s="33"/>
      <c r="H288" s="33"/>
      <c r="I288" s="33"/>
      <c r="J288" s="33"/>
      <c r="K288" s="33"/>
      <c r="L288" s="33"/>
      <c r="M288" s="33"/>
    </row>
    <row r="289" spans="1:13">
      <c r="A289" s="33"/>
      <c r="B289" s="33"/>
      <c r="C289" s="33"/>
      <c r="D289" s="33"/>
      <c r="E289" s="33"/>
      <c r="F289" s="33"/>
      <c r="G289" s="33"/>
      <c r="H289" s="33"/>
      <c r="I289" s="33"/>
      <c r="J289" s="33"/>
      <c r="K289" s="33"/>
      <c r="L289" s="33"/>
      <c r="M289" s="33"/>
    </row>
    <row r="290" spans="1:13">
      <c r="A290" s="33"/>
      <c r="B290" s="33"/>
      <c r="C290" s="33"/>
      <c r="D290" s="33"/>
      <c r="E290" s="33"/>
      <c r="F290" s="33"/>
      <c r="G290" s="33"/>
      <c r="H290" s="33"/>
      <c r="I290" s="33"/>
      <c r="J290" s="33"/>
      <c r="K290" s="33"/>
      <c r="L290" s="33"/>
      <c r="M290" s="33"/>
    </row>
    <row r="291" spans="1:13">
      <c r="A291" s="33"/>
      <c r="B291" s="33"/>
      <c r="C291" s="33"/>
      <c r="D291" s="33"/>
      <c r="E291" s="33"/>
      <c r="F291" s="33"/>
      <c r="G291" s="33"/>
      <c r="H291" s="33"/>
      <c r="I291" s="33"/>
      <c r="J291" s="33"/>
      <c r="K291" s="33"/>
      <c r="L291" s="33"/>
      <c r="M291" s="33"/>
    </row>
    <row r="292" spans="1:13">
      <c r="A292" s="33"/>
      <c r="B292" s="33"/>
      <c r="C292" s="33"/>
      <c r="D292" s="33"/>
      <c r="E292" s="33"/>
      <c r="F292" s="33"/>
      <c r="G292" s="33"/>
      <c r="H292" s="33"/>
      <c r="I292" s="33"/>
      <c r="J292" s="33"/>
      <c r="K292" s="33"/>
      <c r="L292" s="33"/>
      <c r="M292" s="33"/>
    </row>
    <row r="293" spans="1:13">
      <c r="A293" s="33"/>
      <c r="B293" s="33"/>
      <c r="C293" s="33"/>
      <c r="D293" s="33"/>
      <c r="E293" s="33"/>
      <c r="F293" s="33"/>
      <c r="G293" s="33"/>
      <c r="H293" s="33"/>
      <c r="I293" s="33"/>
      <c r="J293" s="33"/>
      <c r="K293" s="33"/>
      <c r="L293" s="33"/>
      <c r="M293" s="33"/>
    </row>
    <row r="294" spans="1:13">
      <c r="A294" s="33"/>
      <c r="B294" s="33"/>
      <c r="C294" s="33"/>
      <c r="D294" s="33"/>
      <c r="E294" s="33"/>
      <c r="F294" s="33"/>
      <c r="G294" s="33"/>
      <c r="H294" s="33"/>
      <c r="I294" s="33"/>
      <c r="J294" s="33"/>
      <c r="K294" s="33"/>
      <c r="L294" s="33"/>
      <c r="M294" s="33"/>
    </row>
    <row r="295" spans="1:13">
      <c r="A295" s="33"/>
      <c r="B295" s="33"/>
      <c r="C295" s="33"/>
      <c r="D295" s="33"/>
      <c r="E295" s="33"/>
      <c r="F295" s="33"/>
      <c r="G295" s="33"/>
      <c r="H295" s="33"/>
      <c r="I295" s="33"/>
      <c r="J295" s="33"/>
      <c r="K295" s="33"/>
      <c r="L295" s="33"/>
      <c r="M295" s="33"/>
    </row>
    <row r="296" spans="1:13">
      <c r="A296" s="33"/>
      <c r="B296" s="33"/>
      <c r="C296" s="33"/>
      <c r="D296" s="33"/>
      <c r="E296" s="33"/>
      <c r="F296" s="33"/>
      <c r="G296" s="33"/>
      <c r="H296" s="33"/>
      <c r="I296" s="33"/>
      <c r="J296" s="33"/>
      <c r="K296" s="33"/>
      <c r="L296" s="33"/>
      <c r="M296" s="33"/>
    </row>
    <row r="297" spans="1:13">
      <c r="A297" s="33"/>
      <c r="B297" s="33"/>
      <c r="C297" s="33"/>
      <c r="D297" s="33"/>
      <c r="E297" s="33"/>
      <c r="F297" s="33"/>
      <c r="G297" s="33"/>
      <c r="H297" s="33"/>
      <c r="I297" s="33"/>
      <c r="J297" s="33"/>
      <c r="K297" s="33"/>
      <c r="L297" s="33"/>
      <c r="M297" s="33"/>
    </row>
    <row r="298" spans="1:13">
      <c r="A298" s="33"/>
      <c r="B298" s="33"/>
      <c r="C298" s="33"/>
      <c r="D298" s="33"/>
      <c r="E298" s="33"/>
      <c r="F298" s="33"/>
      <c r="G298" s="33"/>
      <c r="H298" s="33"/>
      <c r="I298" s="33"/>
      <c r="J298" s="33"/>
      <c r="K298" s="33"/>
      <c r="L298" s="33"/>
      <c r="M298" s="33"/>
    </row>
    <row r="299" spans="1:13">
      <c r="A299" s="33"/>
      <c r="B299" s="33"/>
      <c r="C299" s="33"/>
      <c r="D299" s="33"/>
      <c r="E299" s="33"/>
      <c r="F299" s="33"/>
      <c r="G299" s="33"/>
      <c r="H299" s="33"/>
      <c r="I299" s="33"/>
      <c r="J299" s="33"/>
      <c r="K299" s="33"/>
      <c r="L299" s="33"/>
      <c r="M299" s="33"/>
    </row>
    <row r="300" spans="1:13">
      <c r="A300" s="33"/>
      <c r="B300" s="33"/>
      <c r="C300" s="33"/>
      <c r="D300" s="33"/>
      <c r="E300" s="33"/>
      <c r="F300" s="33"/>
      <c r="G300" s="33"/>
      <c r="H300" s="33"/>
      <c r="I300" s="33"/>
      <c r="J300" s="33"/>
      <c r="K300" s="33"/>
      <c r="L300" s="33"/>
      <c r="M300" s="33"/>
    </row>
    <row r="301" spans="1:13">
      <c r="A301" s="33"/>
      <c r="B301" s="33"/>
      <c r="C301" s="33"/>
      <c r="D301" s="33"/>
      <c r="E301" s="33"/>
      <c r="F301" s="33"/>
      <c r="G301" s="33"/>
      <c r="H301" s="33"/>
      <c r="I301" s="33"/>
      <c r="J301" s="33"/>
      <c r="K301" s="33"/>
      <c r="L301" s="33"/>
      <c r="M301" s="33"/>
    </row>
    <row r="302" spans="1:13">
      <c r="A302" s="33"/>
      <c r="B302" s="33"/>
      <c r="C302" s="33"/>
      <c r="D302" s="33"/>
      <c r="E302" s="33"/>
      <c r="F302" s="33"/>
      <c r="G302" s="33"/>
      <c r="H302" s="33"/>
      <c r="I302" s="33"/>
      <c r="J302" s="33"/>
      <c r="K302" s="33"/>
      <c r="L302" s="33"/>
      <c r="M302" s="33"/>
    </row>
    <row r="303" spans="1:13">
      <c r="A303" s="33"/>
      <c r="B303" s="33"/>
      <c r="C303" s="33"/>
      <c r="D303" s="33"/>
      <c r="E303" s="33"/>
      <c r="F303" s="33"/>
      <c r="G303" s="33"/>
      <c r="H303" s="33"/>
      <c r="I303" s="33"/>
      <c r="J303" s="33"/>
      <c r="K303" s="33"/>
      <c r="L303" s="33"/>
      <c r="M303" s="33"/>
    </row>
    <row r="304" spans="1:13">
      <c r="A304" s="33"/>
      <c r="B304" s="33"/>
      <c r="C304" s="33"/>
      <c r="D304" s="33"/>
      <c r="E304" s="33"/>
      <c r="F304" s="33"/>
      <c r="G304" s="33"/>
      <c r="H304" s="33"/>
      <c r="I304" s="33"/>
      <c r="J304" s="33"/>
      <c r="K304" s="33"/>
      <c r="L304" s="33"/>
      <c r="M304" s="33"/>
    </row>
    <row r="305" spans="1:13">
      <c r="A305" s="33"/>
      <c r="B305" s="33"/>
      <c r="C305" s="33"/>
      <c r="D305" s="33"/>
      <c r="E305" s="33"/>
      <c r="F305" s="33"/>
      <c r="G305" s="33"/>
      <c r="H305" s="33"/>
      <c r="I305" s="33"/>
      <c r="J305" s="33"/>
      <c r="K305" s="33"/>
      <c r="L305" s="33"/>
      <c r="M305" s="33"/>
    </row>
    <row r="306" spans="1:13">
      <c r="A306" s="33"/>
      <c r="B306" s="33"/>
      <c r="C306" s="33"/>
      <c r="D306" s="33"/>
      <c r="E306" s="33"/>
      <c r="F306" s="33"/>
      <c r="G306" s="33"/>
      <c r="H306" s="33"/>
      <c r="I306" s="33"/>
      <c r="J306" s="33"/>
      <c r="K306" s="33"/>
      <c r="L306" s="33"/>
      <c r="M306" s="33"/>
    </row>
    <row r="307" spans="1:13">
      <c r="A307" s="33"/>
      <c r="B307" s="33"/>
      <c r="C307" s="33"/>
      <c r="D307" s="33"/>
      <c r="E307" s="33"/>
      <c r="F307" s="33"/>
      <c r="G307" s="33"/>
      <c r="H307" s="33"/>
      <c r="I307" s="33"/>
      <c r="J307" s="33"/>
      <c r="K307" s="33"/>
      <c r="L307" s="33"/>
      <c r="M307" s="33"/>
    </row>
    <row r="308" spans="1:13">
      <c r="A308" s="33"/>
      <c r="B308" s="33"/>
      <c r="C308" s="33"/>
      <c r="D308" s="33"/>
      <c r="E308" s="33"/>
      <c r="F308" s="33"/>
      <c r="G308" s="33"/>
      <c r="H308" s="33"/>
      <c r="I308" s="33"/>
      <c r="J308" s="33"/>
      <c r="K308" s="33"/>
      <c r="L308" s="33"/>
      <c r="M308" s="33"/>
    </row>
    <row r="309" spans="1:13">
      <c r="A309" s="33"/>
      <c r="B309" s="33"/>
      <c r="C309" s="33"/>
      <c r="D309" s="33"/>
      <c r="E309" s="33"/>
      <c r="F309" s="33"/>
      <c r="G309" s="33"/>
      <c r="H309" s="33"/>
      <c r="I309" s="33"/>
      <c r="J309" s="33"/>
      <c r="K309" s="33"/>
      <c r="L309" s="33"/>
      <c r="M309" s="33"/>
    </row>
    <row r="310" spans="1:13">
      <c r="A310" s="33"/>
      <c r="B310" s="33"/>
      <c r="C310" s="33"/>
      <c r="D310" s="33"/>
      <c r="E310" s="33"/>
      <c r="F310" s="33"/>
      <c r="G310" s="33"/>
      <c r="H310" s="33"/>
      <c r="I310" s="33"/>
      <c r="J310" s="33"/>
      <c r="K310" s="33"/>
      <c r="L310" s="33"/>
      <c r="M310" s="33"/>
    </row>
    <row r="311" spans="1:13">
      <c r="A311" s="33"/>
      <c r="B311" s="33"/>
      <c r="C311" s="33"/>
      <c r="D311" s="33"/>
      <c r="E311" s="33"/>
      <c r="F311" s="33"/>
      <c r="G311" s="33"/>
      <c r="H311" s="33"/>
      <c r="I311" s="33"/>
      <c r="J311" s="33"/>
      <c r="K311" s="33"/>
      <c r="L311" s="33"/>
      <c r="M311" s="33"/>
    </row>
    <row r="312" spans="1:13">
      <c r="A312" s="33"/>
      <c r="B312" s="33"/>
      <c r="C312" s="33"/>
      <c r="D312" s="33"/>
      <c r="E312" s="33"/>
      <c r="F312" s="33"/>
      <c r="G312" s="33"/>
      <c r="H312" s="33"/>
      <c r="I312" s="33"/>
      <c r="J312" s="33"/>
      <c r="K312" s="33"/>
      <c r="L312" s="33"/>
      <c r="M312" s="33"/>
    </row>
    <row r="313" spans="1:13">
      <c r="A313" s="33"/>
      <c r="B313" s="33"/>
      <c r="C313" s="33"/>
      <c r="D313" s="33"/>
      <c r="E313" s="33"/>
      <c r="F313" s="33"/>
      <c r="G313" s="33"/>
      <c r="H313" s="33"/>
      <c r="I313" s="33"/>
      <c r="J313" s="33"/>
      <c r="K313" s="33"/>
      <c r="L313" s="33"/>
      <c r="M313" s="33"/>
    </row>
    <row r="314" spans="1:13">
      <c r="A314" s="33"/>
      <c r="B314" s="33"/>
      <c r="C314" s="33"/>
      <c r="D314" s="33"/>
      <c r="E314" s="33"/>
      <c r="F314" s="33"/>
      <c r="G314" s="33"/>
      <c r="H314" s="33"/>
      <c r="I314" s="33"/>
      <c r="J314" s="33"/>
      <c r="K314" s="33"/>
      <c r="L314" s="33"/>
      <c r="M314" s="33"/>
    </row>
    <row r="315" spans="1:13">
      <c r="A315" s="33"/>
      <c r="B315" s="33"/>
      <c r="C315" s="33"/>
      <c r="D315" s="33"/>
      <c r="E315" s="33"/>
      <c r="F315" s="33"/>
      <c r="G315" s="33"/>
      <c r="H315" s="33"/>
      <c r="I315" s="33"/>
      <c r="J315" s="33"/>
      <c r="K315" s="33"/>
      <c r="L315" s="33"/>
      <c r="M315" s="33"/>
    </row>
    <row r="316" spans="1:13">
      <c r="A316" s="33"/>
      <c r="B316" s="33"/>
      <c r="C316" s="33"/>
      <c r="D316" s="33"/>
      <c r="E316" s="33"/>
      <c r="F316" s="33"/>
      <c r="G316" s="33"/>
      <c r="H316" s="33"/>
      <c r="I316" s="33"/>
      <c r="J316" s="33"/>
      <c r="K316" s="33"/>
      <c r="L316" s="33"/>
      <c r="M316" s="33"/>
    </row>
    <row r="317" spans="1:13">
      <c r="A317" s="33"/>
      <c r="B317" s="33"/>
      <c r="C317" s="33"/>
      <c r="D317" s="33"/>
      <c r="E317" s="33"/>
      <c r="F317" s="33"/>
      <c r="G317" s="33"/>
      <c r="H317" s="33"/>
      <c r="I317" s="33"/>
      <c r="J317" s="33"/>
      <c r="K317" s="33"/>
      <c r="L317" s="33"/>
      <c r="M317" s="33"/>
    </row>
    <row r="318" spans="1:13">
      <c r="A318" s="33"/>
      <c r="B318" s="33"/>
      <c r="C318" s="33"/>
      <c r="D318" s="33"/>
      <c r="E318" s="33"/>
      <c r="F318" s="33"/>
      <c r="G318" s="33"/>
      <c r="H318" s="33"/>
      <c r="I318" s="33"/>
      <c r="J318" s="33"/>
      <c r="K318" s="33"/>
      <c r="L318" s="33"/>
      <c r="M318" s="33"/>
    </row>
    <row r="319" spans="1:13">
      <c r="A319" s="33"/>
      <c r="B319" s="33"/>
      <c r="C319" s="33"/>
      <c r="D319" s="33"/>
      <c r="E319" s="33"/>
      <c r="F319" s="33"/>
      <c r="G319" s="33"/>
      <c r="H319" s="33"/>
      <c r="I319" s="33"/>
      <c r="J319" s="33"/>
      <c r="K319" s="33"/>
      <c r="L319" s="33"/>
      <c r="M319" s="33"/>
    </row>
    <row r="320" spans="1:13">
      <c r="A320" s="33"/>
      <c r="B320" s="33"/>
      <c r="C320" s="33"/>
      <c r="D320" s="33"/>
      <c r="E320" s="33"/>
      <c r="F320" s="33"/>
      <c r="G320" s="33"/>
      <c r="H320" s="33"/>
      <c r="I320" s="33"/>
      <c r="J320" s="33"/>
      <c r="K320" s="33"/>
      <c r="L320" s="33"/>
      <c r="M320" s="33"/>
    </row>
    <row r="321" spans="1:13">
      <c r="A321" s="33"/>
      <c r="B321" s="33"/>
      <c r="C321" s="33"/>
      <c r="D321" s="33"/>
      <c r="E321" s="33"/>
      <c r="F321" s="33"/>
      <c r="G321" s="33"/>
      <c r="H321" s="33"/>
      <c r="I321" s="33"/>
      <c r="J321" s="33"/>
      <c r="K321" s="33"/>
      <c r="L321" s="33"/>
      <c r="M321" s="33"/>
    </row>
    <row r="322" spans="1:13">
      <c r="A322" s="33"/>
      <c r="B322" s="33"/>
      <c r="C322" s="33"/>
      <c r="D322" s="33"/>
      <c r="E322" s="33"/>
      <c r="F322" s="33"/>
      <c r="G322" s="33"/>
      <c r="H322" s="33"/>
      <c r="I322" s="33"/>
      <c r="J322" s="33"/>
      <c r="K322" s="33"/>
      <c r="L322" s="33"/>
      <c r="M322" s="33"/>
    </row>
    <row r="323" spans="1:13">
      <c r="A323" s="33"/>
      <c r="B323" s="33"/>
      <c r="C323" s="33"/>
      <c r="D323" s="33"/>
      <c r="E323" s="33"/>
      <c r="F323" s="33"/>
      <c r="G323" s="33"/>
      <c r="H323" s="33"/>
      <c r="I323" s="33"/>
      <c r="J323" s="33"/>
      <c r="K323" s="33"/>
      <c r="L323" s="33"/>
      <c r="M323" s="33"/>
    </row>
    <row r="324" spans="1:13">
      <c r="A324" s="33"/>
      <c r="B324" s="33"/>
      <c r="C324" s="33"/>
      <c r="D324" s="33"/>
      <c r="E324" s="33"/>
      <c r="F324" s="33"/>
      <c r="G324" s="33"/>
      <c r="H324" s="33"/>
      <c r="I324" s="33"/>
      <c r="J324" s="33"/>
      <c r="K324" s="33"/>
      <c r="L324" s="33"/>
      <c r="M324" s="33"/>
    </row>
    <row r="325" spans="1:13">
      <c r="A325" s="33"/>
      <c r="B325" s="33"/>
      <c r="C325" s="33"/>
      <c r="D325" s="33"/>
      <c r="E325" s="33"/>
      <c r="F325" s="33"/>
      <c r="G325" s="33"/>
      <c r="H325" s="33"/>
      <c r="I325" s="33"/>
      <c r="J325" s="33"/>
      <c r="K325" s="33"/>
      <c r="L325" s="33"/>
      <c r="M325" s="33"/>
    </row>
    <row r="326" spans="1:13">
      <c r="A326" s="33"/>
      <c r="B326" s="33"/>
      <c r="C326" s="33"/>
      <c r="D326" s="33"/>
      <c r="E326" s="33"/>
      <c r="F326" s="33"/>
      <c r="G326" s="33"/>
      <c r="H326" s="33"/>
      <c r="I326" s="33"/>
      <c r="J326" s="33"/>
      <c r="K326" s="33"/>
      <c r="L326" s="33"/>
      <c r="M326" s="33"/>
    </row>
    <row r="327" spans="1:13">
      <c r="A327" s="33"/>
      <c r="B327" s="33"/>
      <c r="C327" s="33"/>
      <c r="D327" s="33"/>
      <c r="E327" s="33"/>
      <c r="F327" s="33"/>
      <c r="G327" s="33"/>
      <c r="H327" s="33"/>
      <c r="I327" s="33"/>
      <c r="J327" s="33"/>
      <c r="K327" s="33"/>
      <c r="L327" s="33"/>
      <c r="M327" s="33"/>
    </row>
    <row r="328" spans="1:13">
      <c r="A328" s="33"/>
      <c r="B328" s="33"/>
      <c r="C328" s="33"/>
      <c r="D328" s="33"/>
      <c r="E328" s="33"/>
      <c r="F328" s="33"/>
      <c r="G328" s="33"/>
      <c r="H328" s="33"/>
      <c r="I328" s="33"/>
      <c r="J328" s="33"/>
      <c r="K328" s="33"/>
      <c r="L328" s="33"/>
      <c r="M328" s="33"/>
    </row>
    <row r="329" spans="1:13">
      <c r="A329" s="33"/>
      <c r="B329" s="33"/>
      <c r="C329" s="33"/>
      <c r="D329" s="33"/>
      <c r="E329" s="33"/>
      <c r="F329" s="33"/>
      <c r="G329" s="33"/>
      <c r="H329" s="33"/>
      <c r="I329" s="33"/>
      <c r="J329" s="33"/>
      <c r="K329" s="33"/>
      <c r="L329" s="33"/>
      <c r="M329" s="33"/>
    </row>
    <row r="330" spans="1:13">
      <c r="A330" s="33"/>
      <c r="B330" s="33"/>
      <c r="C330" s="33"/>
      <c r="D330" s="33"/>
      <c r="E330" s="33"/>
      <c r="F330" s="33"/>
      <c r="G330" s="33"/>
      <c r="H330" s="33"/>
      <c r="I330" s="33"/>
      <c r="J330" s="33"/>
      <c r="K330" s="33"/>
      <c r="L330" s="33"/>
      <c r="M330" s="33"/>
    </row>
    <row r="331" spans="1:13">
      <c r="A331" s="33"/>
      <c r="B331" s="33"/>
      <c r="C331" s="33"/>
      <c r="D331" s="33"/>
      <c r="E331" s="33"/>
      <c r="F331" s="33"/>
      <c r="G331" s="33"/>
      <c r="H331" s="33"/>
      <c r="I331" s="33"/>
      <c r="J331" s="33"/>
      <c r="K331" s="33"/>
      <c r="L331" s="33"/>
      <c r="M331" s="33"/>
    </row>
    <row r="332" spans="1:13">
      <c r="A332" s="33"/>
      <c r="B332" s="33"/>
      <c r="C332" s="33"/>
      <c r="D332" s="33"/>
      <c r="E332" s="33"/>
      <c r="F332" s="33"/>
      <c r="G332" s="33"/>
      <c r="H332" s="33"/>
      <c r="I332" s="33"/>
      <c r="J332" s="33"/>
      <c r="K332" s="33"/>
      <c r="L332" s="33"/>
      <c r="M332" s="33"/>
    </row>
    <row r="333" spans="1:13">
      <c r="A333" s="33"/>
      <c r="B333" s="33"/>
      <c r="C333" s="33"/>
      <c r="D333" s="33"/>
      <c r="E333" s="33"/>
      <c r="F333" s="33"/>
      <c r="G333" s="33"/>
      <c r="H333" s="33"/>
      <c r="I333" s="33"/>
      <c r="J333" s="33"/>
      <c r="K333" s="33"/>
      <c r="L333" s="33"/>
      <c r="M333" s="33"/>
    </row>
    <row r="334" spans="1:13">
      <c r="A334" s="33"/>
      <c r="B334" s="33"/>
      <c r="C334" s="33"/>
      <c r="D334" s="33"/>
      <c r="E334" s="33"/>
      <c r="F334" s="33"/>
      <c r="G334" s="33"/>
      <c r="H334" s="33"/>
      <c r="I334" s="33"/>
      <c r="J334" s="33"/>
      <c r="K334" s="33"/>
      <c r="L334" s="33"/>
      <c r="M334" s="33"/>
    </row>
    <row r="335" spans="1:13">
      <c r="A335" s="33"/>
      <c r="B335" s="33"/>
      <c r="C335" s="33"/>
      <c r="D335" s="33"/>
      <c r="E335" s="33"/>
      <c r="F335" s="33"/>
      <c r="G335" s="33"/>
      <c r="H335" s="33"/>
      <c r="I335" s="33"/>
      <c r="J335" s="33"/>
      <c r="K335" s="33"/>
      <c r="L335" s="33"/>
      <c r="M335" s="33"/>
    </row>
    <row r="336" spans="1:13">
      <c r="A336" s="33"/>
      <c r="B336" s="33"/>
      <c r="C336" s="33"/>
      <c r="D336" s="33"/>
      <c r="E336" s="33"/>
      <c r="F336" s="33"/>
      <c r="G336" s="33"/>
      <c r="H336" s="33"/>
      <c r="I336" s="33"/>
      <c r="J336" s="33"/>
      <c r="K336" s="33"/>
      <c r="L336" s="33"/>
      <c r="M336" s="33"/>
    </row>
    <row r="337" spans="1:13">
      <c r="A337" s="33"/>
      <c r="B337" s="33"/>
      <c r="C337" s="33"/>
      <c r="D337" s="33"/>
      <c r="E337" s="33"/>
      <c r="F337" s="33"/>
      <c r="G337" s="33"/>
      <c r="H337" s="33"/>
      <c r="I337" s="33"/>
      <c r="J337" s="33"/>
      <c r="K337" s="33"/>
      <c r="L337" s="33"/>
      <c r="M337" s="33"/>
    </row>
    <row r="338" spans="1:13">
      <c r="A338" s="33"/>
      <c r="B338" s="33"/>
      <c r="C338" s="33"/>
      <c r="D338" s="33"/>
      <c r="E338" s="33"/>
      <c r="F338" s="33"/>
      <c r="G338" s="33"/>
      <c r="H338" s="33"/>
      <c r="I338" s="33"/>
      <c r="J338" s="33"/>
      <c r="K338" s="33"/>
      <c r="L338" s="33"/>
      <c r="M338" s="33"/>
    </row>
    <row r="339" spans="1:13">
      <c r="A339" s="33"/>
      <c r="B339" s="33"/>
      <c r="C339" s="33"/>
      <c r="D339" s="33"/>
      <c r="E339" s="33"/>
      <c r="F339" s="33"/>
      <c r="G339" s="33"/>
      <c r="H339" s="33"/>
      <c r="I339" s="33"/>
      <c r="J339" s="33"/>
      <c r="K339" s="33"/>
      <c r="L339" s="33"/>
      <c r="M339" s="33"/>
    </row>
    <row r="340" spans="1:13">
      <c r="A340" s="33"/>
      <c r="B340" s="33"/>
      <c r="C340" s="33"/>
      <c r="D340" s="33"/>
      <c r="E340" s="33"/>
      <c r="F340" s="33"/>
      <c r="G340" s="33"/>
      <c r="H340" s="33"/>
      <c r="I340" s="33"/>
      <c r="J340" s="33"/>
      <c r="K340" s="33"/>
      <c r="L340" s="33"/>
      <c r="M340" s="33"/>
    </row>
    <row r="341" spans="1:13">
      <c r="A341" s="33"/>
      <c r="B341" s="33"/>
      <c r="C341" s="33"/>
      <c r="D341" s="33"/>
      <c r="E341" s="33"/>
      <c r="F341" s="33"/>
      <c r="G341" s="33"/>
      <c r="H341" s="33"/>
      <c r="I341" s="33"/>
      <c r="J341" s="33"/>
      <c r="K341" s="33"/>
      <c r="L341" s="33"/>
      <c r="M341" s="33"/>
    </row>
    <row r="342" spans="1:13">
      <c r="A342" s="33"/>
      <c r="B342" s="33"/>
      <c r="C342" s="33"/>
      <c r="D342" s="33"/>
      <c r="E342" s="33"/>
      <c r="F342" s="33"/>
      <c r="G342" s="33"/>
      <c r="H342" s="33"/>
      <c r="I342" s="33"/>
      <c r="J342" s="33"/>
      <c r="K342" s="33"/>
      <c r="L342" s="33"/>
      <c r="M342" s="33"/>
    </row>
    <row r="343" spans="1:13">
      <c r="A343" s="33"/>
      <c r="B343" s="33"/>
      <c r="C343" s="33"/>
      <c r="D343" s="33"/>
      <c r="E343" s="33"/>
      <c r="F343" s="33"/>
      <c r="G343" s="33"/>
      <c r="H343" s="33"/>
      <c r="I343" s="33"/>
      <c r="J343" s="33"/>
      <c r="K343" s="33"/>
      <c r="L343" s="33"/>
      <c r="M343" s="33"/>
    </row>
    <row r="344" spans="1:13">
      <c r="A344" s="33"/>
      <c r="B344" s="33"/>
      <c r="C344" s="33"/>
      <c r="D344" s="33"/>
      <c r="E344" s="33"/>
      <c r="F344" s="33"/>
      <c r="G344" s="33"/>
      <c r="H344" s="33"/>
      <c r="I344" s="33"/>
      <c r="J344" s="33"/>
      <c r="K344" s="33"/>
      <c r="L344" s="33"/>
      <c r="M344" s="33"/>
    </row>
    <row r="345" spans="1:13">
      <c r="A345" s="33"/>
      <c r="B345" s="33"/>
      <c r="C345" s="33"/>
      <c r="D345" s="33"/>
      <c r="E345" s="33"/>
      <c r="F345" s="33"/>
      <c r="G345" s="33"/>
      <c r="H345" s="33"/>
      <c r="I345" s="33"/>
      <c r="J345" s="33"/>
      <c r="K345" s="33"/>
      <c r="L345" s="33"/>
      <c r="M345" s="33"/>
    </row>
    <row r="346" spans="1:13">
      <c r="A346" s="33"/>
      <c r="B346" s="33"/>
      <c r="C346" s="33"/>
      <c r="D346" s="33"/>
      <c r="E346" s="33"/>
      <c r="F346" s="33"/>
      <c r="G346" s="33"/>
      <c r="H346" s="33"/>
      <c r="I346" s="33"/>
      <c r="J346" s="33"/>
      <c r="K346" s="33"/>
      <c r="L346" s="33"/>
      <c r="M346" s="33"/>
    </row>
    <row r="347" spans="1:13">
      <c r="A347" s="33"/>
      <c r="B347" s="33"/>
      <c r="C347" s="33"/>
      <c r="D347" s="33"/>
      <c r="E347" s="33"/>
      <c r="F347" s="33"/>
      <c r="G347" s="33"/>
      <c r="H347" s="33"/>
      <c r="I347" s="33"/>
      <c r="J347" s="33"/>
      <c r="K347" s="33"/>
      <c r="L347" s="33"/>
      <c r="M347" s="33"/>
    </row>
    <row r="348" spans="1:13">
      <c r="A348" s="33"/>
      <c r="B348" s="33"/>
      <c r="C348" s="33"/>
      <c r="D348" s="33"/>
      <c r="E348" s="33"/>
      <c r="F348" s="33"/>
      <c r="G348" s="33"/>
      <c r="H348" s="33"/>
      <c r="I348" s="33"/>
      <c r="J348" s="33"/>
      <c r="K348" s="33"/>
      <c r="L348" s="33"/>
      <c r="M348" s="33"/>
    </row>
    <row r="349" spans="1:13">
      <c r="A349" s="33"/>
      <c r="B349" s="33"/>
      <c r="C349" s="33"/>
      <c r="D349" s="33"/>
      <c r="E349" s="33"/>
      <c r="F349" s="33"/>
      <c r="G349" s="33"/>
      <c r="H349" s="33"/>
      <c r="I349" s="33"/>
      <c r="J349" s="33"/>
      <c r="K349" s="33"/>
      <c r="L349" s="33"/>
      <c r="M349" s="33"/>
    </row>
    <row r="350" spans="1:13">
      <c r="A350" s="33"/>
      <c r="B350" s="33"/>
      <c r="C350" s="33"/>
      <c r="D350" s="33"/>
      <c r="E350" s="33"/>
      <c r="F350" s="33"/>
      <c r="G350" s="33"/>
      <c r="H350" s="33"/>
      <c r="I350" s="33"/>
      <c r="J350" s="33"/>
      <c r="K350" s="33"/>
      <c r="L350" s="33"/>
      <c r="M350" s="33"/>
    </row>
    <row r="351" spans="1:13">
      <c r="A351" s="33"/>
      <c r="B351" s="33"/>
      <c r="C351" s="33"/>
      <c r="D351" s="33"/>
      <c r="E351" s="33"/>
      <c r="F351" s="33"/>
      <c r="G351" s="33"/>
      <c r="H351" s="33"/>
      <c r="I351" s="33"/>
      <c r="J351" s="33"/>
      <c r="K351" s="33"/>
      <c r="L351" s="33"/>
      <c r="M351" s="33"/>
    </row>
    <row r="352" spans="1:13">
      <c r="A352" s="33"/>
      <c r="B352" s="33"/>
      <c r="C352" s="33"/>
      <c r="D352" s="33"/>
      <c r="E352" s="33"/>
      <c r="F352" s="33"/>
      <c r="G352" s="33"/>
      <c r="H352" s="33"/>
      <c r="I352" s="33"/>
      <c r="J352" s="33"/>
      <c r="K352" s="33"/>
      <c r="L352" s="33"/>
      <c r="M352" s="33"/>
    </row>
    <row r="353" spans="1:13">
      <c r="A353" s="33"/>
      <c r="B353" s="33"/>
      <c r="C353" s="33"/>
      <c r="D353" s="33"/>
      <c r="E353" s="33"/>
      <c r="F353" s="33"/>
      <c r="G353" s="33"/>
      <c r="H353" s="33"/>
      <c r="I353" s="33"/>
      <c r="J353" s="33"/>
      <c r="K353" s="33"/>
      <c r="L353" s="33"/>
      <c r="M353" s="33"/>
    </row>
    <row r="354" spans="1:13">
      <c r="A354" s="33"/>
      <c r="B354" s="33"/>
      <c r="C354" s="33"/>
      <c r="D354" s="33"/>
      <c r="E354" s="33"/>
      <c r="F354" s="33"/>
      <c r="G354" s="33"/>
      <c r="H354" s="33"/>
      <c r="I354" s="33"/>
      <c r="J354" s="33"/>
      <c r="K354" s="33"/>
      <c r="L354" s="33"/>
      <c r="M354" s="33"/>
    </row>
    <row r="355" spans="1:13">
      <c r="A355" s="33"/>
      <c r="B355" s="33"/>
      <c r="C355" s="33"/>
      <c r="D355" s="33"/>
      <c r="E355" s="33"/>
      <c r="F355" s="33"/>
      <c r="G355" s="33"/>
      <c r="H355" s="33"/>
      <c r="I355" s="33"/>
      <c r="J355" s="33"/>
      <c r="K355" s="33"/>
      <c r="L355" s="33"/>
      <c r="M355" s="33"/>
    </row>
    <row r="356" spans="1:13">
      <c r="A356" s="33"/>
      <c r="B356" s="33"/>
      <c r="C356" s="33"/>
      <c r="D356" s="33"/>
      <c r="E356" s="33"/>
      <c r="F356" s="33"/>
      <c r="G356" s="33"/>
      <c r="H356" s="33"/>
      <c r="I356" s="33"/>
      <c r="J356" s="33"/>
      <c r="K356" s="33"/>
      <c r="L356" s="33"/>
      <c r="M356" s="33"/>
    </row>
    <row r="357" spans="1:13">
      <c r="A357" s="33"/>
      <c r="B357" s="33"/>
      <c r="C357" s="33"/>
      <c r="D357" s="33"/>
      <c r="E357" s="33"/>
      <c r="F357" s="33"/>
      <c r="G357" s="33"/>
      <c r="H357" s="33"/>
      <c r="I357" s="33"/>
      <c r="J357" s="33"/>
      <c r="K357" s="33"/>
      <c r="L357" s="33"/>
      <c r="M357" s="33"/>
    </row>
    <row r="358" spans="1:13">
      <c r="A358" s="33"/>
      <c r="B358" s="33"/>
      <c r="C358" s="33"/>
      <c r="D358" s="33"/>
      <c r="E358" s="33"/>
      <c r="F358" s="33"/>
      <c r="G358" s="33"/>
      <c r="H358" s="33"/>
      <c r="I358" s="33"/>
      <c r="J358" s="33"/>
      <c r="K358" s="33"/>
      <c r="L358" s="33"/>
      <c r="M358" s="33"/>
    </row>
    <row r="359" spans="1:13">
      <c r="A359" s="33"/>
      <c r="B359" s="33"/>
      <c r="C359" s="33"/>
      <c r="D359" s="33"/>
      <c r="E359" s="33"/>
      <c r="F359" s="33"/>
      <c r="G359" s="33"/>
      <c r="H359" s="33"/>
      <c r="I359" s="33"/>
      <c r="J359" s="33"/>
      <c r="K359" s="33"/>
      <c r="L359" s="33"/>
      <c r="M359" s="33"/>
    </row>
    <row r="360" spans="1:13">
      <c r="A360" s="33"/>
      <c r="B360" s="33"/>
      <c r="C360" s="33"/>
      <c r="D360" s="33"/>
      <c r="E360" s="33"/>
      <c r="F360" s="33"/>
      <c r="G360" s="33"/>
      <c r="H360" s="33"/>
      <c r="I360" s="33"/>
      <c r="J360" s="33"/>
      <c r="K360" s="33"/>
      <c r="L360" s="33"/>
      <c r="M360" s="33"/>
    </row>
    <row r="361" spans="1:13">
      <c r="A361" s="33"/>
      <c r="B361" s="33"/>
      <c r="C361" s="33"/>
      <c r="D361" s="33"/>
      <c r="E361" s="33"/>
      <c r="F361" s="33"/>
      <c r="G361" s="33"/>
      <c r="H361" s="33"/>
      <c r="I361" s="33"/>
      <c r="J361" s="33"/>
      <c r="K361" s="33"/>
      <c r="L361" s="33"/>
      <c r="M361" s="33"/>
    </row>
    <row r="362" spans="1:13">
      <c r="A362" s="33"/>
      <c r="B362" s="33"/>
      <c r="C362" s="33"/>
      <c r="D362" s="33"/>
      <c r="E362" s="33"/>
      <c r="F362" s="33"/>
      <c r="G362" s="33"/>
      <c r="H362" s="33"/>
      <c r="I362" s="33"/>
      <c r="J362" s="33"/>
      <c r="K362" s="33"/>
      <c r="L362" s="33"/>
      <c r="M362" s="33"/>
    </row>
    <row r="363" spans="1:13">
      <c r="A363" s="33"/>
      <c r="B363" s="33"/>
      <c r="C363" s="33"/>
      <c r="D363" s="33"/>
      <c r="E363" s="33"/>
      <c r="F363" s="33"/>
      <c r="G363" s="33"/>
      <c r="H363" s="33"/>
      <c r="I363" s="33"/>
      <c r="J363" s="33"/>
      <c r="K363" s="33"/>
      <c r="L363" s="33"/>
      <c r="M363" s="33"/>
    </row>
    <row r="364" spans="1:13">
      <c r="A364" s="33"/>
      <c r="B364" s="33"/>
      <c r="C364" s="33"/>
      <c r="D364" s="33"/>
      <c r="E364" s="33"/>
      <c r="F364" s="33"/>
      <c r="G364" s="33"/>
      <c r="H364" s="33"/>
      <c r="I364" s="33"/>
      <c r="J364" s="33"/>
      <c r="K364" s="33"/>
      <c r="L364" s="33"/>
      <c r="M364" s="33"/>
    </row>
    <row r="365" spans="1:13">
      <c r="A365" s="33"/>
      <c r="B365" s="33"/>
      <c r="C365" s="33"/>
      <c r="D365" s="33"/>
      <c r="E365" s="33"/>
      <c r="F365" s="33"/>
      <c r="G365" s="33"/>
      <c r="H365" s="33"/>
      <c r="I365" s="33"/>
      <c r="J365" s="33"/>
      <c r="K365" s="33"/>
      <c r="L365" s="33"/>
      <c r="M365" s="33"/>
    </row>
    <row r="366" spans="1:13">
      <c r="A366" s="33"/>
      <c r="B366" s="33"/>
      <c r="C366" s="33"/>
      <c r="D366" s="33"/>
      <c r="E366" s="33"/>
      <c r="F366" s="33"/>
      <c r="G366" s="33"/>
      <c r="H366" s="33"/>
      <c r="I366" s="33"/>
      <c r="J366" s="33"/>
      <c r="K366" s="33"/>
      <c r="L366" s="33"/>
      <c r="M366" s="33"/>
    </row>
    <row r="367" spans="1:13">
      <c r="A367" s="33"/>
      <c r="B367" s="33"/>
      <c r="C367" s="33"/>
      <c r="D367" s="33"/>
      <c r="E367" s="33"/>
      <c r="F367" s="33"/>
      <c r="G367" s="33"/>
      <c r="H367" s="33"/>
      <c r="I367" s="33"/>
      <c r="J367" s="33"/>
      <c r="K367" s="33"/>
      <c r="L367" s="33"/>
      <c r="M367" s="33"/>
    </row>
    <row r="368" spans="1:13">
      <c r="A368" s="33"/>
      <c r="B368" s="33"/>
      <c r="C368" s="33"/>
      <c r="D368" s="33"/>
      <c r="E368" s="33"/>
      <c r="F368" s="33"/>
      <c r="G368" s="33"/>
      <c r="H368" s="33"/>
      <c r="I368" s="33"/>
      <c r="J368" s="33"/>
      <c r="K368" s="33"/>
      <c r="L368" s="33"/>
      <c r="M368" s="33"/>
    </row>
    <row r="369" spans="1:13">
      <c r="A369" s="33"/>
      <c r="B369" s="33"/>
      <c r="C369" s="33"/>
      <c r="D369" s="33"/>
      <c r="E369" s="33"/>
      <c r="F369" s="33"/>
      <c r="G369" s="33"/>
      <c r="H369" s="33"/>
      <c r="I369" s="33"/>
      <c r="J369" s="33"/>
      <c r="K369" s="33"/>
      <c r="L369" s="33"/>
      <c r="M369" s="33"/>
    </row>
    <row r="370" spans="1:13">
      <c r="A370" s="33"/>
      <c r="B370" s="33"/>
      <c r="C370" s="33"/>
      <c r="D370" s="33"/>
      <c r="E370" s="33"/>
      <c r="F370" s="33"/>
      <c r="G370" s="33"/>
      <c r="H370" s="33"/>
      <c r="I370" s="33"/>
      <c r="J370" s="33"/>
      <c r="K370" s="33"/>
      <c r="L370" s="33"/>
      <c r="M370" s="33"/>
    </row>
    <row r="371" spans="1:13">
      <c r="A371" s="33"/>
      <c r="B371" s="33"/>
      <c r="C371" s="33"/>
      <c r="D371" s="33"/>
      <c r="E371" s="33"/>
      <c r="F371" s="33"/>
      <c r="G371" s="33"/>
      <c r="H371" s="33"/>
      <c r="I371" s="33"/>
      <c r="J371" s="33"/>
      <c r="K371" s="33"/>
      <c r="L371" s="33"/>
      <c r="M371" s="33"/>
    </row>
    <row r="372" spans="1:13">
      <c r="A372" s="33"/>
      <c r="B372" s="33"/>
      <c r="C372" s="33"/>
      <c r="D372" s="33"/>
      <c r="E372" s="33"/>
      <c r="F372" s="33"/>
      <c r="G372" s="33"/>
      <c r="H372" s="33"/>
      <c r="I372" s="33"/>
      <c r="J372" s="33"/>
      <c r="K372" s="33"/>
      <c r="L372" s="33"/>
      <c r="M372" s="33"/>
    </row>
    <row r="373" spans="1:13">
      <c r="A373" s="33"/>
      <c r="B373" s="33"/>
      <c r="C373" s="33"/>
      <c r="D373" s="33"/>
      <c r="E373" s="33"/>
      <c r="F373" s="33"/>
      <c r="G373" s="33"/>
      <c r="H373" s="33"/>
      <c r="I373" s="33"/>
      <c r="J373" s="33"/>
      <c r="K373" s="33"/>
      <c r="L373" s="33"/>
      <c r="M373" s="33"/>
    </row>
    <row r="374" spans="1:13">
      <c r="A374" s="33"/>
      <c r="B374" s="33"/>
      <c r="C374" s="33"/>
      <c r="D374" s="33"/>
      <c r="E374" s="33"/>
      <c r="F374" s="33"/>
      <c r="G374" s="33"/>
      <c r="H374" s="33"/>
      <c r="I374" s="33"/>
      <c r="J374" s="33"/>
      <c r="K374" s="33"/>
      <c r="L374" s="33"/>
      <c r="M374" s="33"/>
    </row>
    <row r="375" spans="1:13">
      <c r="A375" s="33"/>
      <c r="B375" s="33"/>
      <c r="C375" s="33"/>
      <c r="D375" s="33"/>
      <c r="E375" s="33"/>
      <c r="F375" s="33"/>
      <c r="G375" s="33"/>
      <c r="H375" s="33"/>
      <c r="I375" s="33"/>
      <c r="J375" s="33"/>
      <c r="K375" s="33"/>
      <c r="L375" s="33"/>
      <c r="M375" s="33"/>
    </row>
    <row r="376" spans="1:13">
      <c r="A376" s="33"/>
      <c r="B376" s="33"/>
      <c r="C376" s="33"/>
      <c r="D376" s="33"/>
      <c r="E376" s="33"/>
      <c r="F376" s="33"/>
      <c r="G376" s="33"/>
      <c r="H376" s="33"/>
      <c r="I376" s="33"/>
      <c r="J376" s="33"/>
      <c r="K376" s="33"/>
      <c r="L376" s="33"/>
      <c r="M376" s="33"/>
    </row>
    <row r="377" spans="1:13">
      <c r="A377" s="33"/>
      <c r="B377" s="33"/>
      <c r="C377" s="33"/>
      <c r="D377" s="33"/>
      <c r="E377" s="33"/>
      <c r="F377" s="33"/>
      <c r="G377" s="33"/>
      <c r="H377" s="33"/>
      <c r="I377" s="33"/>
      <c r="J377" s="33"/>
      <c r="K377" s="33"/>
      <c r="L377" s="33"/>
      <c r="M377" s="33"/>
    </row>
    <row r="378" spans="1:13">
      <c r="A378" s="33"/>
      <c r="B378" s="33"/>
      <c r="C378" s="33"/>
      <c r="D378" s="33"/>
      <c r="E378" s="33"/>
      <c r="F378" s="33"/>
      <c r="G378" s="33"/>
      <c r="H378" s="33"/>
      <c r="I378" s="33"/>
      <c r="J378" s="33"/>
      <c r="K378" s="33"/>
      <c r="L378" s="33"/>
      <c r="M378" s="33"/>
    </row>
    <row r="379" spans="1:13">
      <c r="A379" s="33"/>
      <c r="B379" s="33"/>
      <c r="C379" s="33"/>
      <c r="D379" s="33"/>
      <c r="E379" s="33"/>
      <c r="F379" s="33"/>
      <c r="G379" s="33"/>
      <c r="H379" s="33"/>
      <c r="I379" s="33"/>
      <c r="J379" s="33"/>
      <c r="K379" s="33"/>
      <c r="L379" s="33"/>
      <c r="M379" s="33"/>
    </row>
    <row r="380" spans="1:13">
      <c r="A380" s="33"/>
      <c r="B380" s="33"/>
      <c r="C380" s="33"/>
      <c r="D380" s="33"/>
      <c r="E380" s="33"/>
      <c r="F380" s="33"/>
      <c r="G380" s="33"/>
      <c r="H380" s="33"/>
      <c r="I380" s="33"/>
      <c r="J380" s="33"/>
      <c r="K380" s="33"/>
      <c r="L380" s="33"/>
      <c r="M380" s="33"/>
    </row>
    <row r="381" spans="1:13">
      <c r="A381" s="33"/>
      <c r="B381" s="33"/>
      <c r="C381" s="33"/>
      <c r="D381" s="33"/>
      <c r="E381" s="33"/>
      <c r="F381" s="33"/>
      <c r="G381" s="33"/>
      <c r="H381" s="33"/>
      <c r="I381" s="33"/>
      <c r="J381" s="33"/>
      <c r="K381" s="33"/>
      <c r="L381" s="33"/>
      <c r="M381" s="33"/>
    </row>
    <row r="382" spans="1:13">
      <c r="A382" s="33"/>
      <c r="B382" s="33"/>
      <c r="C382" s="33"/>
      <c r="D382" s="33"/>
      <c r="E382" s="33"/>
      <c r="F382" s="33"/>
      <c r="G382" s="33"/>
      <c r="H382" s="33"/>
      <c r="I382" s="33"/>
      <c r="J382" s="33"/>
      <c r="K382" s="33"/>
      <c r="L382" s="33"/>
      <c r="M382" s="33"/>
    </row>
    <row r="383" spans="1:13">
      <c r="A383" s="33"/>
      <c r="B383" s="33"/>
      <c r="C383" s="33"/>
      <c r="D383" s="33"/>
      <c r="E383" s="33"/>
      <c r="F383" s="33"/>
      <c r="G383" s="33"/>
      <c r="H383" s="33"/>
      <c r="I383" s="33"/>
      <c r="J383" s="33"/>
      <c r="K383" s="33"/>
      <c r="L383" s="33"/>
      <c r="M383" s="33"/>
    </row>
    <row r="384" spans="1:13">
      <c r="A384" s="33"/>
      <c r="B384" s="33"/>
      <c r="C384" s="33"/>
      <c r="D384" s="33"/>
      <c r="E384" s="33"/>
      <c r="F384" s="33"/>
      <c r="G384" s="33"/>
      <c r="H384" s="33"/>
      <c r="I384" s="33"/>
      <c r="J384" s="33"/>
      <c r="K384" s="33"/>
      <c r="L384" s="33"/>
      <c r="M384" s="33"/>
    </row>
    <row r="385" spans="1:13">
      <c r="A385" s="33"/>
      <c r="B385" s="33"/>
      <c r="C385" s="33"/>
      <c r="D385" s="33"/>
      <c r="E385" s="33"/>
      <c r="F385" s="33"/>
      <c r="G385" s="33"/>
      <c r="H385" s="33"/>
      <c r="I385" s="33"/>
      <c r="J385" s="33"/>
      <c r="K385" s="33"/>
      <c r="L385" s="33"/>
      <c r="M385" s="33"/>
    </row>
    <row r="386" spans="1:13">
      <c r="A386" s="33"/>
      <c r="B386" s="33"/>
      <c r="C386" s="33"/>
      <c r="D386" s="33"/>
      <c r="E386" s="33"/>
      <c r="F386" s="33"/>
      <c r="G386" s="33"/>
      <c r="H386" s="33"/>
      <c r="I386" s="33"/>
      <c r="J386" s="33"/>
      <c r="K386" s="33"/>
      <c r="L386" s="33"/>
      <c r="M386" s="33"/>
    </row>
    <row r="387" spans="1:13">
      <c r="A387" s="33"/>
      <c r="B387" s="33"/>
      <c r="C387" s="33"/>
      <c r="D387" s="33"/>
      <c r="E387" s="33"/>
      <c r="F387" s="33"/>
      <c r="G387" s="33"/>
      <c r="H387" s="33"/>
      <c r="I387" s="33"/>
      <c r="J387" s="33"/>
      <c r="K387" s="33"/>
      <c r="L387" s="33"/>
      <c r="M387" s="33"/>
    </row>
    <row r="388" spans="1:13">
      <c r="A388" s="33"/>
      <c r="B388" s="33"/>
      <c r="C388" s="33"/>
      <c r="D388" s="33"/>
      <c r="E388" s="33"/>
      <c r="F388" s="33"/>
      <c r="G388" s="33"/>
      <c r="H388" s="33"/>
      <c r="I388" s="33"/>
      <c r="J388" s="33"/>
      <c r="K388" s="33"/>
      <c r="L388" s="33"/>
      <c r="M388" s="33"/>
    </row>
    <row r="389" spans="1:13">
      <c r="A389" s="33"/>
      <c r="B389" s="33"/>
      <c r="C389" s="33"/>
      <c r="D389" s="33"/>
      <c r="E389" s="33"/>
      <c r="F389" s="33"/>
      <c r="G389" s="33"/>
      <c r="H389" s="33"/>
      <c r="I389" s="33"/>
      <c r="J389" s="33"/>
      <c r="K389" s="33"/>
      <c r="L389" s="33"/>
      <c r="M389" s="33"/>
    </row>
    <row r="390" spans="1:13">
      <c r="A390" s="33"/>
      <c r="B390" s="33"/>
      <c r="C390" s="33"/>
      <c r="D390" s="33"/>
      <c r="E390" s="33"/>
      <c r="F390" s="33"/>
      <c r="G390" s="33"/>
      <c r="H390" s="33"/>
      <c r="I390" s="33"/>
      <c r="J390" s="33"/>
      <c r="K390" s="33"/>
      <c r="L390" s="33"/>
      <c r="M390" s="33"/>
    </row>
    <row r="391" spans="1:13">
      <c r="A391" s="33"/>
      <c r="B391" s="33"/>
      <c r="C391" s="33"/>
      <c r="D391" s="33"/>
      <c r="E391" s="33"/>
      <c r="F391" s="33"/>
      <c r="G391" s="33"/>
      <c r="H391" s="33"/>
      <c r="I391" s="33"/>
      <c r="J391" s="33"/>
      <c r="K391" s="33"/>
      <c r="L391" s="33"/>
      <c r="M391" s="33"/>
    </row>
    <row r="392" spans="1:13">
      <c r="A392" s="33"/>
      <c r="B392" s="33"/>
      <c r="C392" s="33"/>
      <c r="D392" s="33"/>
      <c r="E392" s="33"/>
      <c r="F392" s="33"/>
      <c r="G392" s="33"/>
      <c r="H392" s="33"/>
      <c r="I392" s="33"/>
      <c r="J392" s="33"/>
      <c r="K392" s="33"/>
      <c r="L392" s="33"/>
      <c r="M392" s="33"/>
    </row>
    <row r="393" spans="1:13">
      <c r="A393" s="33"/>
      <c r="B393" s="33"/>
      <c r="C393" s="33"/>
      <c r="D393" s="33"/>
      <c r="E393" s="33"/>
      <c r="F393" s="33"/>
      <c r="G393" s="33"/>
      <c r="H393" s="33"/>
      <c r="I393" s="33"/>
      <c r="J393" s="33"/>
      <c r="K393" s="33"/>
      <c r="L393" s="33"/>
      <c r="M393" s="33"/>
    </row>
    <row r="394" spans="1:13">
      <c r="A394" s="33"/>
      <c r="B394" s="33"/>
      <c r="C394" s="33"/>
      <c r="D394" s="33"/>
      <c r="E394" s="33"/>
      <c r="F394" s="33"/>
      <c r="G394" s="33"/>
      <c r="H394" s="33"/>
      <c r="I394" s="33"/>
      <c r="J394" s="33"/>
      <c r="K394" s="33"/>
      <c r="L394" s="33"/>
      <c r="M394" s="33"/>
    </row>
    <row r="395" spans="1:13">
      <c r="A395" s="33"/>
      <c r="B395" s="33"/>
      <c r="C395" s="33"/>
      <c r="D395" s="33"/>
      <c r="E395" s="33"/>
      <c r="F395" s="33"/>
      <c r="G395" s="33"/>
      <c r="H395" s="33"/>
      <c r="I395" s="33"/>
      <c r="J395" s="33"/>
      <c r="K395" s="33"/>
      <c r="L395" s="33"/>
      <c r="M395" s="33"/>
    </row>
    <row r="396" spans="1:13">
      <c r="A396" s="33"/>
      <c r="B396" s="33"/>
      <c r="C396" s="33"/>
      <c r="D396" s="33"/>
      <c r="E396" s="33"/>
      <c r="F396" s="33"/>
      <c r="G396" s="33"/>
      <c r="H396" s="33"/>
      <c r="I396" s="33"/>
      <c r="J396" s="33"/>
      <c r="K396" s="33"/>
      <c r="L396" s="33"/>
      <c r="M396" s="33"/>
    </row>
    <row r="397" spans="1:13">
      <c r="A397" s="33"/>
      <c r="B397" s="33"/>
      <c r="C397" s="33"/>
      <c r="D397" s="33"/>
      <c r="E397" s="33"/>
      <c r="F397" s="33"/>
      <c r="G397" s="33"/>
      <c r="H397" s="33"/>
      <c r="I397" s="33"/>
      <c r="J397" s="33"/>
      <c r="K397" s="33"/>
      <c r="L397" s="33"/>
      <c r="M397" s="33"/>
    </row>
    <row r="398" spans="1:13">
      <c r="A398" s="33"/>
      <c r="B398" s="33"/>
      <c r="C398" s="33"/>
      <c r="D398" s="33"/>
      <c r="E398" s="33"/>
      <c r="F398" s="33"/>
      <c r="G398" s="33"/>
      <c r="H398" s="33"/>
      <c r="I398" s="33"/>
      <c r="J398" s="33"/>
      <c r="K398" s="33"/>
      <c r="L398" s="33"/>
      <c r="M398" s="33"/>
    </row>
    <row r="399" spans="1:13">
      <c r="A399" s="33"/>
      <c r="B399" s="33"/>
      <c r="C399" s="33"/>
      <c r="D399" s="33"/>
      <c r="E399" s="33"/>
      <c r="F399" s="33"/>
      <c r="G399" s="33"/>
      <c r="H399" s="33"/>
      <c r="I399" s="33"/>
      <c r="J399" s="33"/>
      <c r="K399" s="33"/>
      <c r="L399" s="33"/>
      <c r="M399" s="33"/>
    </row>
    <row r="400" spans="1:13">
      <c r="A400" s="33"/>
      <c r="B400" s="33"/>
      <c r="C400" s="33"/>
      <c r="D400" s="33"/>
      <c r="E400" s="33"/>
      <c r="F400" s="33"/>
      <c r="G400" s="33"/>
      <c r="H400" s="33"/>
      <c r="I400" s="33"/>
      <c r="J400" s="33"/>
      <c r="K400" s="33"/>
      <c r="L400" s="33"/>
      <c r="M400" s="33"/>
    </row>
    <row r="401" spans="1:13">
      <c r="A401" s="33"/>
      <c r="B401" s="33"/>
      <c r="C401" s="33"/>
      <c r="D401" s="33"/>
      <c r="E401" s="33"/>
      <c r="F401" s="33"/>
      <c r="G401" s="33"/>
      <c r="H401" s="33"/>
      <c r="I401" s="33"/>
      <c r="J401" s="33"/>
      <c r="K401" s="33"/>
      <c r="L401" s="33"/>
      <c r="M401" s="33"/>
    </row>
    <row r="402" spans="1:13">
      <c r="A402" s="33"/>
      <c r="B402" s="33"/>
      <c r="C402" s="33"/>
      <c r="D402" s="33"/>
      <c r="E402" s="33"/>
      <c r="F402" s="33"/>
      <c r="G402" s="33"/>
      <c r="H402" s="33"/>
      <c r="I402" s="33"/>
      <c r="J402" s="33"/>
      <c r="K402" s="33"/>
      <c r="L402" s="33"/>
      <c r="M402" s="33"/>
    </row>
    <row r="403" spans="1:13">
      <c r="A403" s="33"/>
      <c r="B403" s="33"/>
      <c r="C403" s="33"/>
      <c r="D403" s="33"/>
      <c r="E403" s="33"/>
      <c r="F403" s="33"/>
      <c r="G403" s="33"/>
      <c r="H403" s="33"/>
      <c r="I403" s="33"/>
      <c r="J403" s="33"/>
      <c r="K403" s="33"/>
      <c r="L403" s="33"/>
      <c r="M403" s="33"/>
    </row>
    <row r="404" spans="1:13">
      <c r="A404" s="33"/>
      <c r="B404" s="33"/>
      <c r="C404" s="33"/>
      <c r="D404" s="33"/>
      <c r="E404" s="33"/>
      <c r="F404" s="33"/>
      <c r="G404" s="33"/>
      <c r="H404" s="33"/>
      <c r="I404" s="33"/>
      <c r="J404" s="33"/>
      <c r="K404" s="33"/>
      <c r="L404" s="33"/>
      <c r="M404" s="33"/>
    </row>
    <row r="405" spans="1:13">
      <c r="A405" s="33"/>
      <c r="B405" s="33"/>
      <c r="C405" s="33"/>
      <c r="D405" s="33"/>
      <c r="E405" s="33"/>
      <c r="F405" s="33"/>
      <c r="G405" s="33"/>
      <c r="H405" s="33"/>
      <c r="I405" s="33"/>
      <c r="J405" s="33"/>
      <c r="K405" s="33"/>
      <c r="L405" s="33"/>
      <c r="M405" s="33"/>
    </row>
    <row r="406" spans="1:13">
      <c r="A406" s="33"/>
      <c r="B406" s="33"/>
      <c r="C406" s="33"/>
      <c r="D406" s="33"/>
      <c r="E406" s="33"/>
      <c r="F406" s="33"/>
      <c r="G406" s="33"/>
      <c r="H406" s="33"/>
      <c r="I406" s="33"/>
      <c r="J406" s="33"/>
      <c r="K406" s="33"/>
      <c r="L406" s="33"/>
      <c r="M406" s="33"/>
    </row>
    <row r="407" spans="1:13">
      <c r="A407" s="33"/>
      <c r="B407" s="33"/>
      <c r="C407" s="33"/>
      <c r="D407" s="33"/>
      <c r="E407" s="33"/>
      <c r="F407" s="33"/>
      <c r="G407" s="33"/>
      <c r="H407" s="33"/>
      <c r="I407" s="33"/>
      <c r="J407" s="33"/>
      <c r="K407" s="33"/>
      <c r="L407" s="33"/>
      <c r="M407" s="33"/>
    </row>
    <row r="408" spans="1:13">
      <c r="A408" s="33"/>
      <c r="B408" s="33"/>
      <c r="C408" s="33"/>
      <c r="D408" s="33"/>
      <c r="E408" s="33"/>
      <c r="F408" s="33"/>
      <c r="G408" s="33"/>
      <c r="H408" s="33"/>
      <c r="I408" s="33"/>
      <c r="J408" s="33"/>
      <c r="K408" s="33"/>
      <c r="L408" s="33"/>
      <c r="M408" s="33"/>
    </row>
    <row r="409" spans="1:13">
      <c r="A409" s="33"/>
      <c r="B409" s="33"/>
      <c r="C409" s="33"/>
      <c r="D409" s="33"/>
      <c r="E409" s="33"/>
      <c r="F409" s="33"/>
      <c r="G409" s="33"/>
      <c r="H409" s="33"/>
      <c r="I409" s="33"/>
      <c r="J409" s="33"/>
      <c r="K409" s="33"/>
      <c r="L409" s="33"/>
      <c r="M409" s="33"/>
    </row>
    <row r="410" spans="1:13">
      <c r="A410" s="33"/>
      <c r="B410" s="33"/>
      <c r="C410" s="33"/>
      <c r="D410" s="33"/>
      <c r="E410" s="33"/>
      <c r="F410" s="33"/>
      <c r="G410" s="33"/>
      <c r="H410" s="33"/>
      <c r="I410" s="33"/>
      <c r="J410" s="33"/>
      <c r="K410" s="33"/>
      <c r="L410" s="33"/>
      <c r="M410" s="33"/>
    </row>
    <row r="411" spans="1:13">
      <c r="A411" s="33"/>
      <c r="B411" s="33"/>
      <c r="C411" s="33"/>
      <c r="D411" s="33"/>
      <c r="E411" s="33"/>
      <c r="F411" s="33"/>
      <c r="G411" s="33"/>
      <c r="H411" s="33"/>
      <c r="I411" s="33"/>
      <c r="J411" s="33"/>
      <c r="K411" s="33"/>
      <c r="L411" s="33"/>
      <c r="M411" s="33"/>
    </row>
    <row r="412" spans="1:13">
      <c r="A412" s="33"/>
      <c r="B412" s="33"/>
      <c r="C412" s="33"/>
      <c r="D412" s="33"/>
      <c r="E412" s="33"/>
      <c r="F412" s="33"/>
      <c r="G412" s="33"/>
      <c r="H412" s="33"/>
      <c r="I412" s="33"/>
      <c r="J412" s="33"/>
      <c r="K412" s="33"/>
      <c r="L412" s="33"/>
      <c r="M412" s="33"/>
    </row>
    <row r="413" spans="1:13">
      <c r="A413" s="33"/>
      <c r="B413" s="33"/>
      <c r="C413" s="33"/>
      <c r="D413" s="33"/>
      <c r="E413" s="33"/>
      <c r="F413" s="33"/>
      <c r="G413" s="33"/>
      <c r="H413" s="33"/>
      <c r="I413" s="33"/>
      <c r="J413" s="33"/>
      <c r="K413" s="33"/>
      <c r="L413" s="33"/>
      <c r="M413" s="33"/>
    </row>
    <row r="414" spans="1:13">
      <c r="A414" s="33"/>
      <c r="B414" s="33"/>
      <c r="C414" s="33"/>
      <c r="D414" s="33"/>
      <c r="E414" s="33"/>
      <c r="F414" s="33"/>
      <c r="G414" s="33"/>
      <c r="H414" s="33"/>
      <c r="I414" s="33"/>
      <c r="J414" s="33"/>
      <c r="K414" s="33"/>
      <c r="L414" s="33"/>
      <c r="M414" s="33"/>
    </row>
    <row r="415" spans="1:13">
      <c r="A415" s="33"/>
      <c r="B415" s="33"/>
      <c r="C415" s="33"/>
      <c r="D415" s="33"/>
      <c r="E415" s="33"/>
      <c r="F415" s="33"/>
      <c r="G415" s="33"/>
      <c r="H415" s="33"/>
      <c r="I415" s="33"/>
      <c r="J415" s="33"/>
      <c r="K415" s="33"/>
      <c r="L415" s="33"/>
      <c r="M415" s="33"/>
    </row>
    <row r="416" spans="1:13">
      <c r="A416" s="33"/>
      <c r="B416" s="33"/>
      <c r="C416" s="33"/>
      <c r="D416" s="33"/>
      <c r="E416" s="33"/>
      <c r="F416" s="33"/>
      <c r="G416" s="33"/>
      <c r="H416" s="33"/>
      <c r="I416" s="33"/>
      <c r="J416" s="33"/>
      <c r="K416" s="33"/>
      <c r="L416" s="33"/>
      <c r="M416" s="33"/>
    </row>
    <row r="417" spans="1:13">
      <c r="A417" s="33"/>
      <c r="B417" s="33"/>
      <c r="C417" s="33"/>
      <c r="D417" s="33"/>
      <c r="E417" s="33"/>
      <c r="F417" s="33"/>
      <c r="G417" s="33"/>
      <c r="H417" s="33"/>
      <c r="I417" s="33"/>
      <c r="J417" s="33"/>
      <c r="K417" s="33"/>
      <c r="L417" s="33"/>
      <c r="M417" s="33"/>
    </row>
    <row r="418" spans="1:13">
      <c r="A418" s="33"/>
      <c r="B418" s="33"/>
      <c r="C418" s="33"/>
      <c r="D418" s="33"/>
      <c r="E418" s="33"/>
      <c r="F418" s="33"/>
      <c r="G418" s="33"/>
      <c r="H418" s="33"/>
      <c r="I418" s="33"/>
      <c r="J418" s="33"/>
      <c r="K418" s="33"/>
      <c r="L418" s="33"/>
      <c r="M418" s="33"/>
    </row>
    <row r="419" spans="1:13">
      <c r="A419" s="33"/>
      <c r="B419" s="33"/>
      <c r="C419" s="33"/>
      <c r="D419" s="33"/>
      <c r="E419" s="33"/>
      <c r="F419" s="33"/>
      <c r="G419" s="33"/>
      <c r="H419" s="33"/>
      <c r="I419" s="33"/>
      <c r="J419" s="33"/>
      <c r="K419" s="33"/>
      <c r="L419" s="33"/>
      <c r="M419" s="33"/>
    </row>
    <row r="420" spans="1:13">
      <c r="A420" s="33"/>
      <c r="B420" s="33"/>
      <c r="C420" s="33"/>
      <c r="D420" s="33"/>
      <c r="E420" s="33"/>
      <c r="F420" s="33"/>
      <c r="G420" s="33"/>
      <c r="H420" s="33"/>
      <c r="I420" s="33"/>
      <c r="J420" s="33"/>
      <c r="K420" s="33"/>
      <c r="L420" s="33"/>
      <c r="M420" s="33"/>
    </row>
    <row r="421" spans="1:13">
      <c r="A421" s="33"/>
      <c r="B421" s="33"/>
      <c r="C421" s="33"/>
      <c r="D421" s="33"/>
      <c r="E421" s="33"/>
      <c r="F421" s="33"/>
      <c r="G421" s="33"/>
      <c r="H421" s="33"/>
      <c r="I421" s="33"/>
      <c r="J421" s="33"/>
      <c r="K421" s="33"/>
      <c r="L421" s="33"/>
      <c r="M421" s="33"/>
    </row>
    <row r="422" spans="1:13">
      <c r="A422" s="33"/>
      <c r="B422" s="33"/>
      <c r="C422" s="33"/>
      <c r="D422" s="33"/>
      <c r="E422" s="33"/>
      <c r="F422" s="33"/>
      <c r="G422" s="33"/>
      <c r="H422" s="33"/>
      <c r="I422" s="33"/>
      <c r="J422" s="33"/>
      <c r="K422" s="33"/>
      <c r="L422" s="33"/>
      <c r="M422" s="33"/>
    </row>
    <row r="423" spans="1:13">
      <c r="A423" s="33"/>
      <c r="B423" s="33"/>
      <c r="C423" s="33"/>
      <c r="D423" s="33"/>
      <c r="E423" s="33"/>
      <c r="F423" s="33"/>
      <c r="G423" s="33"/>
      <c r="H423" s="33"/>
      <c r="I423" s="33"/>
      <c r="J423" s="33"/>
      <c r="K423" s="33"/>
      <c r="L423" s="33"/>
      <c r="M423" s="33"/>
    </row>
    <row r="424" spans="1:13">
      <c r="A424" s="33"/>
      <c r="B424" s="33"/>
      <c r="C424" s="33"/>
      <c r="D424" s="33"/>
      <c r="E424" s="33"/>
      <c r="F424" s="33"/>
      <c r="G424" s="33"/>
      <c r="H424" s="33"/>
      <c r="I424" s="33"/>
      <c r="J424" s="33"/>
      <c r="K424" s="33"/>
      <c r="L424" s="33"/>
      <c r="M424" s="33"/>
    </row>
    <row r="425" spans="1:13">
      <c r="A425" s="33"/>
      <c r="B425" s="33"/>
      <c r="C425" s="33"/>
      <c r="D425" s="33"/>
      <c r="E425" s="33"/>
      <c r="F425" s="33"/>
      <c r="G425" s="33"/>
      <c r="H425" s="33"/>
      <c r="I425" s="33"/>
      <c r="J425" s="33"/>
      <c r="K425" s="33"/>
      <c r="L425" s="33"/>
      <c r="M425" s="33"/>
    </row>
    <row r="426" spans="1:13">
      <c r="A426" s="33"/>
      <c r="B426" s="33"/>
      <c r="C426" s="33"/>
      <c r="D426" s="33"/>
      <c r="E426" s="33"/>
      <c r="F426" s="33"/>
      <c r="G426" s="33"/>
      <c r="H426" s="33"/>
      <c r="I426" s="33"/>
      <c r="J426" s="33"/>
      <c r="K426" s="33"/>
      <c r="L426" s="33"/>
      <c r="M426" s="33"/>
    </row>
    <row r="427" spans="1:13">
      <c r="A427" s="33"/>
      <c r="B427" s="33"/>
      <c r="C427" s="33"/>
      <c r="D427" s="33"/>
      <c r="E427" s="33"/>
      <c r="F427" s="33"/>
      <c r="G427" s="33"/>
      <c r="H427" s="33"/>
      <c r="I427" s="33"/>
      <c r="J427" s="33"/>
      <c r="K427" s="33"/>
      <c r="L427" s="33"/>
      <c r="M427" s="33"/>
    </row>
    <row r="428" spans="1:13">
      <c r="A428" s="33"/>
      <c r="B428" s="33"/>
      <c r="C428" s="33"/>
      <c r="D428" s="33"/>
      <c r="E428" s="33"/>
      <c r="F428" s="33"/>
      <c r="G428" s="33"/>
      <c r="H428" s="33"/>
      <c r="I428" s="33"/>
      <c r="J428" s="33"/>
      <c r="K428" s="33"/>
      <c r="L428" s="33"/>
      <c r="M428" s="33"/>
    </row>
    <row r="429" spans="1:13">
      <c r="A429" s="33"/>
      <c r="B429" s="33"/>
      <c r="C429" s="33"/>
      <c r="D429" s="33"/>
      <c r="E429" s="33"/>
      <c r="F429" s="33"/>
      <c r="G429" s="33"/>
      <c r="H429" s="33"/>
      <c r="I429" s="33"/>
      <c r="J429" s="33"/>
      <c r="K429" s="33"/>
      <c r="L429" s="33"/>
      <c r="M429" s="33"/>
    </row>
    <row r="430" spans="1:13">
      <c r="A430" s="33"/>
      <c r="B430" s="33"/>
      <c r="C430" s="33"/>
      <c r="D430" s="33"/>
      <c r="E430" s="33"/>
      <c r="F430" s="33"/>
      <c r="G430" s="33"/>
      <c r="H430" s="33"/>
      <c r="I430" s="33"/>
      <c r="J430" s="33"/>
      <c r="K430" s="33"/>
      <c r="L430" s="33"/>
      <c r="M430" s="33"/>
    </row>
    <row r="431" spans="1:13">
      <c r="A431" s="33"/>
      <c r="B431" s="33"/>
      <c r="C431" s="33"/>
      <c r="D431" s="33"/>
      <c r="E431" s="33"/>
      <c r="F431" s="33"/>
      <c r="G431" s="33"/>
      <c r="H431" s="33"/>
      <c r="I431" s="33"/>
      <c r="J431" s="33"/>
      <c r="K431" s="33"/>
      <c r="L431" s="33"/>
      <c r="M431" s="33"/>
    </row>
    <row r="432" spans="1:13">
      <c r="A432" s="33"/>
      <c r="B432" s="33"/>
      <c r="C432" s="33"/>
      <c r="D432" s="33"/>
      <c r="E432" s="33"/>
      <c r="F432" s="33"/>
      <c r="G432" s="33"/>
      <c r="H432" s="33"/>
      <c r="I432" s="33"/>
      <c r="J432" s="33"/>
      <c r="K432" s="33"/>
      <c r="L432" s="33"/>
      <c r="M432" s="33"/>
    </row>
    <row r="433" spans="1:13">
      <c r="A433" s="33"/>
      <c r="B433" s="33"/>
      <c r="C433" s="33"/>
      <c r="D433" s="33"/>
      <c r="E433" s="33"/>
      <c r="F433" s="33"/>
      <c r="G433" s="33"/>
      <c r="H433" s="33"/>
      <c r="I433" s="33"/>
      <c r="J433" s="33"/>
      <c r="K433" s="33"/>
      <c r="L433" s="33"/>
      <c r="M433" s="33"/>
    </row>
    <row r="434" spans="1:13">
      <c r="A434" s="33"/>
      <c r="B434" s="33"/>
      <c r="C434" s="33"/>
      <c r="D434" s="33"/>
      <c r="E434" s="33"/>
      <c r="F434" s="33"/>
      <c r="G434" s="33"/>
      <c r="H434" s="33"/>
      <c r="I434" s="33"/>
      <c r="J434" s="33"/>
      <c r="K434" s="33"/>
      <c r="L434" s="33"/>
      <c r="M434" s="33"/>
    </row>
    <row r="435" spans="1:13">
      <c r="A435" s="33"/>
      <c r="B435" s="33"/>
      <c r="C435" s="33"/>
      <c r="D435" s="33"/>
      <c r="E435" s="33"/>
      <c r="F435" s="33"/>
      <c r="G435" s="33"/>
      <c r="H435" s="33"/>
      <c r="I435" s="33"/>
      <c r="J435" s="33"/>
      <c r="K435" s="33"/>
      <c r="L435" s="33"/>
      <c r="M435" s="33"/>
    </row>
    <row r="436" spans="1:13">
      <c r="A436" s="33"/>
      <c r="B436" s="33"/>
      <c r="C436" s="33"/>
      <c r="D436" s="33"/>
      <c r="E436" s="33"/>
      <c r="F436" s="33"/>
      <c r="G436" s="33"/>
      <c r="H436" s="33"/>
      <c r="I436" s="33"/>
      <c r="J436" s="33"/>
      <c r="K436" s="33"/>
      <c r="L436" s="33"/>
      <c r="M436" s="33"/>
    </row>
    <row r="437" spans="1:13">
      <c r="A437" s="33"/>
      <c r="B437" s="33"/>
      <c r="C437" s="33"/>
      <c r="D437" s="33"/>
      <c r="E437" s="33"/>
      <c r="F437" s="33"/>
      <c r="G437" s="33"/>
      <c r="H437" s="33"/>
      <c r="I437" s="33"/>
      <c r="J437" s="33"/>
      <c r="K437" s="33"/>
      <c r="L437" s="33"/>
      <c r="M437" s="33"/>
    </row>
    <row r="438" spans="1:13">
      <c r="A438" s="33"/>
      <c r="B438" s="33"/>
      <c r="C438" s="33"/>
      <c r="D438" s="33"/>
      <c r="E438" s="33"/>
      <c r="F438" s="33"/>
      <c r="G438" s="33"/>
      <c r="H438" s="33"/>
      <c r="I438" s="33"/>
      <c r="J438" s="33"/>
      <c r="K438" s="33"/>
      <c r="L438" s="33"/>
      <c r="M438" s="33"/>
    </row>
    <row r="439" spans="1:13">
      <c r="A439" s="33"/>
      <c r="B439" s="33"/>
      <c r="C439" s="33"/>
      <c r="D439" s="33"/>
      <c r="E439" s="33"/>
      <c r="F439" s="33"/>
      <c r="G439" s="33"/>
      <c r="H439" s="33"/>
      <c r="I439" s="33"/>
      <c r="J439" s="33"/>
      <c r="K439" s="33"/>
      <c r="L439" s="33"/>
      <c r="M439" s="33"/>
    </row>
    <row r="440" spans="1:13">
      <c r="A440" s="33"/>
      <c r="B440" s="33"/>
      <c r="C440" s="33"/>
      <c r="D440" s="33"/>
      <c r="E440" s="33"/>
      <c r="F440" s="33"/>
      <c r="G440" s="33"/>
      <c r="H440" s="33"/>
      <c r="I440" s="33"/>
      <c r="J440" s="33"/>
      <c r="K440" s="33"/>
      <c r="L440" s="33"/>
      <c r="M440" s="33"/>
    </row>
    <row r="441" spans="1:13">
      <c r="A441" s="33"/>
      <c r="B441" s="33"/>
      <c r="C441" s="33"/>
      <c r="D441" s="33"/>
      <c r="E441" s="33"/>
      <c r="F441" s="33"/>
      <c r="G441" s="33"/>
      <c r="H441" s="33"/>
      <c r="I441" s="33"/>
      <c r="J441" s="33"/>
      <c r="K441" s="33"/>
      <c r="L441" s="33"/>
      <c r="M441" s="33"/>
    </row>
    <row r="442" spans="1:13">
      <c r="A442" s="33"/>
      <c r="B442" s="33"/>
      <c r="C442" s="33"/>
      <c r="D442" s="33"/>
      <c r="E442" s="33"/>
      <c r="F442" s="33"/>
      <c r="G442" s="33"/>
      <c r="H442" s="33"/>
      <c r="I442" s="33"/>
      <c r="J442" s="33"/>
      <c r="K442" s="33"/>
      <c r="L442" s="33"/>
      <c r="M442" s="33"/>
    </row>
    <row r="443" spans="1:13">
      <c r="A443" s="33"/>
      <c r="B443" s="33"/>
      <c r="C443" s="33"/>
      <c r="D443" s="33"/>
      <c r="E443" s="33"/>
      <c r="F443" s="33"/>
      <c r="G443" s="33"/>
      <c r="H443" s="33"/>
      <c r="I443" s="33"/>
      <c r="J443" s="33"/>
      <c r="K443" s="33"/>
      <c r="L443" s="33"/>
      <c r="M443" s="33"/>
    </row>
    <row r="444" spans="1:13">
      <c r="A444" s="33"/>
      <c r="B444" s="33"/>
      <c r="C444" s="33"/>
      <c r="D444" s="33"/>
      <c r="E444" s="33"/>
      <c r="F444" s="33"/>
      <c r="G444" s="33"/>
      <c r="H444" s="33"/>
      <c r="I444" s="33"/>
      <c r="J444" s="33"/>
      <c r="K444" s="33"/>
      <c r="L444" s="33"/>
      <c r="M444" s="33"/>
    </row>
    <row r="445" spans="1:13">
      <c r="A445" s="33"/>
      <c r="B445" s="33"/>
      <c r="C445" s="33"/>
      <c r="D445" s="33"/>
      <c r="E445" s="33"/>
      <c r="F445" s="33"/>
      <c r="G445" s="33"/>
      <c r="H445" s="33"/>
      <c r="I445" s="33"/>
      <c r="J445" s="33"/>
      <c r="K445" s="33"/>
      <c r="L445" s="33"/>
      <c r="M445" s="33"/>
    </row>
    <row r="446" spans="1:13">
      <c r="A446" s="33"/>
      <c r="B446" s="33"/>
      <c r="C446" s="33"/>
      <c r="D446" s="33"/>
      <c r="E446" s="33"/>
      <c r="F446" s="33"/>
      <c r="G446" s="33"/>
      <c r="H446" s="33"/>
      <c r="I446" s="33"/>
      <c r="J446" s="33"/>
      <c r="K446" s="33"/>
      <c r="L446" s="33"/>
      <c r="M446" s="33"/>
    </row>
    <row r="447" spans="1:13">
      <c r="A447" s="33"/>
      <c r="B447" s="33"/>
      <c r="C447" s="33"/>
      <c r="D447" s="33"/>
      <c r="E447" s="33"/>
      <c r="F447" s="33"/>
      <c r="G447" s="33"/>
      <c r="H447" s="33"/>
      <c r="I447" s="33"/>
      <c r="J447" s="33"/>
      <c r="K447" s="33"/>
      <c r="L447" s="33"/>
      <c r="M447" s="33"/>
    </row>
    <row r="448" spans="1:13">
      <c r="A448" s="33"/>
      <c r="B448" s="33"/>
      <c r="C448" s="33"/>
      <c r="D448" s="33"/>
      <c r="E448" s="33"/>
      <c r="F448" s="33"/>
      <c r="G448" s="33"/>
      <c r="H448" s="33"/>
      <c r="I448" s="33"/>
      <c r="J448" s="33"/>
      <c r="K448" s="33"/>
      <c r="L448" s="33"/>
      <c r="M448" s="33"/>
    </row>
    <row r="449" spans="1:13">
      <c r="A449" s="33"/>
      <c r="B449" s="33"/>
      <c r="C449" s="33"/>
      <c r="D449" s="33"/>
      <c r="E449" s="33"/>
      <c r="F449" s="33"/>
      <c r="G449" s="33"/>
      <c r="H449" s="33"/>
      <c r="I449" s="33"/>
      <c r="J449" s="33"/>
      <c r="K449" s="33"/>
      <c r="L449" s="33"/>
      <c r="M449" s="33"/>
    </row>
    <row r="450" spans="1:13">
      <c r="A450" s="33"/>
      <c r="B450" s="33"/>
      <c r="C450" s="33"/>
      <c r="D450" s="33"/>
      <c r="E450" s="33"/>
      <c r="F450" s="33"/>
      <c r="G450" s="33"/>
      <c r="H450" s="33"/>
      <c r="I450" s="33"/>
      <c r="J450" s="33"/>
      <c r="K450" s="33"/>
      <c r="L450" s="33"/>
      <c r="M450" s="33"/>
    </row>
    <row r="451" spans="1:13">
      <c r="A451" s="33"/>
      <c r="B451" s="33"/>
      <c r="C451" s="33"/>
      <c r="D451" s="33"/>
      <c r="E451" s="33"/>
      <c r="F451" s="33"/>
      <c r="G451" s="33"/>
      <c r="H451" s="33"/>
      <c r="I451" s="33"/>
      <c r="J451" s="33"/>
      <c r="K451" s="33"/>
      <c r="L451" s="33"/>
      <c r="M451" s="33"/>
    </row>
    <row r="452" spans="1:13">
      <c r="A452" s="33"/>
      <c r="B452" s="33"/>
      <c r="C452" s="33"/>
      <c r="D452" s="33"/>
      <c r="E452" s="33"/>
      <c r="F452" s="33"/>
      <c r="G452" s="33"/>
      <c r="H452" s="33"/>
      <c r="I452" s="33"/>
      <c r="J452" s="33"/>
      <c r="K452" s="33"/>
      <c r="L452" s="33"/>
      <c r="M452" s="33"/>
    </row>
    <row r="453" spans="1:13">
      <c r="A453" s="33"/>
      <c r="B453" s="33"/>
      <c r="C453" s="33"/>
      <c r="D453" s="33"/>
      <c r="E453" s="33"/>
      <c r="F453" s="33"/>
      <c r="G453" s="33"/>
      <c r="H453" s="33"/>
      <c r="I453" s="33"/>
      <c r="J453" s="33"/>
      <c r="K453" s="33"/>
      <c r="L453" s="33"/>
      <c r="M453" s="33"/>
    </row>
    <row r="454" spans="1:13">
      <c r="A454" s="33"/>
      <c r="B454" s="33"/>
      <c r="C454" s="33"/>
      <c r="D454" s="33"/>
      <c r="E454" s="33"/>
      <c r="F454" s="33"/>
      <c r="G454" s="33"/>
      <c r="H454" s="33"/>
      <c r="I454" s="33"/>
      <c r="J454" s="33"/>
      <c r="K454" s="33"/>
      <c r="L454" s="33"/>
      <c r="M454" s="33"/>
    </row>
    <row r="455" spans="1:13">
      <c r="A455" s="33"/>
      <c r="B455" s="33"/>
      <c r="C455" s="33"/>
      <c r="D455" s="33"/>
      <c r="E455" s="33"/>
      <c r="F455" s="33"/>
      <c r="G455" s="33"/>
      <c r="H455" s="33"/>
      <c r="I455" s="33"/>
      <c r="J455" s="33"/>
      <c r="K455" s="33"/>
      <c r="L455" s="33"/>
      <c r="M455" s="33"/>
    </row>
    <row r="456" spans="1:13">
      <c r="A456" s="33"/>
      <c r="B456" s="33"/>
      <c r="C456" s="33"/>
      <c r="D456" s="33"/>
      <c r="E456" s="33"/>
      <c r="F456" s="33"/>
      <c r="G456" s="33"/>
      <c r="H456" s="33"/>
      <c r="I456" s="33"/>
      <c r="J456" s="33"/>
      <c r="K456" s="33"/>
      <c r="L456" s="33"/>
      <c r="M456" s="33"/>
    </row>
    <row r="457" spans="1:13">
      <c r="A457" s="33"/>
      <c r="B457" s="33"/>
      <c r="C457" s="33"/>
      <c r="D457" s="33"/>
      <c r="E457" s="33"/>
      <c r="F457" s="33"/>
      <c r="G457" s="33"/>
      <c r="H457" s="33"/>
      <c r="I457" s="33"/>
      <c r="J457" s="33"/>
      <c r="K457" s="33"/>
      <c r="L457" s="33"/>
      <c r="M457" s="33"/>
    </row>
    <row r="458" spans="1:13">
      <c r="A458" s="33"/>
      <c r="B458" s="33"/>
      <c r="C458" s="33"/>
      <c r="D458" s="33"/>
      <c r="E458" s="33"/>
      <c r="F458" s="33"/>
      <c r="G458" s="33"/>
      <c r="H458" s="33"/>
      <c r="I458" s="33"/>
      <c r="J458" s="33"/>
      <c r="K458" s="33"/>
      <c r="L458" s="33"/>
      <c r="M458" s="33"/>
    </row>
    <row r="459" spans="1:13">
      <c r="A459" s="33"/>
      <c r="B459" s="33"/>
      <c r="C459" s="33"/>
      <c r="D459" s="33"/>
      <c r="E459" s="33"/>
      <c r="F459" s="33"/>
      <c r="G459" s="33"/>
      <c r="H459" s="33"/>
      <c r="I459" s="33"/>
      <c r="J459" s="33"/>
      <c r="K459" s="33"/>
      <c r="L459" s="33"/>
      <c r="M459" s="33"/>
    </row>
    <row r="460" spans="1:13">
      <c r="A460" s="33"/>
      <c r="B460" s="33"/>
      <c r="C460" s="33"/>
      <c r="D460" s="33"/>
      <c r="E460" s="33"/>
      <c r="F460" s="33"/>
      <c r="G460" s="33"/>
      <c r="H460" s="33"/>
      <c r="I460" s="33"/>
      <c r="J460" s="33"/>
      <c r="K460" s="33"/>
      <c r="L460" s="33"/>
      <c r="M460" s="33"/>
    </row>
    <row r="461" spans="1:13">
      <c r="A461" s="33"/>
      <c r="B461" s="33"/>
      <c r="C461" s="33"/>
      <c r="D461" s="33"/>
      <c r="E461" s="33"/>
      <c r="F461" s="33"/>
      <c r="G461" s="33"/>
      <c r="H461" s="33"/>
      <c r="I461" s="33"/>
      <c r="J461" s="33"/>
      <c r="K461" s="33"/>
      <c r="L461" s="33"/>
      <c r="M461" s="33"/>
    </row>
    <row r="462" spans="1:13">
      <c r="A462" s="33"/>
      <c r="B462" s="33"/>
      <c r="C462" s="33"/>
      <c r="D462" s="33"/>
      <c r="E462" s="33"/>
      <c r="F462" s="33"/>
      <c r="G462" s="33"/>
      <c r="H462" s="33"/>
      <c r="I462" s="33"/>
      <c r="J462" s="33"/>
      <c r="K462" s="33"/>
      <c r="L462" s="33"/>
      <c r="M462" s="33"/>
    </row>
    <row r="463" spans="1:13">
      <c r="A463" s="33"/>
      <c r="B463" s="33"/>
      <c r="C463" s="33"/>
      <c r="D463" s="33"/>
      <c r="E463" s="33"/>
      <c r="F463" s="33"/>
      <c r="G463" s="33"/>
      <c r="H463" s="33"/>
      <c r="I463" s="33"/>
      <c r="J463" s="33"/>
      <c r="K463" s="33"/>
      <c r="L463" s="33"/>
      <c r="M463" s="33"/>
    </row>
    <row r="464" spans="1:13">
      <c r="A464" s="33"/>
      <c r="B464" s="33"/>
      <c r="C464" s="33"/>
      <c r="D464" s="33"/>
      <c r="E464" s="33"/>
      <c r="F464" s="33"/>
      <c r="G464" s="33"/>
      <c r="H464" s="33"/>
      <c r="I464" s="33"/>
      <c r="J464" s="33"/>
      <c r="K464" s="33"/>
      <c r="L464" s="33"/>
      <c r="M464" s="33"/>
    </row>
    <row r="465" spans="1:13">
      <c r="A465" s="33"/>
      <c r="B465" s="33"/>
      <c r="C465" s="33"/>
      <c r="D465" s="33"/>
      <c r="E465" s="33"/>
      <c r="F465" s="33"/>
      <c r="G465" s="33"/>
      <c r="H465" s="33"/>
      <c r="I465" s="33"/>
      <c r="J465" s="33"/>
      <c r="K465" s="33"/>
      <c r="L465" s="33"/>
      <c r="M465" s="33"/>
    </row>
    <row r="466" spans="1:13">
      <c r="A466" s="33"/>
      <c r="B466" s="33"/>
      <c r="C466" s="33"/>
      <c r="D466" s="33"/>
      <c r="E466" s="33"/>
      <c r="F466" s="33"/>
      <c r="G466" s="33"/>
      <c r="H466" s="33"/>
      <c r="I466" s="33"/>
      <c r="J466" s="33"/>
      <c r="K466" s="33"/>
      <c r="L466" s="33"/>
      <c r="M466" s="33"/>
    </row>
    <row r="467" spans="1:13">
      <c r="A467" s="33"/>
      <c r="B467" s="33"/>
      <c r="C467" s="33"/>
      <c r="D467" s="33"/>
      <c r="E467" s="33"/>
      <c r="F467" s="33"/>
      <c r="G467" s="33"/>
      <c r="H467" s="33"/>
      <c r="I467" s="33"/>
      <c r="J467" s="33"/>
      <c r="K467" s="33"/>
      <c r="L467" s="33"/>
      <c r="M467" s="33"/>
    </row>
    <row r="468" spans="1:13">
      <c r="A468" s="33"/>
      <c r="B468" s="33"/>
      <c r="C468" s="33"/>
      <c r="D468" s="33"/>
      <c r="E468" s="33"/>
      <c r="F468" s="33"/>
      <c r="G468" s="33"/>
      <c r="H468" s="33"/>
      <c r="I468" s="33"/>
      <c r="J468" s="33"/>
      <c r="K468" s="33"/>
      <c r="L468" s="33"/>
      <c r="M468" s="33"/>
    </row>
    <row r="469" spans="1:13">
      <c r="A469" s="33"/>
      <c r="B469" s="33"/>
      <c r="C469" s="33"/>
      <c r="D469" s="33"/>
      <c r="E469" s="33"/>
      <c r="F469" s="33"/>
      <c r="G469" s="33"/>
      <c r="H469" s="33"/>
      <c r="I469" s="33"/>
      <c r="J469" s="33"/>
      <c r="K469" s="33"/>
      <c r="L469" s="33"/>
      <c r="M469" s="33"/>
    </row>
    <row r="470" spans="1:13">
      <c r="A470" s="33"/>
      <c r="B470" s="33"/>
      <c r="C470" s="33"/>
      <c r="D470" s="33"/>
      <c r="E470" s="33"/>
      <c r="F470" s="33"/>
      <c r="G470" s="33"/>
      <c r="H470" s="33"/>
      <c r="I470" s="33"/>
      <c r="J470" s="33"/>
      <c r="K470" s="33"/>
      <c r="L470" s="33"/>
      <c r="M470" s="33"/>
    </row>
    <row r="471" spans="1:13">
      <c r="A471" s="33"/>
      <c r="B471" s="33"/>
      <c r="C471" s="33"/>
      <c r="D471" s="33"/>
      <c r="E471" s="33"/>
      <c r="F471" s="33"/>
      <c r="G471" s="33"/>
      <c r="H471" s="33"/>
      <c r="I471" s="33"/>
      <c r="J471" s="33"/>
      <c r="K471" s="33"/>
      <c r="L471" s="33"/>
      <c r="M471" s="33"/>
    </row>
    <row r="472" spans="1:13">
      <c r="A472" s="33"/>
      <c r="B472" s="33"/>
      <c r="C472" s="33"/>
      <c r="D472" s="33"/>
      <c r="E472" s="33"/>
      <c r="F472" s="33"/>
      <c r="G472" s="33"/>
      <c r="H472" s="33"/>
      <c r="I472" s="33"/>
      <c r="J472" s="33"/>
      <c r="K472" s="33"/>
      <c r="L472" s="33"/>
      <c r="M472" s="33"/>
    </row>
    <row r="473" spans="1:13">
      <c r="A473" s="33"/>
      <c r="B473" s="33"/>
      <c r="C473" s="33"/>
      <c r="D473" s="33"/>
      <c r="E473" s="33"/>
      <c r="F473" s="33"/>
      <c r="G473" s="33"/>
      <c r="H473" s="33"/>
      <c r="I473" s="33"/>
      <c r="J473" s="33"/>
      <c r="K473" s="33"/>
      <c r="L473" s="33"/>
      <c r="M473" s="33"/>
    </row>
    <row r="474" spans="1:13">
      <c r="A474" s="33"/>
      <c r="B474" s="33"/>
      <c r="C474" s="33"/>
      <c r="D474" s="33"/>
      <c r="E474" s="33"/>
      <c r="F474" s="33"/>
      <c r="G474" s="33"/>
      <c r="H474" s="33"/>
      <c r="I474" s="33"/>
      <c r="J474" s="33"/>
      <c r="K474" s="33"/>
      <c r="L474" s="33"/>
      <c r="M474" s="33"/>
    </row>
    <row r="475" spans="1:13">
      <c r="A475" s="33"/>
      <c r="B475" s="33"/>
      <c r="C475" s="33"/>
      <c r="D475" s="33"/>
      <c r="E475" s="33"/>
      <c r="F475" s="33"/>
      <c r="G475" s="33"/>
      <c r="H475" s="33"/>
      <c r="I475" s="33"/>
      <c r="J475" s="33"/>
      <c r="K475" s="33"/>
      <c r="L475" s="33"/>
      <c r="M475" s="33"/>
    </row>
    <row r="476" spans="1:13">
      <c r="A476" s="33"/>
      <c r="B476" s="33"/>
      <c r="C476" s="33"/>
      <c r="D476" s="33"/>
      <c r="E476" s="33"/>
      <c r="F476" s="33"/>
      <c r="G476" s="33"/>
      <c r="H476" s="33"/>
      <c r="I476" s="33"/>
      <c r="J476" s="33"/>
      <c r="K476" s="33"/>
      <c r="L476" s="33"/>
      <c r="M476" s="33"/>
    </row>
    <row r="477" spans="1:13">
      <c r="A477" s="33"/>
      <c r="B477" s="33"/>
      <c r="C477" s="33"/>
      <c r="D477" s="33"/>
      <c r="E477" s="33"/>
      <c r="F477" s="33"/>
      <c r="G477" s="33"/>
      <c r="H477" s="33"/>
      <c r="I477" s="33"/>
      <c r="J477" s="33"/>
      <c r="K477" s="33"/>
      <c r="L477" s="33"/>
      <c r="M477" s="33"/>
    </row>
    <row r="478" spans="1:13">
      <c r="A478" s="33"/>
      <c r="B478" s="33"/>
      <c r="C478" s="33"/>
      <c r="D478" s="33"/>
      <c r="E478" s="33"/>
      <c r="F478" s="33"/>
      <c r="G478" s="33"/>
      <c r="H478" s="33"/>
      <c r="I478" s="33"/>
      <c r="J478" s="33"/>
      <c r="K478" s="33"/>
      <c r="L478" s="33"/>
      <c r="M478" s="33"/>
    </row>
    <row r="479" spans="1:13">
      <c r="A479" s="33"/>
      <c r="B479" s="33"/>
      <c r="C479" s="33"/>
      <c r="D479" s="33"/>
      <c r="E479" s="33"/>
      <c r="F479" s="33"/>
      <c r="G479" s="33"/>
      <c r="H479" s="33"/>
      <c r="I479" s="33"/>
      <c r="J479" s="33"/>
      <c r="K479" s="33"/>
      <c r="L479" s="33"/>
      <c r="M479" s="33"/>
    </row>
    <row r="480" spans="1:13">
      <c r="A480" s="33"/>
      <c r="B480" s="33"/>
      <c r="C480" s="33"/>
      <c r="D480" s="33"/>
      <c r="E480" s="33"/>
      <c r="F480" s="33"/>
      <c r="G480" s="33"/>
      <c r="H480" s="33"/>
      <c r="I480" s="33"/>
      <c r="J480" s="33"/>
      <c r="K480" s="33"/>
      <c r="L480" s="33"/>
      <c r="M480" s="33"/>
    </row>
    <row r="481" spans="1:13">
      <c r="A481" s="33"/>
      <c r="B481" s="33"/>
      <c r="C481" s="33"/>
      <c r="D481" s="33"/>
      <c r="E481" s="33"/>
      <c r="F481" s="33"/>
      <c r="G481" s="33"/>
      <c r="H481" s="33"/>
      <c r="I481" s="33"/>
      <c r="J481" s="33"/>
      <c r="K481" s="33"/>
      <c r="L481" s="33"/>
      <c r="M481" s="33"/>
    </row>
    <row r="482" spans="1:13">
      <c r="A482" s="33"/>
      <c r="B482" s="33"/>
      <c r="C482" s="33"/>
      <c r="D482" s="33"/>
      <c r="E482" s="33"/>
      <c r="F482" s="33"/>
      <c r="G482" s="33"/>
      <c r="H482" s="33"/>
      <c r="I482" s="33"/>
      <c r="J482" s="33"/>
      <c r="K482" s="33"/>
      <c r="L482" s="33"/>
      <c r="M482" s="33"/>
    </row>
    <row r="483" spans="1:13">
      <c r="A483" s="33"/>
      <c r="B483" s="33"/>
      <c r="C483" s="33"/>
      <c r="D483" s="33"/>
      <c r="E483" s="33"/>
      <c r="F483" s="33"/>
      <c r="G483" s="33"/>
      <c r="H483" s="33"/>
      <c r="I483" s="33"/>
      <c r="J483" s="33"/>
      <c r="K483" s="33"/>
      <c r="L483" s="33"/>
      <c r="M483" s="33"/>
    </row>
    <row r="484" spans="1:13">
      <c r="A484" s="33"/>
      <c r="B484" s="33"/>
      <c r="C484" s="33"/>
      <c r="D484" s="33"/>
      <c r="E484" s="33"/>
      <c r="F484" s="33"/>
      <c r="G484" s="33"/>
      <c r="H484" s="33"/>
      <c r="I484" s="33"/>
      <c r="J484" s="33"/>
      <c r="K484" s="33"/>
      <c r="L484" s="33"/>
      <c r="M484" s="33"/>
    </row>
    <row r="485" spans="1:13">
      <c r="A485" s="33"/>
      <c r="B485" s="33"/>
      <c r="C485" s="33"/>
      <c r="D485" s="33"/>
      <c r="E485" s="33"/>
      <c r="F485" s="33"/>
      <c r="G485" s="33"/>
      <c r="H485" s="33"/>
      <c r="I485" s="33"/>
      <c r="J485" s="33"/>
      <c r="K485" s="33"/>
      <c r="L485" s="33"/>
      <c r="M485" s="33"/>
    </row>
    <row r="486" spans="1:13">
      <c r="A486" s="33"/>
      <c r="B486" s="33"/>
      <c r="C486" s="33"/>
      <c r="D486" s="33"/>
      <c r="E486" s="33"/>
      <c r="F486" s="33"/>
      <c r="G486" s="33"/>
      <c r="H486" s="33"/>
      <c r="I486" s="33"/>
      <c r="J486" s="33"/>
      <c r="K486" s="33"/>
      <c r="L486" s="33"/>
      <c r="M486" s="33"/>
    </row>
    <row r="487" spans="1:13">
      <c r="A487" s="33"/>
      <c r="B487" s="33"/>
      <c r="C487" s="33"/>
      <c r="D487" s="33"/>
      <c r="E487" s="33"/>
      <c r="F487" s="33"/>
      <c r="G487" s="33"/>
      <c r="H487" s="33"/>
      <c r="I487" s="33"/>
      <c r="J487" s="33"/>
      <c r="K487" s="33"/>
      <c r="L487" s="33"/>
      <c r="M487" s="33"/>
    </row>
    <row r="488" spans="1:13">
      <c r="A488" s="33"/>
      <c r="B488" s="33"/>
      <c r="C488" s="33"/>
      <c r="D488" s="33"/>
      <c r="E488" s="33"/>
      <c r="F488" s="33"/>
      <c r="G488" s="33"/>
      <c r="H488" s="33"/>
      <c r="I488" s="33"/>
      <c r="J488" s="33"/>
      <c r="K488" s="33"/>
      <c r="L488" s="33"/>
      <c r="M488" s="33"/>
    </row>
    <row r="489" spans="1:13">
      <c r="A489" s="33"/>
      <c r="B489" s="33"/>
      <c r="C489" s="33"/>
      <c r="D489" s="33"/>
      <c r="E489" s="33"/>
      <c r="F489" s="33"/>
      <c r="G489" s="33"/>
      <c r="H489" s="33"/>
      <c r="I489" s="33"/>
      <c r="J489" s="33"/>
      <c r="K489" s="33"/>
      <c r="L489" s="33"/>
      <c r="M489" s="33"/>
    </row>
    <row r="490" spans="1:13">
      <c r="A490" s="33"/>
      <c r="B490" s="33"/>
      <c r="C490" s="33"/>
      <c r="D490" s="33"/>
      <c r="E490" s="33"/>
      <c r="F490" s="33"/>
      <c r="G490" s="33"/>
      <c r="H490" s="33"/>
      <c r="I490" s="33"/>
      <c r="J490" s="33"/>
      <c r="K490" s="33"/>
      <c r="L490" s="33"/>
      <c r="M490" s="33"/>
    </row>
    <row r="491" spans="1:13">
      <c r="A491" s="33"/>
      <c r="B491" s="33"/>
      <c r="C491" s="33"/>
      <c r="D491" s="33"/>
      <c r="E491" s="33"/>
      <c r="F491" s="33"/>
      <c r="G491" s="33"/>
      <c r="H491" s="33"/>
      <c r="I491" s="33"/>
      <c r="J491" s="33"/>
      <c r="K491" s="33"/>
      <c r="L491" s="33"/>
      <c r="M491" s="33"/>
    </row>
    <row r="492" spans="1:13">
      <c r="A492" s="33"/>
      <c r="B492" s="33"/>
      <c r="C492" s="33"/>
      <c r="D492" s="33"/>
      <c r="E492" s="33"/>
      <c r="F492" s="33"/>
      <c r="G492" s="33"/>
      <c r="H492" s="33"/>
      <c r="I492" s="33"/>
      <c r="J492" s="33"/>
      <c r="K492" s="33"/>
      <c r="L492" s="33"/>
      <c r="M492" s="33"/>
    </row>
    <row r="493" spans="1:13">
      <c r="A493" s="33"/>
      <c r="B493" s="33"/>
      <c r="C493" s="33"/>
      <c r="D493" s="33"/>
      <c r="E493" s="33"/>
      <c r="F493" s="33"/>
      <c r="G493" s="33"/>
      <c r="H493" s="33"/>
      <c r="I493" s="33"/>
      <c r="J493" s="33"/>
      <c r="K493" s="33"/>
      <c r="L493" s="33"/>
      <c r="M493" s="33"/>
    </row>
    <row r="494" spans="1:13">
      <c r="A494" s="33"/>
      <c r="B494" s="33"/>
      <c r="C494" s="33"/>
      <c r="D494" s="33"/>
      <c r="E494" s="33"/>
      <c r="F494" s="33"/>
      <c r="G494" s="33"/>
      <c r="H494" s="33"/>
      <c r="I494" s="33"/>
      <c r="J494" s="33"/>
      <c r="K494" s="33"/>
      <c r="L494" s="33"/>
      <c r="M494" s="33"/>
    </row>
    <row r="495" spans="1:13">
      <c r="A495" s="33"/>
      <c r="B495" s="33"/>
      <c r="C495" s="33"/>
      <c r="D495" s="33"/>
      <c r="E495" s="33"/>
      <c r="F495" s="33"/>
      <c r="G495" s="33"/>
      <c r="H495" s="33"/>
      <c r="I495" s="33"/>
      <c r="J495" s="33"/>
      <c r="K495" s="33"/>
      <c r="L495" s="33"/>
      <c r="M495" s="33"/>
    </row>
    <row r="496" spans="1:13">
      <c r="A496" s="33"/>
      <c r="B496" s="33"/>
      <c r="C496" s="33"/>
      <c r="D496" s="33"/>
      <c r="E496" s="33"/>
      <c r="F496" s="33"/>
      <c r="G496" s="33"/>
      <c r="H496" s="33"/>
      <c r="I496" s="33"/>
      <c r="J496" s="33"/>
      <c r="K496" s="33"/>
      <c r="L496" s="33"/>
      <c r="M496" s="33"/>
    </row>
    <row r="497" spans="1:13">
      <c r="A497" s="33"/>
      <c r="B497" s="33"/>
      <c r="C497" s="33"/>
      <c r="D497" s="33"/>
      <c r="E497" s="33"/>
      <c r="F497" s="33"/>
      <c r="G497" s="33"/>
      <c r="H497" s="33"/>
      <c r="I497" s="33"/>
      <c r="J497" s="33"/>
      <c r="K497" s="33"/>
      <c r="L497" s="33"/>
      <c r="M497" s="33"/>
    </row>
    <row r="498" spans="1:13">
      <c r="A498" s="33"/>
      <c r="B498" s="33"/>
      <c r="C498" s="33"/>
      <c r="D498" s="33"/>
      <c r="E498" s="33"/>
      <c r="F498" s="33"/>
      <c r="G498" s="33"/>
      <c r="H498" s="33"/>
      <c r="I498" s="33"/>
      <c r="J498" s="33"/>
      <c r="K498" s="33"/>
      <c r="L498" s="33"/>
      <c r="M498" s="33"/>
    </row>
    <row r="499" spans="1:13">
      <c r="A499" s="33"/>
      <c r="B499" s="33"/>
      <c r="C499" s="33"/>
      <c r="D499" s="33"/>
      <c r="E499" s="33"/>
      <c r="F499" s="33"/>
      <c r="G499" s="33"/>
      <c r="H499" s="33"/>
      <c r="I499" s="33"/>
      <c r="J499" s="33"/>
      <c r="K499" s="33"/>
      <c r="L499" s="33"/>
      <c r="M499" s="33"/>
    </row>
    <row r="500" spans="1:13">
      <c r="A500" s="33"/>
      <c r="B500" s="33"/>
      <c r="C500" s="33"/>
      <c r="D500" s="33"/>
      <c r="E500" s="33"/>
      <c r="F500" s="33"/>
      <c r="G500" s="33"/>
      <c r="H500" s="33"/>
      <c r="I500" s="33"/>
      <c r="J500" s="33"/>
      <c r="K500" s="33"/>
      <c r="L500" s="33"/>
      <c r="M500" s="33"/>
    </row>
  </sheetData>
  <mergeCells count="19">
    <mergeCell ref="B8:C8"/>
    <mergeCell ref="D35:E35"/>
    <mergeCell ref="D39:E39"/>
    <mergeCell ref="B23:B25"/>
    <mergeCell ref="B26:B28"/>
    <mergeCell ref="B29:B31"/>
    <mergeCell ref="C26:C28"/>
    <mergeCell ref="C30:C31"/>
    <mergeCell ref="D26:D27"/>
    <mergeCell ref="D30:D31"/>
    <mergeCell ref="E23:E25"/>
    <mergeCell ref="E26:E27"/>
    <mergeCell ref="E30:E31"/>
    <mergeCell ref="C23:D25"/>
    <mergeCell ref="E1:K1"/>
    <mergeCell ref="A3:I3"/>
    <mergeCell ref="A4:I4"/>
    <mergeCell ref="A5:F5"/>
    <mergeCell ref="B6:F6"/>
  </mergeCells>
  <pageMargins left="0.4" right="0.2" top="0.75" bottom="0.75" header="0.3" footer="0.3"/>
  <pageSetup scale="43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38"/>
  <sheetViews>
    <sheetView topLeftCell="A16" zoomScale="50" zoomScaleNormal="50" workbookViewId="0">
      <selection activeCell="E22" sqref="E22"/>
    </sheetView>
  </sheetViews>
  <sheetFormatPr defaultRowHeight="15"/>
  <cols>
    <col min="2" max="2" width="13.5703125" customWidth="1"/>
    <col min="3" max="3" width="52.42578125" customWidth="1"/>
    <col min="4" max="4" width="13.140625" customWidth="1"/>
    <col min="5" max="5" width="44.5703125" customWidth="1"/>
    <col min="6" max="6" width="37.5703125" customWidth="1"/>
    <col min="9" max="9" width="25.7109375" customWidth="1"/>
    <col min="11" max="11" width="9.7109375" customWidth="1"/>
  </cols>
  <sheetData>
    <row r="1" spans="1:11" ht="28.5">
      <c r="A1" s="183" t="s">
        <v>118</v>
      </c>
      <c r="B1" s="1"/>
      <c r="C1" s="1"/>
      <c r="D1" s="1"/>
      <c r="E1" s="17" t="s">
        <v>32</v>
      </c>
      <c r="F1" s="1"/>
      <c r="G1" s="449" t="s">
        <v>119</v>
      </c>
      <c r="H1" s="449"/>
      <c r="I1" s="449"/>
      <c r="J1" s="449"/>
      <c r="K1" s="449"/>
    </row>
    <row r="2" spans="1:11" ht="18.75">
      <c r="A2" s="18"/>
      <c r="B2" s="18"/>
      <c r="C2" s="18"/>
      <c r="D2" s="18"/>
      <c r="E2" s="187"/>
      <c r="F2" s="187"/>
      <c r="G2" s="4"/>
      <c r="H2" s="18"/>
      <c r="I2" s="18"/>
      <c r="J2" s="18"/>
      <c r="K2" s="18"/>
    </row>
    <row r="3" spans="1:11" ht="136.5">
      <c r="A3" s="554" t="s">
        <v>120</v>
      </c>
      <c r="B3" s="554"/>
      <c r="C3" s="554"/>
      <c r="D3" s="554"/>
      <c r="E3" s="554"/>
      <c r="F3" s="554"/>
      <c r="G3" s="554"/>
      <c r="H3" s="554"/>
      <c r="I3" s="554"/>
      <c r="J3" s="554"/>
      <c r="K3" s="554"/>
    </row>
    <row r="4" spans="1:11" ht="26.25">
      <c r="A4" s="19"/>
      <c r="B4" s="450" t="s">
        <v>35</v>
      </c>
      <c r="C4" s="450"/>
      <c r="D4" s="450"/>
      <c r="E4" s="450"/>
      <c r="F4" s="450"/>
      <c r="G4" s="450"/>
      <c r="H4" s="450"/>
      <c r="I4" s="450"/>
      <c r="J4" s="19"/>
      <c r="K4" s="19"/>
    </row>
    <row r="5" spans="1:11" ht="15.75" thickBot="1">
      <c r="A5" s="439"/>
      <c r="B5" s="451"/>
      <c r="C5" s="451"/>
      <c r="D5" s="451"/>
      <c r="E5" s="451"/>
      <c r="F5" s="451"/>
      <c r="G5" s="185"/>
      <c r="H5" s="185"/>
      <c r="I5" s="185"/>
      <c r="J5" s="185"/>
      <c r="K5" s="185"/>
    </row>
    <row r="6" spans="1:11" ht="23.25">
      <c r="A6" s="452" t="s">
        <v>36</v>
      </c>
      <c r="B6" s="448"/>
      <c r="C6" s="448"/>
      <c r="D6" s="448"/>
      <c r="E6" s="448"/>
      <c r="F6" s="448"/>
      <c r="G6" s="187"/>
      <c r="H6" s="187"/>
      <c r="I6" s="187"/>
      <c r="J6" s="187"/>
      <c r="K6" s="187"/>
    </row>
    <row r="7" spans="1:11" ht="23.25">
      <c r="A7" s="20"/>
      <c r="B7" s="20"/>
      <c r="C7" s="447" t="s">
        <v>121</v>
      </c>
      <c r="D7" s="448"/>
      <c r="E7" s="448"/>
      <c r="F7" s="448"/>
      <c r="G7" s="187"/>
      <c r="H7" s="187"/>
      <c r="I7" s="187"/>
      <c r="J7" s="187"/>
      <c r="K7" s="187"/>
    </row>
    <row r="8" spans="1:11" ht="26.25">
      <c r="A8" s="187"/>
      <c r="B8" s="442" t="s">
        <v>5</v>
      </c>
      <c r="C8" s="441"/>
      <c r="D8" s="441"/>
      <c r="E8" s="441"/>
      <c r="F8" s="441"/>
      <c r="G8" s="187"/>
      <c r="H8" s="187"/>
      <c r="I8" s="187"/>
      <c r="J8" s="187"/>
      <c r="K8" s="187"/>
    </row>
    <row r="9" spans="1:11">
      <c r="A9" s="187"/>
      <c r="B9" s="187"/>
      <c r="C9" s="23"/>
      <c r="D9" s="23"/>
      <c r="E9" s="24"/>
      <c r="F9" s="25"/>
      <c r="G9" s="187"/>
      <c r="H9" s="187"/>
      <c r="I9" s="187"/>
      <c r="J9" s="187"/>
      <c r="K9" s="187"/>
    </row>
    <row r="10" spans="1:11" ht="35.25" customHeight="1">
      <c r="A10" s="187"/>
      <c r="B10" s="26" t="s">
        <v>6</v>
      </c>
      <c r="C10" s="26"/>
      <c r="D10" s="26"/>
      <c r="E10" s="26"/>
      <c r="F10" s="27" t="s">
        <v>9</v>
      </c>
      <c r="G10" s="28"/>
      <c r="H10" s="28"/>
      <c r="I10" s="28"/>
      <c r="J10" s="28"/>
      <c r="K10" s="187"/>
    </row>
    <row r="11" spans="1:11" ht="38.25" customHeight="1">
      <c r="A11" s="187"/>
      <c r="B11" s="26" t="s">
        <v>7</v>
      </c>
      <c r="C11" s="26"/>
      <c r="D11" s="26"/>
      <c r="E11" s="26"/>
      <c r="F11" s="91" t="s">
        <v>122</v>
      </c>
      <c r="G11" s="28"/>
      <c r="H11" s="28"/>
      <c r="I11" s="28"/>
      <c r="J11" s="28"/>
      <c r="K11" s="187"/>
    </row>
    <row r="12" spans="1:11" ht="36.75" customHeight="1">
      <c r="A12" s="187"/>
      <c r="B12" s="26" t="s">
        <v>46</v>
      </c>
      <c r="C12" s="26"/>
      <c r="D12" s="26"/>
      <c r="E12" s="26"/>
      <c r="F12" s="92" t="s">
        <v>123</v>
      </c>
      <c r="G12" s="28"/>
      <c r="H12" s="28"/>
      <c r="I12" s="28"/>
      <c r="J12" s="28"/>
      <c r="K12" s="187"/>
    </row>
    <row r="13" spans="1:11" ht="42" customHeight="1">
      <c r="A13" s="187"/>
      <c r="B13" s="31" t="s">
        <v>316</v>
      </c>
      <c r="C13" s="31"/>
      <c r="D13" s="26"/>
      <c r="E13" s="26"/>
      <c r="F13" s="28"/>
      <c r="G13" s="28"/>
      <c r="H13" s="28"/>
      <c r="I13" s="28"/>
      <c r="J13" s="28"/>
      <c r="K13" s="187"/>
    </row>
    <row r="14" spans="1:11" ht="37.5" customHeight="1">
      <c r="A14" s="187"/>
      <c r="B14" s="26" t="s">
        <v>190</v>
      </c>
      <c r="C14" s="26"/>
      <c r="D14" s="26"/>
      <c r="E14" s="26" t="s">
        <v>110</v>
      </c>
      <c r="F14" s="28"/>
      <c r="G14" s="28"/>
      <c r="H14" s="28"/>
      <c r="I14" s="28"/>
      <c r="J14" s="28"/>
      <c r="K14" s="187"/>
    </row>
    <row r="15" spans="1:11" ht="23.25">
      <c r="A15" s="187"/>
      <c r="B15" s="26"/>
      <c r="C15" s="26"/>
      <c r="D15" s="26"/>
      <c r="E15" s="26"/>
      <c r="F15" s="28"/>
      <c r="G15" s="28"/>
      <c r="H15" s="28"/>
      <c r="I15" s="28"/>
      <c r="J15" s="28"/>
      <c r="K15" s="187"/>
    </row>
    <row r="16" spans="1:11" ht="24" thickBot="1">
      <c r="A16" s="187"/>
      <c r="B16" s="454" t="s">
        <v>140</v>
      </c>
      <c r="C16" s="454"/>
      <c r="D16" s="454"/>
      <c r="E16" s="28"/>
      <c r="F16" s="32"/>
      <c r="G16" s="28"/>
      <c r="H16" s="28"/>
      <c r="I16" s="28"/>
      <c r="J16" s="28"/>
      <c r="K16" s="187"/>
    </row>
    <row r="17" spans="1:11" ht="23.25">
      <c r="A17" s="33"/>
      <c r="B17" s="28"/>
      <c r="C17" s="28"/>
      <c r="D17" s="28"/>
      <c r="E17" s="32"/>
      <c r="F17" s="28"/>
      <c r="G17" s="28"/>
      <c r="H17" s="28"/>
      <c r="I17" s="28"/>
      <c r="J17" s="28"/>
      <c r="K17" s="187"/>
    </row>
    <row r="18" spans="1:11" ht="50.25" customHeight="1">
      <c r="A18" s="33"/>
      <c r="B18" s="26" t="s">
        <v>13</v>
      </c>
      <c r="C18" s="32"/>
      <c r="D18" s="32"/>
      <c r="E18" s="28"/>
      <c r="F18" s="34" t="s">
        <v>15</v>
      </c>
      <c r="G18" s="28"/>
      <c r="H18" s="28"/>
      <c r="I18" s="28"/>
      <c r="J18" s="28"/>
      <c r="K18" s="187"/>
    </row>
    <row r="19" spans="1:11" ht="48.75" customHeight="1">
      <c r="A19" s="33"/>
      <c r="B19" s="26" t="s">
        <v>14</v>
      </c>
      <c r="C19" s="26"/>
      <c r="D19" s="28"/>
      <c r="E19" s="28"/>
      <c r="F19" s="26" t="s">
        <v>17</v>
      </c>
      <c r="G19" s="28"/>
      <c r="H19" s="28"/>
      <c r="I19" s="28"/>
      <c r="J19" s="28"/>
      <c r="K19" s="187"/>
    </row>
    <row r="20" spans="1:11" ht="51" customHeight="1">
      <c r="A20" s="187"/>
      <c r="B20" s="26" t="s">
        <v>16</v>
      </c>
      <c r="C20" s="26"/>
      <c r="D20" s="26"/>
      <c r="E20" s="93"/>
      <c r="F20" s="28"/>
      <c r="G20" s="28"/>
      <c r="H20" s="28"/>
      <c r="I20" s="28"/>
      <c r="J20" s="28"/>
      <c r="K20" s="187"/>
    </row>
    <row r="21" spans="1:11" ht="33" customHeight="1">
      <c r="A21" s="187"/>
      <c r="B21" s="28"/>
      <c r="C21" s="28"/>
      <c r="D21" s="28"/>
      <c r="E21" s="93" t="s">
        <v>317</v>
      </c>
      <c r="F21" s="93"/>
      <c r="G21" s="93"/>
      <c r="H21" s="93"/>
      <c r="I21" s="93"/>
      <c r="J21" s="93"/>
      <c r="K21" s="187"/>
    </row>
    <row r="22" spans="1:11" ht="23.25">
      <c r="A22" s="187"/>
      <c r="B22" s="28"/>
      <c r="C22" s="28"/>
      <c r="D22" s="28"/>
      <c r="E22" s="28"/>
      <c r="F22" s="28"/>
      <c r="G22" s="28"/>
      <c r="H22" s="28"/>
      <c r="I22" s="28"/>
      <c r="J22" s="28"/>
      <c r="K22" s="187"/>
    </row>
    <row r="23" spans="1:11" ht="33" customHeight="1">
      <c r="A23" s="187"/>
      <c r="B23" s="93" t="s">
        <v>127</v>
      </c>
      <c r="C23" s="32"/>
      <c r="D23" s="32"/>
      <c r="E23" s="32"/>
      <c r="F23" s="32"/>
      <c r="G23" s="32"/>
      <c r="H23" s="94"/>
      <c r="I23" s="95"/>
      <c r="J23" s="28"/>
      <c r="K23" s="187"/>
    </row>
    <row r="24" spans="1:11" ht="24" thickBot="1">
      <c r="A24" s="187"/>
      <c r="B24" s="28"/>
      <c r="C24" s="28"/>
      <c r="D24" s="28"/>
      <c r="E24" s="28"/>
      <c r="F24" s="28"/>
      <c r="G24" s="28"/>
      <c r="H24" s="28"/>
      <c r="I24" s="28"/>
      <c r="J24" s="28"/>
      <c r="K24" s="187"/>
    </row>
    <row r="25" spans="1:11" ht="41.25" customHeight="1">
      <c r="A25" s="187"/>
      <c r="B25" s="36" t="s">
        <v>19</v>
      </c>
      <c r="C25" s="195" t="s">
        <v>20</v>
      </c>
      <c r="D25" s="195"/>
      <c r="E25" s="195" t="s">
        <v>48</v>
      </c>
      <c r="F25" s="37" t="s">
        <v>49</v>
      </c>
      <c r="G25" s="187"/>
      <c r="H25" s="187"/>
      <c r="I25" s="187"/>
      <c r="J25" s="187"/>
      <c r="K25" s="187"/>
    </row>
    <row r="26" spans="1:11" ht="30.75" customHeight="1">
      <c r="A26" s="187"/>
      <c r="B26" s="196"/>
      <c r="C26" s="197"/>
      <c r="D26" s="197"/>
      <c r="E26" s="198" t="s">
        <v>50</v>
      </c>
      <c r="F26" s="38" t="s">
        <v>44</v>
      </c>
      <c r="G26" s="5"/>
      <c r="H26" s="187"/>
      <c r="I26" s="187"/>
      <c r="J26" s="187"/>
      <c r="K26" s="187"/>
    </row>
    <row r="27" spans="1:11" ht="35.25" customHeight="1">
      <c r="A27" s="187"/>
      <c r="B27" s="199">
        <v>1</v>
      </c>
      <c r="C27" s="458" t="s">
        <v>51</v>
      </c>
      <c r="D27" s="459"/>
      <c r="E27" s="169">
        <v>203.75</v>
      </c>
      <c r="F27" s="170">
        <f>E27*180</f>
        <v>36675</v>
      </c>
      <c r="G27" s="5"/>
      <c r="H27" s="187"/>
      <c r="I27" s="187"/>
      <c r="J27" s="187"/>
      <c r="K27" s="187"/>
    </row>
    <row r="28" spans="1:11" ht="32.25" customHeight="1">
      <c r="A28" s="187"/>
      <c r="B28" s="192"/>
      <c r="C28" s="193"/>
      <c r="D28" s="193"/>
      <c r="E28" s="191"/>
      <c r="F28" s="202"/>
      <c r="G28" s="5"/>
      <c r="H28" s="187"/>
      <c r="I28" s="187"/>
      <c r="J28" s="187"/>
      <c r="K28" s="187"/>
    </row>
    <row r="29" spans="1:11" ht="36" customHeight="1">
      <c r="A29" s="187"/>
      <c r="B29" s="460" t="s">
        <v>52</v>
      </c>
      <c r="C29" s="461"/>
      <c r="D29" s="461"/>
      <c r="E29" s="459"/>
      <c r="F29" s="170">
        <f>E27*180</f>
        <v>36675</v>
      </c>
      <c r="G29" s="5"/>
      <c r="H29" s="187"/>
      <c r="I29" s="187"/>
      <c r="J29" s="187"/>
      <c r="K29" s="187"/>
    </row>
    <row r="30" spans="1:11" ht="24" thickBot="1">
      <c r="A30" s="187"/>
      <c r="B30" s="462"/>
      <c r="C30" s="463"/>
      <c r="D30" s="463"/>
      <c r="E30" s="463"/>
      <c r="F30" s="464"/>
      <c r="G30" s="5"/>
      <c r="H30" s="187"/>
      <c r="I30" s="187"/>
      <c r="J30" s="187"/>
      <c r="K30" s="187"/>
    </row>
    <row r="31" spans="1:11">
      <c r="A31" s="187"/>
      <c r="B31" s="187"/>
      <c r="C31" s="187"/>
      <c r="D31" s="187"/>
      <c r="E31" s="187"/>
      <c r="F31" s="187"/>
      <c r="G31" s="5"/>
      <c r="H31" s="187"/>
      <c r="I31" s="187"/>
      <c r="J31" s="187"/>
      <c r="K31" s="187"/>
    </row>
    <row r="32" spans="1:11" ht="23.25">
      <c r="A32" s="187"/>
      <c r="B32" s="453"/>
      <c r="C32" s="453"/>
      <c r="D32" s="453"/>
      <c r="E32" s="453"/>
      <c r="F32" s="453"/>
      <c r="G32" s="187"/>
      <c r="H32" s="187"/>
      <c r="I32" s="187"/>
      <c r="J32" s="187"/>
      <c r="K32" s="187"/>
    </row>
    <row r="33" spans="1:11" ht="28.5">
      <c r="A33" s="187"/>
      <c r="B33" s="39" t="s">
        <v>26</v>
      </c>
      <c r="C33" s="39"/>
      <c r="D33" s="39"/>
      <c r="E33" s="187"/>
      <c r="F33" s="40" t="s">
        <v>45</v>
      </c>
      <c r="G33" s="187"/>
      <c r="H33" s="187"/>
      <c r="I33" s="187"/>
      <c r="J33" s="187"/>
      <c r="K33" s="187"/>
    </row>
    <row r="34" spans="1:11" ht="28.5">
      <c r="A34" s="187"/>
      <c r="B34" s="39" t="s">
        <v>27</v>
      </c>
      <c r="C34" s="39"/>
      <c r="D34" s="39"/>
      <c r="E34" s="187"/>
      <c r="F34" s="188"/>
      <c r="G34" s="188"/>
      <c r="H34" s="187"/>
      <c r="I34" s="187"/>
      <c r="J34" s="187"/>
      <c r="K34" s="187"/>
    </row>
    <row r="35" spans="1:11" ht="28.5">
      <c r="A35" s="187"/>
      <c r="B35" s="39" t="s">
        <v>28</v>
      </c>
      <c r="C35" s="39"/>
      <c r="D35" s="39"/>
      <c r="E35" s="187"/>
      <c r="F35" s="188"/>
      <c r="G35" s="188"/>
      <c r="H35" s="187"/>
      <c r="I35" s="187"/>
      <c r="J35" s="187"/>
      <c r="K35" s="187"/>
    </row>
    <row r="36" spans="1:11" ht="28.5">
      <c r="A36" s="187"/>
      <c r="B36" s="187"/>
      <c r="C36" s="187"/>
      <c r="D36" s="187"/>
      <c r="E36" s="187"/>
      <c r="F36" s="187"/>
      <c r="G36" s="188"/>
      <c r="H36" s="187"/>
      <c r="I36" s="187"/>
      <c r="J36" s="187"/>
      <c r="K36" s="187"/>
    </row>
    <row r="37" spans="1:11" ht="28.5">
      <c r="A37" s="187"/>
      <c r="B37" s="187"/>
      <c r="C37" s="187"/>
      <c r="D37" s="187"/>
      <c r="E37" s="187"/>
      <c r="F37" s="40" t="s">
        <v>30</v>
      </c>
      <c r="G37" s="187"/>
      <c r="H37" s="188"/>
      <c r="I37" s="187"/>
      <c r="J37" s="187"/>
      <c r="K37" s="187"/>
    </row>
    <row r="38" spans="1:11" ht="28.5">
      <c r="A38" s="187"/>
      <c r="B38" s="187"/>
      <c r="C38" s="187"/>
      <c r="D38" s="187"/>
      <c r="E38" s="187"/>
      <c r="F38" s="187"/>
      <c r="G38" s="187"/>
      <c r="H38" s="188"/>
      <c r="I38" s="187"/>
      <c r="J38" s="187"/>
      <c r="K38" s="187"/>
    </row>
  </sheetData>
  <mergeCells count="12">
    <mergeCell ref="C7:F7"/>
    <mergeCell ref="G1:K1"/>
    <mergeCell ref="A3:K3"/>
    <mergeCell ref="B4:I4"/>
    <mergeCell ref="A5:F5"/>
    <mergeCell ref="A6:F6"/>
    <mergeCell ref="B32:F32"/>
    <mergeCell ref="B30:F30"/>
    <mergeCell ref="B8:F8"/>
    <mergeCell ref="B16:D16"/>
    <mergeCell ref="C27:D27"/>
    <mergeCell ref="B29:E29"/>
  </mergeCells>
  <pageMargins left="0.25" right="0.7" top="0.75" bottom="0.75" header="0.3" footer="0.3"/>
  <pageSetup scale="41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J53"/>
  <sheetViews>
    <sheetView topLeftCell="A10" zoomScale="40" zoomScaleNormal="40" zoomScaleSheetLayoutView="40" workbookViewId="0">
      <selection activeCell="M24" sqref="M24"/>
    </sheetView>
  </sheetViews>
  <sheetFormatPr defaultRowHeight="15"/>
  <cols>
    <col min="1" max="1" width="14.85546875" customWidth="1"/>
    <col min="2" max="2" width="31" customWidth="1"/>
    <col min="3" max="3" width="113.28515625" customWidth="1"/>
    <col min="4" max="4" width="68" customWidth="1"/>
    <col min="5" max="5" width="41" customWidth="1"/>
    <col min="6" max="6" width="20" customWidth="1"/>
    <col min="7" max="7" width="39.42578125" customWidth="1"/>
    <col min="8" max="8" width="27.7109375" customWidth="1"/>
    <col min="9" max="9" width="30.140625" customWidth="1"/>
    <col min="10" max="10" width="31.140625" customWidth="1"/>
    <col min="13" max="13" width="16.7109375" customWidth="1"/>
  </cols>
  <sheetData>
    <row r="1" spans="1:10" ht="36">
      <c r="A1" s="555" t="s">
        <v>112</v>
      </c>
      <c r="B1" s="555"/>
      <c r="C1" s="555"/>
      <c r="D1" s="468" t="s">
        <v>32</v>
      </c>
      <c r="E1" s="468"/>
      <c r="F1" s="468"/>
      <c r="G1" s="411" t="s">
        <v>124</v>
      </c>
      <c r="H1" s="411"/>
      <c r="I1" s="411"/>
      <c r="J1" s="411"/>
    </row>
    <row r="2" spans="1:10" ht="15.75">
      <c r="A2" s="187"/>
      <c r="B2" s="6"/>
      <c r="C2" s="6"/>
      <c r="D2" s="6"/>
      <c r="E2" s="6"/>
      <c r="F2" s="6"/>
      <c r="G2" s="6"/>
      <c r="H2" s="6"/>
      <c r="I2" s="6"/>
      <c r="J2" s="6"/>
    </row>
    <row r="3" spans="1:10" ht="213">
      <c r="A3" s="556" t="s">
        <v>71</v>
      </c>
      <c r="B3" s="557"/>
      <c r="C3" s="557"/>
      <c r="D3" s="557"/>
      <c r="E3" s="557"/>
      <c r="F3" s="557"/>
      <c r="G3" s="557"/>
      <c r="H3" s="557"/>
      <c r="I3" s="557"/>
      <c r="J3" s="557"/>
    </row>
    <row r="4" spans="1:10" ht="30">
      <c r="A4" s="471" t="s">
        <v>35</v>
      </c>
      <c r="B4" s="471"/>
      <c r="C4" s="471"/>
      <c r="D4" s="471"/>
      <c r="E4" s="471"/>
      <c r="F4" s="471"/>
      <c r="G4" s="471"/>
      <c r="H4" s="471"/>
      <c r="I4" s="471"/>
      <c r="J4" s="16"/>
    </row>
    <row r="5" spans="1:10" ht="16.5" thickBot="1">
      <c r="A5" s="413"/>
      <c r="B5" s="451"/>
      <c r="C5" s="451"/>
      <c r="D5" s="451"/>
      <c r="E5" s="451"/>
      <c r="F5" s="451"/>
      <c r="G5" s="451"/>
      <c r="H5" s="451"/>
      <c r="I5" s="451"/>
      <c r="J5" s="451"/>
    </row>
    <row r="6" spans="1:10" ht="33.75">
      <c r="A6" s="465" t="s">
        <v>36</v>
      </c>
      <c r="B6" s="466"/>
      <c r="C6" s="466"/>
      <c r="D6" s="466"/>
      <c r="E6" s="466"/>
      <c r="F6" s="466"/>
      <c r="G6" s="466"/>
      <c r="H6" s="466"/>
      <c r="I6" s="466"/>
      <c r="J6" s="466"/>
    </row>
    <row r="7" spans="1:10" ht="15.75">
      <c r="A7" s="7"/>
      <c r="B7" s="7"/>
      <c r="C7" s="7"/>
      <c r="D7" s="7"/>
      <c r="E7" s="7"/>
      <c r="F7" s="8"/>
      <c r="G7" s="7"/>
      <c r="H7" s="7"/>
      <c r="I7" s="7"/>
      <c r="J7" s="9"/>
    </row>
    <row r="8" spans="1:10" ht="57.75" customHeight="1">
      <c r="A8" s="9"/>
      <c r="B8" s="77" t="s">
        <v>125</v>
      </c>
      <c r="C8" s="77"/>
      <c r="D8" s="77"/>
      <c r="E8" s="78"/>
      <c r="F8" s="78"/>
      <c r="G8" s="77"/>
      <c r="H8" s="77"/>
      <c r="I8" s="78"/>
      <c r="J8" s="87"/>
    </row>
    <row r="9" spans="1:10" ht="56.25" customHeight="1">
      <c r="A9" s="9"/>
      <c r="B9" s="77" t="s">
        <v>7</v>
      </c>
      <c r="C9" s="77"/>
      <c r="D9" s="77"/>
      <c r="E9" s="78"/>
      <c r="F9" s="78"/>
      <c r="G9" s="79" t="s">
        <v>9</v>
      </c>
      <c r="H9" s="29"/>
      <c r="I9" s="78"/>
      <c r="J9" s="87"/>
    </row>
    <row r="10" spans="1:10" ht="48.75" customHeight="1">
      <c r="A10" s="9"/>
      <c r="B10" s="77" t="s">
        <v>126</v>
      </c>
      <c r="C10" s="77"/>
      <c r="D10" s="77"/>
      <c r="E10" s="78"/>
      <c r="F10" s="78"/>
      <c r="G10" s="11" t="s">
        <v>47</v>
      </c>
      <c r="H10" s="29"/>
      <c r="I10" s="78"/>
      <c r="J10" s="87"/>
    </row>
    <row r="11" spans="1:10" ht="52.5" customHeight="1">
      <c r="A11" s="9"/>
      <c r="B11" s="77" t="s">
        <v>318</v>
      </c>
      <c r="C11" s="80"/>
      <c r="D11" s="77"/>
      <c r="E11" s="78"/>
      <c r="F11" s="78"/>
      <c r="G11" s="77" t="s">
        <v>17</v>
      </c>
      <c r="H11" s="30"/>
      <c r="I11" s="78"/>
      <c r="J11" s="87"/>
    </row>
    <row r="12" spans="1:10" ht="28.5">
      <c r="A12" s="9"/>
      <c r="B12" s="78"/>
      <c r="C12" s="78"/>
      <c r="D12" s="77"/>
      <c r="E12" s="78"/>
      <c r="F12" s="78"/>
      <c r="G12" s="29"/>
      <c r="H12" s="29"/>
      <c r="I12" s="29"/>
      <c r="J12" s="87"/>
    </row>
    <row r="13" spans="1:10" ht="28.5">
      <c r="A13" s="9"/>
      <c r="B13" s="81" t="s">
        <v>141</v>
      </c>
      <c r="C13" s="81"/>
      <c r="D13" s="78"/>
      <c r="E13" s="78"/>
      <c r="F13" s="78"/>
      <c r="G13" s="29"/>
      <c r="H13" s="29"/>
      <c r="I13" s="29"/>
      <c r="J13" s="87"/>
    </row>
    <row r="14" spans="1:10" ht="28.5">
      <c r="A14" s="9"/>
      <c r="B14" s="81"/>
      <c r="C14" s="82"/>
      <c r="D14" s="78"/>
      <c r="E14" s="77"/>
      <c r="F14" s="77"/>
      <c r="G14" s="29"/>
      <c r="H14" s="29"/>
      <c r="I14" s="29"/>
      <c r="J14" s="87"/>
    </row>
    <row r="15" spans="1:10" ht="28.5">
      <c r="A15" s="9"/>
      <c r="B15" s="29"/>
      <c r="C15" s="29"/>
      <c r="D15" s="81"/>
      <c r="E15" s="29"/>
      <c r="F15" s="29"/>
      <c r="G15" s="80"/>
      <c r="H15" s="83"/>
      <c r="I15" s="84"/>
      <c r="J15" s="88"/>
    </row>
    <row r="16" spans="1:10" ht="28.5">
      <c r="A16" s="9"/>
      <c r="B16" s="29"/>
      <c r="C16" s="29"/>
      <c r="D16" s="82"/>
      <c r="E16" s="29"/>
      <c r="F16" s="29"/>
      <c r="G16" s="29"/>
      <c r="H16" s="29"/>
      <c r="I16" s="29"/>
      <c r="J16" s="88"/>
    </row>
    <row r="17" spans="1:10" ht="53.25" customHeight="1">
      <c r="A17" s="7"/>
      <c r="B17" s="80" t="s">
        <v>13</v>
      </c>
      <c r="C17" s="80"/>
      <c r="D17" s="84"/>
      <c r="E17" s="84"/>
      <c r="F17" s="84"/>
      <c r="G17" s="29"/>
      <c r="H17" s="29"/>
      <c r="I17" s="29"/>
      <c r="J17" s="88"/>
    </row>
    <row r="18" spans="1:10" ht="50.25" customHeight="1">
      <c r="A18" s="8"/>
      <c r="B18" s="80" t="s">
        <v>14</v>
      </c>
      <c r="C18" s="84"/>
      <c r="D18" s="80"/>
      <c r="E18" s="84"/>
      <c r="F18" s="84"/>
      <c r="G18" s="85" t="s">
        <v>15</v>
      </c>
      <c r="H18" s="29"/>
      <c r="I18" s="84"/>
      <c r="J18" s="88"/>
    </row>
    <row r="19" spans="1:10" ht="56.25" customHeight="1">
      <c r="A19" s="187"/>
      <c r="B19" s="80" t="s">
        <v>16</v>
      </c>
      <c r="C19" s="80"/>
      <c r="D19" s="29"/>
      <c r="E19" s="29"/>
      <c r="F19" s="29"/>
      <c r="G19" s="80" t="s">
        <v>17</v>
      </c>
      <c r="H19" s="83"/>
      <c r="I19" s="84"/>
      <c r="J19" s="184"/>
    </row>
    <row r="20" spans="1:10" ht="28.5">
      <c r="A20" s="187"/>
      <c r="B20" s="29"/>
      <c r="C20" s="29"/>
      <c r="D20" s="29"/>
      <c r="E20" s="29"/>
      <c r="F20" s="29"/>
      <c r="G20" s="29"/>
      <c r="H20" s="29"/>
      <c r="I20" s="29"/>
      <c r="J20" s="184"/>
    </row>
    <row r="21" spans="1:10" ht="49.5" customHeight="1">
      <c r="A21" s="187"/>
      <c r="B21" s="51"/>
      <c r="C21" s="51"/>
      <c r="D21" s="51"/>
      <c r="E21" s="51"/>
      <c r="F21" s="51"/>
      <c r="G21" s="13" t="s">
        <v>317</v>
      </c>
      <c r="H21" s="14"/>
      <c r="I21" s="12"/>
      <c r="J21" s="89"/>
    </row>
    <row r="22" spans="1:10" ht="15.75" thickBot="1">
      <c r="A22" s="187"/>
      <c r="B22" s="187"/>
      <c r="C22" s="187"/>
      <c r="D22" s="187"/>
      <c r="E22" s="187"/>
      <c r="F22" s="187"/>
      <c r="G22" s="187"/>
      <c r="H22" s="187"/>
      <c r="I22" s="187"/>
      <c r="J22" s="187"/>
    </row>
    <row r="23" spans="1:10" ht="57" customHeight="1">
      <c r="A23" s="215" t="s">
        <v>55</v>
      </c>
      <c r="B23" s="216" t="s">
        <v>56</v>
      </c>
      <c r="C23" s="216" t="s">
        <v>57</v>
      </c>
      <c r="D23" s="216" t="s">
        <v>58</v>
      </c>
      <c r="E23" s="216" t="s">
        <v>59</v>
      </c>
      <c r="F23" s="216" t="s">
        <v>60</v>
      </c>
      <c r="G23" s="216" t="s">
        <v>61</v>
      </c>
      <c r="H23" s="216" t="s">
        <v>62</v>
      </c>
      <c r="I23" s="216" t="s">
        <v>43</v>
      </c>
      <c r="J23" s="217" t="s">
        <v>63</v>
      </c>
    </row>
    <row r="24" spans="1:10" ht="48" customHeight="1">
      <c r="A24" s="404">
        <v>1</v>
      </c>
      <c r="B24" s="410">
        <v>45047</v>
      </c>
      <c r="C24" s="404" t="s">
        <v>135</v>
      </c>
      <c r="D24" s="404" t="s">
        <v>67</v>
      </c>
      <c r="E24" s="404" t="s">
        <v>66</v>
      </c>
      <c r="F24" s="404" t="s">
        <v>256</v>
      </c>
      <c r="G24" s="404" t="s">
        <v>285</v>
      </c>
      <c r="H24" s="408">
        <v>2</v>
      </c>
      <c r="I24" s="405">
        <f t="shared" ref="I24:I46" si="0">J24/H24</f>
        <v>180</v>
      </c>
      <c r="J24" s="409">
        <v>360</v>
      </c>
    </row>
    <row r="25" spans="1:10" ht="48" customHeight="1">
      <c r="A25" s="404">
        <v>2</v>
      </c>
      <c r="B25" s="410">
        <v>45051</v>
      </c>
      <c r="C25" s="404" t="s">
        <v>135</v>
      </c>
      <c r="D25" s="404" t="s">
        <v>67</v>
      </c>
      <c r="E25" s="404" t="s">
        <v>167</v>
      </c>
      <c r="F25" s="404" t="s">
        <v>268</v>
      </c>
      <c r="G25" s="404" t="s">
        <v>297</v>
      </c>
      <c r="H25" s="408">
        <v>5</v>
      </c>
      <c r="I25" s="405">
        <f t="shared" si="0"/>
        <v>180</v>
      </c>
      <c r="J25" s="409">
        <v>900</v>
      </c>
    </row>
    <row r="26" spans="1:10" ht="48" customHeight="1">
      <c r="A26" s="404">
        <v>3</v>
      </c>
      <c r="B26" s="410">
        <v>45052</v>
      </c>
      <c r="C26" s="404" t="s">
        <v>133</v>
      </c>
      <c r="D26" s="404" t="s">
        <v>65</v>
      </c>
      <c r="E26" s="404" t="s">
        <v>69</v>
      </c>
      <c r="F26" s="404" t="s">
        <v>269</v>
      </c>
      <c r="G26" s="404" t="s">
        <v>298</v>
      </c>
      <c r="H26" s="408">
        <v>8</v>
      </c>
      <c r="I26" s="405">
        <f t="shared" si="0"/>
        <v>180</v>
      </c>
      <c r="J26" s="409">
        <v>1440</v>
      </c>
    </row>
    <row r="27" spans="1:10" ht="48" customHeight="1">
      <c r="A27" s="404">
        <v>4</v>
      </c>
      <c r="B27" s="410">
        <v>45052</v>
      </c>
      <c r="C27" s="404" t="s">
        <v>135</v>
      </c>
      <c r="D27" s="404" t="s">
        <v>67</v>
      </c>
      <c r="E27" s="404" t="s">
        <v>66</v>
      </c>
      <c r="F27" s="404" t="s">
        <v>270</v>
      </c>
      <c r="G27" s="404" t="s">
        <v>299</v>
      </c>
      <c r="H27" s="408">
        <v>5</v>
      </c>
      <c r="I27" s="405">
        <f t="shared" si="0"/>
        <v>180</v>
      </c>
      <c r="J27" s="409">
        <v>900</v>
      </c>
    </row>
    <row r="28" spans="1:10" ht="48" customHeight="1">
      <c r="A28" s="404">
        <v>5</v>
      </c>
      <c r="B28" s="410">
        <v>45053</v>
      </c>
      <c r="C28" s="404" t="s">
        <v>133</v>
      </c>
      <c r="D28" s="404" t="s">
        <v>65</v>
      </c>
      <c r="E28" s="404" t="s">
        <v>66</v>
      </c>
      <c r="F28" s="404" t="s">
        <v>271</v>
      </c>
      <c r="G28" s="404" t="s">
        <v>300</v>
      </c>
      <c r="H28" s="408">
        <v>5</v>
      </c>
      <c r="I28" s="405">
        <f t="shared" si="0"/>
        <v>180</v>
      </c>
      <c r="J28" s="409">
        <v>900</v>
      </c>
    </row>
    <row r="29" spans="1:10" ht="48" customHeight="1">
      <c r="A29" s="404">
        <v>6</v>
      </c>
      <c r="B29" s="410">
        <v>45053</v>
      </c>
      <c r="C29" s="404" t="s">
        <v>135</v>
      </c>
      <c r="D29" s="404" t="s">
        <v>67</v>
      </c>
      <c r="E29" s="404" t="s">
        <v>168</v>
      </c>
      <c r="F29" s="404" t="s">
        <v>272</v>
      </c>
      <c r="G29" s="404" t="s">
        <v>301</v>
      </c>
      <c r="H29" s="408">
        <v>6</v>
      </c>
      <c r="I29" s="405">
        <f t="shared" si="0"/>
        <v>180</v>
      </c>
      <c r="J29" s="409">
        <v>1080</v>
      </c>
    </row>
    <row r="30" spans="1:10" ht="48" customHeight="1">
      <c r="A30" s="404">
        <v>7</v>
      </c>
      <c r="B30" s="410">
        <v>45053</v>
      </c>
      <c r="C30" s="404" t="s">
        <v>133</v>
      </c>
      <c r="D30" s="404" t="s">
        <v>65</v>
      </c>
      <c r="E30" s="404" t="s">
        <v>170</v>
      </c>
      <c r="F30" s="404" t="s">
        <v>273</v>
      </c>
      <c r="G30" s="404" t="s">
        <v>302</v>
      </c>
      <c r="H30" s="408">
        <v>5</v>
      </c>
      <c r="I30" s="405">
        <f t="shared" si="0"/>
        <v>180</v>
      </c>
      <c r="J30" s="409">
        <v>900</v>
      </c>
    </row>
    <row r="31" spans="1:10" ht="48" customHeight="1">
      <c r="A31" s="404">
        <v>8</v>
      </c>
      <c r="B31" s="410">
        <v>45057</v>
      </c>
      <c r="C31" s="404" t="s">
        <v>133</v>
      </c>
      <c r="D31" s="404" t="s">
        <v>65</v>
      </c>
      <c r="E31" s="404" t="s">
        <v>66</v>
      </c>
      <c r="F31" s="404" t="s">
        <v>274</v>
      </c>
      <c r="G31" s="404" t="s">
        <v>303</v>
      </c>
      <c r="H31" s="408">
        <v>3</v>
      </c>
      <c r="I31" s="405">
        <f t="shared" si="0"/>
        <v>180</v>
      </c>
      <c r="J31" s="409">
        <v>540</v>
      </c>
    </row>
    <row r="32" spans="1:10" ht="48" customHeight="1">
      <c r="A32" s="404">
        <v>9</v>
      </c>
      <c r="B32" s="410">
        <v>45068</v>
      </c>
      <c r="C32" s="404" t="s">
        <v>133</v>
      </c>
      <c r="D32" s="404" t="s">
        <v>65</v>
      </c>
      <c r="E32" s="404" t="s">
        <v>66</v>
      </c>
      <c r="F32" s="404" t="s">
        <v>275</v>
      </c>
      <c r="G32" s="404" t="s">
        <v>304</v>
      </c>
      <c r="H32" s="408">
        <v>14</v>
      </c>
      <c r="I32" s="405">
        <f t="shared" si="0"/>
        <v>180</v>
      </c>
      <c r="J32" s="409">
        <v>2520</v>
      </c>
    </row>
    <row r="33" spans="1:10" ht="48" customHeight="1">
      <c r="A33" s="404">
        <v>10</v>
      </c>
      <c r="B33" s="410">
        <v>45070</v>
      </c>
      <c r="C33" s="404" t="s">
        <v>135</v>
      </c>
      <c r="D33" s="404" t="s">
        <v>67</v>
      </c>
      <c r="E33" s="404" t="s">
        <v>170</v>
      </c>
      <c r="F33" s="404" t="s">
        <v>276</v>
      </c>
      <c r="G33" s="404" t="s">
        <v>305</v>
      </c>
      <c r="H33" s="408">
        <v>5</v>
      </c>
      <c r="I33" s="405">
        <f t="shared" si="0"/>
        <v>180</v>
      </c>
      <c r="J33" s="409">
        <v>900</v>
      </c>
    </row>
    <row r="34" spans="1:10" ht="48" customHeight="1">
      <c r="A34" s="404">
        <v>11</v>
      </c>
      <c r="B34" s="410">
        <v>45070</v>
      </c>
      <c r="C34" s="404" t="s">
        <v>64</v>
      </c>
      <c r="D34" s="404" t="s">
        <v>67</v>
      </c>
      <c r="E34" s="404" t="s">
        <v>69</v>
      </c>
      <c r="F34" s="404" t="s">
        <v>257</v>
      </c>
      <c r="G34" s="404" t="s">
        <v>286</v>
      </c>
      <c r="H34" s="408">
        <v>5</v>
      </c>
      <c r="I34" s="405">
        <f t="shared" si="0"/>
        <v>180</v>
      </c>
      <c r="J34" s="409">
        <v>900</v>
      </c>
    </row>
    <row r="35" spans="1:10" ht="48" customHeight="1">
      <c r="A35" s="404">
        <v>12</v>
      </c>
      <c r="B35" s="410">
        <v>45070</v>
      </c>
      <c r="C35" s="404" t="s">
        <v>64</v>
      </c>
      <c r="D35" s="404" t="s">
        <v>67</v>
      </c>
      <c r="E35" s="404" t="s">
        <v>68</v>
      </c>
      <c r="F35" s="404" t="s">
        <v>258</v>
      </c>
      <c r="G35" s="404" t="s">
        <v>287</v>
      </c>
      <c r="H35" s="408">
        <v>5</v>
      </c>
      <c r="I35" s="405">
        <f t="shared" si="0"/>
        <v>180</v>
      </c>
      <c r="J35" s="409">
        <v>900</v>
      </c>
    </row>
    <row r="36" spans="1:10" ht="48" customHeight="1">
      <c r="A36" s="404">
        <v>13</v>
      </c>
      <c r="B36" s="410">
        <v>45070</v>
      </c>
      <c r="C36" s="404" t="s">
        <v>64</v>
      </c>
      <c r="D36" s="404" t="s">
        <v>175</v>
      </c>
      <c r="E36" s="404" t="s">
        <v>129</v>
      </c>
      <c r="F36" s="404" t="s">
        <v>259</v>
      </c>
      <c r="G36" s="404" t="s">
        <v>288</v>
      </c>
      <c r="H36" s="408">
        <v>5</v>
      </c>
      <c r="I36" s="405">
        <f t="shared" si="0"/>
        <v>180</v>
      </c>
      <c r="J36" s="409">
        <v>900</v>
      </c>
    </row>
    <row r="37" spans="1:10" ht="48" customHeight="1">
      <c r="A37" s="404">
        <v>14</v>
      </c>
      <c r="B37" s="410">
        <v>45070</v>
      </c>
      <c r="C37" s="404" t="s">
        <v>64</v>
      </c>
      <c r="D37" s="404" t="s">
        <v>65</v>
      </c>
      <c r="E37" s="404" t="s">
        <v>145</v>
      </c>
      <c r="F37" s="404" t="s">
        <v>260</v>
      </c>
      <c r="G37" s="404" t="s">
        <v>289</v>
      </c>
      <c r="H37" s="408">
        <v>5</v>
      </c>
      <c r="I37" s="405">
        <f t="shared" si="0"/>
        <v>180</v>
      </c>
      <c r="J37" s="409">
        <v>900</v>
      </c>
    </row>
    <row r="38" spans="1:10" ht="48" customHeight="1">
      <c r="A38" s="404">
        <v>15</v>
      </c>
      <c r="B38" s="410">
        <v>45070</v>
      </c>
      <c r="C38" s="404" t="s">
        <v>132</v>
      </c>
      <c r="D38" s="404" t="s">
        <v>65</v>
      </c>
      <c r="E38" s="404" t="s">
        <v>169</v>
      </c>
      <c r="F38" s="404" t="s">
        <v>277</v>
      </c>
      <c r="G38" s="404" t="s">
        <v>306</v>
      </c>
      <c r="H38" s="408">
        <v>15.5</v>
      </c>
      <c r="I38" s="405">
        <f t="shared" si="0"/>
        <v>180</v>
      </c>
      <c r="J38" s="409">
        <v>2790</v>
      </c>
    </row>
    <row r="39" spans="1:10" ht="48" customHeight="1">
      <c r="A39" s="404">
        <v>16</v>
      </c>
      <c r="B39" s="410">
        <v>45072</v>
      </c>
      <c r="C39" s="404" t="s">
        <v>133</v>
      </c>
      <c r="D39" s="404" t="s">
        <v>65</v>
      </c>
      <c r="E39" s="404" t="s">
        <v>168</v>
      </c>
      <c r="F39" s="404" t="s">
        <v>278</v>
      </c>
      <c r="G39" s="404" t="s">
        <v>307</v>
      </c>
      <c r="H39" s="408">
        <v>10</v>
      </c>
      <c r="I39" s="405">
        <f t="shared" si="0"/>
        <v>180</v>
      </c>
      <c r="J39" s="409">
        <v>1800</v>
      </c>
    </row>
    <row r="40" spans="1:10" ht="48" customHeight="1">
      <c r="A40" s="404">
        <v>17</v>
      </c>
      <c r="B40" s="410">
        <v>45072</v>
      </c>
      <c r="C40" s="404" t="s">
        <v>135</v>
      </c>
      <c r="D40" s="404" t="s">
        <v>67</v>
      </c>
      <c r="E40" s="404" t="s">
        <v>66</v>
      </c>
      <c r="F40" s="404" t="s">
        <v>261</v>
      </c>
      <c r="G40" s="404" t="s">
        <v>290</v>
      </c>
      <c r="H40" s="408">
        <v>11.25</v>
      </c>
      <c r="I40" s="405">
        <f t="shared" si="0"/>
        <v>180</v>
      </c>
      <c r="J40" s="409">
        <v>2025</v>
      </c>
    </row>
    <row r="41" spans="1:10" ht="48" customHeight="1">
      <c r="A41" s="404">
        <v>18</v>
      </c>
      <c r="B41" s="410">
        <v>45072</v>
      </c>
      <c r="C41" s="404" t="s">
        <v>135</v>
      </c>
      <c r="D41" s="404" t="s">
        <v>67</v>
      </c>
      <c r="E41" s="404" t="s">
        <v>69</v>
      </c>
      <c r="F41" s="404" t="s">
        <v>279</v>
      </c>
      <c r="G41" s="404" t="s">
        <v>308</v>
      </c>
      <c r="H41" s="408">
        <v>10</v>
      </c>
      <c r="I41" s="405">
        <f t="shared" si="0"/>
        <v>180</v>
      </c>
      <c r="J41" s="409">
        <v>1800</v>
      </c>
    </row>
    <row r="42" spans="1:10" ht="48" customHeight="1">
      <c r="A42" s="404">
        <v>19</v>
      </c>
      <c r="B42" s="410">
        <v>45072</v>
      </c>
      <c r="C42" s="404" t="s">
        <v>135</v>
      </c>
      <c r="D42" s="404" t="s">
        <v>67</v>
      </c>
      <c r="E42" s="404" t="s">
        <v>68</v>
      </c>
      <c r="F42" s="404" t="s">
        <v>280</v>
      </c>
      <c r="G42" s="404" t="s">
        <v>309</v>
      </c>
      <c r="H42" s="408">
        <v>3.75</v>
      </c>
      <c r="I42" s="405">
        <f t="shared" si="0"/>
        <v>180</v>
      </c>
      <c r="J42" s="409">
        <v>675</v>
      </c>
    </row>
    <row r="43" spans="1:10" ht="48" customHeight="1">
      <c r="A43" s="404">
        <v>20</v>
      </c>
      <c r="B43" s="410">
        <v>45073</v>
      </c>
      <c r="C43" s="404" t="s">
        <v>132</v>
      </c>
      <c r="D43" s="404" t="s">
        <v>65</v>
      </c>
      <c r="E43" s="404" t="s">
        <v>170</v>
      </c>
      <c r="F43" s="404" t="s">
        <v>281</v>
      </c>
      <c r="G43" s="404" t="s">
        <v>310</v>
      </c>
      <c r="H43" s="408">
        <v>15</v>
      </c>
      <c r="I43" s="405">
        <f t="shared" si="0"/>
        <v>180</v>
      </c>
      <c r="J43" s="409">
        <v>2700</v>
      </c>
    </row>
    <row r="44" spans="1:10" ht="48" customHeight="1">
      <c r="A44" s="404">
        <v>21</v>
      </c>
      <c r="B44" s="410">
        <v>45073</v>
      </c>
      <c r="C44" s="404" t="s">
        <v>132</v>
      </c>
      <c r="D44" s="404" t="s">
        <v>65</v>
      </c>
      <c r="E44" s="404" t="s">
        <v>181</v>
      </c>
      <c r="F44" s="404" t="s">
        <v>262</v>
      </c>
      <c r="G44" s="404" t="s">
        <v>291</v>
      </c>
      <c r="H44" s="408">
        <v>16</v>
      </c>
      <c r="I44" s="405">
        <f t="shared" si="0"/>
        <v>180</v>
      </c>
      <c r="J44" s="409">
        <v>2880</v>
      </c>
    </row>
    <row r="45" spans="1:10" ht="48" customHeight="1">
      <c r="A45" s="404">
        <v>22</v>
      </c>
      <c r="B45" s="410">
        <v>45074</v>
      </c>
      <c r="C45" s="404" t="s">
        <v>133</v>
      </c>
      <c r="D45" s="404" t="s">
        <v>65</v>
      </c>
      <c r="E45" s="404" t="s">
        <v>66</v>
      </c>
      <c r="F45" s="404" t="s">
        <v>282</v>
      </c>
      <c r="G45" s="404" t="s">
        <v>311</v>
      </c>
      <c r="H45" s="408">
        <v>1.25</v>
      </c>
      <c r="I45" s="405">
        <f t="shared" si="0"/>
        <v>180</v>
      </c>
      <c r="J45" s="409">
        <v>225</v>
      </c>
    </row>
    <row r="46" spans="1:10" ht="48" customHeight="1">
      <c r="A46" s="404">
        <v>23</v>
      </c>
      <c r="B46" s="410">
        <v>45074</v>
      </c>
      <c r="C46" s="404" t="s">
        <v>133</v>
      </c>
      <c r="D46" s="404" t="s">
        <v>65</v>
      </c>
      <c r="E46" s="404" t="s">
        <v>69</v>
      </c>
      <c r="F46" s="404" t="s">
        <v>263</v>
      </c>
      <c r="G46" s="404" t="s">
        <v>292</v>
      </c>
      <c r="H46" s="408">
        <v>10</v>
      </c>
      <c r="I46" s="405">
        <f t="shared" si="0"/>
        <v>180</v>
      </c>
      <c r="J46" s="409">
        <v>1800</v>
      </c>
    </row>
    <row r="47" spans="1:10" ht="48" customHeight="1">
      <c r="A47" s="404">
        <v>24</v>
      </c>
      <c r="B47" s="410">
        <v>45074</v>
      </c>
      <c r="C47" s="404" t="s">
        <v>133</v>
      </c>
      <c r="D47" s="404" t="s">
        <v>65</v>
      </c>
      <c r="E47" s="404" t="s">
        <v>68</v>
      </c>
      <c r="F47" s="404" t="s">
        <v>264</v>
      </c>
      <c r="G47" s="404" t="s">
        <v>293</v>
      </c>
      <c r="H47" s="408">
        <v>5</v>
      </c>
      <c r="I47" s="405">
        <f t="shared" ref="I47:I50" si="1">J47/H47</f>
        <v>180</v>
      </c>
      <c r="J47" s="409">
        <v>900</v>
      </c>
    </row>
    <row r="48" spans="1:10" ht="48" customHeight="1">
      <c r="A48" s="404">
        <v>25</v>
      </c>
      <c r="B48" s="410">
        <v>45074</v>
      </c>
      <c r="C48" s="404" t="s">
        <v>133</v>
      </c>
      <c r="D48" s="404" t="s">
        <v>65</v>
      </c>
      <c r="E48" s="404" t="s">
        <v>168</v>
      </c>
      <c r="F48" s="404" t="s">
        <v>265</v>
      </c>
      <c r="G48" s="404" t="s">
        <v>294</v>
      </c>
      <c r="H48" s="408">
        <v>5</v>
      </c>
      <c r="I48" s="405">
        <f t="shared" si="1"/>
        <v>180</v>
      </c>
      <c r="J48" s="409">
        <v>900</v>
      </c>
    </row>
    <row r="49" spans="1:10" ht="48" customHeight="1">
      <c r="A49" s="404">
        <v>26</v>
      </c>
      <c r="B49" s="410">
        <v>45075</v>
      </c>
      <c r="C49" s="404" t="s">
        <v>133</v>
      </c>
      <c r="D49" s="404" t="s">
        <v>65</v>
      </c>
      <c r="E49" s="404" t="s">
        <v>170</v>
      </c>
      <c r="F49" s="404" t="s">
        <v>266</v>
      </c>
      <c r="G49" s="404" t="s">
        <v>295</v>
      </c>
      <c r="H49" s="408">
        <v>4</v>
      </c>
      <c r="I49" s="405">
        <f t="shared" si="1"/>
        <v>180</v>
      </c>
      <c r="J49" s="409">
        <v>720</v>
      </c>
    </row>
    <row r="50" spans="1:10" ht="48" customHeight="1">
      <c r="A50" s="404">
        <v>27</v>
      </c>
      <c r="B50" s="410">
        <v>45076</v>
      </c>
      <c r="C50" s="404" t="s">
        <v>135</v>
      </c>
      <c r="D50" s="404" t="s">
        <v>67</v>
      </c>
      <c r="E50" s="404" t="s">
        <v>167</v>
      </c>
      <c r="F50" s="404" t="s">
        <v>267</v>
      </c>
      <c r="G50" s="404" t="s">
        <v>296</v>
      </c>
      <c r="H50" s="408">
        <v>5</v>
      </c>
      <c r="I50" s="405">
        <f t="shared" si="1"/>
        <v>180</v>
      </c>
      <c r="J50" s="409">
        <v>900</v>
      </c>
    </row>
    <row r="51" spans="1:10" ht="48" customHeight="1">
      <c r="A51" s="404">
        <v>28</v>
      </c>
      <c r="B51" s="410">
        <v>45077</v>
      </c>
      <c r="C51" s="404" t="s">
        <v>133</v>
      </c>
      <c r="D51" s="404" t="s">
        <v>65</v>
      </c>
      <c r="E51" s="404" t="s">
        <v>168</v>
      </c>
      <c r="F51" s="404" t="s">
        <v>283</v>
      </c>
      <c r="G51" s="404" t="s">
        <v>312</v>
      </c>
      <c r="H51" s="408">
        <v>10</v>
      </c>
      <c r="I51" s="405">
        <f>J51/H51</f>
        <v>180</v>
      </c>
      <c r="J51" s="409">
        <v>1800</v>
      </c>
    </row>
    <row r="52" spans="1:10" ht="48" customHeight="1">
      <c r="A52" s="404">
        <v>29</v>
      </c>
      <c r="B52" s="410">
        <v>45077</v>
      </c>
      <c r="C52" s="404" t="s">
        <v>133</v>
      </c>
      <c r="D52" s="404" t="s">
        <v>65</v>
      </c>
      <c r="E52" s="404" t="s">
        <v>167</v>
      </c>
      <c r="F52" s="404" t="s">
        <v>284</v>
      </c>
      <c r="G52" s="404" t="s">
        <v>313</v>
      </c>
      <c r="H52" s="408">
        <v>4</v>
      </c>
      <c r="I52" s="405">
        <f>J52/H52</f>
        <v>180</v>
      </c>
      <c r="J52" s="409">
        <v>720</v>
      </c>
    </row>
    <row r="53" spans="1:10" s="5" customFormat="1" ht="48" customHeight="1">
      <c r="A53" s="404"/>
      <c r="B53" s="404"/>
      <c r="C53" s="404"/>
      <c r="D53" s="404"/>
      <c r="E53" s="404"/>
      <c r="F53" s="404"/>
      <c r="G53" s="404"/>
      <c r="H53" s="406">
        <f>SUM(H24:H52)</f>
        <v>203.75</v>
      </c>
      <c r="I53" s="404"/>
      <c r="J53" s="407">
        <f>SUM(J24:J52)</f>
        <v>36675</v>
      </c>
    </row>
  </sheetData>
  <mergeCells count="7">
    <mergeCell ref="A6:J6"/>
    <mergeCell ref="A1:C1"/>
    <mergeCell ref="D1:F1"/>
    <mergeCell ref="G1:J1"/>
    <mergeCell ref="A3:J3"/>
    <mergeCell ref="A4:I4"/>
    <mergeCell ref="A5:J5"/>
  </mergeCells>
  <pageMargins left="0.45" right="0.7" top="0.75" bottom="0.75" header="0.3" footer="0.3"/>
  <pageSetup scale="1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81"/>
  <sheetViews>
    <sheetView topLeftCell="A19" zoomScale="40" zoomScaleNormal="40" workbookViewId="0">
      <selection activeCell="K19" sqref="K19"/>
    </sheetView>
  </sheetViews>
  <sheetFormatPr defaultColWidth="12.5703125" defaultRowHeight="15" customHeight="1"/>
  <cols>
    <col min="1" max="1" width="10.140625" customWidth="1"/>
    <col min="2" max="2" width="25.5703125" customWidth="1"/>
    <col min="3" max="3" width="41" customWidth="1"/>
    <col min="4" max="4" width="42.42578125" customWidth="1"/>
    <col min="5" max="5" width="24.42578125" customWidth="1"/>
    <col min="6" max="6" width="33.42578125" customWidth="1"/>
    <col min="7" max="7" width="39.5703125" customWidth="1"/>
    <col min="8" max="8" width="47.7109375" customWidth="1"/>
    <col min="9" max="13" width="7.5703125" customWidth="1"/>
  </cols>
  <sheetData>
    <row r="1" spans="1:9" ht="33.75" customHeight="1">
      <c r="A1" s="1"/>
      <c r="B1" s="135" t="s">
        <v>31</v>
      </c>
      <c r="C1" s="1"/>
      <c r="D1" s="1"/>
      <c r="E1" s="136" t="s">
        <v>32</v>
      </c>
      <c r="F1" s="35"/>
      <c r="G1" s="136" t="s">
        <v>33</v>
      </c>
      <c r="H1" s="1"/>
      <c r="I1" s="4"/>
    </row>
    <row r="2" spans="1:9" ht="18" customHeight="1">
      <c r="B2" s="3"/>
      <c r="C2" s="3"/>
      <c r="D2" s="3"/>
      <c r="E2" s="3"/>
      <c r="F2" s="3"/>
      <c r="G2" s="3"/>
      <c r="H2" s="3"/>
      <c r="I2" s="5"/>
    </row>
    <row r="3" spans="1:9" ht="119.25" customHeight="1">
      <c r="A3" s="412" t="s">
        <v>34</v>
      </c>
      <c r="B3" s="412"/>
      <c r="C3" s="412"/>
      <c r="D3" s="412"/>
      <c r="E3" s="412"/>
      <c r="F3" s="412"/>
      <c r="G3" s="412"/>
      <c r="H3" s="412"/>
      <c r="I3" s="5"/>
    </row>
    <row r="4" spans="1:9" ht="33" customHeight="1">
      <c r="A4" s="411" t="s">
        <v>35</v>
      </c>
      <c r="B4" s="411"/>
      <c r="C4" s="411"/>
      <c r="D4" s="411"/>
      <c r="E4" s="411"/>
      <c r="F4" s="411"/>
      <c r="G4" s="411"/>
      <c r="H4" s="411"/>
      <c r="I4" s="411"/>
    </row>
    <row r="5" spans="1:9" ht="15.75" thickBot="1">
      <c r="A5" s="439"/>
      <c r="B5" s="439"/>
      <c r="C5" s="439"/>
      <c r="D5" s="439"/>
      <c r="E5" s="439"/>
      <c r="F5" s="439"/>
      <c r="G5" s="439"/>
      <c r="H5" s="439"/>
      <c r="I5" s="5"/>
    </row>
    <row r="6" spans="1:9" ht="34.5" customHeight="1">
      <c r="A6" s="440" t="s">
        <v>36</v>
      </c>
      <c r="B6" s="441"/>
      <c r="C6" s="441"/>
      <c r="D6" s="441"/>
      <c r="E6" s="441"/>
      <c r="F6" s="441"/>
      <c r="G6" s="441"/>
      <c r="H6" s="441"/>
    </row>
    <row r="7" spans="1:9" ht="37.5" customHeight="1">
      <c r="B7" s="442" t="s">
        <v>37</v>
      </c>
      <c r="C7" s="441"/>
      <c r="D7" s="441"/>
      <c r="E7" s="441"/>
      <c r="F7" s="441"/>
      <c r="G7" s="441"/>
      <c r="H7" s="441"/>
    </row>
    <row r="8" spans="1:9" ht="39" customHeight="1">
      <c r="B8" s="43"/>
      <c r="C8" s="43"/>
      <c r="E8" s="133" t="s">
        <v>5</v>
      </c>
      <c r="F8" s="43"/>
      <c r="G8" s="43"/>
      <c r="H8" s="43"/>
    </row>
    <row r="9" spans="1:9" ht="20.25">
      <c r="D9" s="44"/>
      <c r="E9" s="44"/>
      <c r="F9" s="45"/>
      <c r="G9" s="46"/>
      <c r="H9" s="44"/>
    </row>
    <row r="10" spans="1:9" ht="54" customHeight="1">
      <c r="B10" s="171" t="s">
        <v>6</v>
      </c>
      <c r="C10" s="172"/>
      <c r="D10" s="173"/>
      <c r="E10" s="173"/>
      <c r="F10" s="171"/>
      <c r="G10" s="172"/>
      <c r="H10" s="173"/>
    </row>
    <row r="11" spans="1:9" ht="55.5" customHeight="1">
      <c r="B11" s="134" t="s">
        <v>7</v>
      </c>
      <c r="C11" s="172"/>
      <c r="D11" s="173"/>
      <c r="E11" s="173"/>
      <c r="F11" s="171"/>
      <c r="G11" s="172"/>
      <c r="H11" s="173"/>
    </row>
    <row r="12" spans="1:9" ht="42" customHeight="1">
      <c r="B12" s="171" t="s">
        <v>38</v>
      </c>
      <c r="C12" s="172"/>
      <c r="D12" s="173"/>
      <c r="E12" s="173"/>
      <c r="F12" s="171" t="s">
        <v>39</v>
      </c>
      <c r="G12" s="79" t="s">
        <v>138</v>
      </c>
      <c r="H12" s="174"/>
    </row>
    <row r="13" spans="1:9" ht="53.25" customHeight="1">
      <c r="B13" s="77" t="s">
        <v>316</v>
      </c>
      <c r="C13" s="172"/>
      <c r="D13" s="175"/>
      <c r="E13" s="171"/>
      <c r="F13" s="176"/>
      <c r="G13" s="77" t="s">
        <v>137</v>
      </c>
      <c r="H13" s="176"/>
    </row>
    <row r="14" spans="1:9" ht="42" customHeight="1">
      <c r="B14" s="77" t="s">
        <v>185</v>
      </c>
      <c r="C14" s="171"/>
      <c r="D14" s="175"/>
      <c r="E14" s="177"/>
      <c r="F14" s="176"/>
      <c r="G14" s="77" t="s">
        <v>139</v>
      </c>
      <c r="H14" s="176"/>
    </row>
    <row r="15" spans="1:9" ht="15" customHeight="1">
      <c r="B15" s="175"/>
      <c r="C15" s="176"/>
      <c r="D15" s="176"/>
      <c r="E15" s="176"/>
      <c r="F15" s="172"/>
      <c r="G15" s="175"/>
      <c r="H15" s="176"/>
    </row>
    <row r="16" spans="1:9" ht="39.75" customHeight="1">
      <c r="B16" s="436" t="s">
        <v>40</v>
      </c>
      <c r="C16" s="437"/>
      <c r="D16" s="437"/>
      <c r="E16" s="172"/>
      <c r="F16" s="176"/>
      <c r="G16" s="176"/>
      <c r="H16" s="176"/>
    </row>
    <row r="17" spans="1:8" ht="28.5">
      <c r="B17" s="176"/>
      <c r="C17" s="176"/>
      <c r="D17" s="176"/>
      <c r="E17" s="172"/>
      <c r="F17" s="176"/>
      <c r="G17" s="176"/>
      <c r="H17" s="176"/>
    </row>
    <row r="18" spans="1:8" ht="56.25" customHeight="1">
      <c r="B18" s="172" t="s">
        <v>13</v>
      </c>
      <c r="C18" s="171"/>
      <c r="D18" s="175"/>
      <c r="E18" s="178"/>
      <c r="F18" s="176"/>
      <c r="G18" s="176"/>
      <c r="H18" s="176"/>
    </row>
    <row r="19" spans="1:8" ht="50.25" customHeight="1">
      <c r="B19" s="171" t="s">
        <v>131</v>
      </c>
      <c r="C19" s="175"/>
      <c r="D19" s="175"/>
      <c r="E19" s="179"/>
      <c r="F19" s="176"/>
      <c r="G19" s="200" t="s">
        <v>15</v>
      </c>
      <c r="H19" s="176"/>
    </row>
    <row r="20" spans="1:8" ht="51.75" customHeight="1">
      <c r="A20" s="5"/>
      <c r="B20" s="171" t="s">
        <v>130</v>
      </c>
      <c r="C20" s="175"/>
      <c r="D20" s="178"/>
      <c r="E20" s="176"/>
      <c r="F20" s="176"/>
      <c r="G20" s="172" t="s">
        <v>41</v>
      </c>
      <c r="H20" s="434"/>
    </row>
    <row r="21" spans="1:8" ht="24" customHeight="1">
      <c r="A21" s="5"/>
      <c r="B21" s="176"/>
      <c r="C21" s="176"/>
      <c r="D21" s="176"/>
      <c r="E21" s="176"/>
      <c r="F21" s="176"/>
      <c r="G21" s="176"/>
      <c r="H21" s="435"/>
    </row>
    <row r="22" spans="1:8" ht="36.75" customHeight="1">
      <c r="A22" s="5"/>
      <c r="B22" s="180" t="s">
        <v>42</v>
      </c>
      <c r="C22" s="176"/>
      <c r="D22" s="179"/>
      <c r="E22" s="176"/>
      <c r="F22" s="64" t="s">
        <v>317</v>
      </c>
      <c r="G22" s="176"/>
      <c r="H22" s="181"/>
    </row>
    <row r="23" spans="1:8" ht="45.75" customHeight="1" thickBot="1">
      <c r="A23" s="5"/>
      <c r="B23" s="51"/>
      <c r="C23" s="51"/>
      <c r="D23" s="51"/>
      <c r="E23" s="51"/>
      <c r="F23" s="51"/>
      <c r="G23" s="51"/>
      <c r="H23" s="65"/>
    </row>
    <row r="24" spans="1:8" ht="60" customHeight="1">
      <c r="A24" s="5"/>
      <c r="B24" s="316" t="s">
        <v>150</v>
      </c>
      <c r="C24" s="438" t="s">
        <v>151</v>
      </c>
      <c r="D24" s="438"/>
      <c r="E24" s="317" t="s">
        <v>152</v>
      </c>
      <c r="F24" s="317" t="s">
        <v>153</v>
      </c>
      <c r="G24" s="318" t="s">
        <v>154</v>
      </c>
      <c r="H24" s="65"/>
    </row>
    <row r="25" spans="1:8" ht="66" customHeight="1">
      <c r="A25" s="5"/>
      <c r="B25" s="309">
        <v>1</v>
      </c>
      <c r="C25" s="446" t="s">
        <v>155</v>
      </c>
      <c r="D25" s="446"/>
      <c r="E25" s="310">
        <v>102.5</v>
      </c>
      <c r="F25" s="311">
        <v>50</v>
      </c>
      <c r="G25" s="312">
        <f>E25*F25</f>
        <v>5125</v>
      </c>
      <c r="H25" s="65"/>
    </row>
    <row r="26" spans="1:8" ht="53.25" customHeight="1">
      <c r="A26" s="5"/>
      <c r="B26" s="309">
        <v>2</v>
      </c>
      <c r="C26" s="446" t="s">
        <v>156</v>
      </c>
      <c r="D26" s="446"/>
      <c r="E26" s="310">
        <v>0</v>
      </c>
      <c r="F26" s="311">
        <v>100</v>
      </c>
      <c r="G26" s="312">
        <f>E26*F26</f>
        <v>0</v>
      </c>
      <c r="H26" s="65"/>
    </row>
    <row r="27" spans="1:8" ht="47.25" customHeight="1">
      <c r="A27" s="5"/>
      <c r="B27" s="309">
        <v>3</v>
      </c>
      <c r="C27" s="446" t="s">
        <v>157</v>
      </c>
      <c r="D27" s="446"/>
      <c r="E27" s="310">
        <v>0</v>
      </c>
      <c r="F27" s="311">
        <v>100</v>
      </c>
      <c r="G27" s="312">
        <f>E27*F27</f>
        <v>0</v>
      </c>
      <c r="H27" s="65"/>
    </row>
    <row r="28" spans="1:8" ht="48.75" customHeight="1">
      <c r="A28" s="5"/>
      <c r="B28" s="319"/>
      <c r="C28" s="310" t="s">
        <v>158</v>
      </c>
      <c r="D28" s="320"/>
      <c r="E28" s="321">
        <f>SUM(E25:E27)</f>
        <v>102.5</v>
      </c>
      <c r="F28" s="321"/>
      <c r="G28" s="312">
        <f>SUM(G25:G27)</f>
        <v>5125</v>
      </c>
      <c r="H28" s="65"/>
    </row>
    <row r="29" spans="1:8" ht="44.25" customHeight="1">
      <c r="A29" s="5"/>
      <c r="B29" s="443" t="s">
        <v>159</v>
      </c>
      <c r="C29" s="444"/>
      <c r="D29" s="444"/>
      <c r="E29" s="444"/>
      <c r="F29" s="445"/>
      <c r="G29" s="312">
        <f>G28*9%</f>
        <v>461.25</v>
      </c>
      <c r="H29" s="65"/>
    </row>
    <row r="30" spans="1:8" ht="48" customHeight="1">
      <c r="A30" s="5"/>
      <c r="B30" s="443" t="s">
        <v>160</v>
      </c>
      <c r="C30" s="444"/>
      <c r="D30" s="444"/>
      <c r="E30" s="444"/>
      <c r="F30" s="445"/>
      <c r="G30" s="312">
        <f>G28*9%</f>
        <v>461.25</v>
      </c>
      <c r="H30" s="65"/>
    </row>
    <row r="31" spans="1:8" ht="45.75" customHeight="1">
      <c r="A31" s="5"/>
      <c r="B31" s="443" t="s">
        <v>161</v>
      </c>
      <c r="C31" s="444"/>
      <c r="D31" s="444"/>
      <c r="E31" s="444"/>
      <c r="F31" s="445"/>
      <c r="G31" s="312">
        <f>G29+G30</f>
        <v>922.5</v>
      </c>
      <c r="H31" s="65"/>
    </row>
    <row r="32" spans="1:8" ht="50.25" customHeight="1">
      <c r="A32" s="5"/>
      <c r="B32" s="443" t="s">
        <v>162</v>
      </c>
      <c r="C32" s="444"/>
      <c r="D32" s="444"/>
      <c r="E32" s="444"/>
      <c r="F32" s="445"/>
      <c r="G32" s="322">
        <f>G28+G31</f>
        <v>6047.5</v>
      </c>
      <c r="H32" s="65"/>
    </row>
    <row r="33" spans="1:12" ht="51.75" customHeight="1">
      <c r="A33" s="5"/>
      <c r="B33" s="443" t="s">
        <v>163</v>
      </c>
      <c r="C33" s="444"/>
      <c r="D33" s="444"/>
      <c r="E33" s="444"/>
      <c r="F33" s="445"/>
      <c r="G33" s="322">
        <v>0.5</v>
      </c>
      <c r="H33" s="65"/>
    </row>
    <row r="34" spans="1:12" ht="54.75" customHeight="1">
      <c r="A34" s="5"/>
      <c r="B34" s="443" t="s">
        <v>164</v>
      </c>
      <c r="C34" s="444"/>
      <c r="D34" s="444"/>
      <c r="E34" s="444"/>
      <c r="F34" s="444"/>
      <c r="G34" s="323">
        <f>G32-G33</f>
        <v>6047</v>
      </c>
      <c r="H34" s="65"/>
    </row>
    <row r="35" spans="1:12" ht="52.5" customHeight="1">
      <c r="A35" s="5"/>
      <c r="B35" s="315"/>
      <c r="C35" s="313"/>
      <c r="D35" s="313"/>
      <c r="E35" s="313"/>
      <c r="F35" s="313"/>
      <c r="G35" s="314"/>
      <c r="H35" s="65"/>
    </row>
    <row r="36" spans="1:12" ht="48" customHeight="1">
      <c r="A36" s="5"/>
      <c r="B36" s="315"/>
      <c r="C36" s="313" t="s">
        <v>165</v>
      </c>
      <c r="D36" s="313"/>
      <c r="E36" s="313"/>
      <c r="F36" s="324"/>
      <c r="G36" s="325"/>
      <c r="H36" s="65"/>
    </row>
    <row r="37" spans="1:12" ht="47.25" customHeight="1" thickBot="1">
      <c r="A37" s="5"/>
      <c r="B37" s="326"/>
      <c r="C37" s="327"/>
      <c r="D37" s="327"/>
      <c r="E37" s="327"/>
      <c r="F37" s="327"/>
      <c r="G37" s="328"/>
      <c r="H37" s="65"/>
    </row>
    <row r="38" spans="1:12" ht="52.5" customHeight="1">
      <c r="A38" s="5"/>
      <c r="B38" s="39"/>
      <c r="C38" s="39"/>
      <c r="D38" s="39"/>
      <c r="H38" s="65"/>
    </row>
    <row r="39" spans="1:12" ht="51.75" customHeight="1">
      <c r="A39" s="5"/>
      <c r="B39" s="141" t="s">
        <v>26</v>
      </c>
      <c r="C39" s="141"/>
      <c r="D39" s="141"/>
      <c r="F39" s="2"/>
      <c r="G39" s="142" t="s">
        <v>45</v>
      </c>
      <c r="H39" s="65"/>
    </row>
    <row r="40" spans="1:12" ht="50.25" customHeight="1">
      <c r="A40" s="5"/>
      <c r="B40" s="141" t="s">
        <v>27</v>
      </c>
      <c r="C40" s="141"/>
      <c r="D40" s="141"/>
      <c r="F40" s="2"/>
      <c r="G40" s="2"/>
      <c r="H40" s="65"/>
    </row>
    <row r="41" spans="1:12" ht="49.5" customHeight="1">
      <c r="A41" s="5"/>
      <c r="B41" s="141" t="s">
        <v>28</v>
      </c>
      <c r="C41" s="141"/>
      <c r="D41" s="141"/>
      <c r="F41" s="2"/>
      <c r="G41" s="2"/>
      <c r="H41" s="65"/>
    </row>
    <row r="42" spans="1:12" ht="42" customHeight="1">
      <c r="A42" s="5"/>
      <c r="F42" s="2"/>
      <c r="G42" s="142" t="s">
        <v>30</v>
      </c>
      <c r="H42" s="65"/>
    </row>
    <row r="43" spans="1:12" ht="44.25" customHeight="1">
      <c r="A43" s="5"/>
      <c r="H43" s="65"/>
    </row>
    <row r="44" spans="1:12" ht="46.5" customHeight="1">
      <c r="A44" s="5"/>
      <c r="H44" s="65"/>
    </row>
    <row r="45" spans="1:12" ht="43.5" customHeight="1">
      <c r="A45" s="5"/>
      <c r="H45" s="65"/>
    </row>
    <row r="46" spans="1:12" ht="45.75" customHeight="1">
      <c r="A46" s="5"/>
      <c r="F46" s="89"/>
      <c r="H46" s="65"/>
    </row>
    <row r="47" spans="1:12" ht="39.75" customHeight="1">
      <c r="A47" s="5"/>
      <c r="H47" s="65"/>
      <c r="L47" s="102"/>
    </row>
    <row r="48" spans="1:12" ht="45" customHeight="1">
      <c r="A48" s="5"/>
      <c r="H48" s="65"/>
    </row>
    <row r="49" spans="1:13" ht="49.5" customHeight="1">
      <c r="A49" s="137"/>
      <c r="H49" s="65"/>
      <c r="I49" s="33"/>
      <c r="J49" s="33"/>
      <c r="K49" s="33"/>
      <c r="L49" s="33"/>
      <c r="M49" s="33"/>
    </row>
    <row r="50" spans="1:13" ht="45.75" customHeight="1">
      <c r="A50" s="137"/>
      <c r="H50" s="65"/>
      <c r="I50" s="33"/>
      <c r="J50" s="33"/>
      <c r="K50" s="33"/>
      <c r="L50" s="33"/>
      <c r="M50" s="33"/>
    </row>
    <row r="51" spans="1:13" ht="39.75" customHeight="1">
      <c r="A51" s="137"/>
      <c r="H51" s="65"/>
      <c r="I51" s="33"/>
      <c r="J51" s="33"/>
      <c r="K51" s="33"/>
      <c r="L51" s="33"/>
      <c r="M51" s="33"/>
    </row>
    <row r="52" spans="1:13" ht="32.25" customHeight="1">
      <c r="A52" s="137"/>
      <c r="H52" s="65"/>
      <c r="I52" s="33"/>
      <c r="J52" s="214" t="s">
        <v>142</v>
      </c>
      <c r="K52" s="33"/>
      <c r="L52" s="33"/>
      <c r="M52" s="33"/>
    </row>
    <row r="53" spans="1:13" ht="47.25" customHeight="1">
      <c r="A53" s="5"/>
      <c r="H53" s="65"/>
    </row>
    <row r="54" spans="1:13" ht="40.5" customHeight="1">
      <c r="A54" s="5"/>
      <c r="H54" s="138"/>
    </row>
    <row r="55" spans="1:13" ht="40.5" customHeight="1">
      <c r="A55" s="139"/>
      <c r="H55" s="138"/>
    </row>
    <row r="56" spans="1:13" ht="30.75" customHeight="1">
      <c r="A56" s="140"/>
      <c r="H56" s="138"/>
    </row>
    <row r="57" spans="1:13" ht="35.25" customHeight="1">
      <c r="A57" s="5"/>
    </row>
    <row r="58" spans="1:13" ht="35.25" customHeight="1"/>
    <row r="59" spans="1:13" ht="29.25" customHeight="1">
      <c r="A59" s="5"/>
    </row>
    <row r="60" spans="1:13" ht="42" customHeight="1">
      <c r="A60" s="5"/>
    </row>
    <row r="61" spans="1:13" ht="25.5" customHeight="1"/>
    <row r="62" spans="1:13" ht="31.5" customHeight="1"/>
    <row r="63" spans="1:13" ht="41.25" customHeight="1">
      <c r="H63" s="2"/>
    </row>
    <row r="64" spans="1:13" ht="37.5" customHeight="1">
      <c r="H64" s="2"/>
    </row>
    <row r="65" spans="8:8" ht="39" customHeight="1">
      <c r="H65" s="2"/>
    </row>
    <row r="66" spans="8:8" ht="31.5" customHeight="1">
      <c r="H66" s="2"/>
    </row>
    <row r="68" spans="8:8" ht="36" customHeight="1"/>
    <row r="69" spans="8:8" ht="42" customHeight="1"/>
    <row r="70" spans="8:8" ht="31.5" customHeight="1">
      <c r="H70" s="89"/>
    </row>
    <row r="80" spans="8:8" ht="14.25" customHeight="1"/>
    <row r="81" ht="14.25" customHeight="1"/>
  </sheetData>
  <mergeCells count="17">
    <mergeCell ref="B31:F31"/>
    <mergeCell ref="B32:F32"/>
    <mergeCell ref="B33:F33"/>
    <mergeCell ref="B34:F34"/>
    <mergeCell ref="C25:D25"/>
    <mergeCell ref="C26:D26"/>
    <mergeCell ref="C27:D27"/>
    <mergeCell ref="B29:F29"/>
    <mergeCell ref="B30:F30"/>
    <mergeCell ref="H20:H21"/>
    <mergeCell ref="B16:D16"/>
    <mergeCell ref="C24:D24"/>
    <mergeCell ref="A3:H3"/>
    <mergeCell ref="A4:I4"/>
    <mergeCell ref="A5:H5"/>
    <mergeCell ref="A6:H6"/>
    <mergeCell ref="B7:H7"/>
  </mergeCells>
  <pageMargins left="1" right="0.7" top="1" bottom="0.75" header="0.3" footer="0.3"/>
  <pageSetup scale="3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37"/>
  <sheetViews>
    <sheetView topLeftCell="A10" zoomScale="50" zoomScaleNormal="50" workbookViewId="0">
      <selection activeCell="F22" sqref="F22"/>
    </sheetView>
  </sheetViews>
  <sheetFormatPr defaultRowHeight="15"/>
  <cols>
    <col min="1" max="1" width="9.140625" style="208"/>
    <col min="2" max="2" width="16" style="208" customWidth="1"/>
    <col min="3" max="3" width="27.42578125" style="208" customWidth="1"/>
    <col min="4" max="4" width="25" style="208" customWidth="1"/>
    <col min="5" max="5" width="63.28515625" style="208" customWidth="1"/>
    <col min="6" max="6" width="42" style="208" customWidth="1"/>
    <col min="7" max="7" width="19.7109375" style="208" customWidth="1"/>
    <col min="8" max="16384" width="9.140625" style="208"/>
  </cols>
  <sheetData>
    <row r="1" spans="1:11" ht="28.5">
      <c r="A1" s="347" t="s">
        <v>118</v>
      </c>
      <c r="B1" s="1"/>
      <c r="C1" s="1"/>
      <c r="D1" s="1"/>
      <c r="E1" s="205" t="s">
        <v>32</v>
      </c>
      <c r="F1" s="1"/>
      <c r="G1" s="449" t="s">
        <v>119</v>
      </c>
      <c r="H1" s="449"/>
      <c r="I1" s="449"/>
      <c r="J1" s="449"/>
      <c r="K1" s="449"/>
    </row>
    <row r="2" spans="1:11" ht="18.75">
      <c r="A2" s="18"/>
      <c r="B2" s="18"/>
      <c r="C2" s="18"/>
      <c r="D2" s="18"/>
      <c r="G2" s="4"/>
      <c r="H2" s="18"/>
      <c r="I2" s="18"/>
      <c r="J2" s="18"/>
      <c r="K2" s="18"/>
    </row>
    <row r="3" spans="1:11" ht="150.75">
      <c r="A3" s="412" t="s">
        <v>120</v>
      </c>
      <c r="B3" s="412"/>
      <c r="C3" s="412"/>
      <c r="D3" s="412"/>
      <c r="E3" s="412"/>
      <c r="F3" s="412"/>
      <c r="G3" s="412"/>
      <c r="H3" s="412"/>
      <c r="I3" s="412"/>
      <c r="J3" s="412"/>
      <c r="K3" s="412"/>
    </row>
    <row r="4" spans="1:11" ht="26.25">
      <c r="A4" s="19"/>
      <c r="B4" s="450" t="s">
        <v>35</v>
      </c>
      <c r="C4" s="450"/>
      <c r="D4" s="450"/>
      <c r="E4" s="450"/>
      <c r="F4" s="450"/>
      <c r="G4" s="450"/>
      <c r="H4" s="450"/>
      <c r="I4" s="450"/>
      <c r="J4" s="19"/>
      <c r="K4" s="19"/>
    </row>
    <row r="5" spans="1:11" ht="15.75" thickBot="1">
      <c r="A5" s="439"/>
      <c r="B5" s="451"/>
      <c r="C5" s="451"/>
      <c r="D5" s="451"/>
      <c r="E5" s="451"/>
      <c r="F5" s="451"/>
      <c r="G5" s="349"/>
      <c r="H5" s="349"/>
      <c r="I5" s="349"/>
      <c r="J5" s="349"/>
      <c r="K5" s="349"/>
    </row>
    <row r="6" spans="1:11" ht="33" customHeight="1">
      <c r="A6" s="452" t="s">
        <v>36</v>
      </c>
      <c r="B6" s="448"/>
      <c r="C6" s="448"/>
      <c r="D6" s="448"/>
      <c r="E6" s="448"/>
      <c r="F6" s="448"/>
    </row>
    <row r="7" spans="1:11" ht="28.5" customHeight="1">
      <c r="A7" s="20"/>
      <c r="B7" s="20"/>
      <c r="C7" s="447" t="s">
        <v>121</v>
      </c>
      <c r="D7" s="448"/>
      <c r="E7" s="448"/>
      <c r="F7" s="448"/>
    </row>
    <row r="8" spans="1:11" ht="33" customHeight="1">
      <c r="B8" s="442" t="s">
        <v>5</v>
      </c>
      <c r="C8" s="441"/>
      <c r="D8" s="441"/>
      <c r="E8" s="441"/>
      <c r="F8" s="441"/>
    </row>
    <row r="9" spans="1:11">
      <c r="C9" s="23"/>
      <c r="D9" s="23"/>
      <c r="E9" s="24"/>
      <c r="F9" s="25"/>
    </row>
    <row r="10" spans="1:11" ht="39.75" customHeight="1">
      <c r="B10" s="26" t="s">
        <v>6</v>
      </c>
      <c r="C10" s="26"/>
      <c r="D10" s="26"/>
      <c r="E10" s="26"/>
      <c r="F10" s="27" t="s">
        <v>9</v>
      </c>
      <c r="G10" s="28"/>
      <c r="H10" s="28"/>
      <c r="I10" s="28"/>
      <c r="J10" s="28"/>
    </row>
    <row r="11" spans="1:11" ht="39" customHeight="1">
      <c r="B11" s="26" t="s">
        <v>7</v>
      </c>
      <c r="C11" s="26"/>
      <c r="D11" s="26"/>
      <c r="E11" s="26"/>
      <c r="F11" s="91" t="s">
        <v>122</v>
      </c>
      <c r="G11" s="28"/>
      <c r="H11" s="28"/>
      <c r="I11" s="28"/>
      <c r="J11" s="28"/>
    </row>
    <row r="12" spans="1:11" ht="38.25" customHeight="1">
      <c r="B12" s="26" t="s">
        <v>46</v>
      </c>
      <c r="C12" s="26"/>
      <c r="D12" s="26"/>
      <c r="E12" s="26"/>
      <c r="F12" s="92" t="s">
        <v>123</v>
      </c>
      <c r="G12" s="28"/>
      <c r="H12" s="28"/>
      <c r="I12" s="28"/>
      <c r="J12" s="28"/>
    </row>
    <row r="13" spans="1:11" ht="42" customHeight="1">
      <c r="B13" s="31" t="s">
        <v>316</v>
      </c>
      <c r="C13" s="31"/>
      <c r="D13" s="26"/>
      <c r="E13" s="26"/>
      <c r="F13" s="28"/>
      <c r="G13" s="28"/>
      <c r="H13" s="28"/>
      <c r="I13" s="28"/>
      <c r="J13" s="28"/>
    </row>
    <row r="14" spans="1:11" ht="42.75" customHeight="1">
      <c r="B14" s="26" t="s">
        <v>186</v>
      </c>
      <c r="C14" s="26"/>
      <c r="D14" s="26"/>
      <c r="E14" s="26" t="s">
        <v>110</v>
      </c>
      <c r="F14" s="28"/>
      <c r="G14" s="28"/>
      <c r="H14" s="28"/>
      <c r="I14" s="28"/>
      <c r="J14" s="28"/>
    </row>
    <row r="15" spans="1:11" ht="23.25">
      <c r="B15" s="26"/>
      <c r="C15" s="26"/>
      <c r="D15" s="26"/>
      <c r="E15" s="26"/>
      <c r="F15" s="28"/>
      <c r="G15" s="28"/>
      <c r="H15" s="28"/>
      <c r="I15" s="28"/>
      <c r="J15" s="28"/>
    </row>
    <row r="16" spans="1:11" ht="39" customHeight="1" thickBot="1">
      <c r="B16" s="454" t="s">
        <v>172</v>
      </c>
      <c r="C16" s="454"/>
      <c r="D16" s="454"/>
      <c r="E16" s="28"/>
      <c r="F16" s="32"/>
      <c r="G16" s="28"/>
      <c r="H16" s="28"/>
      <c r="I16" s="28"/>
      <c r="J16" s="28"/>
    </row>
    <row r="17" spans="1:10" ht="23.25">
      <c r="A17" s="33"/>
      <c r="B17" s="28"/>
      <c r="C17" s="28"/>
      <c r="D17" s="28"/>
      <c r="E17" s="32"/>
      <c r="F17" s="28"/>
      <c r="G17" s="28"/>
      <c r="H17" s="28"/>
      <c r="I17" s="28"/>
      <c r="J17" s="28"/>
    </row>
    <row r="18" spans="1:10" ht="42" customHeight="1">
      <c r="A18" s="33"/>
      <c r="B18" s="26" t="s">
        <v>13</v>
      </c>
      <c r="C18" s="32"/>
      <c r="D18" s="32"/>
      <c r="E18" s="28"/>
      <c r="F18" s="34" t="s">
        <v>15</v>
      </c>
      <c r="G18" s="28"/>
      <c r="H18" s="28"/>
      <c r="I18" s="28"/>
      <c r="J18" s="28"/>
    </row>
    <row r="19" spans="1:10" ht="44.25" customHeight="1">
      <c r="A19" s="33"/>
      <c r="B19" s="26" t="s">
        <v>14</v>
      </c>
      <c r="C19" s="26"/>
      <c r="D19" s="28"/>
      <c r="E19" s="28"/>
      <c r="F19" s="26" t="s">
        <v>17</v>
      </c>
      <c r="G19" s="28"/>
      <c r="H19" s="28"/>
      <c r="I19" s="28"/>
      <c r="J19" s="28"/>
    </row>
    <row r="20" spans="1:10" ht="43.5" customHeight="1">
      <c r="B20" s="26" t="s">
        <v>16</v>
      </c>
      <c r="C20" s="26"/>
      <c r="D20" s="26"/>
      <c r="E20" s="93"/>
      <c r="F20" s="28"/>
      <c r="G20" s="28"/>
      <c r="H20" s="28"/>
      <c r="I20" s="28"/>
      <c r="J20" s="28"/>
    </row>
    <row r="21" spans="1:10" ht="25.5" customHeight="1">
      <c r="B21" s="28"/>
      <c r="C21" s="28"/>
      <c r="D21" s="28"/>
      <c r="F21" s="93" t="s">
        <v>317</v>
      </c>
      <c r="G21" s="93"/>
      <c r="H21" s="93"/>
      <c r="I21" s="93"/>
      <c r="J21" s="93"/>
    </row>
    <row r="22" spans="1:10" ht="23.25">
      <c r="B22" s="28"/>
      <c r="C22" s="28"/>
      <c r="D22" s="28"/>
      <c r="E22" s="28"/>
      <c r="F22" s="28"/>
      <c r="G22" s="28"/>
      <c r="H22" s="28"/>
      <c r="I22" s="28"/>
      <c r="J22" s="28"/>
    </row>
    <row r="23" spans="1:10" ht="40.5" customHeight="1">
      <c r="B23" s="93" t="s">
        <v>127</v>
      </c>
      <c r="C23" s="32"/>
      <c r="D23" s="32"/>
      <c r="E23" s="32"/>
      <c r="F23" s="32"/>
      <c r="G23" s="32"/>
      <c r="H23" s="94"/>
      <c r="I23" s="95"/>
      <c r="J23" s="28"/>
    </row>
    <row r="24" spans="1:10" ht="24" thickBot="1">
      <c r="B24" s="28"/>
      <c r="C24" s="28"/>
      <c r="D24" s="28"/>
      <c r="E24" s="28"/>
      <c r="F24" s="28"/>
      <c r="G24" s="28"/>
      <c r="H24" s="28"/>
      <c r="I24" s="28"/>
      <c r="J24" s="28"/>
    </row>
    <row r="25" spans="1:10" ht="38.25" customHeight="1">
      <c r="B25" s="36" t="s">
        <v>19</v>
      </c>
      <c r="C25" s="195" t="s">
        <v>20</v>
      </c>
      <c r="D25" s="195"/>
      <c r="E25" s="195" t="s">
        <v>48</v>
      </c>
      <c r="F25" s="37" t="s">
        <v>49</v>
      </c>
    </row>
    <row r="26" spans="1:10" ht="29.25" customHeight="1">
      <c r="B26" s="455"/>
      <c r="C26" s="456"/>
      <c r="D26" s="457"/>
      <c r="E26" s="198" t="s">
        <v>50</v>
      </c>
      <c r="F26" s="38" t="s">
        <v>44</v>
      </c>
      <c r="G26" s="5"/>
    </row>
    <row r="27" spans="1:10" ht="51" customHeight="1">
      <c r="B27" s="199">
        <v>1</v>
      </c>
      <c r="C27" s="458" t="s">
        <v>166</v>
      </c>
      <c r="D27" s="459"/>
      <c r="E27" s="231">
        <v>82</v>
      </c>
      <c r="F27" s="218">
        <f>E27*180</f>
        <v>14760</v>
      </c>
      <c r="G27" s="5"/>
    </row>
    <row r="28" spans="1:10" ht="33.75">
      <c r="B28" s="351"/>
      <c r="C28" s="352"/>
      <c r="D28" s="352"/>
      <c r="E28" s="350"/>
      <c r="F28" s="329"/>
      <c r="G28" s="5"/>
    </row>
    <row r="29" spans="1:10" ht="36" customHeight="1">
      <c r="B29" s="460" t="s">
        <v>52</v>
      </c>
      <c r="C29" s="461"/>
      <c r="D29" s="461"/>
      <c r="E29" s="459"/>
      <c r="F29" s="218">
        <v>14760</v>
      </c>
      <c r="G29" s="5"/>
    </row>
    <row r="30" spans="1:10" ht="24" thickBot="1">
      <c r="B30" s="462"/>
      <c r="C30" s="463"/>
      <c r="D30" s="463"/>
      <c r="E30" s="463"/>
      <c r="F30" s="464"/>
      <c r="G30" s="5"/>
    </row>
    <row r="31" spans="1:10">
      <c r="G31" s="5"/>
    </row>
    <row r="32" spans="1:10" ht="23.25">
      <c r="B32" s="453"/>
      <c r="C32" s="453"/>
      <c r="D32" s="453"/>
      <c r="E32" s="453"/>
      <c r="F32" s="453"/>
    </row>
    <row r="33" spans="2:8" ht="38.25" customHeight="1">
      <c r="B33" s="39" t="s">
        <v>26</v>
      </c>
      <c r="C33" s="39"/>
      <c r="D33" s="39"/>
      <c r="F33" s="40" t="s">
        <v>45</v>
      </c>
    </row>
    <row r="34" spans="2:8" ht="41.25" customHeight="1">
      <c r="B34" s="39" t="s">
        <v>27</v>
      </c>
      <c r="C34" s="39"/>
      <c r="D34" s="39"/>
      <c r="F34" s="354"/>
      <c r="G34" s="354"/>
    </row>
    <row r="35" spans="2:8" ht="40.5" customHeight="1">
      <c r="B35" s="39" t="s">
        <v>28</v>
      </c>
      <c r="C35" s="39"/>
      <c r="D35" s="39"/>
      <c r="F35" s="354"/>
      <c r="G35" s="354"/>
    </row>
    <row r="36" spans="2:8" ht="28.5">
      <c r="G36" s="354"/>
    </row>
    <row r="37" spans="2:8" ht="28.5">
      <c r="F37" s="40" t="s">
        <v>30</v>
      </c>
      <c r="H37" s="354"/>
    </row>
  </sheetData>
  <mergeCells count="13">
    <mergeCell ref="B32:F32"/>
    <mergeCell ref="B8:F8"/>
    <mergeCell ref="B16:D16"/>
    <mergeCell ref="B26:D26"/>
    <mergeCell ref="C27:D27"/>
    <mergeCell ref="B29:E29"/>
    <mergeCell ref="B30:F30"/>
    <mergeCell ref="C7:F7"/>
    <mergeCell ref="G1:K1"/>
    <mergeCell ref="A3:K3"/>
    <mergeCell ref="B4:I4"/>
    <mergeCell ref="A5:F5"/>
    <mergeCell ref="A6:F6"/>
  </mergeCells>
  <pageMargins left="0.7" right="0.7" top="1.25" bottom="0.75" header="0.3" footer="0.3"/>
  <pageSetup scale="37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N85"/>
  <sheetViews>
    <sheetView topLeftCell="A16" zoomScale="40" zoomScaleNormal="40" zoomScaleSheetLayoutView="40" workbookViewId="0">
      <selection activeCell="G22" sqref="G22"/>
    </sheetView>
  </sheetViews>
  <sheetFormatPr defaultRowHeight="15"/>
  <cols>
    <col min="1" max="1" width="13.85546875" style="208" customWidth="1"/>
    <col min="2" max="2" width="39" style="208" customWidth="1"/>
    <col min="3" max="3" width="100.85546875" style="208" customWidth="1"/>
    <col min="4" max="4" width="52.28515625" style="208" customWidth="1"/>
    <col min="5" max="5" width="41.85546875" style="208" customWidth="1"/>
    <col min="6" max="6" width="21.28515625" style="208" customWidth="1"/>
    <col min="7" max="7" width="58.7109375" style="208" customWidth="1"/>
    <col min="8" max="8" width="25.28515625" style="208" customWidth="1"/>
    <col min="9" max="9" width="26.28515625" style="208" customWidth="1"/>
    <col min="10" max="10" width="38.140625" style="208" customWidth="1"/>
    <col min="11" max="16384" width="9.140625" style="208"/>
  </cols>
  <sheetData>
    <row r="1" spans="1:10" ht="36">
      <c r="A1" s="411" t="s">
        <v>112</v>
      </c>
      <c r="B1" s="411"/>
      <c r="C1" s="411"/>
      <c r="D1" s="468" t="s">
        <v>32</v>
      </c>
      <c r="E1" s="468"/>
      <c r="F1" s="468"/>
      <c r="G1" s="411" t="s">
        <v>124</v>
      </c>
      <c r="H1" s="411"/>
      <c r="I1" s="411"/>
      <c r="J1" s="411"/>
    </row>
    <row r="2" spans="1:10" ht="15.75">
      <c r="B2" s="6"/>
      <c r="C2" s="6"/>
      <c r="D2" s="6"/>
      <c r="E2" s="6"/>
      <c r="F2" s="6"/>
      <c r="G2" s="6"/>
      <c r="H2" s="6"/>
      <c r="I2" s="6"/>
      <c r="J2" s="6"/>
    </row>
    <row r="3" spans="1:10" ht="182.25">
      <c r="A3" s="469" t="s">
        <v>71</v>
      </c>
      <c r="B3" s="470"/>
      <c r="C3" s="470"/>
      <c r="D3" s="470"/>
      <c r="E3" s="470"/>
      <c r="F3" s="470"/>
      <c r="G3" s="470"/>
      <c r="H3" s="470"/>
      <c r="I3" s="470"/>
      <c r="J3" s="470"/>
    </row>
    <row r="4" spans="1:10" ht="30">
      <c r="A4" s="471" t="s">
        <v>35</v>
      </c>
      <c r="B4" s="471"/>
      <c r="C4" s="471"/>
      <c r="D4" s="471"/>
      <c r="E4" s="471"/>
      <c r="F4" s="471"/>
      <c r="G4" s="471"/>
      <c r="H4" s="471"/>
      <c r="I4" s="471"/>
      <c r="J4" s="16"/>
    </row>
    <row r="5" spans="1:10" ht="16.5" thickBot="1">
      <c r="A5" s="413"/>
      <c r="B5" s="451"/>
      <c r="C5" s="451"/>
      <c r="D5" s="451"/>
      <c r="E5" s="451"/>
      <c r="F5" s="451"/>
      <c r="G5" s="451"/>
      <c r="H5" s="451"/>
      <c r="I5" s="451"/>
      <c r="J5" s="451"/>
    </row>
    <row r="6" spans="1:10" ht="33.75">
      <c r="A6" s="465" t="s">
        <v>36</v>
      </c>
      <c r="B6" s="466"/>
      <c r="C6" s="466"/>
      <c r="D6" s="466"/>
      <c r="E6" s="466"/>
      <c r="F6" s="466"/>
      <c r="G6" s="466"/>
      <c r="H6" s="466"/>
      <c r="I6" s="466"/>
      <c r="J6" s="466"/>
    </row>
    <row r="7" spans="1:10" ht="15.75">
      <c r="A7" s="7"/>
      <c r="B7" s="7"/>
      <c r="C7" s="7"/>
      <c r="D7" s="7"/>
      <c r="E7" s="7"/>
      <c r="F7" s="8"/>
      <c r="G7" s="7"/>
      <c r="H7" s="7"/>
      <c r="I7" s="7"/>
      <c r="J7" s="9"/>
    </row>
    <row r="8" spans="1:10" ht="69" customHeight="1">
      <c r="A8" s="9"/>
      <c r="B8" s="220" t="s">
        <v>125</v>
      </c>
      <c r="C8" s="220"/>
      <c r="D8" s="220"/>
      <c r="E8" s="221"/>
      <c r="F8" s="221"/>
      <c r="G8" s="220"/>
      <c r="H8" s="220"/>
      <c r="I8" s="221"/>
      <c r="J8" s="87"/>
    </row>
    <row r="9" spans="1:10" ht="54" customHeight="1">
      <c r="A9" s="9"/>
      <c r="B9" s="220" t="s">
        <v>7</v>
      </c>
      <c r="C9" s="220"/>
      <c r="D9" s="220"/>
      <c r="E9" s="221"/>
      <c r="F9" s="221"/>
      <c r="G9" s="222" t="s">
        <v>9</v>
      </c>
      <c r="H9" s="219"/>
      <c r="I9" s="221"/>
      <c r="J9" s="87"/>
    </row>
    <row r="10" spans="1:10" ht="62.25" customHeight="1">
      <c r="A10" s="9"/>
      <c r="B10" s="220" t="s">
        <v>126</v>
      </c>
      <c r="C10" s="220"/>
      <c r="D10" s="220"/>
      <c r="E10" s="221"/>
      <c r="F10" s="221"/>
      <c r="G10" s="223" t="s">
        <v>47</v>
      </c>
      <c r="H10" s="219"/>
      <c r="I10" s="221"/>
      <c r="J10" s="87"/>
    </row>
    <row r="11" spans="1:10" ht="60" customHeight="1">
      <c r="A11" s="9"/>
      <c r="B11" s="220" t="s">
        <v>318</v>
      </c>
      <c r="C11" s="224"/>
      <c r="D11" s="220"/>
      <c r="E11" s="221"/>
      <c r="F11" s="221"/>
      <c r="G11" s="220" t="s">
        <v>17</v>
      </c>
      <c r="H11" s="225"/>
      <c r="I11" s="221"/>
      <c r="J11" s="87"/>
    </row>
    <row r="12" spans="1:10" ht="33.75">
      <c r="A12" s="9"/>
      <c r="B12" s="221"/>
      <c r="C12" s="221"/>
      <c r="D12" s="220"/>
      <c r="E12" s="221"/>
      <c r="F12" s="221"/>
      <c r="G12" s="219"/>
      <c r="H12" s="219"/>
      <c r="I12" s="219"/>
      <c r="J12" s="87"/>
    </row>
    <row r="13" spans="1:10" ht="58.5" customHeight="1">
      <c r="A13" s="9"/>
      <c r="B13" s="226" t="s">
        <v>172</v>
      </c>
      <c r="C13" s="226"/>
      <c r="D13" s="221"/>
      <c r="E13" s="221"/>
      <c r="F13" s="221"/>
      <c r="G13" s="219"/>
      <c r="H13" s="219"/>
      <c r="I13" s="219"/>
      <c r="J13" s="87"/>
    </row>
    <row r="14" spans="1:10" ht="33.75">
      <c r="A14" s="9"/>
      <c r="B14" s="226"/>
      <c r="C14" s="227"/>
      <c r="D14" s="221"/>
      <c r="E14" s="220"/>
      <c r="F14" s="220"/>
      <c r="G14" s="219"/>
      <c r="H14" s="219"/>
      <c r="I14" s="219"/>
      <c r="J14" s="87"/>
    </row>
    <row r="15" spans="1:10" ht="33.75">
      <c r="A15" s="9"/>
      <c r="B15" s="219"/>
      <c r="C15" s="219"/>
      <c r="D15" s="226"/>
      <c r="E15" s="219"/>
      <c r="F15" s="219"/>
      <c r="G15" s="224"/>
      <c r="H15" s="228"/>
      <c r="I15" s="229"/>
      <c r="J15" s="88"/>
    </row>
    <row r="16" spans="1:10" ht="33.75">
      <c r="A16" s="9"/>
      <c r="B16" s="219"/>
      <c r="C16" s="219"/>
      <c r="D16" s="227"/>
      <c r="E16" s="219"/>
      <c r="F16" s="219"/>
      <c r="G16" s="219"/>
      <c r="H16" s="219"/>
      <c r="I16" s="219"/>
      <c r="J16" s="88"/>
    </row>
    <row r="17" spans="1:14" ht="67.5" customHeight="1">
      <c r="A17" s="7"/>
      <c r="B17" s="224" t="s">
        <v>13</v>
      </c>
      <c r="C17" s="224"/>
      <c r="D17" s="229"/>
      <c r="E17" s="229"/>
      <c r="F17" s="229"/>
      <c r="G17" s="219"/>
      <c r="H17" s="219"/>
      <c r="I17" s="219"/>
      <c r="J17" s="88"/>
    </row>
    <row r="18" spans="1:14" ht="61.5" customHeight="1">
      <c r="A18" s="8"/>
      <c r="B18" s="224" t="s">
        <v>14</v>
      </c>
      <c r="C18" s="229"/>
      <c r="D18" s="224"/>
      <c r="E18" s="229"/>
      <c r="F18" s="229"/>
      <c r="G18" s="230" t="s">
        <v>15</v>
      </c>
      <c r="H18" s="219"/>
      <c r="I18" s="229"/>
      <c r="J18" s="88"/>
    </row>
    <row r="19" spans="1:14" ht="57" customHeight="1">
      <c r="B19" s="224" t="s">
        <v>16</v>
      </c>
      <c r="C19" s="224"/>
      <c r="D19" s="219"/>
      <c r="E19" s="219"/>
      <c r="F19" s="219"/>
      <c r="G19" s="224" t="s">
        <v>17</v>
      </c>
      <c r="H19" s="228"/>
      <c r="I19" s="229"/>
      <c r="J19" s="348"/>
    </row>
    <row r="20" spans="1:14" ht="33.75">
      <c r="B20" s="219"/>
      <c r="C20" s="219"/>
      <c r="D20" s="219"/>
      <c r="E20" s="219"/>
      <c r="F20" s="219"/>
      <c r="G20" s="219"/>
      <c r="H20" s="219"/>
      <c r="I20" s="219"/>
      <c r="J20" s="348"/>
    </row>
    <row r="21" spans="1:14" ht="53.25" customHeight="1">
      <c r="B21" s="219"/>
      <c r="C21" s="219"/>
      <c r="D21" s="219"/>
      <c r="E21" s="219"/>
      <c r="F21" s="219"/>
      <c r="G21" s="226" t="s">
        <v>317</v>
      </c>
      <c r="H21" s="229"/>
      <c r="I21" s="224"/>
      <c r="J21" s="89"/>
    </row>
    <row r="22" spans="1:14" ht="15.75" thickBot="1"/>
    <row r="23" spans="1:14" ht="54.75" customHeight="1">
      <c r="A23" s="331" t="s">
        <v>55</v>
      </c>
      <c r="B23" s="332" t="s">
        <v>56</v>
      </c>
      <c r="C23" s="332" t="s">
        <v>57</v>
      </c>
      <c r="D23" s="332" t="s">
        <v>58</v>
      </c>
      <c r="E23" s="332" t="s">
        <v>59</v>
      </c>
      <c r="F23" s="332" t="s">
        <v>60</v>
      </c>
      <c r="G23" s="332" t="s">
        <v>61</v>
      </c>
      <c r="H23" s="333" t="s">
        <v>62</v>
      </c>
      <c r="I23" s="332" t="s">
        <v>43</v>
      </c>
      <c r="J23" s="334" t="s">
        <v>63</v>
      </c>
    </row>
    <row r="24" spans="1:14" ht="51.75" customHeight="1">
      <c r="A24" s="396">
        <v>1</v>
      </c>
      <c r="B24" s="397">
        <v>45064</v>
      </c>
      <c r="C24" s="396" t="s">
        <v>133</v>
      </c>
      <c r="D24" s="396" t="s">
        <v>65</v>
      </c>
      <c r="E24" s="396" t="s">
        <v>169</v>
      </c>
      <c r="F24" s="396" t="s">
        <v>194</v>
      </c>
      <c r="G24" s="396" t="s">
        <v>201</v>
      </c>
      <c r="H24" s="398">
        <v>19.5</v>
      </c>
      <c r="I24" s="399">
        <f t="shared" ref="I24:I30" si="0">J24/H24</f>
        <v>180</v>
      </c>
      <c r="J24" s="400">
        <v>3510</v>
      </c>
    </row>
    <row r="25" spans="1:14" ht="51.75" customHeight="1">
      <c r="A25" s="396">
        <v>2</v>
      </c>
      <c r="B25" s="397">
        <v>45064</v>
      </c>
      <c r="C25" s="396" t="s">
        <v>191</v>
      </c>
      <c r="D25" s="396" t="s">
        <v>128</v>
      </c>
      <c r="E25" s="396" t="s">
        <v>168</v>
      </c>
      <c r="F25" s="396" t="s">
        <v>195</v>
      </c>
      <c r="G25" s="396" t="s">
        <v>202</v>
      </c>
      <c r="H25" s="398">
        <v>7.5</v>
      </c>
      <c r="I25" s="399">
        <f t="shared" si="0"/>
        <v>180</v>
      </c>
      <c r="J25" s="400">
        <v>1350</v>
      </c>
    </row>
    <row r="26" spans="1:14" ht="51.75" customHeight="1">
      <c r="A26" s="396">
        <v>3</v>
      </c>
      <c r="B26" s="397">
        <v>45065</v>
      </c>
      <c r="C26" s="396" t="s">
        <v>133</v>
      </c>
      <c r="D26" s="396" t="s">
        <v>65</v>
      </c>
      <c r="E26" s="396" t="s">
        <v>168</v>
      </c>
      <c r="F26" s="396" t="s">
        <v>196</v>
      </c>
      <c r="G26" s="396" t="s">
        <v>203</v>
      </c>
      <c r="H26" s="398">
        <v>15</v>
      </c>
      <c r="I26" s="399">
        <f t="shared" si="0"/>
        <v>180</v>
      </c>
      <c r="J26" s="400">
        <v>2700</v>
      </c>
    </row>
    <row r="27" spans="1:14" ht="51.75" customHeight="1">
      <c r="A27" s="396">
        <v>4</v>
      </c>
      <c r="B27" s="397">
        <v>45066</v>
      </c>
      <c r="C27" s="396" t="s">
        <v>133</v>
      </c>
      <c r="D27" s="396" t="s">
        <v>65</v>
      </c>
      <c r="E27" s="396" t="s">
        <v>66</v>
      </c>
      <c r="F27" s="396" t="s">
        <v>197</v>
      </c>
      <c r="G27" s="396" t="s">
        <v>204</v>
      </c>
      <c r="H27" s="398">
        <v>10</v>
      </c>
      <c r="I27" s="399">
        <f t="shared" si="0"/>
        <v>180</v>
      </c>
      <c r="J27" s="400">
        <v>1800</v>
      </c>
    </row>
    <row r="28" spans="1:14" ht="51.75" customHeight="1">
      <c r="A28" s="396">
        <v>5</v>
      </c>
      <c r="B28" s="397">
        <v>45066</v>
      </c>
      <c r="C28" s="396" t="s">
        <v>133</v>
      </c>
      <c r="D28" s="396" t="s">
        <v>65</v>
      </c>
      <c r="E28" s="396" t="s">
        <v>69</v>
      </c>
      <c r="F28" s="396" t="s">
        <v>198</v>
      </c>
      <c r="G28" s="396" t="s">
        <v>205</v>
      </c>
      <c r="H28" s="398">
        <v>10</v>
      </c>
      <c r="I28" s="399">
        <f t="shared" si="0"/>
        <v>180</v>
      </c>
      <c r="J28" s="400">
        <v>1800</v>
      </c>
    </row>
    <row r="29" spans="1:14" ht="51.75" customHeight="1">
      <c r="A29" s="396">
        <v>6</v>
      </c>
      <c r="B29" s="397">
        <v>45066</v>
      </c>
      <c r="C29" s="396" t="s">
        <v>132</v>
      </c>
      <c r="D29" s="396" t="s">
        <v>65</v>
      </c>
      <c r="E29" s="396" t="s">
        <v>168</v>
      </c>
      <c r="F29" s="396" t="s">
        <v>199</v>
      </c>
      <c r="G29" s="396" t="s">
        <v>206</v>
      </c>
      <c r="H29" s="398">
        <v>7.5</v>
      </c>
      <c r="I29" s="399">
        <f t="shared" si="0"/>
        <v>180</v>
      </c>
      <c r="J29" s="400">
        <v>1350</v>
      </c>
    </row>
    <row r="30" spans="1:14" ht="51.75" customHeight="1">
      <c r="A30" s="396">
        <v>7</v>
      </c>
      <c r="B30" s="397">
        <v>45070</v>
      </c>
      <c r="C30" s="396" t="s">
        <v>192</v>
      </c>
      <c r="D30" s="396" t="s">
        <v>193</v>
      </c>
      <c r="E30" s="396" t="s">
        <v>66</v>
      </c>
      <c r="F30" s="396" t="s">
        <v>200</v>
      </c>
      <c r="G30" s="396" t="s">
        <v>207</v>
      </c>
      <c r="H30" s="398">
        <v>12.5</v>
      </c>
      <c r="I30" s="399">
        <f t="shared" si="0"/>
        <v>180</v>
      </c>
      <c r="J30" s="400">
        <v>2250</v>
      </c>
      <c r="N30" s="403"/>
    </row>
    <row r="31" spans="1:14" ht="51.75" customHeight="1">
      <c r="A31" s="396"/>
      <c r="B31" s="397"/>
      <c r="C31" s="396"/>
      <c r="D31" s="396"/>
      <c r="E31" s="396"/>
      <c r="F31" s="396"/>
      <c r="G31" s="396"/>
      <c r="H31" s="401">
        <f>SUM(H24:H30)</f>
        <v>82</v>
      </c>
      <c r="I31" s="396"/>
      <c r="J31" s="402">
        <f>SUM(J24:J30)</f>
        <v>14760</v>
      </c>
    </row>
    <row r="32" spans="1:14" ht="43.5" customHeight="1">
      <c r="A32" s="355"/>
      <c r="B32" s="356"/>
      <c r="C32" s="355"/>
      <c r="D32" s="355"/>
      <c r="E32" s="355"/>
      <c r="F32" s="355"/>
    </row>
    <row r="33" spans="1:10" ht="43.5" customHeight="1">
      <c r="A33" s="355"/>
      <c r="B33" s="356"/>
      <c r="C33" s="355"/>
      <c r="D33" s="355"/>
      <c r="E33" s="355"/>
      <c r="F33" s="355"/>
      <c r="G33" s="467" t="s">
        <v>70</v>
      </c>
      <c r="H33" s="467"/>
      <c r="I33" s="467"/>
      <c r="J33" s="467"/>
    </row>
    <row r="34" spans="1:10" ht="43.5" customHeight="1">
      <c r="A34" s="355"/>
      <c r="B34" s="356"/>
      <c r="C34" s="355"/>
      <c r="D34" s="355"/>
      <c r="E34" s="355"/>
      <c r="F34" s="355"/>
    </row>
    <row r="35" spans="1:10" ht="43.5" customHeight="1">
      <c r="A35" s="355"/>
      <c r="B35" s="356"/>
      <c r="C35" s="355"/>
      <c r="D35" s="355"/>
      <c r="E35" s="355"/>
      <c r="F35" s="355"/>
      <c r="G35" s="207"/>
      <c r="H35" s="207"/>
      <c r="I35" s="207"/>
      <c r="J35" s="207"/>
    </row>
    <row r="36" spans="1:10" ht="43.5" customHeight="1">
      <c r="A36" s="355"/>
      <c r="B36" s="356"/>
      <c r="C36" s="355"/>
      <c r="D36" s="355"/>
      <c r="E36" s="355"/>
      <c r="F36" s="355"/>
      <c r="G36" s="207"/>
      <c r="H36" s="207"/>
      <c r="I36" s="207"/>
      <c r="J36" s="207"/>
    </row>
    <row r="37" spans="1:10" ht="43.5" customHeight="1">
      <c r="A37" s="355"/>
      <c r="B37" s="356"/>
      <c r="C37" s="355"/>
      <c r="D37" s="355"/>
      <c r="E37" s="355"/>
      <c r="F37" s="355"/>
      <c r="G37" s="207"/>
      <c r="H37" s="353" t="s">
        <v>30</v>
      </c>
      <c r="I37" s="86"/>
    </row>
    <row r="38" spans="1:10" ht="43.5" customHeight="1">
      <c r="A38" s="355"/>
      <c r="B38" s="356"/>
      <c r="C38" s="355"/>
      <c r="D38" s="355"/>
      <c r="E38" s="355"/>
      <c r="F38" s="355"/>
    </row>
    <row r="39" spans="1:10" ht="43.5" customHeight="1">
      <c r="A39" s="355"/>
      <c r="B39" s="356"/>
      <c r="C39" s="355"/>
      <c r="D39" s="355"/>
      <c r="E39" s="355"/>
      <c r="F39" s="355"/>
    </row>
    <row r="40" spans="1:10" ht="43.5" customHeight="1">
      <c r="A40" s="355"/>
      <c r="B40" s="356"/>
      <c r="C40" s="355"/>
      <c r="D40" s="355"/>
      <c r="E40" s="355"/>
      <c r="F40" s="355"/>
    </row>
    <row r="41" spans="1:10" ht="43.5" customHeight="1">
      <c r="A41" s="355"/>
      <c r="B41" s="356"/>
      <c r="C41" s="355"/>
      <c r="D41" s="355"/>
      <c r="E41" s="355"/>
      <c r="F41" s="355"/>
    </row>
    <row r="42" spans="1:10" ht="43.5" customHeight="1">
      <c r="A42" s="355"/>
      <c r="B42" s="356"/>
      <c r="C42" s="355"/>
      <c r="D42" s="355"/>
      <c r="E42" s="355"/>
      <c r="F42" s="355"/>
    </row>
    <row r="43" spans="1:10" ht="43.5" customHeight="1">
      <c r="A43" s="355"/>
      <c r="B43" s="356"/>
      <c r="C43" s="355"/>
      <c r="D43" s="355"/>
      <c r="E43" s="355"/>
      <c r="F43" s="355"/>
      <c r="G43" s="355"/>
      <c r="H43" s="357"/>
      <c r="I43" s="358"/>
      <c r="J43" s="359"/>
    </row>
    <row r="44" spans="1:10" ht="43.5" customHeight="1">
      <c r="A44" s="355"/>
      <c r="B44" s="356"/>
      <c r="C44" s="355"/>
      <c r="D44" s="355"/>
      <c r="E44" s="355"/>
      <c r="F44" s="355"/>
      <c r="G44" s="355"/>
      <c r="H44" s="357"/>
      <c r="I44" s="358"/>
      <c r="J44" s="359"/>
    </row>
    <row r="45" spans="1:10" ht="43.5" customHeight="1">
      <c r="A45" s="355"/>
      <c r="B45" s="356"/>
      <c r="C45" s="355"/>
      <c r="D45" s="355"/>
      <c r="E45" s="355"/>
      <c r="F45" s="355"/>
      <c r="G45" s="355"/>
      <c r="H45" s="357"/>
      <c r="I45" s="358"/>
      <c r="J45" s="359"/>
    </row>
    <row r="46" spans="1:10" ht="43.5" customHeight="1">
      <c r="A46" s="355"/>
      <c r="B46" s="356"/>
      <c r="C46" s="355"/>
      <c r="D46" s="355"/>
      <c r="E46" s="355"/>
      <c r="F46" s="355"/>
      <c r="G46" s="355"/>
      <c r="H46" s="357"/>
      <c r="I46" s="358"/>
      <c r="J46" s="359"/>
    </row>
    <row r="47" spans="1:10" ht="43.5" customHeight="1">
      <c r="A47" s="355"/>
      <c r="B47" s="356"/>
      <c r="C47" s="355"/>
      <c r="D47" s="355"/>
      <c r="E47" s="355"/>
      <c r="F47" s="355"/>
      <c r="G47" s="355"/>
      <c r="H47" s="357"/>
      <c r="I47" s="358"/>
      <c r="J47" s="359"/>
    </row>
    <row r="48" spans="1:10" ht="43.5" customHeight="1">
      <c r="A48" s="355"/>
      <c r="B48" s="356"/>
      <c r="C48" s="355"/>
      <c r="D48" s="355"/>
      <c r="E48" s="355"/>
      <c r="F48" s="355"/>
      <c r="G48" s="355"/>
      <c r="H48" s="357"/>
      <c r="I48" s="358"/>
      <c r="J48" s="359"/>
    </row>
    <row r="49" spans="1:10" ht="43.5" customHeight="1">
      <c r="A49" s="355"/>
      <c r="B49" s="356"/>
      <c r="C49" s="355"/>
      <c r="D49" s="355"/>
      <c r="E49" s="355"/>
      <c r="F49" s="355"/>
      <c r="G49" s="355"/>
      <c r="H49" s="357"/>
      <c r="I49" s="358"/>
      <c r="J49" s="359"/>
    </row>
    <row r="50" spans="1:10" ht="43.5" customHeight="1">
      <c r="A50" s="355"/>
      <c r="B50" s="356"/>
      <c r="C50" s="355"/>
      <c r="D50" s="355"/>
      <c r="E50" s="355"/>
      <c r="F50" s="355"/>
      <c r="G50" s="355"/>
      <c r="H50" s="357"/>
      <c r="I50" s="358"/>
      <c r="J50" s="359"/>
    </row>
    <row r="51" spans="1:10" ht="43.5" customHeight="1">
      <c r="A51" s="355"/>
      <c r="B51" s="356"/>
      <c r="C51" s="355"/>
      <c r="D51" s="355"/>
      <c r="E51" s="355"/>
      <c r="F51" s="355"/>
      <c r="G51" s="355"/>
      <c r="H51" s="357"/>
      <c r="I51" s="358"/>
      <c r="J51" s="359"/>
    </row>
    <row r="52" spans="1:10" ht="43.5" customHeight="1">
      <c r="A52" s="355"/>
      <c r="B52" s="356"/>
      <c r="C52" s="355"/>
      <c r="D52" s="355"/>
      <c r="E52" s="355"/>
      <c r="F52" s="355"/>
      <c r="G52" s="355"/>
      <c r="H52" s="357"/>
      <c r="I52" s="358"/>
      <c r="J52" s="359"/>
    </row>
    <row r="53" spans="1:10" ht="43.5" customHeight="1">
      <c r="A53" s="355"/>
      <c r="B53" s="356"/>
      <c r="C53" s="355"/>
      <c r="D53" s="355"/>
      <c r="E53" s="355"/>
      <c r="F53" s="355"/>
      <c r="G53" s="355"/>
      <c r="H53" s="357"/>
      <c r="I53" s="358"/>
      <c r="J53" s="359"/>
    </row>
    <row r="54" spans="1:10" ht="43.5" customHeight="1">
      <c r="A54" s="355"/>
      <c r="B54" s="356"/>
      <c r="C54" s="355"/>
      <c r="D54" s="355"/>
      <c r="E54" s="355"/>
      <c r="F54" s="355"/>
      <c r="G54" s="355"/>
      <c r="H54" s="357"/>
      <c r="I54" s="358"/>
      <c r="J54" s="359"/>
    </row>
    <row r="55" spans="1:10" ht="43.5" customHeight="1">
      <c r="A55" s="355"/>
      <c r="B55" s="356"/>
      <c r="C55" s="355"/>
      <c r="D55" s="355"/>
      <c r="E55" s="355"/>
      <c r="F55" s="355"/>
      <c r="G55" s="355"/>
      <c r="H55" s="357"/>
      <c r="I55" s="358"/>
      <c r="J55" s="359"/>
    </row>
    <row r="56" spans="1:10" ht="43.5" customHeight="1">
      <c r="A56" s="355"/>
      <c r="B56" s="356"/>
      <c r="C56" s="355"/>
      <c r="D56" s="355"/>
      <c r="E56" s="355"/>
      <c r="F56" s="355"/>
      <c r="G56" s="355"/>
      <c r="H56" s="357"/>
      <c r="I56" s="358"/>
      <c r="J56" s="359"/>
    </row>
    <row r="57" spans="1:10" ht="43.5" customHeight="1">
      <c r="A57" s="355"/>
      <c r="B57" s="356"/>
      <c r="C57" s="355"/>
      <c r="D57" s="355"/>
      <c r="E57" s="355"/>
      <c r="F57" s="355"/>
      <c r="G57" s="355"/>
      <c r="H57" s="357"/>
      <c r="I57" s="358"/>
      <c r="J57" s="359"/>
    </row>
    <row r="58" spans="1:10" ht="43.5" customHeight="1">
      <c r="A58" s="355"/>
      <c r="B58" s="356"/>
      <c r="C58" s="355"/>
      <c r="D58" s="355"/>
      <c r="E58" s="355"/>
      <c r="F58" s="355"/>
      <c r="G58" s="355"/>
      <c r="H58" s="357"/>
      <c r="I58" s="358"/>
      <c r="J58" s="359"/>
    </row>
    <row r="59" spans="1:10" ht="43.5" customHeight="1">
      <c r="A59" s="355"/>
      <c r="B59" s="356"/>
      <c r="C59" s="355"/>
      <c r="D59" s="355"/>
      <c r="E59" s="355"/>
      <c r="F59" s="355"/>
      <c r="G59" s="355"/>
      <c r="H59" s="357"/>
      <c r="I59" s="358"/>
      <c r="J59" s="359"/>
    </row>
    <row r="60" spans="1:10" ht="43.5" customHeight="1">
      <c r="A60" s="355"/>
      <c r="B60" s="356"/>
      <c r="C60" s="355"/>
      <c r="D60" s="355"/>
      <c r="E60" s="355"/>
      <c r="F60" s="355"/>
      <c r="G60" s="355"/>
      <c r="H60" s="357"/>
      <c r="I60" s="358"/>
      <c r="J60" s="359"/>
    </row>
    <row r="61" spans="1:10" ht="43.5" customHeight="1">
      <c r="A61" s="355"/>
      <c r="B61" s="356"/>
      <c r="C61" s="355"/>
      <c r="D61" s="355"/>
      <c r="E61" s="355"/>
      <c r="F61" s="355"/>
      <c r="G61" s="355"/>
      <c r="H61" s="357"/>
      <c r="I61" s="358"/>
      <c r="J61" s="359"/>
    </row>
    <row r="62" spans="1:10" ht="43.5" customHeight="1">
      <c r="A62" s="355"/>
      <c r="B62" s="356"/>
      <c r="C62" s="355"/>
      <c r="D62" s="355"/>
      <c r="E62" s="355"/>
      <c r="F62" s="355"/>
      <c r="G62" s="355"/>
      <c r="H62" s="357"/>
      <c r="I62" s="358"/>
      <c r="J62" s="359"/>
    </row>
    <row r="63" spans="1:10" ht="43.5" customHeight="1">
      <c r="A63" s="355"/>
      <c r="B63" s="356"/>
      <c r="C63" s="355"/>
      <c r="D63" s="355"/>
      <c r="E63" s="355"/>
      <c r="F63" s="355"/>
      <c r="G63" s="355"/>
      <c r="H63" s="357"/>
      <c r="I63" s="358"/>
      <c r="J63" s="359"/>
    </row>
    <row r="64" spans="1:10" ht="43.5" customHeight="1">
      <c r="A64" s="355"/>
      <c r="B64" s="356"/>
      <c r="C64" s="355"/>
      <c r="D64" s="355"/>
      <c r="E64" s="355"/>
      <c r="F64" s="355"/>
      <c r="G64" s="355"/>
      <c r="H64" s="357"/>
      <c r="I64" s="358"/>
      <c r="J64" s="359"/>
    </row>
    <row r="65" spans="1:10" ht="43.5" customHeight="1">
      <c r="A65" s="355"/>
      <c r="B65" s="356"/>
      <c r="C65" s="355"/>
      <c r="D65" s="355"/>
      <c r="E65" s="355"/>
      <c r="F65" s="355"/>
      <c r="G65" s="355"/>
      <c r="H65" s="357"/>
      <c r="I65" s="358"/>
      <c r="J65" s="359"/>
    </row>
    <row r="66" spans="1:10" ht="43.5" customHeight="1">
      <c r="A66" s="355"/>
      <c r="B66" s="356"/>
      <c r="C66" s="355"/>
      <c r="D66" s="355"/>
      <c r="E66" s="355"/>
      <c r="F66" s="355"/>
      <c r="G66" s="355"/>
      <c r="H66" s="357"/>
      <c r="I66" s="358"/>
      <c r="J66" s="359"/>
    </row>
    <row r="67" spans="1:10" ht="43.5" customHeight="1">
      <c r="A67" s="355"/>
      <c r="B67" s="356"/>
      <c r="C67" s="355"/>
      <c r="D67" s="355"/>
      <c r="E67" s="355"/>
      <c r="F67" s="355"/>
      <c r="G67" s="355"/>
      <c r="H67" s="357"/>
      <c r="I67" s="358"/>
      <c r="J67" s="359"/>
    </row>
    <row r="68" spans="1:10" ht="43.5" customHeight="1">
      <c r="A68" s="355"/>
      <c r="B68" s="356"/>
      <c r="C68" s="355"/>
      <c r="D68" s="355"/>
      <c r="E68" s="355"/>
      <c r="F68" s="355"/>
      <c r="G68" s="355"/>
      <c r="H68" s="357"/>
      <c r="I68" s="358"/>
      <c r="J68" s="359"/>
    </row>
    <row r="69" spans="1:10" ht="43.5" customHeight="1">
      <c r="A69" s="355"/>
      <c r="B69" s="356"/>
      <c r="C69" s="355"/>
      <c r="D69" s="355"/>
      <c r="E69" s="355"/>
      <c r="F69" s="355"/>
      <c r="G69" s="355"/>
      <c r="H69" s="357"/>
      <c r="I69" s="358"/>
      <c r="J69" s="359"/>
    </row>
    <row r="70" spans="1:10" ht="43.5" customHeight="1">
      <c r="A70" s="355"/>
      <c r="B70" s="356"/>
      <c r="C70" s="355"/>
      <c r="D70" s="355"/>
      <c r="E70" s="355"/>
      <c r="F70" s="355"/>
      <c r="G70" s="355"/>
      <c r="H70" s="357"/>
      <c r="I70" s="358"/>
      <c r="J70" s="359"/>
    </row>
    <row r="71" spans="1:10" ht="43.5" customHeight="1">
      <c r="A71" s="355"/>
      <c r="B71" s="356"/>
      <c r="C71" s="355"/>
      <c r="D71" s="355"/>
      <c r="E71" s="355"/>
      <c r="F71" s="355"/>
      <c r="G71" s="355"/>
      <c r="H71" s="357"/>
      <c r="I71" s="358"/>
      <c r="J71" s="359"/>
    </row>
    <row r="72" spans="1:10" ht="43.5" customHeight="1">
      <c r="A72" s="355"/>
      <c r="B72" s="356"/>
      <c r="C72" s="355"/>
      <c r="D72" s="355"/>
      <c r="E72" s="355"/>
      <c r="F72" s="355"/>
      <c r="G72" s="355"/>
      <c r="H72" s="357"/>
      <c r="I72" s="358"/>
      <c r="J72" s="359"/>
    </row>
    <row r="73" spans="1:10" ht="43.5" customHeight="1">
      <c r="A73" s="355"/>
      <c r="B73" s="356"/>
      <c r="C73" s="355"/>
      <c r="D73" s="355"/>
      <c r="E73" s="355"/>
      <c r="F73" s="355"/>
      <c r="G73" s="355"/>
      <c r="H73" s="357"/>
      <c r="I73" s="358"/>
      <c r="J73" s="359"/>
    </row>
    <row r="74" spans="1:10" ht="43.5" customHeight="1">
      <c r="A74" s="355"/>
      <c r="B74" s="356"/>
      <c r="C74" s="355"/>
      <c r="D74" s="355"/>
      <c r="E74" s="355"/>
      <c r="F74" s="355"/>
      <c r="G74" s="355"/>
      <c r="H74" s="357"/>
      <c r="I74" s="358"/>
      <c r="J74" s="359"/>
    </row>
    <row r="75" spans="1:10" ht="43.5" customHeight="1">
      <c r="A75" s="355"/>
      <c r="B75" s="356"/>
      <c r="C75" s="355"/>
      <c r="D75" s="355"/>
      <c r="E75" s="355"/>
      <c r="F75" s="355"/>
      <c r="G75" s="355"/>
      <c r="H75" s="357"/>
      <c r="I75" s="358"/>
      <c r="J75" s="359"/>
    </row>
    <row r="76" spans="1:10" ht="43.5" customHeight="1">
      <c r="A76" s="355"/>
      <c r="B76" s="356"/>
      <c r="C76" s="355"/>
      <c r="D76" s="355"/>
      <c r="E76" s="355"/>
      <c r="F76" s="355"/>
      <c r="G76" s="355"/>
      <c r="H76" s="357"/>
      <c r="I76" s="358"/>
      <c r="J76" s="359"/>
    </row>
    <row r="77" spans="1:10" ht="43.5" customHeight="1">
      <c r="A77" s="355"/>
      <c r="B77" s="356"/>
      <c r="C77" s="355"/>
      <c r="D77" s="355"/>
      <c r="E77" s="355"/>
      <c r="F77" s="355"/>
      <c r="G77" s="355"/>
      <c r="H77" s="357"/>
      <c r="I77" s="358"/>
      <c r="J77" s="359"/>
    </row>
    <row r="78" spans="1:10" ht="43.5" customHeight="1">
      <c r="A78" s="355"/>
      <c r="B78" s="356"/>
      <c r="C78" s="355"/>
      <c r="D78" s="355"/>
      <c r="E78" s="355"/>
      <c r="F78" s="355"/>
      <c r="G78" s="355"/>
      <c r="H78" s="357"/>
      <c r="I78" s="358"/>
      <c r="J78" s="359"/>
    </row>
    <row r="79" spans="1:10" ht="43.5" customHeight="1">
      <c r="A79" s="355"/>
      <c r="B79" s="356"/>
      <c r="C79" s="355"/>
      <c r="D79" s="355"/>
      <c r="E79" s="355"/>
      <c r="F79" s="355"/>
      <c r="G79" s="355"/>
      <c r="H79" s="357"/>
      <c r="I79" s="358"/>
      <c r="J79" s="359"/>
    </row>
    <row r="80" spans="1:10" ht="43.5" customHeight="1">
      <c r="A80" s="355"/>
      <c r="B80" s="356"/>
      <c r="C80" s="355"/>
      <c r="D80" s="355"/>
      <c r="E80" s="355"/>
      <c r="F80" s="355"/>
      <c r="G80" s="355"/>
      <c r="H80" s="357"/>
      <c r="I80" s="358"/>
      <c r="J80" s="359"/>
    </row>
    <row r="81" spans="1:10" ht="43.5" customHeight="1">
      <c r="A81" s="355"/>
      <c r="B81" s="356"/>
      <c r="C81" s="355"/>
      <c r="D81" s="355"/>
      <c r="E81" s="355"/>
      <c r="F81" s="355"/>
      <c r="G81" s="355"/>
      <c r="H81" s="357"/>
      <c r="I81" s="358"/>
      <c r="J81" s="359"/>
    </row>
    <row r="82" spans="1:10" ht="43.5" customHeight="1">
      <c r="A82" s="355"/>
      <c r="B82" s="356"/>
      <c r="C82" s="355"/>
      <c r="D82" s="355"/>
      <c r="E82" s="355"/>
      <c r="F82" s="355"/>
      <c r="G82" s="355"/>
      <c r="H82" s="357"/>
      <c r="I82" s="358"/>
      <c r="J82" s="359"/>
    </row>
    <row r="83" spans="1:10" ht="43.5" customHeight="1">
      <c r="A83" s="355"/>
      <c r="B83" s="356"/>
      <c r="C83" s="355"/>
      <c r="D83" s="355"/>
      <c r="E83" s="355"/>
      <c r="F83" s="355"/>
      <c r="G83" s="355"/>
      <c r="H83" s="357"/>
      <c r="I83" s="358"/>
      <c r="J83" s="359"/>
    </row>
    <row r="84" spans="1:10" ht="43.5" customHeight="1">
      <c r="A84" s="355"/>
      <c r="B84" s="356"/>
      <c r="C84" s="355"/>
      <c r="D84" s="355"/>
      <c r="E84" s="355"/>
      <c r="F84" s="355"/>
      <c r="G84" s="355"/>
      <c r="H84" s="357"/>
      <c r="I84" s="358"/>
      <c r="J84" s="359"/>
    </row>
    <row r="85" spans="1:10" ht="63.75" customHeight="1">
      <c r="A85" s="5"/>
      <c r="B85" s="355"/>
      <c r="C85" s="355"/>
      <c r="D85" s="355"/>
      <c r="E85" s="355"/>
      <c r="F85" s="355"/>
      <c r="G85" s="355"/>
      <c r="H85" s="360"/>
      <c r="I85" s="355"/>
      <c r="J85" s="361"/>
    </row>
  </sheetData>
  <mergeCells count="8">
    <mergeCell ref="A6:J6"/>
    <mergeCell ref="G33:J33"/>
    <mergeCell ref="A1:C1"/>
    <mergeCell ref="D1:F1"/>
    <mergeCell ref="G1:J1"/>
    <mergeCell ref="A3:J3"/>
    <mergeCell ref="A4:I4"/>
    <mergeCell ref="A5:J5"/>
  </mergeCells>
  <pageMargins left="0.7" right="0.7" top="0.5" bottom="0.75" header="0.3" footer="0.3"/>
  <pageSetup scale="21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P37"/>
  <sheetViews>
    <sheetView topLeftCell="A16" zoomScale="50" zoomScaleNormal="50" workbookViewId="0">
      <selection activeCell="T10" sqref="T10"/>
    </sheetView>
  </sheetViews>
  <sheetFormatPr defaultColWidth="12.5703125" defaultRowHeight="15" customHeight="1"/>
  <cols>
    <col min="1" max="1" width="37" customWidth="1"/>
    <col min="2" max="2" width="30" customWidth="1"/>
    <col min="3" max="3" width="16.85546875" customWidth="1"/>
    <col min="4" max="4" width="22.5703125" customWidth="1"/>
    <col min="5" max="5" width="34.85546875" customWidth="1"/>
    <col min="6" max="6" width="15.7109375" customWidth="1"/>
    <col min="7" max="7" width="17.85546875" customWidth="1"/>
    <col min="8" max="8" width="16.28515625" customWidth="1"/>
    <col min="9" max="9" width="14" customWidth="1"/>
    <col min="10" max="10" width="14.140625" customWidth="1"/>
    <col min="11" max="11" width="14.42578125" customWidth="1"/>
    <col min="12" max="12" width="12.85546875" customWidth="1"/>
    <col min="13" max="13" width="13.42578125" customWidth="1"/>
    <col min="14" max="14" width="17.28515625" customWidth="1"/>
    <col min="15" max="15" width="7.5703125" customWidth="1"/>
  </cols>
  <sheetData>
    <row r="1" spans="1:15" ht="152.25" customHeight="1">
      <c r="A1" s="486" t="s">
        <v>71</v>
      </c>
      <c r="B1" s="487"/>
      <c r="C1" s="487"/>
      <c r="D1" s="487"/>
      <c r="E1" s="487"/>
      <c r="F1" s="487"/>
      <c r="G1" s="487"/>
      <c r="H1" s="487"/>
      <c r="I1" s="487"/>
      <c r="J1" s="487"/>
      <c r="K1" s="487"/>
      <c r="L1" s="487"/>
      <c r="M1" s="487"/>
      <c r="N1" s="488"/>
    </row>
    <row r="2" spans="1:15" ht="36.75" customHeight="1">
      <c r="A2" s="489" t="s">
        <v>319</v>
      </c>
      <c r="B2" s="490"/>
      <c r="C2" s="490"/>
      <c r="D2" s="490"/>
      <c r="E2" s="490"/>
      <c r="F2" s="490"/>
      <c r="G2" s="490"/>
      <c r="H2" s="490"/>
      <c r="I2" s="490"/>
      <c r="J2" s="490"/>
      <c r="K2" s="490"/>
      <c r="L2" s="490"/>
      <c r="M2" s="490"/>
      <c r="N2" s="491"/>
    </row>
    <row r="3" spans="1:15" ht="82.5" customHeight="1" thickBot="1">
      <c r="A3" s="255" t="s">
        <v>72</v>
      </c>
      <c r="B3" s="256" t="s">
        <v>73</v>
      </c>
      <c r="C3" s="256" t="s">
        <v>74</v>
      </c>
      <c r="D3" s="256" t="s">
        <v>75</v>
      </c>
      <c r="E3" s="256" t="s">
        <v>76</v>
      </c>
      <c r="F3" s="256" t="s">
        <v>77</v>
      </c>
      <c r="G3" s="256" t="s">
        <v>78</v>
      </c>
      <c r="H3" s="256" t="s">
        <v>79</v>
      </c>
      <c r="I3" s="256" t="s">
        <v>80</v>
      </c>
      <c r="J3" s="256" t="s">
        <v>81</v>
      </c>
      <c r="K3" s="256" t="s">
        <v>82</v>
      </c>
      <c r="L3" s="256" t="s">
        <v>83</v>
      </c>
      <c r="M3" s="256" t="s">
        <v>84</v>
      </c>
      <c r="N3" s="257" t="s">
        <v>85</v>
      </c>
      <c r="O3" s="106"/>
    </row>
    <row r="4" spans="1:15" ht="35.25" customHeight="1">
      <c r="A4" s="472" t="s">
        <v>86</v>
      </c>
      <c r="B4" s="475" t="s">
        <v>87</v>
      </c>
      <c r="C4" s="258" t="s">
        <v>88</v>
      </c>
      <c r="D4" s="241">
        <v>0</v>
      </c>
      <c r="E4" s="241">
        <v>0</v>
      </c>
      <c r="F4" s="241">
        <v>0</v>
      </c>
      <c r="G4" s="241">
        <v>0</v>
      </c>
      <c r="H4" s="242">
        <v>0</v>
      </c>
      <c r="I4" s="502">
        <v>0</v>
      </c>
      <c r="J4" s="502">
        <v>0</v>
      </c>
      <c r="K4" s="502">
        <v>0</v>
      </c>
      <c r="L4" s="502">
        <v>0</v>
      </c>
      <c r="M4" s="502">
        <v>0</v>
      </c>
      <c r="N4" s="259"/>
      <c r="O4" s="106"/>
    </row>
    <row r="5" spans="1:15" ht="33" customHeight="1" thickBot="1">
      <c r="A5" s="473"/>
      <c r="B5" s="476"/>
      <c r="C5" s="260" t="s">
        <v>89</v>
      </c>
      <c r="D5" s="244">
        <v>0</v>
      </c>
      <c r="E5" s="244">
        <v>0</v>
      </c>
      <c r="F5" s="244">
        <v>0</v>
      </c>
      <c r="G5" s="244">
        <v>0</v>
      </c>
      <c r="H5" s="245">
        <v>0</v>
      </c>
      <c r="I5" s="485"/>
      <c r="J5" s="485"/>
      <c r="K5" s="485"/>
      <c r="L5" s="485"/>
      <c r="M5" s="485"/>
      <c r="N5" s="261"/>
      <c r="O5" s="106"/>
    </row>
    <row r="6" spans="1:15" ht="29.25" customHeight="1">
      <c r="A6" s="472" t="s">
        <v>148</v>
      </c>
      <c r="B6" s="477" t="s">
        <v>90</v>
      </c>
      <c r="C6" s="335" t="s">
        <v>88</v>
      </c>
      <c r="D6" s="336">
        <v>0</v>
      </c>
      <c r="E6" s="336">
        <v>0</v>
      </c>
      <c r="F6" s="336">
        <v>0</v>
      </c>
      <c r="G6" s="336">
        <v>0</v>
      </c>
      <c r="H6" s="337">
        <v>0</v>
      </c>
      <c r="I6" s="503">
        <v>1.5</v>
      </c>
      <c r="J6" s="503">
        <v>189.5</v>
      </c>
      <c r="K6" s="503">
        <v>0</v>
      </c>
      <c r="L6" s="503">
        <v>0</v>
      </c>
      <c r="M6" s="503">
        <v>2.5</v>
      </c>
      <c r="N6" s="341"/>
      <c r="O6" s="106"/>
    </row>
    <row r="7" spans="1:15" ht="31.5" customHeight="1" thickBot="1">
      <c r="A7" s="474"/>
      <c r="B7" s="478"/>
      <c r="C7" s="338" t="s">
        <v>89</v>
      </c>
      <c r="D7" s="339">
        <v>0</v>
      </c>
      <c r="E7" s="339">
        <v>190.5</v>
      </c>
      <c r="F7" s="339">
        <v>0</v>
      </c>
      <c r="G7" s="339">
        <v>0</v>
      </c>
      <c r="H7" s="340">
        <v>190.5</v>
      </c>
      <c r="I7" s="504"/>
      <c r="J7" s="504"/>
      <c r="K7" s="504"/>
      <c r="L7" s="504"/>
      <c r="M7" s="504"/>
      <c r="N7" s="342"/>
      <c r="O7" s="106"/>
    </row>
    <row r="8" spans="1:15" ht="36.75" customHeight="1">
      <c r="A8" s="472" t="s">
        <v>147</v>
      </c>
      <c r="B8" s="498" t="s">
        <v>91</v>
      </c>
      <c r="C8" s="364" t="s">
        <v>88</v>
      </c>
      <c r="D8" s="365">
        <v>0</v>
      </c>
      <c r="E8" s="365">
        <v>0</v>
      </c>
      <c r="F8" s="365">
        <v>0</v>
      </c>
      <c r="G8" s="365">
        <v>0</v>
      </c>
      <c r="H8" s="366">
        <f>D8+E8-F8-G8</f>
        <v>0</v>
      </c>
      <c r="I8" s="505">
        <v>41.5</v>
      </c>
      <c r="J8" s="505">
        <v>66.5</v>
      </c>
      <c r="K8" s="505">
        <v>0</v>
      </c>
      <c r="L8" s="505">
        <v>0</v>
      </c>
      <c r="M8" s="505">
        <f t="shared" ref="M8" si="0">I8+H9-J8</f>
        <v>16.5</v>
      </c>
      <c r="N8" s="367"/>
      <c r="O8" s="106"/>
    </row>
    <row r="9" spans="1:15" ht="27.75" customHeight="1" thickBot="1">
      <c r="A9" s="473"/>
      <c r="B9" s="499"/>
      <c r="C9" s="368" t="s">
        <v>89</v>
      </c>
      <c r="D9" s="369">
        <v>0</v>
      </c>
      <c r="E9" s="369">
        <v>41.5</v>
      </c>
      <c r="F9" s="369">
        <v>0</v>
      </c>
      <c r="G9" s="369">
        <v>0</v>
      </c>
      <c r="H9" s="370">
        <v>41.5</v>
      </c>
      <c r="I9" s="499"/>
      <c r="J9" s="499"/>
      <c r="K9" s="499"/>
      <c r="L9" s="499"/>
      <c r="M9" s="499"/>
      <c r="N9" s="371"/>
      <c r="O9" s="106"/>
    </row>
    <row r="10" spans="1:15" ht="41.25" customHeight="1">
      <c r="A10" s="472" t="s">
        <v>322</v>
      </c>
      <c r="B10" s="500" t="s">
        <v>90</v>
      </c>
      <c r="C10" s="380" t="s">
        <v>88</v>
      </c>
      <c r="D10" s="381">
        <v>0</v>
      </c>
      <c r="E10" s="381">
        <v>0</v>
      </c>
      <c r="F10" s="381">
        <v>0</v>
      </c>
      <c r="G10" s="381">
        <v>0</v>
      </c>
      <c r="H10" s="382">
        <f t="shared" ref="H10:H12" si="1">D10+E10-F10-G10</f>
        <v>0</v>
      </c>
      <c r="I10" s="506">
        <v>0</v>
      </c>
      <c r="J10" s="506">
        <v>102.5</v>
      </c>
      <c r="K10" s="506">
        <v>0</v>
      </c>
      <c r="L10" s="506">
        <v>0</v>
      </c>
      <c r="M10" s="506">
        <f t="shared" ref="M10" si="2">I10+H11-J10</f>
        <v>29</v>
      </c>
      <c r="N10" s="383"/>
      <c r="O10" s="106"/>
    </row>
    <row r="11" spans="1:15" ht="39" customHeight="1" thickBot="1">
      <c r="A11" s="473"/>
      <c r="B11" s="501"/>
      <c r="C11" s="384" t="s">
        <v>89</v>
      </c>
      <c r="D11" s="385">
        <v>0</v>
      </c>
      <c r="E11" s="385">
        <v>131.5</v>
      </c>
      <c r="F11" s="385">
        <v>0</v>
      </c>
      <c r="G11" s="385">
        <v>0</v>
      </c>
      <c r="H11" s="386">
        <v>131.5</v>
      </c>
      <c r="I11" s="501"/>
      <c r="J11" s="501"/>
      <c r="K11" s="501"/>
      <c r="L11" s="501"/>
      <c r="M11" s="501"/>
      <c r="N11" s="387"/>
      <c r="O11" s="106"/>
    </row>
    <row r="12" spans="1:15" ht="34.5" customHeight="1">
      <c r="A12" s="472" t="s">
        <v>177</v>
      </c>
      <c r="B12" s="475" t="s">
        <v>91</v>
      </c>
      <c r="C12" s="252" t="s">
        <v>88</v>
      </c>
      <c r="D12" s="241">
        <v>0</v>
      </c>
      <c r="E12" s="241">
        <v>0</v>
      </c>
      <c r="F12" s="241">
        <v>0</v>
      </c>
      <c r="G12" s="241">
        <v>0</v>
      </c>
      <c r="H12" s="242">
        <f t="shared" si="1"/>
        <v>0</v>
      </c>
      <c r="I12" s="502">
        <v>0</v>
      </c>
      <c r="J12" s="502">
        <v>0</v>
      </c>
      <c r="K12" s="502">
        <v>0</v>
      </c>
      <c r="L12" s="502">
        <v>0</v>
      </c>
      <c r="M12" s="503">
        <f t="shared" ref="M12" si="3">I12+H13-J12</f>
        <v>0</v>
      </c>
      <c r="N12" s="243"/>
      <c r="O12" s="106"/>
    </row>
    <row r="13" spans="1:15" ht="36" customHeight="1" thickBot="1">
      <c r="A13" s="473"/>
      <c r="B13" s="485"/>
      <c r="C13" s="254" t="s">
        <v>89</v>
      </c>
      <c r="D13" s="244">
        <v>0</v>
      </c>
      <c r="E13" s="244">
        <v>0</v>
      </c>
      <c r="F13" s="244">
        <v>0</v>
      </c>
      <c r="G13" s="244">
        <v>0</v>
      </c>
      <c r="H13" s="245">
        <v>0</v>
      </c>
      <c r="I13" s="485"/>
      <c r="J13" s="485"/>
      <c r="K13" s="485"/>
      <c r="L13" s="485"/>
      <c r="M13" s="504"/>
      <c r="N13" s="246"/>
      <c r="O13" s="106"/>
    </row>
    <row r="14" spans="1:15" ht="29.25" customHeight="1">
      <c r="A14" s="472" t="s">
        <v>92</v>
      </c>
      <c r="B14" s="475" t="s">
        <v>90</v>
      </c>
      <c r="C14" s="252" t="s">
        <v>88</v>
      </c>
      <c r="D14" s="241">
        <v>0</v>
      </c>
      <c r="E14" s="241">
        <v>0</v>
      </c>
      <c r="F14" s="241">
        <v>0</v>
      </c>
      <c r="G14" s="241">
        <v>0</v>
      </c>
      <c r="H14" s="242">
        <f t="shared" ref="H14:H18" si="4">D14+E14-F14-G14</f>
        <v>0</v>
      </c>
      <c r="I14" s="502">
        <v>0</v>
      </c>
      <c r="J14" s="502">
        <v>0</v>
      </c>
      <c r="K14" s="502">
        <v>0</v>
      </c>
      <c r="L14" s="502">
        <v>0</v>
      </c>
      <c r="M14" s="503">
        <f t="shared" ref="M14" si="5">I14+H15-J14</f>
        <v>0</v>
      </c>
      <c r="N14" s="243"/>
      <c r="O14" s="106"/>
    </row>
    <row r="15" spans="1:15" ht="38.25" customHeight="1" thickBot="1">
      <c r="A15" s="473"/>
      <c r="B15" s="485"/>
      <c r="C15" s="254" t="s">
        <v>89</v>
      </c>
      <c r="D15" s="244">
        <v>0</v>
      </c>
      <c r="E15" s="244">
        <v>0</v>
      </c>
      <c r="F15" s="244">
        <v>0</v>
      </c>
      <c r="G15" s="244">
        <v>0</v>
      </c>
      <c r="H15" s="245">
        <f t="shared" si="4"/>
        <v>0</v>
      </c>
      <c r="I15" s="485"/>
      <c r="J15" s="485"/>
      <c r="K15" s="485"/>
      <c r="L15" s="485"/>
      <c r="M15" s="504"/>
      <c r="N15" s="246"/>
      <c r="O15" s="106"/>
    </row>
    <row r="16" spans="1:15" ht="31.5" customHeight="1">
      <c r="A16" s="472" t="s">
        <v>93</v>
      </c>
      <c r="B16" s="475" t="s">
        <v>91</v>
      </c>
      <c r="C16" s="252" t="s">
        <v>88</v>
      </c>
      <c r="D16" s="241">
        <v>0</v>
      </c>
      <c r="E16" s="241">
        <v>0</v>
      </c>
      <c r="F16" s="241">
        <v>0</v>
      </c>
      <c r="G16" s="241">
        <v>0</v>
      </c>
      <c r="H16" s="242">
        <f t="shared" si="4"/>
        <v>0</v>
      </c>
      <c r="I16" s="502">
        <v>0</v>
      </c>
      <c r="J16" s="502">
        <v>0</v>
      </c>
      <c r="K16" s="502">
        <v>0</v>
      </c>
      <c r="L16" s="502">
        <v>0</v>
      </c>
      <c r="M16" s="503">
        <f t="shared" ref="M16" si="6">I16+H17-J16</f>
        <v>0</v>
      </c>
      <c r="N16" s="253"/>
      <c r="O16" s="106"/>
    </row>
    <row r="17" spans="1:16" ht="33" customHeight="1" thickBot="1">
      <c r="A17" s="473"/>
      <c r="B17" s="485"/>
      <c r="C17" s="254" t="s">
        <v>89</v>
      </c>
      <c r="D17" s="244">
        <v>0</v>
      </c>
      <c r="E17" s="244">
        <v>0</v>
      </c>
      <c r="F17" s="244">
        <v>0</v>
      </c>
      <c r="G17" s="244">
        <v>0</v>
      </c>
      <c r="H17" s="245">
        <f t="shared" si="4"/>
        <v>0</v>
      </c>
      <c r="I17" s="485"/>
      <c r="J17" s="485"/>
      <c r="K17" s="485"/>
      <c r="L17" s="485"/>
      <c r="M17" s="504"/>
      <c r="N17" s="246"/>
      <c r="O17" s="106"/>
    </row>
    <row r="18" spans="1:16" ht="30.75" customHeight="1">
      <c r="A18" s="472" t="s">
        <v>171</v>
      </c>
      <c r="B18" s="523" t="s">
        <v>146</v>
      </c>
      <c r="C18" s="388" t="s">
        <v>88</v>
      </c>
      <c r="D18" s="389">
        <v>0</v>
      </c>
      <c r="E18" s="389">
        <v>0</v>
      </c>
      <c r="F18" s="389">
        <v>0</v>
      </c>
      <c r="G18" s="389">
        <v>0</v>
      </c>
      <c r="H18" s="390">
        <f t="shared" si="4"/>
        <v>0</v>
      </c>
      <c r="I18" s="507">
        <v>0</v>
      </c>
      <c r="J18" s="507">
        <v>162</v>
      </c>
      <c r="K18" s="507">
        <v>0</v>
      </c>
      <c r="L18" s="507">
        <v>0</v>
      </c>
      <c r="M18" s="507">
        <f t="shared" ref="M18" si="7">I18+H19-J18</f>
        <v>7</v>
      </c>
      <c r="N18" s="391"/>
      <c r="O18" s="106"/>
    </row>
    <row r="19" spans="1:16" ht="29.25" customHeight="1" thickBot="1">
      <c r="A19" s="473"/>
      <c r="B19" s="508"/>
      <c r="C19" s="392" t="s">
        <v>89</v>
      </c>
      <c r="D19" s="393">
        <v>0</v>
      </c>
      <c r="E19" s="393">
        <v>169</v>
      </c>
      <c r="F19" s="393">
        <v>0</v>
      </c>
      <c r="G19" s="393">
        <v>0</v>
      </c>
      <c r="H19" s="394">
        <v>169</v>
      </c>
      <c r="I19" s="508"/>
      <c r="J19" s="508"/>
      <c r="K19" s="508"/>
      <c r="L19" s="508"/>
      <c r="M19" s="508"/>
      <c r="N19" s="395"/>
      <c r="O19" s="106"/>
    </row>
    <row r="20" spans="1:16" ht="36.75" customHeight="1">
      <c r="A20" s="472" t="s">
        <v>149</v>
      </c>
      <c r="B20" s="523" t="s">
        <v>90</v>
      </c>
      <c r="C20" s="388" t="s">
        <v>88</v>
      </c>
      <c r="D20" s="389">
        <v>0</v>
      </c>
      <c r="E20" s="389">
        <v>0</v>
      </c>
      <c r="F20" s="389">
        <v>0</v>
      </c>
      <c r="G20" s="389">
        <v>0</v>
      </c>
      <c r="H20" s="390">
        <f>D20+E20-F20-G20</f>
        <v>0</v>
      </c>
      <c r="I20" s="507">
        <v>17</v>
      </c>
      <c r="J20" s="507">
        <v>140.75</v>
      </c>
      <c r="K20" s="507">
        <v>0</v>
      </c>
      <c r="L20" s="507">
        <v>0</v>
      </c>
      <c r="M20" s="507">
        <f t="shared" ref="M20" si="8">I20+H21-J20</f>
        <v>101.25</v>
      </c>
      <c r="N20" s="391"/>
      <c r="O20" s="106" t="s">
        <v>94</v>
      </c>
    </row>
    <row r="21" spans="1:16" ht="33" customHeight="1" thickBot="1">
      <c r="A21" s="474"/>
      <c r="B21" s="508"/>
      <c r="C21" s="392" t="s">
        <v>89</v>
      </c>
      <c r="D21" s="393">
        <v>0</v>
      </c>
      <c r="E21" s="393">
        <v>225</v>
      </c>
      <c r="F21" s="393">
        <v>0</v>
      </c>
      <c r="G21" s="393">
        <v>0</v>
      </c>
      <c r="H21" s="394">
        <v>225</v>
      </c>
      <c r="I21" s="508"/>
      <c r="J21" s="508"/>
      <c r="K21" s="508"/>
      <c r="L21" s="508"/>
      <c r="M21" s="508"/>
      <c r="N21" s="395"/>
      <c r="O21" s="106"/>
    </row>
    <row r="22" spans="1:16" ht="39.75" customHeight="1">
      <c r="A22" s="481" t="s">
        <v>183</v>
      </c>
      <c r="B22" s="483" t="s">
        <v>146</v>
      </c>
      <c r="C22" s="372" t="s">
        <v>88</v>
      </c>
      <c r="D22" s="373">
        <v>0</v>
      </c>
      <c r="E22" s="373">
        <v>0</v>
      </c>
      <c r="F22" s="373">
        <v>0</v>
      </c>
      <c r="G22" s="373">
        <v>0</v>
      </c>
      <c r="H22" s="374">
        <v>0</v>
      </c>
      <c r="I22" s="519">
        <v>0</v>
      </c>
      <c r="J22" s="519">
        <v>42</v>
      </c>
      <c r="K22" s="519">
        <v>0</v>
      </c>
      <c r="L22" s="519">
        <v>0</v>
      </c>
      <c r="M22" s="505">
        <f t="shared" ref="M22" si="9">I22+H23-J22</f>
        <v>0</v>
      </c>
      <c r="N22" s="375"/>
      <c r="O22" s="106"/>
    </row>
    <row r="23" spans="1:16" ht="29.25" customHeight="1" thickBot="1">
      <c r="A23" s="482"/>
      <c r="B23" s="484"/>
      <c r="C23" s="376" t="s">
        <v>89</v>
      </c>
      <c r="D23" s="377">
        <v>0</v>
      </c>
      <c r="E23" s="377">
        <v>42</v>
      </c>
      <c r="F23" s="377">
        <v>0</v>
      </c>
      <c r="G23" s="377">
        <v>0</v>
      </c>
      <c r="H23" s="378">
        <v>42</v>
      </c>
      <c r="I23" s="520"/>
      <c r="J23" s="520"/>
      <c r="K23" s="520"/>
      <c r="L23" s="520"/>
      <c r="M23" s="499"/>
      <c r="N23" s="379"/>
      <c r="O23" s="106"/>
    </row>
    <row r="24" spans="1:16" ht="37.5" customHeight="1" thickBot="1">
      <c r="A24" s="492" t="s">
        <v>49</v>
      </c>
      <c r="B24" s="493"/>
      <c r="C24" s="494"/>
      <c r="D24" s="262">
        <f>SUM(D6:D19)</f>
        <v>0</v>
      </c>
      <c r="E24" s="262">
        <f>SUM(E4:E23)</f>
        <v>799.5</v>
      </c>
      <c r="F24" s="262">
        <f>SUM(F6:F19)</f>
        <v>0</v>
      </c>
      <c r="G24" s="262">
        <f>SUM(G4:G21)</f>
        <v>0</v>
      </c>
      <c r="H24" s="262">
        <f>SUM(H4:H23)</f>
        <v>799.5</v>
      </c>
      <c r="I24" s="262">
        <v>60</v>
      </c>
      <c r="J24" s="262">
        <f>SUM(J4:J23)</f>
        <v>703.25</v>
      </c>
      <c r="K24" s="262">
        <f>SUM(K6:K19)</f>
        <v>0</v>
      </c>
      <c r="L24" s="262">
        <f>SUM(L6:L19)</f>
        <v>0</v>
      </c>
      <c r="M24" s="262">
        <v>156.25</v>
      </c>
      <c r="N24" s="247"/>
      <c r="O24" s="117"/>
    </row>
    <row r="25" spans="1:16" ht="33.75" customHeight="1" thickBot="1">
      <c r="A25" s="266" t="s">
        <v>88</v>
      </c>
      <c r="B25" s="266"/>
      <c r="C25" s="268"/>
      <c r="D25" s="267">
        <f>+D6+D8+D10+D12+D14</f>
        <v>0</v>
      </c>
      <c r="E25" s="264">
        <f>+E6+E8+E10+E12+E14</f>
        <v>0</v>
      </c>
      <c r="F25" s="264">
        <f>+F6+F8+F10+F12+F14</f>
        <v>0</v>
      </c>
      <c r="G25" s="264">
        <f>+G6+G8+G10+G12+G14</f>
        <v>0</v>
      </c>
      <c r="H25" s="264">
        <f>+H6+H8+H10+H12+H14</f>
        <v>0</v>
      </c>
      <c r="I25" s="264">
        <v>0</v>
      </c>
      <c r="J25" s="264">
        <v>0</v>
      </c>
      <c r="K25" s="264">
        <f>+K6+K8+K10+K12+K14</f>
        <v>0</v>
      </c>
      <c r="L25" s="264">
        <f>+L6+L8+L10+L12+L14</f>
        <v>0</v>
      </c>
      <c r="M25" s="265">
        <v>0</v>
      </c>
      <c r="N25" s="524">
        <f>I26+H26-J26</f>
        <v>156.25</v>
      </c>
    </row>
    <row r="26" spans="1:16" ht="41.25" customHeight="1" thickBot="1">
      <c r="A26" s="103" t="s">
        <v>89</v>
      </c>
      <c r="B26" s="104"/>
      <c r="C26" s="104"/>
      <c r="D26" s="105">
        <f>D17+D15+D13+D11+D9+D7</f>
        <v>0</v>
      </c>
      <c r="E26" s="105">
        <v>799.5</v>
      </c>
      <c r="F26" s="105">
        <f>+F15+F13+F11+F9+F7</f>
        <v>0</v>
      </c>
      <c r="G26" s="105">
        <v>0</v>
      </c>
      <c r="H26" s="105">
        <v>799.5</v>
      </c>
      <c r="I26" s="105">
        <v>60</v>
      </c>
      <c r="J26" s="105">
        <v>703.25</v>
      </c>
      <c r="K26" s="105">
        <f>+K15+K13+K11+K9+K7</f>
        <v>0</v>
      </c>
      <c r="L26" s="105">
        <v>0</v>
      </c>
      <c r="M26" s="263">
        <v>156.25</v>
      </c>
      <c r="N26" s="525"/>
      <c r="O26" s="118"/>
      <c r="P26" s="119"/>
    </row>
    <row r="27" spans="1:16" ht="28.5" customHeight="1" thickBot="1">
      <c r="A27" s="106"/>
      <c r="B27" s="106"/>
      <c r="C27" s="106"/>
      <c r="D27" s="106"/>
      <c r="E27" s="106"/>
      <c r="F27" s="106"/>
      <c r="G27" s="106"/>
      <c r="H27" s="106"/>
      <c r="I27" s="106"/>
      <c r="J27" s="106"/>
      <c r="K27" s="106"/>
      <c r="L27" s="106"/>
      <c r="M27" s="106"/>
      <c r="N27" s="106"/>
      <c r="O27" s="240"/>
      <c r="P27" s="120"/>
    </row>
    <row r="28" spans="1:16" ht="38.25" customHeight="1" thickBot="1">
      <c r="A28" s="107" t="s">
        <v>95</v>
      </c>
      <c r="B28" s="249"/>
      <c r="C28" s="250"/>
      <c r="D28" s="250"/>
      <c r="E28" s="250"/>
      <c r="F28" s="250"/>
      <c r="G28" s="250"/>
      <c r="H28" s="250"/>
      <c r="I28" s="250"/>
      <c r="J28" s="250"/>
      <c r="K28" s="250"/>
      <c r="L28" s="250"/>
      <c r="M28" s="250"/>
      <c r="N28" s="251"/>
      <c r="O28" s="240" t="s">
        <v>108</v>
      </c>
      <c r="P28" s="120" t="s">
        <v>109</v>
      </c>
    </row>
    <row r="29" spans="1:16" ht="23.25" customHeight="1">
      <c r="A29" s="521" t="s">
        <v>96</v>
      </c>
      <c r="B29" s="479" t="s">
        <v>97</v>
      </c>
      <c r="C29" s="479" t="s">
        <v>98</v>
      </c>
      <c r="D29" s="518" t="s">
        <v>99</v>
      </c>
      <c r="E29" s="479" t="s">
        <v>100</v>
      </c>
      <c r="F29" s="495" t="s">
        <v>101</v>
      </c>
      <c r="G29" s="496"/>
      <c r="H29" s="495" t="s">
        <v>78</v>
      </c>
      <c r="I29" s="496"/>
      <c r="J29" s="495" t="s">
        <v>102</v>
      </c>
      <c r="K29" s="497"/>
      <c r="L29" s="496"/>
      <c r="M29" s="239" t="s">
        <v>103</v>
      </c>
      <c r="N29" s="248"/>
      <c r="O29" s="111"/>
      <c r="P29" s="122"/>
    </row>
    <row r="30" spans="1:16" ht="22.5" customHeight="1">
      <c r="A30" s="522"/>
      <c r="B30" s="480"/>
      <c r="C30" s="480"/>
      <c r="D30" s="480"/>
      <c r="E30" s="480"/>
      <c r="F30" s="109" t="s">
        <v>104</v>
      </c>
      <c r="G30" s="109" t="s">
        <v>105</v>
      </c>
      <c r="H30" s="108" t="s">
        <v>88</v>
      </c>
      <c r="I30" s="108" t="s">
        <v>89</v>
      </c>
      <c r="J30" s="121" t="s">
        <v>91</v>
      </c>
      <c r="K30" s="121" t="s">
        <v>90</v>
      </c>
      <c r="L30" s="121" t="s">
        <v>87</v>
      </c>
      <c r="M30" s="121" t="s">
        <v>106</v>
      </c>
      <c r="N30" s="121" t="s">
        <v>107</v>
      </c>
      <c r="O30" s="113"/>
      <c r="P30" s="123"/>
    </row>
    <row r="31" spans="1:16" ht="26.25" customHeight="1">
      <c r="A31" s="110"/>
      <c r="B31" s="111"/>
      <c r="C31" s="111"/>
      <c r="D31" s="111"/>
      <c r="E31" s="111"/>
      <c r="F31" s="111"/>
      <c r="G31" s="111"/>
      <c r="H31" s="111"/>
      <c r="I31" s="111"/>
      <c r="J31" s="111"/>
      <c r="K31" s="111"/>
      <c r="L31" s="111"/>
      <c r="M31" s="111"/>
      <c r="N31" s="111"/>
      <c r="O31" s="125">
        <f>SUM(O29:O30)</f>
        <v>0</v>
      </c>
      <c r="P31" s="126"/>
    </row>
    <row r="32" spans="1:16" ht="15.75" customHeight="1">
      <c r="A32" s="112"/>
      <c r="B32" s="113"/>
      <c r="C32" s="113"/>
      <c r="D32" s="113"/>
      <c r="E32" s="113"/>
      <c r="F32" s="113"/>
      <c r="G32" s="113"/>
      <c r="H32" s="113"/>
      <c r="I32" s="113"/>
      <c r="J32" s="113"/>
      <c r="K32" s="113"/>
      <c r="L32" s="113"/>
      <c r="M32" s="113"/>
      <c r="N32" s="113"/>
      <c r="O32" s="237"/>
      <c r="P32" s="238"/>
    </row>
    <row r="33" spans="1:16" ht="15" customHeight="1">
      <c r="A33" s="509" t="s">
        <v>110</v>
      </c>
      <c r="B33" s="510"/>
      <c r="C33" s="510"/>
      <c r="D33" s="510"/>
      <c r="E33" s="510"/>
      <c r="F33" s="510"/>
      <c r="G33" s="511"/>
      <c r="H33" s="114"/>
      <c r="I33" s="114"/>
      <c r="J33" s="114">
        <v>0</v>
      </c>
      <c r="K33" s="114"/>
      <c r="L33" s="124">
        <f t="shared" ref="L33:N33" si="10">SUM(L31)</f>
        <v>0</v>
      </c>
      <c r="M33" s="114">
        <f t="shared" si="10"/>
        <v>0</v>
      </c>
      <c r="N33" s="114">
        <f t="shared" si="10"/>
        <v>0</v>
      </c>
      <c r="O33" s="237"/>
      <c r="P33" s="238"/>
    </row>
    <row r="34" spans="1:16" ht="21.75" customHeight="1">
      <c r="A34" s="512"/>
      <c r="B34" s="513"/>
      <c r="C34" s="513"/>
      <c r="D34" s="513"/>
      <c r="E34" s="513"/>
      <c r="F34" s="513"/>
      <c r="G34" s="514"/>
      <c r="H34" s="236"/>
      <c r="I34" s="237"/>
      <c r="J34" s="237"/>
      <c r="K34" s="237"/>
      <c r="L34" s="237"/>
      <c r="M34" s="237"/>
      <c r="N34" s="237"/>
      <c r="O34" s="129"/>
      <c r="P34" s="130"/>
    </row>
    <row r="35" spans="1:16" ht="15" customHeight="1">
      <c r="A35" s="512"/>
      <c r="B35" s="513"/>
      <c r="C35" s="513"/>
      <c r="D35" s="513"/>
      <c r="E35" s="513"/>
      <c r="F35" s="513"/>
      <c r="G35" s="514"/>
      <c r="H35" s="236"/>
      <c r="I35" s="237"/>
      <c r="J35" s="237"/>
      <c r="K35" s="237"/>
      <c r="L35" s="237"/>
      <c r="M35" s="237"/>
      <c r="N35" s="237"/>
      <c r="O35" s="116"/>
      <c r="P35" s="116"/>
    </row>
    <row r="36" spans="1:16" ht="15" customHeight="1">
      <c r="A36" s="515"/>
      <c r="B36" s="516"/>
      <c r="C36" s="516"/>
      <c r="D36" s="516"/>
      <c r="E36" s="516"/>
      <c r="F36" s="516"/>
      <c r="G36" s="517"/>
      <c r="H36" s="115"/>
      <c r="I36" s="115"/>
      <c r="J36" s="127" t="s">
        <v>111</v>
      </c>
      <c r="K36" s="128"/>
      <c r="L36" s="128"/>
      <c r="M36" s="128"/>
      <c r="N36" s="128"/>
    </row>
    <row r="37" spans="1:16" ht="15" customHeight="1">
      <c r="A37" s="116"/>
      <c r="B37" s="116"/>
      <c r="C37" s="116"/>
      <c r="D37" s="116"/>
      <c r="E37" s="116"/>
      <c r="F37" s="116"/>
      <c r="G37" s="116"/>
      <c r="H37" s="116"/>
      <c r="I37" s="116"/>
      <c r="J37" s="116"/>
      <c r="K37" s="116"/>
      <c r="L37" s="116"/>
      <c r="M37" s="116"/>
      <c r="N37" s="116"/>
    </row>
  </sheetData>
  <mergeCells count="83">
    <mergeCell ref="J22:J23"/>
    <mergeCell ref="K22:K23"/>
    <mergeCell ref="L22:L23"/>
    <mergeCell ref="M22:M23"/>
    <mergeCell ref="N25:N26"/>
    <mergeCell ref="A33:G36"/>
    <mergeCell ref="L14:L15"/>
    <mergeCell ref="L16:L17"/>
    <mergeCell ref="L18:L19"/>
    <mergeCell ref="L20:L21"/>
    <mergeCell ref="C29:C30"/>
    <mergeCell ref="D29:D30"/>
    <mergeCell ref="E29:E30"/>
    <mergeCell ref="I14:I15"/>
    <mergeCell ref="I16:I17"/>
    <mergeCell ref="I18:I19"/>
    <mergeCell ref="I20:I21"/>
    <mergeCell ref="I22:I23"/>
    <mergeCell ref="A29:A30"/>
    <mergeCell ref="B18:B19"/>
    <mergeCell ref="B20:B21"/>
    <mergeCell ref="M14:M15"/>
    <mergeCell ref="M16:M17"/>
    <mergeCell ref="M18:M19"/>
    <mergeCell ref="M20:M21"/>
    <mergeCell ref="J14:J15"/>
    <mergeCell ref="J16:J17"/>
    <mergeCell ref="J18:J19"/>
    <mergeCell ref="J20:J21"/>
    <mergeCell ref="K14:K15"/>
    <mergeCell ref="K16:K17"/>
    <mergeCell ref="K18:K19"/>
    <mergeCell ref="K20:K21"/>
    <mergeCell ref="M4:M5"/>
    <mergeCell ref="M6:M7"/>
    <mergeCell ref="M8:M9"/>
    <mergeCell ref="M10:M11"/>
    <mergeCell ref="M12:M13"/>
    <mergeCell ref="L4:L5"/>
    <mergeCell ref="L6:L7"/>
    <mergeCell ref="L8:L9"/>
    <mergeCell ref="L10:L11"/>
    <mergeCell ref="L12:L13"/>
    <mergeCell ref="J4:J5"/>
    <mergeCell ref="J6:J7"/>
    <mergeCell ref="J8:J9"/>
    <mergeCell ref="J10:J11"/>
    <mergeCell ref="J12:J13"/>
    <mergeCell ref="K4:K5"/>
    <mergeCell ref="K6:K7"/>
    <mergeCell ref="K8:K9"/>
    <mergeCell ref="K10:K11"/>
    <mergeCell ref="K12:K13"/>
    <mergeCell ref="I4:I5"/>
    <mergeCell ref="I6:I7"/>
    <mergeCell ref="I8:I9"/>
    <mergeCell ref="I10:I11"/>
    <mergeCell ref="I12:I13"/>
    <mergeCell ref="A1:N1"/>
    <mergeCell ref="A2:N2"/>
    <mergeCell ref="A24:C24"/>
    <mergeCell ref="F29:G29"/>
    <mergeCell ref="H29:I29"/>
    <mergeCell ref="J29:L29"/>
    <mergeCell ref="A4:A5"/>
    <mergeCell ref="A6:A7"/>
    <mergeCell ref="A8:A9"/>
    <mergeCell ref="A10:A11"/>
    <mergeCell ref="A12:A13"/>
    <mergeCell ref="A14:A15"/>
    <mergeCell ref="A16:A17"/>
    <mergeCell ref="B8:B9"/>
    <mergeCell ref="B10:B11"/>
    <mergeCell ref="B12:B13"/>
    <mergeCell ref="A18:A19"/>
    <mergeCell ref="A20:A21"/>
    <mergeCell ref="B4:B5"/>
    <mergeCell ref="B6:B7"/>
    <mergeCell ref="B29:B30"/>
    <mergeCell ref="A22:A23"/>
    <mergeCell ref="B22:B23"/>
    <mergeCell ref="B14:B15"/>
    <mergeCell ref="B16:B17"/>
  </mergeCells>
  <pageMargins left="1" right="0.7" top="0.5" bottom="0.75" header="0.3" footer="0.3"/>
  <pageSetup scale="3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I66"/>
  <sheetViews>
    <sheetView topLeftCell="A19" zoomScale="50" zoomScaleNormal="50" workbookViewId="0">
      <selection activeCell="I35" sqref="I35"/>
    </sheetView>
  </sheetViews>
  <sheetFormatPr defaultColWidth="9" defaultRowHeight="15"/>
  <cols>
    <col min="3" max="3" width="24.85546875" customWidth="1"/>
    <col min="4" max="4" width="46.28515625" customWidth="1"/>
    <col min="5" max="5" width="44.28515625" customWidth="1"/>
    <col min="6" max="6" width="24.85546875" customWidth="1"/>
    <col min="7" max="7" width="26.140625" customWidth="1"/>
    <col min="8" max="8" width="35.140625" customWidth="1"/>
    <col min="9" max="9" width="56.7109375" customWidth="1"/>
    <col min="13" max="13" width="30.140625" customWidth="1"/>
  </cols>
  <sheetData>
    <row r="1" spans="2:9" ht="15" customHeight="1">
      <c r="B1" s="530" t="s">
        <v>112</v>
      </c>
      <c r="C1" s="530"/>
      <c r="D1" s="530"/>
      <c r="E1" s="41"/>
      <c r="F1" s="530" t="s">
        <v>1</v>
      </c>
      <c r="G1" s="530"/>
      <c r="H1" s="41"/>
      <c r="I1" s="530" t="s">
        <v>53</v>
      </c>
    </row>
    <row r="2" spans="2:9" ht="28.5">
      <c r="B2" s="530"/>
      <c r="C2" s="530"/>
      <c r="D2" s="530"/>
      <c r="E2" s="17"/>
      <c r="F2" s="530"/>
      <c r="G2" s="530"/>
      <c r="H2" s="17"/>
      <c r="I2" s="530"/>
    </row>
    <row r="3" spans="2:9" ht="15.75">
      <c r="C3" s="42"/>
      <c r="D3" s="42"/>
      <c r="E3" s="42"/>
      <c r="F3" s="42"/>
      <c r="G3" s="42"/>
      <c r="H3" s="42"/>
      <c r="I3" s="42"/>
    </row>
    <row r="4" spans="2:9" ht="135.75" customHeight="1">
      <c r="B4" s="412" t="s">
        <v>71</v>
      </c>
      <c r="C4" s="533"/>
      <c r="D4" s="533"/>
      <c r="E4" s="533"/>
      <c r="F4" s="533"/>
      <c r="G4" s="533"/>
      <c r="H4" s="533"/>
      <c r="I4" s="533"/>
    </row>
    <row r="5" spans="2:9" ht="26.25">
      <c r="B5" s="450" t="s">
        <v>35</v>
      </c>
      <c r="C5" s="450"/>
      <c r="D5" s="450"/>
      <c r="E5" s="450"/>
      <c r="F5" s="450"/>
      <c r="G5" s="450"/>
      <c r="H5" s="450"/>
      <c r="I5" s="450"/>
    </row>
    <row r="6" spans="2:9">
      <c r="B6" s="439"/>
      <c r="C6" s="451"/>
      <c r="D6" s="451"/>
      <c r="E6" s="451"/>
      <c r="F6" s="451"/>
      <c r="G6" s="451"/>
      <c r="H6" s="451"/>
      <c r="I6" s="451"/>
    </row>
    <row r="7" spans="2:9" ht="23.25">
      <c r="B7" s="452" t="s">
        <v>36</v>
      </c>
      <c r="C7" s="448"/>
      <c r="D7" s="448"/>
      <c r="E7" s="448"/>
      <c r="F7" s="448"/>
      <c r="G7" s="448"/>
      <c r="H7" s="448"/>
      <c r="I7" s="448"/>
    </row>
    <row r="8" spans="2:9" ht="36" customHeight="1">
      <c r="B8" s="35"/>
      <c r="C8" s="447" t="s">
        <v>113</v>
      </c>
      <c r="D8" s="448"/>
      <c r="E8" s="448"/>
      <c r="F8" s="448"/>
      <c r="G8" s="448"/>
      <c r="H8" s="448"/>
      <c r="I8" s="448"/>
    </row>
    <row r="9" spans="2:9" ht="36" customHeight="1">
      <c r="C9" s="43"/>
      <c r="D9" s="43"/>
      <c r="F9" s="21" t="s">
        <v>5</v>
      </c>
      <c r="G9" s="43"/>
      <c r="H9" s="43"/>
      <c r="I9" s="43"/>
    </row>
    <row r="10" spans="2:9" ht="20.25">
      <c r="E10" s="44"/>
      <c r="F10" s="44"/>
      <c r="G10" s="45"/>
      <c r="H10" s="46"/>
      <c r="I10" s="44"/>
    </row>
    <row r="11" spans="2:9" ht="48.75" customHeight="1">
      <c r="C11" s="47" t="s">
        <v>6</v>
      </c>
      <c r="D11" s="48"/>
      <c r="E11" s="49"/>
      <c r="F11" s="49"/>
      <c r="G11" s="50"/>
      <c r="H11" s="50"/>
      <c r="I11" s="73"/>
    </row>
    <row r="12" spans="2:9" ht="45" customHeight="1">
      <c r="C12" s="47" t="s">
        <v>7</v>
      </c>
      <c r="D12" s="48"/>
      <c r="E12" s="49"/>
      <c r="F12" s="49"/>
      <c r="G12" s="50"/>
      <c r="H12" s="50"/>
      <c r="I12" s="73"/>
    </row>
    <row r="13" spans="2:9" ht="42.75" customHeight="1">
      <c r="C13" s="47" t="s">
        <v>38</v>
      </c>
      <c r="D13" s="48"/>
      <c r="E13" s="49"/>
      <c r="F13" s="49"/>
      <c r="G13" s="51"/>
      <c r="H13" s="52" t="s">
        <v>9</v>
      </c>
      <c r="I13" s="74"/>
    </row>
    <row r="14" spans="2:9" ht="50.25" customHeight="1">
      <c r="C14" s="48" t="s">
        <v>320</v>
      </c>
      <c r="D14" s="48"/>
      <c r="E14" s="53"/>
      <c r="F14" s="47"/>
      <c r="G14" s="48"/>
      <c r="H14" s="54" t="s">
        <v>10</v>
      </c>
      <c r="I14" s="75"/>
    </row>
    <row r="15" spans="2:9" ht="43.5" customHeight="1">
      <c r="C15" s="48" t="s">
        <v>187</v>
      </c>
      <c r="D15" s="47"/>
      <c r="E15" s="53"/>
      <c r="F15" s="55"/>
      <c r="G15" s="51"/>
      <c r="H15" s="47" t="s">
        <v>54</v>
      </c>
      <c r="I15" s="75"/>
    </row>
    <row r="16" spans="2:9" ht="26.25" customHeight="1">
      <c r="C16" s="50"/>
      <c r="D16" s="50"/>
      <c r="E16" s="53"/>
      <c r="F16" s="53"/>
      <c r="G16" s="48"/>
      <c r="H16" s="53"/>
      <c r="I16" s="76"/>
    </row>
    <row r="17" spans="2:9" ht="26.25">
      <c r="C17" s="56" t="s">
        <v>134</v>
      </c>
      <c r="D17" s="50"/>
      <c r="E17" s="50"/>
      <c r="F17" s="48"/>
      <c r="G17" s="50"/>
      <c r="H17" s="50"/>
      <c r="I17" s="76"/>
    </row>
    <row r="18" spans="2:9" ht="26.25">
      <c r="C18" s="50"/>
      <c r="D18" s="50"/>
      <c r="E18" s="50"/>
      <c r="F18" s="48"/>
      <c r="G18" s="50"/>
      <c r="H18" s="57"/>
      <c r="I18" s="76"/>
    </row>
    <row r="19" spans="2:9" ht="49.5" customHeight="1">
      <c r="C19" s="48" t="s">
        <v>13</v>
      </c>
      <c r="D19" s="47"/>
      <c r="E19" s="53"/>
      <c r="F19" s="58"/>
      <c r="G19" s="50"/>
      <c r="H19" s="50"/>
      <c r="I19" s="76"/>
    </row>
    <row r="20" spans="2:9" ht="54.75" customHeight="1">
      <c r="C20" s="47" t="s">
        <v>14</v>
      </c>
      <c r="D20" s="53"/>
      <c r="E20" s="53"/>
      <c r="F20" s="50"/>
      <c r="G20" s="53" t="s">
        <v>114</v>
      </c>
      <c r="H20" s="59" t="s">
        <v>115</v>
      </c>
      <c r="I20" s="51"/>
    </row>
    <row r="21" spans="2:9" ht="51.75" customHeight="1">
      <c r="C21" s="47" t="s">
        <v>16</v>
      </c>
      <c r="D21" s="53"/>
      <c r="E21" s="58"/>
      <c r="F21" s="50"/>
      <c r="G21" s="48" t="s">
        <v>116</v>
      </c>
      <c r="H21" s="50"/>
      <c r="I21" s="531"/>
    </row>
    <row r="22" spans="2:9" ht="26.25">
      <c r="C22" s="50"/>
      <c r="D22" s="50"/>
      <c r="E22" s="50"/>
      <c r="F22" s="50"/>
      <c r="G22" s="50"/>
      <c r="H22" s="50"/>
      <c r="I22" s="532"/>
    </row>
    <row r="23" spans="2:9" ht="44.25" customHeight="1">
      <c r="C23" s="51"/>
      <c r="D23" s="51"/>
      <c r="E23" s="51"/>
      <c r="F23" s="51"/>
    </row>
    <row r="24" spans="2:9" ht="42" customHeight="1">
      <c r="C24" s="60" t="s">
        <v>144</v>
      </c>
      <c r="D24" s="61"/>
      <c r="E24" s="62"/>
      <c r="F24" s="62"/>
      <c r="G24" s="61"/>
      <c r="I24" s="65"/>
    </row>
    <row r="25" spans="2:9" ht="26.25" customHeight="1">
      <c r="B25" s="63"/>
      <c r="F25" s="64" t="s">
        <v>317</v>
      </c>
      <c r="G25" s="51"/>
      <c r="H25" s="65"/>
      <c r="I25" s="65"/>
    </row>
    <row r="26" spans="2:9" ht="39.75" customHeight="1" thickBot="1">
      <c r="B26" s="63"/>
      <c r="I26" s="65"/>
    </row>
    <row r="27" spans="2:9" ht="48.75" customHeight="1">
      <c r="B27" s="63"/>
      <c r="C27" s="278" t="s">
        <v>150</v>
      </c>
      <c r="D27" s="534" t="s">
        <v>151</v>
      </c>
      <c r="E27" s="534"/>
      <c r="F27" s="279" t="s">
        <v>152</v>
      </c>
      <c r="G27" s="279" t="s">
        <v>153</v>
      </c>
      <c r="H27" s="280" t="s">
        <v>154</v>
      </c>
      <c r="I27" s="65"/>
    </row>
    <row r="28" spans="2:9" ht="51" customHeight="1">
      <c r="B28" s="63"/>
      <c r="C28" s="281">
        <v>1</v>
      </c>
      <c r="D28" s="529" t="s">
        <v>155</v>
      </c>
      <c r="E28" s="529"/>
      <c r="F28" s="282">
        <v>256</v>
      </c>
      <c r="G28" s="283">
        <v>50</v>
      </c>
      <c r="H28" s="284">
        <f>F28*G28</f>
        <v>12800</v>
      </c>
      <c r="I28" s="65"/>
    </row>
    <row r="29" spans="2:9" ht="55.5" customHeight="1">
      <c r="B29" s="63"/>
      <c r="C29" s="281">
        <v>2</v>
      </c>
      <c r="D29" s="529" t="s">
        <v>156</v>
      </c>
      <c r="E29" s="529"/>
      <c r="F29" s="282">
        <v>0</v>
      </c>
      <c r="G29" s="283">
        <v>100</v>
      </c>
      <c r="H29" s="284">
        <f>F29*G29</f>
        <v>0</v>
      </c>
      <c r="I29" s="65"/>
    </row>
    <row r="30" spans="2:9" ht="48" customHeight="1">
      <c r="B30" s="63"/>
      <c r="C30" s="281">
        <v>3</v>
      </c>
      <c r="D30" s="529" t="s">
        <v>157</v>
      </c>
      <c r="E30" s="529"/>
      <c r="F30" s="282">
        <v>42</v>
      </c>
      <c r="G30" s="283">
        <v>100</v>
      </c>
      <c r="H30" s="284">
        <f>F30*G30</f>
        <v>4200</v>
      </c>
      <c r="I30" s="65"/>
    </row>
    <row r="31" spans="2:9" ht="41.25" customHeight="1">
      <c r="B31" s="63"/>
      <c r="C31" s="285"/>
      <c r="D31" s="286" t="s">
        <v>158</v>
      </c>
      <c r="E31" s="287"/>
      <c r="F31" s="288">
        <f>SUM(F28:F30)</f>
        <v>298</v>
      </c>
      <c r="G31" s="288"/>
      <c r="H31" s="284">
        <f>SUM(H28:H30)</f>
        <v>17000</v>
      </c>
      <c r="I31" s="65"/>
    </row>
    <row r="32" spans="2:9" ht="41.25" customHeight="1">
      <c r="B32" s="63"/>
      <c r="C32" s="526" t="s">
        <v>159</v>
      </c>
      <c r="D32" s="527"/>
      <c r="E32" s="527"/>
      <c r="F32" s="527"/>
      <c r="G32" s="528"/>
      <c r="H32" s="289">
        <f>H31*9%</f>
        <v>1530</v>
      </c>
      <c r="I32" s="65"/>
    </row>
    <row r="33" spans="2:9" ht="51" customHeight="1">
      <c r="B33" s="63"/>
      <c r="C33" s="526" t="s">
        <v>160</v>
      </c>
      <c r="D33" s="527"/>
      <c r="E33" s="527"/>
      <c r="F33" s="527"/>
      <c r="G33" s="528"/>
      <c r="H33" s="289">
        <f>H31*9%</f>
        <v>1530</v>
      </c>
      <c r="I33" s="65"/>
    </row>
    <row r="34" spans="2:9" ht="39" customHeight="1">
      <c r="B34" s="63"/>
      <c r="C34" s="526" t="s">
        <v>161</v>
      </c>
      <c r="D34" s="527"/>
      <c r="E34" s="527"/>
      <c r="F34" s="527"/>
      <c r="G34" s="528"/>
      <c r="H34" s="289">
        <v>3060</v>
      </c>
      <c r="I34" s="65"/>
    </row>
    <row r="35" spans="2:9" ht="33.75" customHeight="1">
      <c r="B35" s="68"/>
      <c r="C35" s="526" t="s">
        <v>162</v>
      </c>
      <c r="D35" s="527"/>
      <c r="E35" s="527"/>
      <c r="F35" s="527"/>
      <c r="G35" s="528"/>
      <c r="H35" s="290">
        <f>H31+H34</f>
        <v>20060</v>
      </c>
      <c r="I35" s="65"/>
    </row>
    <row r="36" spans="2:9" ht="36" customHeight="1">
      <c r="B36" s="63"/>
      <c r="C36" s="526" t="s">
        <v>163</v>
      </c>
      <c r="D36" s="527"/>
      <c r="E36" s="527"/>
      <c r="F36" s="527"/>
      <c r="G36" s="528"/>
      <c r="H36" s="290">
        <v>0</v>
      </c>
      <c r="I36" s="65"/>
    </row>
    <row r="37" spans="2:9" ht="33.75" customHeight="1">
      <c r="B37" s="63"/>
      <c r="C37" s="526" t="s">
        <v>164</v>
      </c>
      <c r="D37" s="527"/>
      <c r="E37" s="527"/>
      <c r="F37" s="527"/>
      <c r="G37" s="527"/>
      <c r="H37" s="291">
        <f>H35+H36</f>
        <v>20060</v>
      </c>
      <c r="I37" s="65"/>
    </row>
    <row r="38" spans="2:9" ht="31.5" customHeight="1">
      <c r="B38" s="63"/>
      <c r="C38" s="292"/>
      <c r="D38" s="293"/>
      <c r="E38" s="293"/>
      <c r="F38" s="293"/>
      <c r="G38" s="298"/>
      <c r="H38" s="299"/>
      <c r="I38" s="65"/>
    </row>
    <row r="39" spans="2:9" ht="33.75" customHeight="1">
      <c r="B39" s="63"/>
      <c r="C39" s="300"/>
      <c r="D39" s="294" t="s">
        <v>165</v>
      </c>
      <c r="E39" s="293"/>
      <c r="F39" s="293"/>
      <c r="G39" s="11"/>
      <c r="H39" s="301"/>
      <c r="I39" s="65"/>
    </row>
    <row r="40" spans="2:9" ht="32.25" customHeight="1" thickBot="1">
      <c r="B40" s="63"/>
      <c r="C40" s="302"/>
      <c r="D40" s="303"/>
      <c r="E40" s="303"/>
      <c r="F40" s="303"/>
      <c r="G40" s="303"/>
      <c r="H40" s="304"/>
      <c r="I40" s="65"/>
    </row>
    <row r="41" spans="2:9" ht="40.5" customHeight="1">
      <c r="B41" s="63"/>
      <c r="I41" s="65"/>
    </row>
    <row r="42" spans="2:9" ht="37.5" customHeight="1">
      <c r="B42" s="63"/>
      <c r="I42" s="65"/>
    </row>
    <row r="43" spans="2:9" ht="45" customHeight="1">
      <c r="B43" s="63"/>
      <c r="I43" s="65"/>
    </row>
    <row r="44" spans="2:9" ht="33.75" customHeight="1">
      <c r="B44" s="63"/>
      <c r="C44" s="68" t="s">
        <v>26</v>
      </c>
      <c r="D44" s="68"/>
      <c r="E44" s="68"/>
      <c r="I44" s="65"/>
    </row>
    <row r="45" spans="2:9" ht="35.25" customHeight="1">
      <c r="B45" s="63"/>
      <c r="C45" s="68" t="s">
        <v>27</v>
      </c>
      <c r="D45" s="68"/>
      <c r="E45" s="68"/>
      <c r="G45" s="69" t="s">
        <v>117</v>
      </c>
      <c r="H45" s="2"/>
      <c r="I45" s="65"/>
    </row>
    <row r="46" spans="2:9" ht="33.75" customHeight="1">
      <c r="B46" s="63"/>
      <c r="C46" s="68" t="s">
        <v>28</v>
      </c>
      <c r="D46" s="68"/>
      <c r="E46" s="68"/>
      <c r="G46" s="2"/>
      <c r="H46" s="2"/>
      <c r="I46" s="65"/>
    </row>
    <row r="47" spans="2:9" ht="32.25" customHeight="1">
      <c r="B47" s="63"/>
      <c r="G47" s="2"/>
      <c r="H47" s="2"/>
      <c r="I47" s="65"/>
    </row>
    <row r="48" spans="2:9" ht="33.75" customHeight="1">
      <c r="B48" s="63"/>
      <c r="I48" s="65"/>
    </row>
    <row r="49" spans="2:9" ht="33.75" customHeight="1">
      <c r="B49" s="70"/>
      <c r="I49" s="65"/>
    </row>
    <row r="50" spans="2:9" ht="33.75" customHeight="1">
      <c r="B50" s="70"/>
      <c r="I50" s="65"/>
    </row>
    <row r="51" spans="2:9" ht="32.25" customHeight="1">
      <c r="B51" s="70"/>
      <c r="I51" s="65"/>
    </row>
    <row r="52" spans="2:9" ht="37.5" customHeight="1">
      <c r="B52" s="70"/>
      <c r="I52" s="65"/>
    </row>
    <row r="53" spans="2:9" ht="35.25" customHeight="1">
      <c r="B53" s="70"/>
      <c r="I53" s="65"/>
    </row>
    <row r="54" spans="2:9" ht="35.25" customHeight="1">
      <c r="B54" s="63"/>
      <c r="I54" s="65"/>
    </row>
    <row r="55" spans="2:9" ht="35.25" customHeight="1">
      <c r="B55" s="63"/>
    </row>
    <row r="56" spans="2:9" ht="33.75" customHeight="1">
      <c r="B56" s="71"/>
    </row>
    <row r="57" spans="2:9">
      <c r="B57" s="72"/>
    </row>
    <row r="58" spans="2:9">
      <c r="B58" s="63"/>
    </row>
    <row r="59" spans="2:9" ht="36" customHeight="1"/>
    <row r="60" spans="2:9" ht="33.75" customHeight="1">
      <c r="B60" s="63"/>
    </row>
    <row r="61" spans="2:9" ht="36" customHeight="1">
      <c r="B61" s="63"/>
    </row>
    <row r="63" spans="2:9" ht="28.5">
      <c r="I63" s="41"/>
    </row>
    <row r="65" spans="9:9" ht="28.5">
      <c r="I65" s="41"/>
    </row>
    <row r="66" spans="9:9" ht="28.5">
      <c r="I66" s="41"/>
    </row>
  </sheetData>
  <mergeCells count="19">
    <mergeCell ref="C37:G37"/>
    <mergeCell ref="C33:G33"/>
    <mergeCell ref="C34:G34"/>
    <mergeCell ref="C35:G35"/>
    <mergeCell ref="C36:G36"/>
    <mergeCell ref="C32:G32"/>
    <mergeCell ref="D30:E30"/>
    <mergeCell ref="I1:I2"/>
    <mergeCell ref="I21:I22"/>
    <mergeCell ref="B1:D2"/>
    <mergeCell ref="F1:G2"/>
    <mergeCell ref="B4:I4"/>
    <mergeCell ref="B5:I5"/>
    <mergeCell ref="B6:I6"/>
    <mergeCell ref="B7:I7"/>
    <mergeCell ref="C8:I8"/>
    <mergeCell ref="D27:E27"/>
    <mergeCell ref="D28:E28"/>
    <mergeCell ref="D29:E29"/>
  </mergeCells>
  <pageMargins left="0.45" right="0.7" top="0.75" bottom="0.75" header="0.3" footer="0.3"/>
  <pageSetup scale="32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K37"/>
  <sheetViews>
    <sheetView topLeftCell="A7" zoomScale="50" zoomScaleNormal="50" workbookViewId="0">
      <selection activeCell="F22" sqref="F22"/>
    </sheetView>
  </sheetViews>
  <sheetFormatPr defaultRowHeight="15"/>
  <cols>
    <col min="2" max="2" width="16" customWidth="1"/>
    <col min="3" max="3" width="27.42578125" customWidth="1"/>
    <col min="4" max="4" width="25" customWidth="1"/>
    <col min="5" max="5" width="63.28515625" customWidth="1"/>
    <col min="6" max="6" width="42" customWidth="1"/>
    <col min="7" max="7" width="19.7109375" customWidth="1"/>
  </cols>
  <sheetData>
    <row r="1" spans="1:11" ht="28.5">
      <c r="A1" s="203" t="s">
        <v>118</v>
      </c>
      <c r="B1" s="1"/>
      <c r="C1" s="1"/>
      <c r="D1" s="1"/>
      <c r="E1" s="205" t="s">
        <v>32</v>
      </c>
      <c r="F1" s="1"/>
      <c r="G1" s="449" t="s">
        <v>119</v>
      </c>
      <c r="H1" s="449"/>
      <c r="I1" s="449"/>
      <c r="J1" s="449"/>
      <c r="K1" s="449"/>
    </row>
    <row r="2" spans="1:11" ht="18.75">
      <c r="A2" s="18"/>
      <c r="B2" s="18"/>
      <c r="C2" s="18"/>
      <c r="D2" s="18"/>
      <c r="E2" s="208"/>
      <c r="F2" s="208"/>
      <c r="G2" s="4"/>
      <c r="H2" s="18"/>
      <c r="I2" s="18"/>
      <c r="J2" s="18"/>
      <c r="K2" s="18"/>
    </row>
    <row r="3" spans="1:11" ht="150.75">
      <c r="A3" s="412" t="s">
        <v>120</v>
      </c>
      <c r="B3" s="412"/>
      <c r="C3" s="412"/>
      <c r="D3" s="412"/>
      <c r="E3" s="412"/>
      <c r="F3" s="412"/>
      <c r="G3" s="412"/>
      <c r="H3" s="412"/>
      <c r="I3" s="412"/>
      <c r="J3" s="412"/>
      <c r="K3" s="412"/>
    </row>
    <row r="4" spans="1:11" ht="26.25">
      <c r="A4" s="19"/>
      <c r="B4" s="450" t="s">
        <v>35</v>
      </c>
      <c r="C4" s="450"/>
      <c r="D4" s="450"/>
      <c r="E4" s="450"/>
      <c r="F4" s="450"/>
      <c r="G4" s="450"/>
      <c r="H4" s="450"/>
      <c r="I4" s="450"/>
      <c r="J4" s="19"/>
      <c r="K4" s="19"/>
    </row>
    <row r="5" spans="1:11" ht="15.75" thickBot="1">
      <c r="A5" s="439"/>
      <c r="B5" s="451"/>
      <c r="C5" s="451"/>
      <c r="D5" s="451"/>
      <c r="E5" s="451"/>
      <c r="F5" s="451"/>
      <c r="G5" s="206"/>
      <c r="H5" s="206"/>
      <c r="I5" s="206"/>
      <c r="J5" s="206"/>
      <c r="K5" s="206"/>
    </row>
    <row r="6" spans="1:11" ht="33" customHeight="1">
      <c r="A6" s="452" t="s">
        <v>36</v>
      </c>
      <c r="B6" s="448"/>
      <c r="C6" s="448"/>
      <c r="D6" s="448"/>
      <c r="E6" s="448"/>
      <c r="F6" s="448"/>
      <c r="G6" s="208"/>
      <c r="H6" s="208"/>
      <c r="I6" s="208"/>
      <c r="J6" s="208"/>
      <c r="K6" s="208"/>
    </row>
    <row r="7" spans="1:11" ht="28.5" customHeight="1">
      <c r="A7" s="20"/>
      <c r="B7" s="20"/>
      <c r="C7" s="447" t="s">
        <v>121</v>
      </c>
      <c r="D7" s="448"/>
      <c r="E7" s="448"/>
      <c r="F7" s="448"/>
      <c r="G7" s="208"/>
      <c r="H7" s="208"/>
      <c r="I7" s="208"/>
      <c r="J7" s="208"/>
      <c r="K7" s="208"/>
    </row>
    <row r="8" spans="1:11" ht="33" customHeight="1">
      <c r="A8" s="208"/>
      <c r="B8" s="442" t="s">
        <v>5</v>
      </c>
      <c r="C8" s="441"/>
      <c r="D8" s="441"/>
      <c r="E8" s="441"/>
      <c r="F8" s="441"/>
      <c r="G8" s="208"/>
      <c r="H8" s="208"/>
      <c r="I8" s="208"/>
      <c r="J8" s="208"/>
      <c r="K8" s="208"/>
    </row>
    <row r="9" spans="1:11">
      <c r="A9" s="208"/>
      <c r="B9" s="208"/>
      <c r="C9" s="23"/>
      <c r="D9" s="23"/>
      <c r="E9" s="24"/>
      <c r="F9" s="25"/>
      <c r="G9" s="208"/>
      <c r="H9" s="208"/>
      <c r="I9" s="208"/>
      <c r="J9" s="208"/>
      <c r="K9" s="208"/>
    </row>
    <row r="10" spans="1:11" ht="39.75" customHeight="1">
      <c r="A10" s="208"/>
      <c r="B10" s="26" t="s">
        <v>6</v>
      </c>
      <c r="C10" s="26"/>
      <c r="D10" s="26"/>
      <c r="E10" s="26"/>
      <c r="F10" s="27" t="s">
        <v>9</v>
      </c>
      <c r="G10" s="28"/>
      <c r="H10" s="28"/>
      <c r="I10" s="28"/>
      <c r="J10" s="28"/>
      <c r="K10" s="208"/>
    </row>
    <row r="11" spans="1:11" ht="39" customHeight="1">
      <c r="A11" s="208"/>
      <c r="B11" s="26" t="s">
        <v>7</v>
      </c>
      <c r="C11" s="26"/>
      <c r="D11" s="26"/>
      <c r="E11" s="26"/>
      <c r="F11" s="91" t="s">
        <v>122</v>
      </c>
      <c r="G11" s="28"/>
      <c r="H11" s="28"/>
      <c r="I11" s="28"/>
      <c r="J11" s="28"/>
      <c r="K11" s="208"/>
    </row>
    <row r="12" spans="1:11" ht="38.25" customHeight="1">
      <c r="A12" s="208"/>
      <c r="B12" s="26" t="s">
        <v>46</v>
      </c>
      <c r="C12" s="26"/>
      <c r="D12" s="26"/>
      <c r="E12" s="26"/>
      <c r="F12" s="92" t="s">
        <v>123</v>
      </c>
      <c r="G12" s="28"/>
      <c r="H12" s="28"/>
      <c r="I12" s="28"/>
      <c r="J12" s="28"/>
      <c r="K12" s="208"/>
    </row>
    <row r="13" spans="1:11" ht="42" customHeight="1">
      <c r="A13" s="208"/>
      <c r="B13" s="31" t="s">
        <v>316</v>
      </c>
      <c r="C13" s="31"/>
      <c r="D13" s="26"/>
      <c r="E13" s="26"/>
      <c r="F13" s="28"/>
      <c r="G13" s="28"/>
      <c r="H13" s="28"/>
      <c r="I13" s="28"/>
      <c r="J13" s="28"/>
      <c r="K13" s="208"/>
    </row>
    <row r="14" spans="1:11" ht="42.75" customHeight="1">
      <c r="A14" s="208"/>
      <c r="B14" s="26" t="s">
        <v>188</v>
      </c>
      <c r="C14" s="26"/>
      <c r="D14" s="26"/>
      <c r="E14" s="26" t="s">
        <v>110</v>
      </c>
      <c r="F14" s="28"/>
      <c r="G14" s="28"/>
      <c r="H14" s="28"/>
      <c r="I14" s="28"/>
      <c r="J14" s="28"/>
      <c r="K14" s="208"/>
    </row>
    <row r="15" spans="1:11" ht="23.25">
      <c r="A15" s="208"/>
      <c r="B15" s="26"/>
      <c r="C15" s="26"/>
      <c r="D15" s="26"/>
      <c r="E15" s="26"/>
      <c r="F15" s="28"/>
      <c r="G15" s="28"/>
      <c r="H15" s="28"/>
      <c r="I15" s="28"/>
      <c r="J15" s="28"/>
      <c r="K15" s="208"/>
    </row>
    <row r="16" spans="1:11" ht="39" customHeight="1" thickBot="1">
      <c r="A16" s="208"/>
      <c r="B16" s="454" t="s">
        <v>143</v>
      </c>
      <c r="C16" s="454"/>
      <c r="D16" s="454"/>
      <c r="E16" s="28"/>
      <c r="F16" s="32"/>
      <c r="G16" s="28"/>
      <c r="H16" s="28"/>
      <c r="I16" s="28"/>
      <c r="J16" s="28"/>
      <c r="K16" s="208"/>
    </row>
    <row r="17" spans="1:11" ht="23.25">
      <c r="A17" s="33"/>
      <c r="B17" s="28"/>
      <c r="C17" s="28"/>
      <c r="D17" s="28"/>
      <c r="E17" s="32"/>
      <c r="F17" s="28"/>
      <c r="G17" s="28"/>
      <c r="H17" s="28"/>
      <c r="I17" s="28"/>
      <c r="J17" s="28"/>
      <c r="K17" s="208"/>
    </row>
    <row r="18" spans="1:11" ht="42" customHeight="1">
      <c r="A18" s="33"/>
      <c r="B18" s="26" t="s">
        <v>13</v>
      </c>
      <c r="C18" s="32"/>
      <c r="D18" s="32"/>
      <c r="E18" s="28"/>
      <c r="F18" s="34" t="s">
        <v>15</v>
      </c>
      <c r="G18" s="28"/>
      <c r="H18" s="28"/>
      <c r="I18" s="28"/>
      <c r="J18" s="28"/>
      <c r="K18" s="208"/>
    </row>
    <row r="19" spans="1:11" ht="44.25" customHeight="1">
      <c r="A19" s="33"/>
      <c r="B19" s="26" t="s">
        <v>14</v>
      </c>
      <c r="C19" s="26"/>
      <c r="D19" s="28"/>
      <c r="E19" s="28"/>
      <c r="F19" s="26" t="s">
        <v>17</v>
      </c>
      <c r="G19" s="28"/>
      <c r="H19" s="28"/>
      <c r="I19" s="28"/>
      <c r="J19" s="28"/>
      <c r="K19" s="208"/>
    </row>
    <row r="20" spans="1:11" ht="43.5" customHeight="1">
      <c r="A20" s="208"/>
      <c r="B20" s="26" t="s">
        <v>16</v>
      </c>
      <c r="C20" s="26"/>
      <c r="D20" s="26"/>
      <c r="E20" s="93"/>
      <c r="F20" s="28"/>
      <c r="G20" s="28"/>
      <c r="H20" s="28"/>
      <c r="I20" s="28"/>
      <c r="J20" s="28"/>
      <c r="K20" s="208"/>
    </row>
    <row r="21" spans="1:11" ht="25.5" customHeight="1">
      <c r="A21" s="208"/>
      <c r="B21" s="28"/>
      <c r="C21" s="28"/>
      <c r="D21" s="28"/>
      <c r="F21" s="93" t="s">
        <v>317</v>
      </c>
      <c r="G21" s="93"/>
      <c r="H21" s="93"/>
      <c r="I21" s="93"/>
      <c r="J21" s="93"/>
      <c r="K21" s="208"/>
    </row>
    <row r="22" spans="1:11" ht="23.25">
      <c r="A22" s="208"/>
      <c r="B22" s="28"/>
      <c r="C22" s="28"/>
      <c r="D22" s="28"/>
      <c r="E22" s="28"/>
      <c r="F22" s="28"/>
      <c r="G22" s="28"/>
      <c r="H22" s="28"/>
      <c r="I22" s="28"/>
      <c r="J22" s="28"/>
      <c r="K22" s="208"/>
    </row>
    <row r="23" spans="1:11" ht="40.5" customHeight="1">
      <c r="A23" s="208"/>
      <c r="B23" s="93" t="s">
        <v>127</v>
      </c>
      <c r="C23" s="32"/>
      <c r="D23" s="32"/>
      <c r="E23" s="32"/>
      <c r="F23" s="32"/>
      <c r="G23" s="32"/>
      <c r="H23" s="94"/>
      <c r="I23" s="95"/>
      <c r="J23" s="28"/>
      <c r="K23" s="208"/>
    </row>
    <row r="24" spans="1:11" ht="24" thickBot="1">
      <c r="A24" s="208"/>
      <c r="B24" s="28"/>
      <c r="C24" s="28"/>
      <c r="D24" s="28"/>
      <c r="E24" s="28"/>
      <c r="F24" s="28"/>
      <c r="G24" s="28"/>
      <c r="H24" s="28"/>
      <c r="I24" s="28"/>
      <c r="J24" s="28"/>
      <c r="K24" s="208"/>
    </row>
    <row r="25" spans="1:11" ht="38.25" customHeight="1">
      <c r="A25" s="208"/>
      <c r="B25" s="36" t="s">
        <v>19</v>
      </c>
      <c r="C25" s="195" t="s">
        <v>20</v>
      </c>
      <c r="D25" s="195"/>
      <c r="E25" s="195" t="s">
        <v>48</v>
      </c>
      <c r="F25" s="37" t="s">
        <v>49</v>
      </c>
      <c r="G25" s="208"/>
      <c r="H25" s="208"/>
      <c r="I25" s="208"/>
      <c r="J25" s="208"/>
      <c r="K25" s="208"/>
    </row>
    <row r="26" spans="1:11" ht="29.25" customHeight="1">
      <c r="A26" s="208"/>
      <c r="B26" s="455"/>
      <c r="C26" s="456"/>
      <c r="D26" s="457"/>
      <c r="E26" s="198" t="s">
        <v>50</v>
      </c>
      <c r="F26" s="38" t="s">
        <v>44</v>
      </c>
      <c r="G26" s="5"/>
      <c r="H26" s="208"/>
      <c r="I26" s="208"/>
      <c r="J26" s="208"/>
      <c r="K26" s="208"/>
    </row>
    <row r="27" spans="1:11" ht="51" customHeight="1">
      <c r="A27" s="208"/>
      <c r="B27" s="199">
        <v>1</v>
      </c>
      <c r="C27" s="458" t="s">
        <v>166</v>
      </c>
      <c r="D27" s="459"/>
      <c r="E27" s="231">
        <v>237.5</v>
      </c>
      <c r="F27" s="218">
        <f>E27*180</f>
        <v>42750</v>
      </c>
      <c r="G27" s="5"/>
      <c r="H27" s="208"/>
      <c r="I27" s="208"/>
      <c r="J27" s="208"/>
      <c r="K27" s="208"/>
    </row>
    <row r="28" spans="1:11" ht="33.75">
      <c r="A28" s="208"/>
      <c r="B28" s="211"/>
      <c r="C28" s="212"/>
      <c r="D28" s="212"/>
      <c r="E28" s="210"/>
      <c r="F28" s="329"/>
      <c r="G28" s="5"/>
      <c r="H28" s="208"/>
      <c r="I28" s="208"/>
      <c r="J28" s="208"/>
      <c r="K28" s="208"/>
    </row>
    <row r="29" spans="1:11" ht="36" customHeight="1">
      <c r="A29" s="208"/>
      <c r="B29" s="460" t="s">
        <v>52</v>
      </c>
      <c r="C29" s="461"/>
      <c r="D29" s="461"/>
      <c r="E29" s="459"/>
      <c r="F29" s="218">
        <v>42750</v>
      </c>
      <c r="G29" s="5"/>
      <c r="H29" s="208"/>
      <c r="I29" s="208"/>
      <c r="J29" s="208"/>
      <c r="K29" s="208"/>
    </row>
    <row r="30" spans="1:11" ht="24" thickBot="1">
      <c r="A30" s="208"/>
      <c r="B30" s="462"/>
      <c r="C30" s="463"/>
      <c r="D30" s="463"/>
      <c r="E30" s="463"/>
      <c r="F30" s="464"/>
      <c r="G30" s="5"/>
      <c r="H30" s="208"/>
      <c r="I30" s="208"/>
      <c r="J30" s="208"/>
      <c r="K30" s="208"/>
    </row>
    <row r="31" spans="1:11">
      <c r="A31" s="208"/>
      <c r="B31" s="208"/>
      <c r="C31" s="208"/>
      <c r="D31" s="208"/>
      <c r="E31" s="208"/>
      <c r="F31" s="208"/>
      <c r="G31" s="5"/>
      <c r="H31" s="208"/>
      <c r="I31" s="208"/>
      <c r="J31" s="208"/>
      <c r="K31" s="208"/>
    </row>
    <row r="32" spans="1:11" ht="23.25">
      <c r="A32" s="208"/>
      <c r="B32" s="453"/>
      <c r="C32" s="453"/>
      <c r="D32" s="453"/>
      <c r="E32" s="453"/>
      <c r="F32" s="453"/>
      <c r="G32" s="208"/>
      <c r="H32" s="208"/>
      <c r="I32" s="208"/>
      <c r="J32" s="208"/>
      <c r="K32" s="208"/>
    </row>
    <row r="33" spans="1:11" ht="38.25" customHeight="1">
      <c r="A33" s="208"/>
      <c r="B33" s="39" t="s">
        <v>26</v>
      </c>
      <c r="C33" s="39"/>
      <c r="D33" s="39"/>
      <c r="E33" s="208"/>
      <c r="F33" s="40" t="s">
        <v>45</v>
      </c>
      <c r="G33" s="208"/>
      <c r="H33" s="208"/>
      <c r="I33" s="208"/>
      <c r="J33" s="208"/>
      <c r="K33" s="208"/>
    </row>
    <row r="34" spans="1:11" ht="41.25" customHeight="1">
      <c r="A34" s="208"/>
      <c r="B34" s="39" t="s">
        <v>27</v>
      </c>
      <c r="C34" s="39"/>
      <c r="D34" s="39"/>
      <c r="E34" s="208"/>
      <c r="F34" s="209"/>
      <c r="G34" s="209"/>
      <c r="H34" s="208"/>
      <c r="I34" s="208"/>
      <c r="J34" s="208"/>
      <c r="K34" s="208"/>
    </row>
    <row r="35" spans="1:11" ht="40.5" customHeight="1">
      <c r="A35" s="208"/>
      <c r="B35" s="39" t="s">
        <v>28</v>
      </c>
      <c r="C35" s="39"/>
      <c r="D35" s="39"/>
      <c r="E35" s="208"/>
      <c r="F35" s="209"/>
      <c r="G35" s="209"/>
      <c r="H35" s="208"/>
      <c r="I35" s="208"/>
      <c r="J35" s="208"/>
      <c r="K35" s="208"/>
    </row>
    <row r="36" spans="1:11" ht="28.5">
      <c r="A36" s="208"/>
      <c r="B36" s="208"/>
      <c r="C36" s="208"/>
      <c r="D36" s="208"/>
      <c r="E36" s="208"/>
      <c r="F36" s="208"/>
      <c r="G36" s="209"/>
      <c r="H36" s="208"/>
      <c r="I36" s="208"/>
      <c r="J36" s="208"/>
      <c r="K36" s="208"/>
    </row>
    <row r="37" spans="1:11" ht="28.5">
      <c r="A37" s="208"/>
      <c r="B37" s="208"/>
      <c r="C37" s="208"/>
      <c r="D37" s="208"/>
      <c r="E37" s="208"/>
      <c r="F37" s="40" t="s">
        <v>30</v>
      </c>
      <c r="G37" s="208"/>
      <c r="H37" s="209"/>
      <c r="I37" s="208"/>
      <c r="J37" s="208"/>
      <c r="K37" s="208"/>
    </row>
  </sheetData>
  <mergeCells count="13">
    <mergeCell ref="B32:F32"/>
    <mergeCell ref="G1:K1"/>
    <mergeCell ref="A3:K3"/>
    <mergeCell ref="B4:I4"/>
    <mergeCell ref="A5:F5"/>
    <mergeCell ref="A6:F6"/>
    <mergeCell ref="C7:F7"/>
    <mergeCell ref="B8:F8"/>
    <mergeCell ref="B16:D16"/>
    <mergeCell ref="C27:D27"/>
    <mergeCell ref="B29:E29"/>
    <mergeCell ref="B30:F30"/>
    <mergeCell ref="B26:D26"/>
  </mergeCells>
  <pageMargins left="0.7" right="0.7" top="1.25" bottom="0.75" header="0.3" footer="0.3"/>
  <pageSetup scale="37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J81"/>
  <sheetViews>
    <sheetView topLeftCell="E44" zoomScaleNormal="100" zoomScaleSheetLayoutView="40" workbookViewId="0">
      <selection activeCell="D54" sqref="D54"/>
    </sheetView>
  </sheetViews>
  <sheetFormatPr defaultRowHeight="15"/>
  <cols>
    <col min="1" max="1" width="13.85546875" customWidth="1"/>
    <col min="2" max="2" width="28.7109375" customWidth="1"/>
    <col min="3" max="3" width="81.140625" customWidth="1"/>
    <col min="4" max="4" width="52.28515625" customWidth="1"/>
    <col min="5" max="5" width="37.5703125" customWidth="1"/>
    <col min="6" max="6" width="21.28515625" customWidth="1"/>
    <col min="7" max="7" width="33.42578125" customWidth="1"/>
    <col min="8" max="8" width="25.28515625" customWidth="1"/>
    <col min="9" max="9" width="26.28515625" customWidth="1"/>
    <col min="10" max="10" width="38.140625" customWidth="1"/>
  </cols>
  <sheetData>
    <row r="1" spans="1:10" ht="36">
      <c r="A1" s="411" t="s">
        <v>112</v>
      </c>
      <c r="B1" s="411"/>
      <c r="C1" s="411"/>
      <c r="D1" s="468" t="s">
        <v>32</v>
      </c>
      <c r="E1" s="468"/>
      <c r="F1" s="468"/>
      <c r="G1" s="411" t="s">
        <v>124</v>
      </c>
      <c r="H1" s="411"/>
      <c r="I1" s="411"/>
      <c r="J1" s="411"/>
    </row>
    <row r="2" spans="1:10" ht="15.75">
      <c r="A2" s="208"/>
      <c r="B2" s="6"/>
      <c r="C2" s="6"/>
      <c r="D2" s="6"/>
      <c r="E2" s="6"/>
      <c r="F2" s="6"/>
      <c r="G2" s="6"/>
      <c r="H2" s="6"/>
      <c r="I2" s="6"/>
      <c r="J2" s="6"/>
    </row>
    <row r="3" spans="1:10" ht="182.25">
      <c r="A3" s="469" t="s">
        <v>71</v>
      </c>
      <c r="B3" s="470"/>
      <c r="C3" s="470"/>
      <c r="D3" s="470"/>
      <c r="E3" s="470"/>
      <c r="F3" s="470"/>
      <c r="G3" s="470"/>
      <c r="H3" s="470"/>
      <c r="I3" s="470"/>
      <c r="J3" s="470"/>
    </row>
    <row r="4" spans="1:10" ht="30">
      <c r="A4" s="471" t="s">
        <v>35</v>
      </c>
      <c r="B4" s="471"/>
      <c r="C4" s="471"/>
      <c r="D4" s="471"/>
      <c r="E4" s="471"/>
      <c r="F4" s="471"/>
      <c r="G4" s="471"/>
      <c r="H4" s="471"/>
      <c r="I4" s="471"/>
      <c r="J4" s="16"/>
    </row>
    <row r="5" spans="1:10" ht="16.5" thickBot="1">
      <c r="A5" s="413"/>
      <c r="B5" s="451"/>
      <c r="C5" s="451"/>
      <c r="D5" s="451"/>
      <c r="E5" s="451"/>
      <c r="F5" s="451"/>
      <c r="G5" s="451"/>
      <c r="H5" s="451"/>
      <c r="I5" s="451"/>
      <c r="J5" s="451"/>
    </row>
    <row r="6" spans="1:10" ht="33.75">
      <c r="A6" s="465" t="s">
        <v>36</v>
      </c>
      <c r="B6" s="466"/>
      <c r="C6" s="466"/>
      <c r="D6" s="466"/>
      <c r="E6" s="466"/>
      <c r="F6" s="466"/>
      <c r="G6" s="466"/>
      <c r="H6" s="466"/>
      <c r="I6" s="466"/>
      <c r="J6" s="466"/>
    </row>
    <row r="7" spans="1:10" ht="15.75">
      <c r="A7" s="7"/>
      <c r="B7" s="7"/>
      <c r="C7" s="7"/>
      <c r="D7" s="7"/>
      <c r="E7" s="7"/>
      <c r="F7" s="8"/>
      <c r="G7" s="7"/>
      <c r="H7" s="7"/>
      <c r="I7" s="7"/>
      <c r="J7" s="9"/>
    </row>
    <row r="8" spans="1:10" ht="69" customHeight="1">
      <c r="A8" s="9"/>
      <c r="B8" s="220" t="s">
        <v>125</v>
      </c>
      <c r="C8" s="220"/>
      <c r="D8" s="220"/>
      <c r="E8" s="221"/>
      <c r="F8" s="221"/>
      <c r="G8" s="220"/>
      <c r="H8" s="220"/>
      <c r="I8" s="221"/>
      <c r="J8" s="87"/>
    </row>
    <row r="9" spans="1:10" ht="54" customHeight="1">
      <c r="A9" s="9"/>
      <c r="B9" s="220" t="s">
        <v>7</v>
      </c>
      <c r="C9" s="220"/>
      <c r="D9" s="220"/>
      <c r="E9" s="221"/>
      <c r="F9" s="221"/>
      <c r="G9" s="222" t="s">
        <v>9</v>
      </c>
      <c r="H9" s="219"/>
      <c r="I9" s="221"/>
      <c r="J9" s="87"/>
    </row>
    <row r="10" spans="1:10" ht="62.25" customHeight="1">
      <c r="A10" s="9"/>
      <c r="B10" s="220" t="s">
        <v>126</v>
      </c>
      <c r="C10" s="220"/>
      <c r="D10" s="220"/>
      <c r="E10" s="221"/>
      <c r="F10" s="221"/>
      <c r="G10" s="223" t="s">
        <v>47</v>
      </c>
      <c r="H10" s="219"/>
      <c r="I10" s="221"/>
      <c r="J10" s="87"/>
    </row>
    <row r="11" spans="1:10" ht="60" customHeight="1">
      <c r="A11" s="9"/>
      <c r="B11" s="220" t="s">
        <v>318</v>
      </c>
      <c r="C11" s="224"/>
      <c r="D11" s="220"/>
      <c r="E11" s="221"/>
      <c r="F11" s="221"/>
      <c r="G11" s="220" t="s">
        <v>17</v>
      </c>
      <c r="H11" s="225"/>
      <c r="I11" s="221"/>
      <c r="J11" s="87"/>
    </row>
    <row r="12" spans="1:10" ht="33.75">
      <c r="A12" s="9"/>
      <c r="B12" s="221"/>
      <c r="C12" s="221"/>
      <c r="D12" s="220"/>
      <c r="E12" s="221"/>
      <c r="F12" s="221"/>
      <c r="G12" s="219"/>
      <c r="H12" s="219"/>
      <c r="I12" s="219"/>
      <c r="J12" s="87"/>
    </row>
    <row r="13" spans="1:10" ht="58.5" customHeight="1">
      <c r="A13" s="9"/>
      <c r="B13" s="226" t="s">
        <v>143</v>
      </c>
      <c r="C13" s="226"/>
      <c r="D13" s="221"/>
      <c r="E13" s="221"/>
      <c r="F13" s="221"/>
      <c r="G13" s="219"/>
      <c r="H13" s="219"/>
      <c r="I13" s="219"/>
      <c r="J13" s="87"/>
    </row>
    <row r="14" spans="1:10" ht="33.75">
      <c r="A14" s="9"/>
      <c r="B14" s="226"/>
      <c r="C14" s="227"/>
      <c r="D14" s="221"/>
      <c r="E14" s="220"/>
      <c r="F14" s="220"/>
      <c r="G14" s="219"/>
      <c r="H14" s="219"/>
      <c r="I14" s="219"/>
      <c r="J14" s="87"/>
    </row>
    <row r="15" spans="1:10" ht="33.75">
      <c r="A15" s="9"/>
      <c r="B15" s="219"/>
      <c r="C15" s="219"/>
      <c r="D15" s="226"/>
      <c r="E15" s="219"/>
      <c r="F15" s="219"/>
      <c r="G15" s="224"/>
      <c r="H15" s="228"/>
      <c r="I15" s="229"/>
      <c r="J15" s="88"/>
    </row>
    <row r="16" spans="1:10" ht="33.75">
      <c r="A16" s="9"/>
      <c r="B16" s="219"/>
      <c r="C16" s="219"/>
      <c r="D16" s="227"/>
      <c r="E16" s="219"/>
      <c r="F16" s="219"/>
      <c r="G16" s="219"/>
      <c r="H16" s="219"/>
      <c r="I16" s="219"/>
      <c r="J16" s="88"/>
    </row>
    <row r="17" spans="1:10" ht="67.5" customHeight="1">
      <c r="A17" s="7"/>
      <c r="B17" s="224" t="s">
        <v>13</v>
      </c>
      <c r="C17" s="224"/>
      <c r="D17" s="229"/>
      <c r="E17" s="229"/>
      <c r="F17" s="229"/>
      <c r="G17" s="219"/>
      <c r="H17" s="219"/>
      <c r="I17" s="219"/>
      <c r="J17" s="88"/>
    </row>
    <row r="18" spans="1:10" ht="61.5" customHeight="1">
      <c r="A18" s="8"/>
      <c r="B18" s="224" t="s">
        <v>14</v>
      </c>
      <c r="C18" s="229"/>
      <c r="D18" s="224"/>
      <c r="E18" s="229"/>
      <c r="F18" s="229"/>
      <c r="G18" s="230" t="s">
        <v>15</v>
      </c>
      <c r="H18" s="219"/>
      <c r="I18" s="229"/>
      <c r="J18" s="88"/>
    </row>
    <row r="19" spans="1:10" ht="57" customHeight="1">
      <c r="A19" s="208"/>
      <c r="B19" s="224" t="s">
        <v>16</v>
      </c>
      <c r="C19" s="224"/>
      <c r="D19" s="219"/>
      <c r="E19" s="219"/>
      <c r="F19" s="219"/>
      <c r="G19" s="224" t="s">
        <v>17</v>
      </c>
      <c r="H19" s="228"/>
      <c r="I19" s="229"/>
      <c r="J19" s="204"/>
    </row>
    <row r="20" spans="1:10" ht="33.75">
      <c r="A20" s="208"/>
      <c r="B20" s="219"/>
      <c r="C20" s="219"/>
      <c r="D20" s="219"/>
      <c r="E20" s="219"/>
      <c r="F20" s="219"/>
      <c r="G20" s="219"/>
      <c r="H20" s="219"/>
      <c r="I20" s="219"/>
      <c r="J20" s="204"/>
    </row>
    <row r="21" spans="1:10" ht="53.25" customHeight="1">
      <c r="A21" s="208"/>
      <c r="B21" s="219"/>
      <c r="C21" s="219"/>
      <c r="D21" s="219"/>
      <c r="E21" s="219"/>
      <c r="F21" s="219"/>
      <c r="G21" s="226" t="s">
        <v>317</v>
      </c>
      <c r="H21" s="229"/>
      <c r="I21" s="224"/>
      <c r="J21" s="89"/>
    </row>
    <row r="22" spans="1:10" ht="15.75" thickBot="1">
      <c r="A22" s="208"/>
      <c r="B22" s="208"/>
      <c r="C22" s="208"/>
      <c r="D22" s="208"/>
      <c r="E22" s="208"/>
      <c r="F22" s="208"/>
      <c r="G22" s="208"/>
      <c r="H22" s="208"/>
      <c r="I22" s="208"/>
      <c r="J22" s="208"/>
    </row>
    <row r="23" spans="1:10" ht="54.75" customHeight="1">
      <c r="A23" s="331" t="s">
        <v>55</v>
      </c>
      <c r="B23" s="332" t="s">
        <v>56</v>
      </c>
      <c r="C23" s="332" t="s">
        <v>57</v>
      </c>
      <c r="D23" s="332" t="s">
        <v>58</v>
      </c>
      <c r="E23" s="332" t="s">
        <v>59</v>
      </c>
      <c r="F23" s="332" t="s">
        <v>60</v>
      </c>
      <c r="G23" s="332" t="s">
        <v>61</v>
      </c>
      <c r="H23" s="333" t="s">
        <v>62</v>
      </c>
      <c r="I23" s="332" t="s">
        <v>43</v>
      </c>
      <c r="J23" s="334" t="s">
        <v>63</v>
      </c>
    </row>
    <row r="24" spans="1:10" ht="43.5" customHeight="1">
      <c r="A24" s="233">
        <v>1</v>
      </c>
      <c r="B24" s="330">
        <v>45050</v>
      </c>
      <c r="C24" s="233" t="s">
        <v>64</v>
      </c>
      <c r="D24" s="233" t="s">
        <v>65</v>
      </c>
      <c r="E24" s="233" t="s">
        <v>169</v>
      </c>
      <c r="F24" s="233" t="s">
        <v>224</v>
      </c>
      <c r="G24" s="233" t="s">
        <v>247</v>
      </c>
      <c r="H24" s="234">
        <v>22</v>
      </c>
      <c r="I24" s="235">
        <f t="shared" ref="I24:I29" si="0">J24/H24</f>
        <v>180</v>
      </c>
      <c r="J24" s="344">
        <v>3960</v>
      </c>
    </row>
    <row r="25" spans="1:10" ht="43.5" customHeight="1">
      <c r="A25" s="233">
        <v>2</v>
      </c>
      <c r="B25" s="330">
        <v>45050</v>
      </c>
      <c r="C25" s="233" t="s">
        <v>64</v>
      </c>
      <c r="D25" s="233" t="s">
        <v>67</v>
      </c>
      <c r="E25" s="233" t="s">
        <v>66</v>
      </c>
      <c r="F25" s="233" t="s">
        <v>225</v>
      </c>
      <c r="G25" s="233" t="s">
        <v>248</v>
      </c>
      <c r="H25" s="234">
        <v>5</v>
      </c>
      <c r="I25" s="235">
        <f t="shared" si="0"/>
        <v>180</v>
      </c>
      <c r="J25" s="344">
        <v>900</v>
      </c>
    </row>
    <row r="26" spans="1:10" ht="43.5" customHeight="1">
      <c r="A26" s="233">
        <v>3</v>
      </c>
      <c r="B26" s="330">
        <v>45050</v>
      </c>
      <c r="C26" s="233" t="s">
        <v>64</v>
      </c>
      <c r="D26" s="233" t="s">
        <v>67</v>
      </c>
      <c r="E26" s="233" t="s">
        <v>69</v>
      </c>
      <c r="F26" s="233" t="s">
        <v>226</v>
      </c>
      <c r="G26" s="233" t="s">
        <v>249</v>
      </c>
      <c r="H26" s="234">
        <v>5</v>
      </c>
      <c r="I26" s="235">
        <f t="shared" si="0"/>
        <v>180</v>
      </c>
      <c r="J26" s="344">
        <v>900</v>
      </c>
    </row>
    <row r="27" spans="1:10" ht="43.5" customHeight="1">
      <c r="A27" s="233">
        <v>4</v>
      </c>
      <c r="B27" s="330">
        <v>45050</v>
      </c>
      <c r="C27" s="233" t="s">
        <v>64</v>
      </c>
      <c r="D27" s="233" t="s">
        <v>175</v>
      </c>
      <c r="E27" s="233" t="s">
        <v>68</v>
      </c>
      <c r="F27" s="233" t="s">
        <v>227</v>
      </c>
      <c r="G27" s="233" t="s">
        <v>250</v>
      </c>
      <c r="H27" s="234">
        <v>5</v>
      </c>
      <c r="I27" s="235">
        <f t="shared" si="0"/>
        <v>180</v>
      </c>
      <c r="J27" s="344">
        <v>900</v>
      </c>
    </row>
    <row r="28" spans="1:10" ht="43.5" customHeight="1">
      <c r="A28" s="233">
        <v>5</v>
      </c>
      <c r="B28" s="330">
        <v>45050</v>
      </c>
      <c r="C28" s="233" t="s">
        <v>64</v>
      </c>
      <c r="D28" s="233" t="s">
        <v>65</v>
      </c>
      <c r="E28" s="233" t="s">
        <v>167</v>
      </c>
      <c r="F28" s="233" t="s">
        <v>228</v>
      </c>
      <c r="G28" s="233" t="s">
        <v>251</v>
      </c>
      <c r="H28" s="234">
        <v>4.5</v>
      </c>
      <c r="I28" s="235">
        <f t="shared" si="0"/>
        <v>180</v>
      </c>
      <c r="J28" s="344">
        <v>810</v>
      </c>
    </row>
    <row r="29" spans="1:10" ht="43.5" customHeight="1">
      <c r="A29" s="233">
        <v>6</v>
      </c>
      <c r="B29" s="330">
        <v>45053</v>
      </c>
      <c r="C29" s="233" t="s">
        <v>179</v>
      </c>
      <c r="D29" s="233" t="s">
        <v>180</v>
      </c>
      <c r="E29" s="233" t="s">
        <v>69</v>
      </c>
      <c r="F29" s="233" t="s">
        <v>210</v>
      </c>
      <c r="G29" s="233" t="s">
        <v>233</v>
      </c>
      <c r="H29" s="234">
        <v>15</v>
      </c>
      <c r="I29" s="235">
        <f t="shared" si="0"/>
        <v>180</v>
      </c>
      <c r="J29" s="344">
        <v>2700</v>
      </c>
    </row>
    <row r="30" spans="1:10" ht="43.5" customHeight="1">
      <c r="A30" s="233">
        <v>7</v>
      </c>
      <c r="B30" s="330">
        <v>45053</v>
      </c>
      <c r="C30" s="233" t="s">
        <v>179</v>
      </c>
      <c r="D30" s="233" t="s">
        <v>180</v>
      </c>
      <c r="E30" s="233" t="s">
        <v>182</v>
      </c>
      <c r="F30" s="233" t="s">
        <v>211</v>
      </c>
      <c r="G30" s="233" t="s">
        <v>234</v>
      </c>
      <c r="H30" s="234">
        <v>9</v>
      </c>
      <c r="I30" s="235">
        <f t="shared" ref="I30:I34" si="1">J30/H30</f>
        <v>180</v>
      </c>
      <c r="J30" s="344">
        <v>1620</v>
      </c>
    </row>
    <row r="31" spans="1:10" ht="43.5" customHeight="1">
      <c r="A31" s="233">
        <v>8</v>
      </c>
      <c r="B31" s="330">
        <v>45055</v>
      </c>
      <c r="C31" s="233" t="s">
        <v>64</v>
      </c>
      <c r="D31" s="233" t="s">
        <v>174</v>
      </c>
      <c r="E31" s="233" t="s">
        <v>66</v>
      </c>
      <c r="F31" s="233" t="s">
        <v>212</v>
      </c>
      <c r="G31" s="233" t="s">
        <v>235</v>
      </c>
      <c r="H31" s="234">
        <v>5</v>
      </c>
      <c r="I31" s="235">
        <f t="shared" si="1"/>
        <v>180</v>
      </c>
      <c r="J31" s="344">
        <v>900</v>
      </c>
    </row>
    <row r="32" spans="1:10" ht="43.5" customHeight="1">
      <c r="A32" s="233">
        <v>9</v>
      </c>
      <c r="B32" s="330">
        <v>45055</v>
      </c>
      <c r="C32" s="233" t="s">
        <v>64</v>
      </c>
      <c r="D32" s="233" t="s">
        <v>175</v>
      </c>
      <c r="E32" s="233" t="s">
        <v>69</v>
      </c>
      <c r="F32" s="233" t="s">
        <v>213</v>
      </c>
      <c r="G32" s="233" t="s">
        <v>236</v>
      </c>
      <c r="H32" s="234">
        <v>5</v>
      </c>
      <c r="I32" s="235">
        <f t="shared" si="1"/>
        <v>180</v>
      </c>
      <c r="J32" s="344">
        <v>900</v>
      </c>
    </row>
    <row r="33" spans="1:10" ht="43.5" customHeight="1">
      <c r="A33" s="233">
        <v>10</v>
      </c>
      <c r="B33" s="330">
        <v>45055</v>
      </c>
      <c r="C33" s="233" t="s">
        <v>64</v>
      </c>
      <c r="D33" s="233" t="s">
        <v>175</v>
      </c>
      <c r="E33" s="233" t="s">
        <v>68</v>
      </c>
      <c r="F33" s="233" t="s">
        <v>214</v>
      </c>
      <c r="G33" s="233" t="s">
        <v>237</v>
      </c>
      <c r="H33" s="234">
        <v>5</v>
      </c>
      <c r="I33" s="235">
        <f t="shared" si="1"/>
        <v>180</v>
      </c>
      <c r="J33" s="344">
        <v>900</v>
      </c>
    </row>
    <row r="34" spans="1:10" ht="43.5" customHeight="1">
      <c r="A34" s="233">
        <v>11</v>
      </c>
      <c r="B34" s="330">
        <v>45057</v>
      </c>
      <c r="C34" s="233" t="s">
        <v>173</v>
      </c>
      <c r="D34" s="233" t="s">
        <v>67</v>
      </c>
      <c r="E34" s="233" t="s">
        <v>169</v>
      </c>
      <c r="F34" s="233" t="s">
        <v>215</v>
      </c>
      <c r="G34" s="233" t="s">
        <v>238</v>
      </c>
      <c r="H34" s="234">
        <v>20</v>
      </c>
      <c r="I34" s="235">
        <f t="shared" si="1"/>
        <v>180</v>
      </c>
      <c r="J34" s="344">
        <v>3600</v>
      </c>
    </row>
    <row r="35" spans="1:10" ht="43.5" customHeight="1">
      <c r="A35" s="233">
        <v>12</v>
      </c>
      <c r="B35" s="330">
        <v>45057</v>
      </c>
      <c r="C35" s="233" t="s">
        <v>173</v>
      </c>
      <c r="D35" s="233" t="s">
        <v>67</v>
      </c>
      <c r="E35" s="233" t="s">
        <v>176</v>
      </c>
      <c r="F35" s="233" t="s">
        <v>216</v>
      </c>
      <c r="G35" s="233" t="s">
        <v>239</v>
      </c>
      <c r="H35" s="234">
        <v>16</v>
      </c>
      <c r="I35" s="235">
        <f t="shared" ref="I35:I46" si="2">J35/H35</f>
        <v>180</v>
      </c>
      <c r="J35" s="344">
        <v>2880</v>
      </c>
    </row>
    <row r="36" spans="1:10" ht="43.5" customHeight="1">
      <c r="A36" s="233">
        <v>13</v>
      </c>
      <c r="B36" s="330">
        <v>45057</v>
      </c>
      <c r="C36" s="233" t="s">
        <v>173</v>
      </c>
      <c r="D36" s="233" t="s">
        <v>67</v>
      </c>
      <c r="E36" s="233" t="s">
        <v>167</v>
      </c>
      <c r="F36" s="233" t="s">
        <v>217</v>
      </c>
      <c r="G36" s="233" t="s">
        <v>240</v>
      </c>
      <c r="H36" s="234">
        <v>15</v>
      </c>
      <c r="I36" s="235">
        <f t="shared" si="2"/>
        <v>180</v>
      </c>
      <c r="J36" s="344">
        <v>2700</v>
      </c>
    </row>
    <row r="37" spans="1:10" ht="43.5" customHeight="1">
      <c r="A37" s="233">
        <v>14</v>
      </c>
      <c r="B37" s="330">
        <v>45059</v>
      </c>
      <c r="C37" s="233" t="s">
        <v>64</v>
      </c>
      <c r="D37" s="233" t="s">
        <v>128</v>
      </c>
      <c r="E37" s="233" t="s">
        <v>168</v>
      </c>
      <c r="F37" s="233" t="s">
        <v>218</v>
      </c>
      <c r="G37" s="233" t="s">
        <v>241</v>
      </c>
      <c r="H37" s="234">
        <v>10</v>
      </c>
      <c r="I37" s="235">
        <f t="shared" si="2"/>
        <v>180</v>
      </c>
      <c r="J37" s="344">
        <v>1800</v>
      </c>
    </row>
    <row r="38" spans="1:10" ht="43.5" customHeight="1">
      <c r="A38" s="233">
        <v>15</v>
      </c>
      <c r="B38" s="330">
        <v>45059</v>
      </c>
      <c r="C38" s="233" t="s">
        <v>64</v>
      </c>
      <c r="D38" s="233" t="s">
        <v>65</v>
      </c>
      <c r="E38" s="233" t="s">
        <v>170</v>
      </c>
      <c r="F38" s="233" t="s">
        <v>219</v>
      </c>
      <c r="G38" s="233" t="s">
        <v>242</v>
      </c>
      <c r="H38" s="234">
        <v>8</v>
      </c>
      <c r="I38" s="235">
        <f t="shared" si="2"/>
        <v>180</v>
      </c>
      <c r="J38" s="344">
        <v>1440</v>
      </c>
    </row>
    <row r="39" spans="1:10" ht="43.5" customHeight="1">
      <c r="A39" s="233">
        <v>16</v>
      </c>
      <c r="B39" s="330">
        <v>45060</v>
      </c>
      <c r="C39" s="233" t="s">
        <v>133</v>
      </c>
      <c r="D39" s="233" t="s">
        <v>65</v>
      </c>
      <c r="E39" s="233" t="s">
        <v>66</v>
      </c>
      <c r="F39" s="233" t="s">
        <v>231</v>
      </c>
      <c r="G39" s="233" t="s">
        <v>254</v>
      </c>
      <c r="H39" s="234">
        <v>7</v>
      </c>
      <c r="I39" s="235">
        <f>J39/H39</f>
        <v>180</v>
      </c>
      <c r="J39" s="344">
        <v>1260</v>
      </c>
    </row>
    <row r="40" spans="1:10" ht="43.5" customHeight="1">
      <c r="A40" s="233">
        <v>17</v>
      </c>
      <c r="B40" s="330">
        <v>45060</v>
      </c>
      <c r="C40" s="233" t="s">
        <v>135</v>
      </c>
      <c r="D40" s="233" t="s">
        <v>67</v>
      </c>
      <c r="E40" s="233" t="s">
        <v>69</v>
      </c>
      <c r="F40" s="233" t="s">
        <v>232</v>
      </c>
      <c r="G40" s="233" t="s">
        <v>255</v>
      </c>
      <c r="H40" s="234">
        <v>10.5</v>
      </c>
      <c r="I40" s="235">
        <f>J40/H40</f>
        <v>180</v>
      </c>
      <c r="J40" s="344">
        <v>1890</v>
      </c>
    </row>
    <row r="41" spans="1:10" ht="43.5" customHeight="1">
      <c r="A41" s="233">
        <v>18</v>
      </c>
      <c r="B41" s="330">
        <v>45060</v>
      </c>
      <c r="C41" s="233" t="s">
        <v>64</v>
      </c>
      <c r="D41" s="233" t="s">
        <v>65</v>
      </c>
      <c r="E41" s="233" t="s">
        <v>168</v>
      </c>
      <c r="F41" s="233" t="s">
        <v>220</v>
      </c>
      <c r="G41" s="233" t="s">
        <v>243</v>
      </c>
      <c r="H41" s="234">
        <v>12</v>
      </c>
      <c r="I41" s="235">
        <f t="shared" si="2"/>
        <v>180</v>
      </c>
      <c r="J41" s="344">
        <v>2160</v>
      </c>
    </row>
    <row r="42" spans="1:10" ht="43.5" customHeight="1">
      <c r="A42" s="233">
        <v>19</v>
      </c>
      <c r="B42" s="330">
        <v>45061</v>
      </c>
      <c r="C42" s="233" t="s">
        <v>64</v>
      </c>
      <c r="D42" s="233" t="s">
        <v>128</v>
      </c>
      <c r="E42" s="233" t="s">
        <v>209</v>
      </c>
      <c r="F42" s="233" t="s">
        <v>229</v>
      </c>
      <c r="G42" s="233" t="s">
        <v>252</v>
      </c>
      <c r="H42" s="234">
        <v>2</v>
      </c>
      <c r="I42" s="235">
        <f>J42/H42</f>
        <v>180</v>
      </c>
      <c r="J42" s="344">
        <v>360</v>
      </c>
    </row>
    <row r="43" spans="1:10" ht="43.5" customHeight="1">
      <c r="A43" s="233">
        <v>20</v>
      </c>
      <c r="B43" s="330">
        <v>45068</v>
      </c>
      <c r="C43" s="233" t="s">
        <v>178</v>
      </c>
      <c r="D43" s="233" t="s">
        <v>67</v>
      </c>
      <c r="E43" s="233" t="s">
        <v>69</v>
      </c>
      <c r="F43" s="233" t="s">
        <v>221</v>
      </c>
      <c r="G43" s="233" t="s">
        <v>244</v>
      </c>
      <c r="H43" s="234">
        <v>12.5</v>
      </c>
      <c r="I43" s="235">
        <f t="shared" si="2"/>
        <v>180</v>
      </c>
      <c r="J43" s="344">
        <v>2250</v>
      </c>
    </row>
    <row r="44" spans="1:10" ht="43.5" customHeight="1">
      <c r="A44" s="233">
        <v>21</v>
      </c>
      <c r="B44" s="330">
        <v>45068</v>
      </c>
      <c r="C44" s="233" t="s">
        <v>133</v>
      </c>
      <c r="D44" s="233" t="s">
        <v>65</v>
      </c>
      <c r="E44" s="233" t="s">
        <v>167</v>
      </c>
      <c r="F44" s="233" t="s">
        <v>222</v>
      </c>
      <c r="G44" s="233" t="s">
        <v>245</v>
      </c>
      <c r="H44" s="234">
        <v>10</v>
      </c>
      <c r="I44" s="235">
        <f t="shared" si="2"/>
        <v>180</v>
      </c>
      <c r="J44" s="344">
        <v>1800</v>
      </c>
    </row>
    <row r="45" spans="1:10" ht="43.5" customHeight="1">
      <c r="A45" s="233">
        <v>22</v>
      </c>
      <c r="B45" s="330">
        <v>45069</v>
      </c>
      <c r="C45" s="233" t="s">
        <v>64</v>
      </c>
      <c r="D45" s="233" t="s">
        <v>128</v>
      </c>
      <c r="E45" s="233" t="s">
        <v>168</v>
      </c>
      <c r="F45" s="233" t="s">
        <v>230</v>
      </c>
      <c r="G45" s="233" t="s">
        <v>253</v>
      </c>
      <c r="H45" s="234">
        <v>14</v>
      </c>
      <c r="I45" s="235">
        <f>J45/H45</f>
        <v>180</v>
      </c>
      <c r="J45" s="344">
        <v>2520</v>
      </c>
    </row>
    <row r="46" spans="1:10" ht="45" customHeight="1">
      <c r="A46" s="233">
        <v>23</v>
      </c>
      <c r="B46" s="330">
        <v>45070</v>
      </c>
      <c r="C46" s="233" t="s">
        <v>64</v>
      </c>
      <c r="D46" s="233" t="s">
        <v>65</v>
      </c>
      <c r="E46" s="233" t="s">
        <v>208</v>
      </c>
      <c r="F46" s="233" t="s">
        <v>223</v>
      </c>
      <c r="G46" s="233" t="s">
        <v>246</v>
      </c>
      <c r="H46" s="234">
        <v>20</v>
      </c>
      <c r="I46" s="235">
        <f t="shared" si="2"/>
        <v>180</v>
      </c>
      <c r="J46" s="344">
        <v>3600</v>
      </c>
    </row>
    <row r="47" spans="1:10" ht="43.5" customHeight="1">
      <c r="A47" s="343"/>
      <c r="B47" s="343"/>
      <c r="C47" s="343"/>
      <c r="D47" s="343"/>
      <c r="E47" s="343"/>
      <c r="F47" s="343"/>
      <c r="G47" s="343"/>
      <c r="H47" s="345">
        <f>SUM(H24:H46)</f>
        <v>237.5</v>
      </c>
      <c r="I47" s="233"/>
      <c r="J47" s="346">
        <f>SUM(J24:J46)</f>
        <v>42750</v>
      </c>
    </row>
    <row r="48" spans="1:10" ht="43.5" customHeight="1"/>
    <row r="49" spans="7:10" ht="43.5" customHeight="1">
      <c r="G49" s="467" t="s">
        <v>70</v>
      </c>
      <c r="H49" s="467"/>
      <c r="I49" s="467"/>
      <c r="J49" s="467"/>
    </row>
    <row r="50" spans="7:10" ht="43.5" customHeight="1">
      <c r="G50" s="208"/>
      <c r="H50" s="208"/>
      <c r="I50" s="208"/>
      <c r="J50" s="208"/>
    </row>
    <row r="51" spans="7:10" ht="43.5" customHeight="1">
      <c r="G51" s="207"/>
      <c r="H51" s="207"/>
      <c r="I51" s="207"/>
      <c r="J51" s="207"/>
    </row>
    <row r="52" spans="7:10" ht="43.5" customHeight="1">
      <c r="G52" s="207"/>
      <c r="H52" s="207"/>
      <c r="I52" s="207"/>
      <c r="J52" s="207"/>
    </row>
    <row r="53" spans="7:10" ht="43.5" customHeight="1">
      <c r="G53" s="86"/>
      <c r="H53" s="207"/>
      <c r="I53" s="213" t="s">
        <v>30</v>
      </c>
      <c r="J53" s="86"/>
    </row>
    <row r="54" spans="7:10" ht="43.5" customHeight="1"/>
    <row r="55" spans="7:10" ht="43.5" customHeight="1"/>
    <row r="56" spans="7:10" ht="43.5" customHeight="1"/>
    <row r="57" spans="7:10" ht="43.5" customHeight="1"/>
    <row r="58" spans="7:10" ht="43.5" customHeight="1"/>
    <row r="59" spans="7:10" ht="43.5" customHeight="1"/>
    <row r="60" spans="7:10" ht="43.5" customHeight="1"/>
    <row r="61" spans="7:10" ht="43.5" customHeight="1"/>
    <row r="62" spans="7:10" ht="43.5" customHeight="1"/>
    <row r="63" spans="7:10" ht="43.5" customHeight="1"/>
    <row r="64" spans="7:10" ht="43.5" customHeight="1"/>
    <row r="65" ht="43.5" customHeight="1"/>
    <row r="66" ht="43.5" customHeight="1"/>
    <row r="67" ht="43.5" customHeight="1"/>
    <row r="68" ht="43.5" customHeight="1"/>
    <row r="69" ht="43.5" customHeight="1"/>
    <row r="70" ht="43.5" customHeight="1"/>
    <row r="71" ht="43.5" customHeight="1"/>
    <row r="72" ht="43.5" customHeight="1"/>
    <row r="73" ht="43.5" customHeight="1"/>
    <row r="74" ht="43.5" customHeight="1"/>
    <row r="75" ht="43.5" customHeight="1"/>
    <row r="76" ht="43.5" customHeight="1"/>
    <row r="77" ht="43.5" customHeight="1"/>
    <row r="78" ht="43.5" customHeight="1"/>
    <row r="79" ht="43.5" customHeight="1"/>
    <row r="80" ht="43.5" customHeight="1"/>
    <row r="81" ht="63.75" customHeight="1"/>
  </sheetData>
  <sortState ref="B24:J84">
    <sortCondition ref="F24:F84"/>
  </sortState>
  <mergeCells count="8">
    <mergeCell ref="A6:J6"/>
    <mergeCell ref="G49:J49"/>
    <mergeCell ref="A1:C1"/>
    <mergeCell ref="D1:F1"/>
    <mergeCell ref="G1:J1"/>
    <mergeCell ref="A3:J3"/>
    <mergeCell ref="A4:I4"/>
    <mergeCell ref="A5:J5"/>
  </mergeCells>
  <pageMargins left="0.7" right="0.7" top="0.5" bottom="0.75" header="0.3" footer="0.3"/>
  <pageSetup scale="21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I50"/>
  <sheetViews>
    <sheetView tabSelected="1" topLeftCell="A15" zoomScale="50" zoomScaleNormal="50" zoomScaleSheetLayoutView="40" workbookViewId="0">
      <selection activeCell="H28" sqref="H28"/>
    </sheetView>
  </sheetViews>
  <sheetFormatPr defaultColWidth="9" defaultRowHeight="15"/>
  <cols>
    <col min="2" max="2" width="34.5703125" customWidth="1"/>
    <col min="3" max="3" width="49.140625" customWidth="1"/>
    <col min="4" max="4" width="43.7109375" customWidth="1"/>
    <col min="5" max="5" width="30.28515625" customWidth="1"/>
    <col min="6" max="6" width="29.7109375" customWidth="1"/>
    <col min="7" max="7" width="49.85546875" customWidth="1"/>
    <col min="8" max="8" width="91.5703125" customWidth="1"/>
    <col min="9" max="9" width="19.42578125" customWidth="1"/>
  </cols>
  <sheetData>
    <row r="1" spans="1:9" ht="27.75">
      <c r="A1" s="1"/>
      <c r="B1" s="96" t="s">
        <v>112</v>
      </c>
      <c r="C1" s="1"/>
      <c r="D1" s="1"/>
      <c r="E1" s="411" t="s">
        <v>1</v>
      </c>
      <c r="F1" s="411"/>
      <c r="G1" s="1"/>
      <c r="H1" s="97" t="s">
        <v>53</v>
      </c>
      <c r="I1" s="1"/>
    </row>
    <row r="2" spans="1:9" ht="38.25" customHeight="1">
      <c r="A2" s="187"/>
      <c r="B2" s="42"/>
      <c r="C2" s="42"/>
      <c r="D2" s="42"/>
      <c r="E2" s="42"/>
      <c r="F2" s="42"/>
      <c r="G2" s="42"/>
      <c r="H2" s="42"/>
      <c r="I2" s="5"/>
    </row>
    <row r="3" spans="1:9" ht="150.75">
      <c r="A3" s="412" t="s">
        <v>71</v>
      </c>
      <c r="B3" s="533"/>
      <c r="C3" s="533"/>
      <c r="D3" s="533"/>
      <c r="E3" s="533"/>
      <c r="F3" s="533"/>
      <c r="G3" s="533"/>
      <c r="H3" s="533"/>
      <c r="I3" s="5"/>
    </row>
    <row r="4" spans="1:9" ht="27.75">
      <c r="A4" s="530" t="s">
        <v>35</v>
      </c>
      <c r="B4" s="530"/>
      <c r="C4" s="530"/>
      <c r="D4" s="530"/>
      <c r="E4" s="530"/>
      <c r="F4" s="530"/>
      <c r="G4" s="530"/>
      <c r="H4" s="530"/>
      <c r="I4" s="27"/>
    </row>
    <row r="5" spans="1:9" ht="15.75" thickBot="1">
      <c r="A5" s="439"/>
      <c r="B5" s="451"/>
      <c r="C5" s="451"/>
      <c r="D5" s="451"/>
      <c r="E5" s="451"/>
      <c r="F5" s="451"/>
      <c r="G5" s="451"/>
      <c r="H5" s="451"/>
      <c r="I5" s="5"/>
    </row>
    <row r="6" spans="1:9" ht="28.5">
      <c r="A6" s="544" t="s">
        <v>36</v>
      </c>
      <c r="B6" s="540"/>
      <c r="C6" s="540"/>
      <c r="D6" s="540"/>
      <c r="E6" s="540"/>
      <c r="F6" s="540"/>
      <c r="G6" s="540"/>
      <c r="H6" s="540"/>
      <c r="I6" s="187"/>
    </row>
    <row r="7" spans="1:9" ht="28.5">
      <c r="A7" s="188"/>
      <c r="B7" s="539" t="s">
        <v>113</v>
      </c>
      <c r="C7" s="540"/>
      <c r="D7" s="540"/>
      <c r="E7" s="540"/>
      <c r="F7" s="540"/>
      <c r="G7" s="540"/>
      <c r="H7" s="540"/>
      <c r="I7" s="187"/>
    </row>
    <row r="8" spans="1:9" ht="28.5">
      <c r="A8" s="188"/>
      <c r="B8" s="189"/>
      <c r="C8" s="189"/>
      <c r="D8" s="188"/>
      <c r="E8" s="189" t="s">
        <v>5</v>
      </c>
      <c r="F8" s="189"/>
      <c r="G8" s="189"/>
      <c r="H8" s="189"/>
      <c r="I8" s="187"/>
    </row>
    <row r="9" spans="1:9" ht="20.25">
      <c r="A9" s="187"/>
      <c r="B9" s="187"/>
      <c r="C9" s="187"/>
      <c r="D9" s="44"/>
      <c r="E9" s="44"/>
      <c r="F9" s="45"/>
      <c r="G9" s="46"/>
      <c r="H9" s="44"/>
      <c r="I9" s="187"/>
    </row>
    <row r="10" spans="1:9" ht="54.75" customHeight="1">
      <c r="A10" s="187"/>
      <c r="B10" s="77" t="s">
        <v>6</v>
      </c>
      <c r="C10" s="77"/>
      <c r="D10" s="64"/>
      <c r="E10" s="64"/>
      <c r="F10" s="78"/>
      <c r="G10" s="78"/>
      <c r="H10" s="64"/>
      <c r="I10" s="187"/>
    </row>
    <row r="11" spans="1:9" ht="44.25" customHeight="1">
      <c r="A11" s="187"/>
      <c r="B11" s="77" t="s">
        <v>7</v>
      </c>
      <c r="C11" s="77"/>
      <c r="D11" s="64"/>
      <c r="E11" s="64"/>
      <c r="F11" s="78"/>
      <c r="G11" s="78"/>
      <c r="H11" s="64"/>
      <c r="I11" s="187"/>
    </row>
    <row r="12" spans="1:9" ht="48" customHeight="1">
      <c r="A12" s="187"/>
      <c r="B12" s="77" t="s">
        <v>38</v>
      </c>
      <c r="C12" s="77"/>
      <c r="D12" s="64"/>
      <c r="E12" s="64"/>
      <c r="F12" s="78"/>
      <c r="G12" s="79" t="s">
        <v>9</v>
      </c>
      <c r="H12" s="64"/>
      <c r="I12" s="187"/>
    </row>
    <row r="13" spans="1:9" ht="44.25" customHeight="1">
      <c r="A13" s="187"/>
      <c r="B13" s="77" t="s">
        <v>320</v>
      </c>
      <c r="C13" s="77"/>
      <c r="D13" s="78"/>
      <c r="E13" s="77"/>
      <c r="F13" s="77"/>
      <c r="G13" s="190" t="s">
        <v>10</v>
      </c>
      <c r="H13" s="78"/>
      <c r="I13" s="187"/>
    </row>
    <row r="14" spans="1:9" ht="45" customHeight="1">
      <c r="A14" s="187"/>
      <c r="B14" s="77" t="s">
        <v>189</v>
      </c>
      <c r="C14" s="77"/>
      <c r="D14" s="78"/>
      <c r="E14" s="77"/>
      <c r="F14" s="78"/>
      <c r="G14" s="77" t="s">
        <v>54</v>
      </c>
      <c r="H14" s="78"/>
      <c r="I14" s="187"/>
    </row>
    <row r="15" spans="1:9" ht="28.5">
      <c r="A15" s="187"/>
      <c r="B15" s="78"/>
      <c r="C15" s="78"/>
      <c r="D15" s="78"/>
      <c r="E15" s="78"/>
      <c r="F15" s="77"/>
      <c r="G15" s="78"/>
      <c r="H15" s="78"/>
      <c r="I15" s="187"/>
    </row>
    <row r="16" spans="1:9" ht="28.5">
      <c r="A16" s="187"/>
      <c r="B16" s="64" t="s">
        <v>140</v>
      </c>
      <c r="C16" s="78"/>
      <c r="D16" s="78"/>
      <c r="E16" s="77"/>
      <c r="F16" s="78"/>
      <c r="G16" s="78"/>
      <c r="H16" s="78"/>
      <c r="I16" s="187"/>
    </row>
    <row r="17" spans="1:9" ht="30" customHeight="1">
      <c r="A17" s="187"/>
      <c r="B17" s="78"/>
      <c r="C17" s="78"/>
      <c r="D17" s="78"/>
      <c r="E17" s="77"/>
      <c r="F17" s="78"/>
      <c r="G17" s="30"/>
      <c r="H17" s="78"/>
      <c r="I17" s="187"/>
    </row>
    <row r="18" spans="1:9" ht="51" customHeight="1">
      <c r="A18" s="187"/>
      <c r="B18" s="77" t="s">
        <v>13</v>
      </c>
      <c r="C18" s="77"/>
      <c r="D18" s="78"/>
      <c r="E18" s="78"/>
      <c r="F18" s="78"/>
      <c r="G18" s="78"/>
      <c r="H18" s="78"/>
      <c r="I18" s="187"/>
    </row>
    <row r="19" spans="1:9" ht="49.5" customHeight="1">
      <c r="A19" s="187"/>
      <c r="B19" s="77" t="s">
        <v>14</v>
      </c>
      <c r="C19" s="78"/>
      <c r="D19" s="78"/>
      <c r="E19" s="78"/>
      <c r="F19" s="201" t="s">
        <v>114</v>
      </c>
      <c r="G19" s="98" t="s">
        <v>115</v>
      </c>
      <c r="H19" s="78"/>
      <c r="I19" s="187"/>
    </row>
    <row r="20" spans="1:9" ht="49.5" customHeight="1">
      <c r="A20" s="187"/>
      <c r="B20" s="77" t="s">
        <v>16</v>
      </c>
      <c r="C20" s="78"/>
      <c r="D20" s="78"/>
      <c r="E20" s="78"/>
      <c r="F20" s="77" t="s">
        <v>116</v>
      </c>
      <c r="G20" s="78"/>
      <c r="H20" s="541"/>
      <c r="I20" s="187"/>
    </row>
    <row r="21" spans="1:9" ht="28.5">
      <c r="A21" s="187"/>
      <c r="B21" s="78"/>
      <c r="C21" s="78"/>
      <c r="D21" s="78"/>
      <c r="E21" s="78"/>
      <c r="F21" s="78"/>
      <c r="G21" s="78"/>
      <c r="H21" s="542"/>
      <c r="I21" s="187"/>
    </row>
    <row r="22" spans="1:9" ht="27.75">
      <c r="A22" s="187"/>
      <c r="B22" s="187"/>
      <c r="C22" s="187"/>
      <c r="D22" s="187"/>
      <c r="E22" s="187"/>
      <c r="F22" s="99" t="s">
        <v>321</v>
      </c>
      <c r="G22" s="187"/>
      <c r="H22" s="5"/>
      <c r="I22" s="187"/>
    </row>
    <row r="23" spans="1:9">
      <c r="A23" s="187"/>
      <c r="B23" s="187"/>
      <c r="C23" s="187"/>
      <c r="D23" s="187"/>
      <c r="E23" s="187"/>
      <c r="F23" s="187"/>
      <c r="G23" s="187"/>
      <c r="H23" s="5"/>
      <c r="I23" s="187"/>
    </row>
    <row r="24" spans="1:9" ht="39" customHeight="1">
      <c r="A24" s="63"/>
      <c r="B24" s="100" t="s">
        <v>136</v>
      </c>
      <c r="C24" s="101"/>
      <c r="D24" s="101"/>
      <c r="E24" s="101"/>
      <c r="F24" s="101"/>
      <c r="G24" s="187"/>
      <c r="H24" s="194"/>
      <c r="I24" s="187"/>
    </row>
    <row r="25" spans="1:9" ht="15.75" thickBot="1">
      <c r="A25" s="63"/>
      <c r="B25" s="187"/>
      <c r="C25" s="187"/>
      <c r="D25" s="187"/>
      <c r="E25" s="187"/>
      <c r="F25" s="187"/>
      <c r="G25" s="187"/>
      <c r="H25" s="194"/>
      <c r="I25" s="187"/>
    </row>
    <row r="26" spans="1:9" ht="69" customHeight="1">
      <c r="A26" s="63"/>
      <c r="B26" s="295" t="s">
        <v>150</v>
      </c>
      <c r="C26" s="543" t="s">
        <v>151</v>
      </c>
      <c r="D26" s="543"/>
      <c r="E26" s="296" t="s">
        <v>152</v>
      </c>
      <c r="F26" s="296" t="s">
        <v>153</v>
      </c>
      <c r="G26" s="297" t="s">
        <v>154</v>
      </c>
      <c r="H26" s="194"/>
      <c r="I26" s="187"/>
    </row>
    <row r="27" spans="1:9" ht="58.5" customHeight="1">
      <c r="A27" s="63"/>
      <c r="B27" s="274">
        <v>1</v>
      </c>
      <c r="C27" s="535" t="s">
        <v>155</v>
      </c>
      <c r="D27" s="535"/>
      <c r="E27" s="270">
        <v>140.75</v>
      </c>
      <c r="F27" s="272">
        <v>50</v>
      </c>
      <c r="G27" s="273">
        <f>E27*F27</f>
        <v>7037.5</v>
      </c>
      <c r="H27" s="194"/>
      <c r="I27" s="187"/>
    </row>
    <row r="28" spans="1:9" ht="59.25" customHeight="1">
      <c r="A28" s="63"/>
      <c r="B28" s="274">
        <v>2</v>
      </c>
      <c r="C28" s="535" t="s">
        <v>156</v>
      </c>
      <c r="D28" s="535"/>
      <c r="E28" s="270">
        <v>0</v>
      </c>
      <c r="F28" s="272">
        <v>100</v>
      </c>
      <c r="G28" s="273">
        <f>E28*F28</f>
        <v>0</v>
      </c>
      <c r="H28" s="194"/>
      <c r="I28" s="187"/>
    </row>
    <row r="29" spans="1:9" ht="51" customHeight="1">
      <c r="A29" s="63"/>
      <c r="B29" s="274">
        <v>3</v>
      </c>
      <c r="C29" s="535" t="s">
        <v>157</v>
      </c>
      <c r="D29" s="535"/>
      <c r="E29" s="270">
        <v>162</v>
      </c>
      <c r="F29" s="272">
        <v>100</v>
      </c>
      <c r="G29" s="273">
        <f>E29*F29</f>
        <v>16200</v>
      </c>
      <c r="H29" s="194"/>
      <c r="I29" s="187"/>
    </row>
    <row r="30" spans="1:9" ht="60.75" customHeight="1">
      <c r="A30" s="63"/>
      <c r="B30" s="232"/>
      <c r="C30" s="269" t="s">
        <v>158</v>
      </c>
      <c r="D30" s="275"/>
      <c r="E30" s="276">
        <f>SUM(E27:E29)</f>
        <v>302.75</v>
      </c>
      <c r="F30" s="276"/>
      <c r="G30" s="273">
        <f>SUM(G27:G29)</f>
        <v>23237.5</v>
      </c>
      <c r="H30" s="194"/>
      <c r="I30" s="187"/>
    </row>
    <row r="31" spans="1:9" ht="64.5" customHeight="1">
      <c r="A31" s="63"/>
      <c r="B31" s="536" t="s">
        <v>159</v>
      </c>
      <c r="C31" s="537"/>
      <c r="D31" s="537"/>
      <c r="E31" s="537"/>
      <c r="F31" s="538"/>
      <c r="G31" s="308">
        <v>2091.38</v>
      </c>
      <c r="H31" s="194"/>
      <c r="I31" s="187"/>
    </row>
    <row r="32" spans="1:9" ht="54.75" customHeight="1">
      <c r="A32" s="63"/>
      <c r="B32" s="536" t="s">
        <v>160</v>
      </c>
      <c r="C32" s="537"/>
      <c r="D32" s="537"/>
      <c r="E32" s="537"/>
      <c r="F32" s="538"/>
      <c r="G32" s="277">
        <v>2091.375</v>
      </c>
      <c r="H32" s="194"/>
      <c r="I32" s="187"/>
    </row>
    <row r="33" spans="1:9" ht="54" customHeight="1">
      <c r="A33" s="68"/>
      <c r="B33" s="536" t="s">
        <v>161</v>
      </c>
      <c r="C33" s="537"/>
      <c r="D33" s="537"/>
      <c r="E33" s="537"/>
      <c r="F33" s="538"/>
      <c r="G33" s="277">
        <f>G31+G32</f>
        <v>4182.7550000000001</v>
      </c>
      <c r="H33" s="194"/>
      <c r="I33" s="187"/>
    </row>
    <row r="34" spans="1:9" ht="60.75" customHeight="1">
      <c r="A34" s="63"/>
      <c r="B34" s="536" t="s">
        <v>162</v>
      </c>
      <c r="C34" s="537"/>
      <c r="D34" s="537"/>
      <c r="E34" s="537"/>
      <c r="F34" s="538"/>
      <c r="G34" s="271">
        <f>G30+G33</f>
        <v>27420.255000000001</v>
      </c>
      <c r="H34" s="194"/>
      <c r="I34" s="187"/>
    </row>
    <row r="35" spans="1:9" ht="58.5" customHeight="1" thickBot="1">
      <c r="A35" s="63"/>
      <c r="B35" s="536" t="s">
        <v>163</v>
      </c>
      <c r="C35" s="537"/>
      <c r="D35" s="537"/>
      <c r="E35" s="537"/>
      <c r="F35" s="538"/>
      <c r="G35" s="362">
        <v>-0.26</v>
      </c>
      <c r="H35" s="194"/>
      <c r="I35" s="187"/>
    </row>
    <row r="36" spans="1:9" ht="62.25" customHeight="1" thickBot="1">
      <c r="A36" s="63"/>
      <c r="B36" s="536" t="s">
        <v>164</v>
      </c>
      <c r="C36" s="537"/>
      <c r="D36" s="537"/>
      <c r="E36" s="537"/>
      <c r="F36" s="537"/>
      <c r="G36" s="363">
        <f>G34+G35</f>
        <v>27419.995000000003</v>
      </c>
      <c r="H36" s="194"/>
      <c r="I36" s="187"/>
    </row>
    <row r="37" spans="1:9" ht="54" hidden="1" customHeight="1">
      <c r="A37" s="63"/>
      <c r="B37" s="305"/>
      <c r="C37" s="306"/>
      <c r="D37" s="306"/>
      <c r="E37" s="306"/>
      <c r="F37" s="306"/>
      <c r="G37" s="307"/>
      <c r="H37" s="187"/>
      <c r="I37" s="187"/>
    </row>
    <row r="38" spans="1:9" ht="13.5" hidden="1" customHeight="1">
      <c r="A38" s="63"/>
      <c r="B38" s="305"/>
      <c r="C38" s="306"/>
      <c r="D38" s="306"/>
      <c r="E38" s="306"/>
      <c r="F38" s="306"/>
      <c r="G38" s="307"/>
      <c r="H38" s="5"/>
      <c r="I38" s="187"/>
    </row>
    <row r="39" spans="1:9" ht="9" hidden="1" customHeight="1" thickBot="1">
      <c r="A39" s="63"/>
      <c r="B39" s="305"/>
      <c r="C39" s="306"/>
      <c r="D39" s="306"/>
      <c r="E39" s="306"/>
      <c r="F39" s="306"/>
      <c r="G39" s="307"/>
      <c r="H39" s="5"/>
      <c r="I39" s="187"/>
    </row>
    <row r="40" spans="1:9">
      <c r="A40" s="63"/>
      <c r="B40" s="545" t="s">
        <v>165</v>
      </c>
      <c r="C40" s="546"/>
      <c r="D40" s="546"/>
      <c r="E40" s="546"/>
      <c r="F40" s="546"/>
      <c r="G40" s="547"/>
      <c r="H40" s="5"/>
      <c r="I40" s="187"/>
    </row>
    <row r="41" spans="1:9">
      <c r="A41" s="63"/>
      <c r="B41" s="548"/>
      <c r="C41" s="549"/>
      <c r="D41" s="549"/>
      <c r="E41" s="549"/>
      <c r="F41" s="549"/>
      <c r="G41" s="550"/>
      <c r="H41" s="187"/>
      <c r="I41" s="187"/>
    </row>
    <row r="42" spans="1:9" ht="48" customHeight="1" thickBot="1">
      <c r="A42" s="63"/>
      <c r="B42" s="551"/>
      <c r="C42" s="552"/>
      <c r="D42" s="552"/>
      <c r="E42" s="552"/>
      <c r="F42" s="552"/>
      <c r="G42" s="553"/>
      <c r="H42" s="187"/>
      <c r="I42" s="187"/>
    </row>
    <row r="43" spans="1:9" ht="40.5" customHeight="1">
      <c r="E43" s="51"/>
      <c r="G43" s="186"/>
    </row>
    <row r="44" spans="1:9" ht="40.5" customHeight="1"/>
    <row r="45" spans="1:9" ht="43.5" customHeight="1"/>
    <row r="47" spans="1:9" ht="36">
      <c r="B47" s="10" t="s">
        <v>26</v>
      </c>
      <c r="C47" s="10"/>
      <c r="D47" s="10"/>
      <c r="E47" s="187"/>
      <c r="F47" s="182" t="s">
        <v>117</v>
      </c>
      <c r="G47" s="186"/>
    </row>
    <row r="48" spans="1:9" ht="36">
      <c r="B48" s="10" t="s">
        <v>27</v>
      </c>
      <c r="C48" s="10"/>
      <c r="D48" s="10"/>
      <c r="E48" s="187"/>
      <c r="F48" s="186"/>
      <c r="G48" s="186"/>
    </row>
    <row r="49" spans="2:7" ht="36">
      <c r="B49" s="10"/>
      <c r="C49" s="10"/>
      <c r="D49" s="10"/>
      <c r="E49" s="187"/>
      <c r="F49" s="186"/>
      <c r="G49" s="186"/>
    </row>
    <row r="50" spans="2:7" ht="36">
      <c r="B50" s="10" t="s">
        <v>28</v>
      </c>
      <c r="C50" s="187"/>
      <c r="D50" s="187"/>
      <c r="F50" s="182" t="s">
        <v>30</v>
      </c>
    </row>
  </sheetData>
  <mergeCells count="18">
    <mergeCell ref="B40:G42"/>
    <mergeCell ref="B33:F33"/>
    <mergeCell ref="B34:F34"/>
    <mergeCell ref="B35:F35"/>
    <mergeCell ref="B36:F36"/>
    <mergeCell ref="A4:H4"/>
    <mergeCell ref="A6:H6"/>
    <mergeCell ref="E1:F1"/>
    <mergeCell ref="A3:H3"/>
    <mergeCell ref="A5:H5"/>
    <mergeCell ref="C29:D29"/>
    <mergeCell ref="B31:F31"/>
    <mergeCell ref="B32:F32"/>
    <mergeCell ref="B7:H7"/>
    <mergeCell ref="H20:H21"/>
    <mergeCell ref="C26:D26"/>
    <mergeCell ref="C27:D27"/>
    <mergeCell ref="C28:D28"/>
  </mergeCells>
  <pageMargins left="0" right="0.45" top="0.75" bottom="0.75" header="0.3" footer="0.3"/>
  <pageSetup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11</vt:i4>
      </vt:variant>
    </vt:vector>
  </HeadingPairs>
  <TitlesOfParts>
    <vt:vector size="22" baseType="lpstr">
      <vt:lpstr>FIX</vt:lpstr>
      <vt:lpstr>MNG HND</vt:lpstr>
      <vt:lpstr>MNG FRGT </vt:lpstr>
      <vt:lpstr>MNG LR </vt:lpstr>
      <vt:lpstr>SR</vt:lpstr>
      <vt:lpstr>NMB HND</vt:lpstr>
      <vt:lpstr>NMB FRGT</vt:lpstr>
      <vt:lpstr>NMB LR</vt:lpstr>
      <vt:lpstr>ALG HND</vt:lpstr>
      <vt:lpstr>ALG FRGT</vt:lpstr>
      <vt:lpstr>ALG LR</vt:lpstr>
      <vt:lpstr>'ALG FRGT'!Print_Area</vt:lpstr>
      <vt:lpstr>'ALG HND'!Print_Area</vt:lpstr>
      <vt:lpstr>'ALG LR'!Print_Area</vt:lpstr>
      <vt:lpstr>FIX!Print_Area</vt:lpstr>
      <vt:lpstr>'MNG FRGT '!Print_Area</vt:lpstr>
      <vt:lpstr>'MNG HND'!Print_Area</vt:lpstr>
      <vt:lpstr>'MNG LR '!Print_Area</vt:lpstr>
      <vt:lpstr>'NMB FRGT'!Print_Area</vt:lpstr>
      <vt:lpstr>'NMB HND'!Print_Area</vt:lpstr>
      <vt:lpstr>'NMB LR'!Print_Area</vt:lpstr>
      <vt:lpstr>SR!Print_Area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dell</cp:lastModifiedBy>
  <cp:lastPrinted>2023-06-03T06:09:59Z</cp:lastPrinted>
  <dcterms:created xsi:type="dcterms:W3CDTF">2019-08-03T06:28:00Z</dcterms:created>
  <dcterms:modified xsi:type="dcterms:W3CDTF">2023-07-02T05:41:24Z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9F911DE92400497D9A0EB6B2D8FC49CA</vt:lpwstr>
  </property>
  <property fmtid="{D5CDD505-2E9C-101B-9397-08002B2CF9AE}" pid="3" name="KSOProductBuildVer">
    <vt:lpwstr>1033-11.2.0.10463</vt:lpwstr>
  </property>
</Properties>
</file>