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30" windowHeight="7890"/>
  </bookViews>
  <sheets>
    <sheet name="7 oct" sheetId="1" r:id="rId1"/>
  </sheets>
  <definedNames>
    <definedName name="_xlnm._FilterDatabase" localSheetId="0" hidden="1">'7 oct'!$A$7:$CK$7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18" i="1"/>
  <c r="BL18"/>
  <c r="BQ17"/>
  <c r="BL17"/>
  <c r="BQ16"/>
  <c r="BL16"/>
  <c r="BQ15"/>
  <c r="BL15"/>
  <c r="BQ14"/>
  <c r="BL14"/>
  <c r="DJ18"/>
  <c r="DE18"/>
  <c r="CZ18"/>
  <c r="DJ17"/>
  <c r="DE17"/>
  <c r="DJ16"/>
  <c r="DE16"/>
  <c r="DJ15"/>
  <c r="DE15"/>
  <c r="DJ14"/>
  <c r="DE14"/>
  <c r="BM13" l="1"/>
  <c r="BM12"/>
  <c r="BM11"/>
  <c r="T13"/>
  <c r="T12"/>
  <c r="T11"/>
  <c r="O13"/>
  <c r="O12"/>
  <c r="O11"/>
  <c r="K13"/>
  <c r="K12"/>
  <c r="K11"/>
  <c r="CA13" l="1"/>
  <c r="BZ13"/>
  <c r="BY13"/>
  <c r="BX13"/>
  <c r="BW13"/>
  <c r="BV13"/>
  <c r="CA12"/>
  <c r="BZ12"/>
  <c r="BY12"/>
  <c r="BX12"/>
  <c r="BW12"/>
  <c r="BV12"/>
  <c r="CA11"/>
  <c r="BZ11"/>
  <c r="BY11"/>
  <c r="BX11"/>
  <c r="BW11"/>
  <c r="BV11"/>
  <c r="CA10"/>
  <c r="BZ10"/>
  <c r="BY10"/>
  <c r="BX10"/>
  <c r="BW10"/>
  <c r="BV10"/>
  <c r="CA9"/>
  <c r="BZ9"/>
  <c r="BY9"/>
  <c r="BX9"/>
  <c r="BW9"/>
  <c r="BV9"/>
  <c r="CA8"/>
  <c r="BZ8"/>
  <c r="BY8"/>
  <c r="BX8"/>
  <c r="BW8"/>
  <c r="BV8"/>
  <c r="CE12" l="1"/>
  <c r="CI12"/>
  <c r="CJ11"/>
  <c r="CC12"/>
  <c r="CE13"/>
  <c r="CD10"/>
  <c r="CH8"/>
  <c r="CJ9"/>
  <c r="CH10"/>
  <c r="CI8"/>
  <c r="CK8"/>
  <c r="CK13"/>
  <c r="CI9"/>
  <c r="CK10"/>
  <c r="CI11"/>
  <c r="CK12"/>
  <c r="CF9"/>
  <c r="CF11"/>
  <c r="CF12"/>
  <c r="CC13"/>
  <c r="CJ13"/>
  <c r="CJ8"/>
  <c r="CH9"/>
  <c r="CJ10"/>
  <c r="CH11"/>
  <c r="CJ12"/>
  <c r="CI13"/>
  <c r="CK9"/>
  <c r="CI10"/>
  <c r="CC9"/>
  <c r="CE10"/>
  <c r="CC11"/>
  <c r="CD8"/>
  <c r="CK11"/>
  <c r="CE8"/>
  <c r="CF8"/>
  <c r="CD9"/>
  <c r="CF10"/>
  <c r="CD11"/>
  <c r="CH12"/>
  <c r="CH13"/>
  <c r="CD13"/>
  <c r="CC8"/>
  <c r="CE9"/>
  <c r="CC10"/>
  <c r="CE11"/>
  <c r="CD12"/>
  <c r="CF13"/>
</calcChain>
</file>

<file path=xl/sharedStrings.xml><?xml version="1.0" encoding="utf-8"?>
<sst xmlns="http://schemas.openxmlformats.org/spreadsheetml/2006/main" count="166" uniqueCount="60">
  <si>
    <t>RAJASTHAN    -    BRAND WISE PRICE REPORT  (30/09/2021)</t>
  </si>
  <si>
    <t>RANGE</t>
  </si>
  <si>
    <t>Diff. With JK SUPER</t>
  </si>
  <si>
    <t>TOTAL RANGE</t>
  </si>
  <si>
    <t>S.No.</t>
  </si>
  <si>
    <t>District</t>
  </si>
  <si>
    <t>Area Office</t>
  </si>
  <si>
    <t>State</t>
  </si>
  <si>
    <t>Cluster Code</t>
  </si>
  <si>
    <t>County Code</t>
  </si>
  <si>
    <t>Price Cluster Name</t>
  </si>
  <si>
    <t>JK SUPER</t>
  </si>
  <si>
    <t>ACC</t>
  </si>
  <si>
    <t>AMBUJA</t>
  </si>
  <si>
    <t>ULTRATECH</t>
  </si>
  <si>
    <t>JK LAKSHMI</t>
  </si>
  <si>
    <t>SHREE</t>
  </si>
  <si>
    <t>BANGUR</t>
  </si>
  <si>
    <t>ROCKSTRONG</t>
  </si>
  <si>
    <t>BCW (Birla Chetak)</t>
  </si>
  <si>
    <t>B.  UTTAM (Mangalam)</t>
  </si>
  <si>
    <t>NUVOCO</t>
  </si>
  <si>
    <t>WONDER</t>
  </si>
  <si>
    <t>NIRMAX</t>
  </si>
  <si>
    <t>Others</t>
  </si>
  <si>
    <t>BILL</t>
  </si>
  <si>
    <t>BD</t>
  </si>
  <si>
    <t xml:space="preserve">WSP </t>
  </si>
  <si>
    <t>RSP</t>
  </si>
  <si>
    <t>MRP</t>
  </si>
  <si>
    <t>W/s</t>
  </si>
  <si>
    <t>Ret.</t>
  </si>
  <si>
    <t>Min.</t>
  </si>
  <si>
    <t>Max.</t>
  </si>
  <si>
    <t>ALWAR</t>
  </si>
  <si>
    <t>RJ-Jaipur</t>
  </si>
  <si>
    <t>VB</t>
  </si>
  <si>
    <t>20 ALWAR</t>
  </si>
  <si>
    <t>F5</t>
  </si>
  <si>
    <t>20 ALWAR RURAL</t>
  </si>
  <si>
    <t>VM</t>
  </si>
  <si>
    <t>20 BHIWADI</t>
  </si>
  <si>
    <t>BHARATPUR</t>
  </si>
  <si>
    <t>VF</t>
  </si>
  <si>
    <t>20 BHARATPUR (BAYANA</t>
  </si>
  <si>
    <t>VK</t>
  </si>
  <si>
    <t>20 BHARATPUR</t>
  </si>
  <si>
    <t>F7</t>
  </si>
  <si>
    <t>20 BHARATPUR RURAL</t>
  </si>
  <si>
    <t>DHOLPUR</t>
  </si>
  <si>
    <t>VU</t>
  </si>
  <si>
    <t>20 DHOLPUR</t>
  </si>
  <si>
    <t>[C</t>
  </si>
  <si>
    <t>20 DHOLPUR RAJAKHERA</t>
  </si>
  <si>
    <t>[D</t>
  </si>
  <si>
    <t>20 DHOLPUR BARI</t>
  </si>
  <si>
    <t>[E</t>
  </si>
  <si>
    <t>20 DHOLPUR BASERI</t>
  </si>
  <si>
    <t>[F</t>
  </si>
  <si>
    <t>20 DHOLPUR SAPAU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</si>
</sst>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0" fillId="2" borderId="0" xfId="0" applyFill="1"/>
    <xf numFmtId="0" fontId="1" fillId="0" borderId="2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 wrapText="1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 wrapText="1"/>
    </xf>
    <xf numFmtId="0" fontId="1" fillId="2" borderId="1" xfId="1" applyFont="1" applyFill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0" fontId="1" fillId="0" borderId="13" xfId="1" applyFont="1" applyFill="1" applyBorder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1" fontId="1" fillId="0" borderId="4" xfId="1" applyNumberFormat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1" fontId="1" fillId="0" borderId="3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1" fontId="3" fillId="0" borderId="3" xfId="1" applyNumberFormat="1" applyFont="1" applyFill="1" applyBorder="1" applyAlignment="1">
      <alignment horizontal="center" vertical="center"/>
    </xf>
    <xf numFmtId="1" fontId="3" fillId="0" borderId="4" xfId="1" applyNumberFormat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 wrapText="1"/>
    </xf>
    <xf numFmtId="0" fontId="1" fillId="0" borderId="4" xfId="1" applyFont="1" applyFill="1" applyBorder="1" applyAlignment="1">
      <alignment horizontal="center" vertical="center" wrapText="1"/>
    </xf>
    <xf numFmtId="0" fontId="1" fillId="0" borderId="5" xfId="1" applyFont="1" applyFill="1" applyBorder="1" applyAlignment="1">
      <alignment horizontal="center" vertical="center" wrapText="1"/>
    </xf>
    <xf numFmtId="0" fontId="1" fillId="0" borderId="7" xfId="1" applyFont="1" applyFill="1" applyBorder="1" applyAlignment="1">
      <alignment horizontal="center" vertical="center" wrapText="1"/>
    </xf>
    <xf numFmtId="0" fontId="1" fillId="0" borderId="6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center" vertical="center"/>
    </xf>
    <xf numFmtId="0" fontId="1" fillId="0" borderId="6" xfId="1" applyFont="1" applyFill="1" applyBorder="1" applyAlignment="1">
      <alignment horizontal="center" vertical="center"/>
    </xf>
    <xf numFmtId="0" fontId="1" fillId="0" borderId="8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2" fontId="2" fillId="2" borderId="4" xfId="1" applyNumberFormat="1" applyFont="1" applyFill="1" applyBorder="1" applyAlignment="1">
      <alignment horizontal="center" vertical="center"/>
    </xf>
    <xf numFmtId="2" fontId="2" fillId="2" borderId="9" xfId="1" applyNumberFormat="1" applyFont="1" applyFill="1" applyBorder="1" applyAlignment="1">
      <alignment horizontal="center" vertical="center"/>
    </xf>
    <xf numFmtId="2" fontId="2" fillId="2" borderId="10" xfId="1" applyNumberFormat="1" applyFont="1" applyFill="1" applyBorder="1" applyAlignment="1">
      <alignment horizontal="center" vertical="center"/>
    </xf>
    <xf numFmtId="2" fontId="2" fillId="2" borderId="11" xfId="1" applyNumberFormat="1" applyFont="1" applyFill="1" applyBorder="1" applyAlignment="1">
      <alignment horizontal="center" vertical="center"/>
    </xf>
    <xf numFmtId="2" fontId="2" fillId="2" borderId="5" xfId="1" applyNumberFormat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14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15" xfId="1" applyFont="1" applyFill="1" applyBorder="1" applyAlignment="1">
      <alignment horizontal="center" vertical="center"/>
    </xf>
    <xf numFmtId="0" fontId="4" fillId="3" borderId="1" xfId="1" applyFont="1" applyFill="1" applyBorder="1" applyAlignment="1" applyProtection="1">
      <alignment horizontal="center" vertical="center"/>
    </xf>
    <xf numFmtId="0" fontId="4" fillId="0" borderId="1" xfId="1" applyFont="1" applyFill="1" applyBorder="1" applyAlignment="1" applyProtection="1">
      <alignment horizontal="center" vertical="center"/>
    </xf>
    <xf numFmtId="164" fontId="4" fillId="3" borderId="1" xfId="1" applyNumberFormat="1" applyFont="1" applyFill="1" applyBorder="1" applyAlignment="1" applyProtection="1">
      <alignment horizontal="center" vertical="center"/>
    </xf>
    <xf numFmtId="0" fontId="4" fillId="0" borderId="13" xfId="1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M21"/>
  <sheetViews>
    <sheetView tabSelected="1" topLeftCell="A3" workbookViewId="0">
      <pane xSplit="7" ySplit="5" topLeftCell="H8" activePane="bottomRight" state="frozen"/>
      <selection activeCell="H8" sqref="H8"/>
      <selection pane="topRight" activeCell="H8" sqref="H8"/>
      <selection pane="bottomLeft" activeCell="H8" sqref="H8"/>
      <selection pane="bottomRight" activeCell="A8" sqref="A8"/>
    </sheetView>
  </sheetViews>
  <sheetFormatPr defaultRowHeight="15"/>
  <cols>
    <col min="1" max="1" width="5.85546875" bestFit="1" customWidth="1"/>
    <col min="2" max="2" width="12.7109375" customWidth="1"/>
    <col min="3" max="3" width="10.140625" customWidth="1"/>
    <col min="4" max="4" width="8.5703125" bestFit="1" customWidth="1"/>
    <col min="5" max="6" width="7.7109375" customWidth="1"/>
    <col min="7" max="7" width="16.5703125" style="1" customWidth="1"/>
    <col min="8" max="8" width="5.140625" bestFit="1" customWidth="1"/>
    <col min="9" max="9" width="5.140625" customWidth="1"/>
    <col min="10" max="10" width="5" customWidth="1"/>
    <col min="11" max="11" width="4.85546875" bestFit="1" customWidth="1"/>
    <col min="12" max="13" width="5.140625" bestFit="1" customWidth="1"/>
    <col min="14" max="14" width="4.42578125" customWidth="1"/>
    <col min="15" max="15" width="5.140625" customWidth="1"/>
    <col min="16" max="16" width="4.85546875" bestFit="1" customWidth="1"/>
    <col min="17" max="17" width="5.140625" bestFit="1" customWidth="1"/>
    <col min="18" max="18" width="6" bestFit="1" customWidth="1"/>
    <col min="19" max="19" width="4.85546875" customWidth="1"/>
    <col min="20" max="20" width="6" bestFit="1" customWidth="1"/>
    <col min="21" max="21" width="4.85546875" bestFit="1" customWidth="1"/>
    <col min="22" max="22" width="4.85546875" customWidth="1"/>
    <col min="23" max="23" width="5.140625" bestFit="1" customWidth="1"/>
    <col min="24" max="24" width="5.140625" customWidth="1"/>
    <col min="25" max="25" width="6" bestFit="1" customWidth="1"/>
    <col min="26" max="26" width="4.85546875" bestFit="1" customWidth="1"/>
    <col min="27" max="27" width="4.85546875" customWidth="1"/>
    <col min="28" max="28" width="5.140625" bestFit="1" customWidth="1"/>
    <col min="29" max="29" width="5.140625" customWidth="1"/>
    <col min="30" max="30" width="6" bestFit="1" customWidth="1"/>
    <col min="31" max="31" width="4.85546875" bestFit="1" customWidth="1"/>
    <col min="32" max="33" width="5.140625" bestFit="1" customWidth="1"/>
    <col min="34" max="34" width="5.140625" customWidth="1"/>
    <col min="35" max="35" width="6" bestFit="1" customWidth="1"/>
    <col min="36" max="36" width="4.85546875" bestFit="1" customWidth="1"/>
    <col min="37" max="38" width="5.140625" bestFit="1" customWidth="1"/>
    <col min="39" max="39" width="5.140625" customWidth="1"/>
    <col min="40" max="40" width="6" bestFit="1" customWidth="1"/>
    <col min="41" max="41" width="4.85546875" bestFit="1" customWidth="1"/>
    <col min="42" max="43" width="5.140625" bestFit="1" customWidth="1"/>
    <col min="44" max="44" width="5.140625" customWidth="1"/>
    <col min="45" max="45" width="6" bestFit="1" customWidth="1"/>
    <col min="46" max="46" width="4.85546875" bestFit="1" customWidth="1"/>
    <col min="47" max="48" width="5.140625" bestFit="1" customWidth="1"/>
    <col min="49" max="49" width="5.140625" customWidth="1"/>
    <col min="50" max="50" width="6" bestFit="1" customWidth="1"/>
    <col min="51" max="51" width="4.85546875" bestFit="1" customWidth="1"/>
    <col min="52" max="53" width="5.140625" bestFit="1" customWidth="1"/>
    <col min="54" max="54" width="5.140625" customWidth="1"/>
    <col min="55" max="55" width="6" bestFit="1" customWidth="1"/>
    <col min="56" max="56" width="4.85546875" bestFit="1" customWidth="1"/>
    <col min="57" max="58" width="5.140625" bestFit="1" customWidth="1"/>
    <col min="59" max="59" width="5.140625" customWidth="1"/>
    <col min="60" max="60" width="6" bestFit="1" customWidth="1"/>
    <col min="61" max="61" width="4.85546875" bestFit="1" customWidth="1"/>
    <col min="62" max="63" width="5.140625" bestFit="1" customWidth="1"/>
    <col min="64" max="64" width="5.140625" customWidth="1"/>
    <col min="65" max="65" width="6" bestFit="1" customWidth="1"/>
    <col min="66" max="66" width="4.85546875" bestFit="1" customWidth="1"/>
    <col min="67" max="68" width="5.140625" bestFit="1" customWidth="1"/>
    <col min="69" max="69" width="5.140625" customWidth="1"/>
    <col min="70" max="70" width="6" bestFit="1" customWidth="1"/>
    <col min="71" max="71" width="4.85546875" bestFit="1" customWidth="1"/>
    <col min="72" max="72" width="5.140625" bestFit="1" customWidth="1"/>
    <col min="73" max="73" width="1.5703125" bestFit="1" customWidth="1"/>
    <col min="74" max="74" width="6" bestFit="1" customWidth="1"/>
    <col min="75" max="75" width="4.85546875" bestFit="1" customWidth="1"/>
    <col min="76" max="76" width="5.5703125" bestFit="1" customWidth="1"/>
    <col min="77" max="77" width="5.42578125" bestFit="1" customWidth="1"/>
    <col min="78" max="78" width="4.85546875" bestFit="1" customWidth="1"/>
    <col min="79" max="79" width="5.42578125" bestFit="1" customWidth="1"/>
    <col min="80" max="80" width="0.7109375" customWidth="1"/>
    <col min="81" max="81" width="4.85546875" bestFit="1" customWidth="1"/>
    <col min="82" max="82" width="5.42578125" bestFit="1" customWidth="1"/>
    <col min="83" max="83" width="4.85546875" bestFit="1" customWidth="1"/>
    <col min="84" max="84" width="5.42578125" bestFit="1" customWidth="1"/>
    <col min="85" max="85" width="1" customWidth="1"/>
    <col min="86" max="86" width="4.85546875" bestFit="1" customWidth="1"/>
    <col min="87" max="87" width="5.42578125" bestFit="1" customWidth="1"/>
    <col min="88" max="88" width="4.85546875" bestFit="1" customWidth="1"/>
    <col min="89" max="89" width="5.42578125" bestFit="1" customWidth="1"/>
  </cols>
  <sheetData>
    <row r="1" spans="1:117" ht="15" hidden="1" customHeight="1"/>
    <row r="2" spans="1:117" ht="15" hidden="1" customHeight="1">
      <c r="BV2" s="38"/>
      <c r="BW2" s="38"/>
      <c r="BX2" s="38"/>
      <c r="BY2" s="38"/>
      <c r="BZ2" s="38"/>
      <c r="CA2" s="38"/>
      <c r="CB2" s="2"/>
      <c r="CC2" s="39"/>
      <c r="CD2" s="40"/>
      <c r="CE2" s="40"/>
      <c r="CF2" s="41"/>
      <c r="CG2" s="3"/>
      <c r="CH2" s="45"/>
      <c r="CI2" s="46"/>
      <c r="CJ2" s="46"/>
      <c r="CK2" s="47"/>
    </row>
    <row r="3" spans="1:117" ht="15.75" thickBot="1">
      <c r="BV3" s="49"/>
      <c r="BW3" s="49"/>
      <c r="BX3" s="49"/>
      <c r="BY3" s="49"/>
      <c r="BZ3" s="49"/>
      <c r="CA3" s="49"/>
      <c r="CB3" s="2"/>
      <c r="CC3" s="42"/>
      <c r="CD3" s="43"/>
      <c r="CE3" s="43"/>
      <c r="CF3" s="44"/>
      <c r="CG3" s="3"/>
      <c r="CH3" s="48"/>
      <c r="CI3" s="49"/>
      <c r="CJ3" s="49"/>
      <c r="CK3" s="50"/>
    </row>
    <row r="4" spans="1:117" ht="15.75" thickBot="1">
      <c r="G4" s="51" t="s">
        <v>0</v>
      </c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V4" s="52" t="s">
        <v>1</v>
      </c>
      <c r="BW4" s="53"/>
      <c r="BX4" s="53"/>
      <c r="BY4" s="53"/>
      <c r="BZ4" s="53"/>
      <c r="CA4" s="54"/>
      <c r="CB4" s="5"/>
      <c r="CC4" s="34" t="s">
        <v>2</v>
      </c>
      <c r="CD4" s="36"/>
      <c r="CE4" s="36"/>
      <c r="CF4" s="55"/>
      <c r="CG4" s="6"/>
      <c r="CH4" s="52" t="s">
        <v>3</v>
      </c>
      <c r="CI4" s="53"/>
      <c r="CJ4" s="53"/>
      <c r="CK4" s="54"/>
    </row>
    <row r="5" spans="1:117">
      <c r="A5" s="34" t="s">
        <v>4</v>
      </c>
      <c r="B5" s="36" t="s">
        <v>5</v>
      </c>
      <c r="C5" s="36" t="s">
        <v>6</v>
      </c>
      <c r="D5" s="36" t="s">
        <v>7</v>
      </c>
      <c r="E5" s="36" t="s">
        <v>8</v>
      </c>
      <c r="F5" s="36" t="s">
        <v>9</v>
      </c>
      <c r="G5" s="60" t="s">
        <v>10</v>
      </c>
      <c r="H5" s="62" t="s">
        <v>11</v>
      </c>
      <c r="I5" s="62"/>
      <c r="J5" s="62"/>
      <c r="K5" s="62"/>
      <c r="L5" s="62"/>
      <c r="M5" s="62" t="s">
        <v>12</v>
      </c>
      <c r="N5" s="62"/>
      <c r="O5" s="62"/>
      <c r="P5" s="62"/>
      <c r="Q5" s="62"/>
      <c r="R5" s="63" t="s">
        <v>13</v>
      </c>
      <c r="S5" s="64"/>
      <c r="T5" s="64"/>
      <c r="U5" s="64"/>
      <c r="V5" s="65"/>
      <c r="W5" s="63" t="s">
        <v>14</v>
      </c>
      <c r="X5" s="64"/>
      <c r="Y5" s="64"/>
      <c r="Z5" s="64"/>
      <c r="AA5" s="65"/>
      <c r="AB5" s="62" t="s">
        <v>15</v>
      </c>
      <c r="AC5" s="62"/>
      <c r="AD5" s="62"/>
      <c r="AE5" s="62"/>
      <c r="AF5" s="62"/>
      <c r="AG5" s="62" t="s">
        <v>16</v>
      </c>
      <c r="AH5" s="62"/>
      <c r="AI5" s="62"/>
      <c r="AJ5" s="62"/>
      <c r="AK5" s="62"/>
      <c r="AL5" s="62" t="s">
        <v>17</v>
      </c>
      <c r="AM5" s="62"/>
      <c r="AN5" s="62"/>
      <c r="AO5" s="62"/>
      <c r="AP5" s="62"/>
      <c r="AQ5" s="62" t="s">
        <v>18</v>
      </c>
      <c r="AR5" s="62"/>
      <c r="AS5" s="62"/>
      <c r="AT5" s="62"/>
      <c r="AU5" s="62"/>
      <c r="AV5" s="62" t="s">
        <v>19</v>
      </c>
      <c r="AW5" s="62"/>
      <c r="AX5" s="62"/>
      <c r="AY5" s="62"/>
      <c r="AZ5" s="62"/>
      <c r="BA5" s="62" t="s">
        <v>20</v>
      </c>
      <c r="BB5" s="62"/>
      <c r="BC5" s="62"/>
      <c r="BD5" s="62"/>
      <c r="BE5" s="62"/>
      <c r="BF5" s="62" t="s">
        <v>21</v>
      </c>
      <c r="BG5" s="62"/>
      <c r="BH5" s="62"/>
      <c r="BI5" s="62"/>
      <c r="BJ5" s="62"/>
      <c r="BK5" s="62" t="s">
        <v>22</v>
      </c>
      <c r="BL5" s="62"/>
      <c r="BM5" s="62"/>
      <c r="BN5" s="62"/>
      <c r="BO5" s="62"/>
      <c r="BP5" s="62" t="s">
        <v>23</v>
      </c>
      <c r="BQ5" s="62"/>
      <c r="BR5" s="62"/>
      <c r="BS5" s="62"/>
      <c r="BT5" s="66"/>
      <c r="BV5" s="57" t="s">
        <v>11</v>
      </c>
      <c r="BW5" s="58"/>
      <c r="BX5" s="58" t="s">
        <v>24</v>
      </c>
      <c r="BY5" s="58"/>
      <c r="BZ5" s="58"/>
      <c r="CA5" s="59"/>
      <c r="CB5" s="5"/>
      <c r="CC5" s="35"/>
      <c r="CD5" s="37"/>
      <c r="CE5" s="37"/>
      <c r="CF5" s="56"/>
      <c r="CG5" s="6"/>
      <c r="CH5" s="57"/>
      <c r="CI5" s="58"/>
      <c r="CJ5" s="58"/>
      <c r="CK5" s="59"/>
    </row>
    <row r="6" spans="1:117" ht="26.25" customHeight="1">
      <c r="A6" s="35"/>
      <c r="B6" s="37"/>
      <c r="C6" s="37"/>
      <c r="D6" s="37"/>
      <c r="E6" s="37"/>
      <c r="F6" s="37"/>
      <c r="G6" s="61"/>
      <c r="H6" s="61" t="s">
        <v>25</v>
      </c>
      <c r="I6" s="61" t="s">
        <v>26</v>
      </c>
      <c r="J6" s="61" t="s">
        <v>27</v>
      </c>
      <c r="K6" s="61" t="s">
        <v>28</v>
      </c>
      <c r="L6" s="61" t="s">
        <v>29</v>
      </c>
      <c r="M6" s="61" t="s">
        <v>25</v>
      </c>
      <c r="N6" s="61" t="s">
        <v>26</v>
      </c>
      <c r="O6" s="61" t="s">
        <v>27</v>
      </c>
      <c r="P6" s="61" t="s">
        <v>28</v>
      </c>
      <c r="Q6" s="61" t="s">
        <v>29</v>
      </c>
      <c r="R6" s="61" t="s">
        <v>25</v>
      </c>
      <c r="S6" s="61" t="s">
        <v>26</v>
      </c>
      <c r="T6" s="61" t="s">
        <v>27</v>
      </c>
      <c r="U6" s="61" t="s">
        <v>28</v>
      </c>
      <c r="V6" s="61" t="s">
        <v>29</v>
      </c>
      <c r="W6" s="61" t="s">
        <v>25</v>
      </c>
      <c r="X6" s="61" t="s">
        <v>26</v>
      </c>
      <c r="Y6" s="61" t="s">
        <v>27</v>
      </c>
      <c r="Z6" s="61" t="s">
        <v>28</v>
      </c>
      <c r="AA6" s="61" t="s">
        <v>29</v>
      </c>
      <c r="AB6" s="61" t="s">
        <v>25</v>
      </c>
      <c r="AC6" s="61" t="s">
        <v>26</v>
      </c>
      <c r="AD6" s="61" t="s">
        <v>27</v>
      </c>
      <c r="AE6" s="61" t="s">
        <v>28</v>
      </c>
      <c r="AF6" s="61" t="s">
        <v>29</v>
      </c>
      <c r="AG6" s="61" t="s">
        <v>25</v>
      </c>
      <c r="AH6" s="61" t="s">
        <v>26</v>
      </c>
      <c r="AI6" s="61" t="s">
        <v>27</v>
      </c>
      <c r="AJ6" s="61" t="s">
        <v>28</v>
      </c>
      <c r="AK6" s="61" t="s">
        <v>29</v>
      </c>
      <c r="AL6" s="61" t="s">
        <v>25</v>
      </c>
      <c r="AM6" s="61" t="s">
        <v>26</v>
      </c>
      <c r="AN6" s="61" t="s">
        <v>27</v>
      </c>
      <c r="AO6" s="61" t="s">
        <v>28</v>
      </c>
      <c r="AP6" s="61" t="s">
        <v>29</v>
      </c>
      <c r="AQ6" s="61" t="s">
        <v>25</v>
      </c>
      <c r="AR6" s="61" t="s">
        <v>26</v>
      </c>
      <c r="AS6" s="61" t="s">
        <v>27</v>
      </c>
      <c r="AT6" s="61" t="s">
        <v>28</v>
      </c>
      <c r="AU6" s="61" t="s">
        <v>29</v>
      </c>
      <c r="AV6" s="61" t="s">
        <v>25</v>
      </c>
      <c r="AW6" s="61" t="s">
        <v>26</v>
      </c>
      <c r="AX6" s="61" t="s">
        <v>27</v>
      </c>
      <c r="AY6" s="61" t="s">
        <v>28</v>
      </c>
      <c r="AZ6" s="61" t="s">
        <v>29</v>
      </c>
      <c r="BA6" s="61" t="s">
        <v>25</v>
      </c>
      <c r="BB6" s="61" t="s">
        <v>26</v>
      </c>
      <c r="BC6" s="61" t="s">
        <v>27</v>
      </c>
      <c r="BD6" s="61" t="s">
        <v>28</v>
      </c>
      <c r="BE6" s="61" t="s">
        <v>29</v>
      </c>
      <c r="BF6" s="61" t="s">
        <v>25</v>
      </c>
      <c r="BG6" s="61" t="s">
        <v>26</v>
      </c>
      <c r="BH6" s="61" t="s">
        <v>27</v>
      </c>
      <c r="BI6" s="61" t="s">
        <v>28</v>
      </c>
      <c r="BJ6" s="61" t="s">
        <v>29</v>
      </c>
      <c r="BK6" s="61" t="s">
        <v>25</v>
      </c>
      <c r="BL6" s="61" t="s">
        <v>26</v>
      </c>
      <c r="BM6" s="61" t="s">
        <v>27</v>
      </c>
      <c r="BN6" s="61" t="s">
        <v>28</v>
      </c>
      <c r="BO6" s="61" t="s">
        <v>29</v>
      </c>
      <c r="BP6" s="61" t="s">
        <v>25</v>
      </c>
      <c r="BQ6" s="61" t="s">
        <v>26</v>
      </c>
      <c r="BR6" s="61" t="s">
        <v>27</v>
      </c>
      <c r="BS6" s="61" t="s">
        <v>28</v>
      </c>
      <c r="BT6" s="67" t="s">
        <v>29</v>
      </c>
      <c r="BV6" s="68" t="s">
        <v>27</v>
      </c>
      <c r="BW6" s="70" t="s">
        <v>28</v>
      </c>
      <c r="BX6" s="58" t="s">
        <v>30</v>
      </c>
      <c r="BY6" s="58"/>
      <c r="BZ6" s="58" t="s">
        <v>31</v>
      </c>
      <c r="CA6" s="59"/>
      <c r="CB6" s="5"/>
      <c r="CC6" s="57" t="s">
        <v>30</v>
      </c>
      <c r="CD6" s="58"/>
      <c r="CE6" s="58" t="s">
        <v>31</v>
      </c>
      <c r="CF6" s="59"/>
      <c r="CG6" s="5"/>
      <c r="CH6" s="57" t="s">
        <v>30</v>
      </c>
      <c r="CI6" s="58"/>
      <c r="CJ6" s="58" t="s">
        <v>31</v>
      </c>
      <c r="CK6" s="59"/>
    </row>
    <row r="7" spans="1:117" ht="44.25" customHeight="1" thickBot="1">
      <c r="A7" s="35"/>
      <c r="B7" s="37"/>
      <c r="C7" s="37"/>
      <c r="D7" s="37"/>
      <c r="E7" s="37"/>
      <c r="F7" s="37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7"/>
      <c r="BV7" s="69"/>
      <c r="BW7" s="71"/>
      <c r="BX7" s="7" t="s">
        <v>32</v>
      </c>
      <c r="BY7" s="7" t="s">
        <v>33</v>
      </c>
      <c r="BZ7" s="7" t="s">
        <v>32</v>
      </c>
      <c r="CA7" s="8" t="s">
        <v>33</v>
      </c>
      <c r="CB7" s="5"/>
      <c r="CC7" s="9" t="s">
        <v>32</v>
      </c>
      <c r="CD7" s="7" t="s">
        <v>33</v>
      </c>
      <c r="CE7" s="7" t="s">
        <v>32</v>
      </c>
      <c r="CF7" s="8" t="s">
        <v>33</v>
      </c>
      <c r="CG7" s="5"/>
      <c r="CH7" s="9" t="s">
        <v>32</v>
      </c>
      <c r="CI7" s="7" t="s">
        <v>33</v>
      </c>
      <c r="CJ7" s="7" t="s">
        <v>32</v>
      </c>
      <c r="CK7" s="8" t="s">
        <v>33</v>
      </c>
    </row>
    <row r="8" spans="1:117" ht="45" customHeight="1">
      <c r="A8" s="10">
        <v>1</v>
      </c>
      <c r="B8" s="11" t="s">
        <v>34</v>
      </c>
      <c r="C8" s="11" t="s">
        <v>34</v>
      </c>
      <c r="D8" s="11" t="s">
        <v>35</v>
      </c>
      <c r="E8" s="11" t="s">
        <v>36</v>
      </c>
      <c r="F8" s="11">
        <v>137</v>
      </c>
      <c r="G8" s="12" t="s">
        <v>37</v>
      </c>
      <c r="H8" s="13">
        <v>370</v>
      </c>
      <c r="I8" s="13">
        <v>31</v>
      </c>
      <c r="J8" s="13">
        <v>325</v>
      </c>
      <c r="K8" s="11">
        <v>330</v>
      </c>
      <c r="L8" s="11">
        <v>460</v>
      </c>
      <c r="M8" s="13">
        <v>376</v>
      </c>
      <c r="N8" s="13">
        <v>7</v>
      </c>
      <c r="O8" s="13">
        <v>325</v>
      </c>
      <c r="P8" s="11">
        <v>335</v>
      </c>
      <c r="Q8" s="11">
        <v>400</v>
      </c>
      <c r="R8" s="14">
        <v>375</v>
      </c>
      <c r="S8" s="14">
        <v>9</v>
      </c>
      <c r="T8" s="14">
        <v>335</v>
      </c>
      <c r="U8" s="13">
        <v>340</v>
      </c>
      <c r="V8" s="13">
        <v>500</v>
      </c>
      <c r="W8" s="13">
        <v>375</v>
      </c>
      <c r="X8" s="13">
        <v>9</v>
      </c>
      <c r="Y8" s="13">
        <v>335</v>
      </c>
      <c r="Z8" s="13">
        <v>340</v>
      </c>
      <c r="AA8" s="13">
        <v>535</v>
      </c>
      <c r="AB8" s="13">
        <v>363</v>
      </c>
      <c r="AC8" s="13">
        <v>17</v>
      </c>
      <c r="AD8" s="13">
        <v>318</v>
      </c>
      <c r="AE8" s="13">
        <v>323</v>
      </c>
      <c r="AF8" s="11">
        <v>400</v>
      </c>
      <c r="AG8" s="13">
        <v>353</v>
      </c>
      <c r="AH8" s="13">
        <v>20</v>
      </c>
      <c r="AI8" s="13">
        <v>308</v>
      </c>
      <c r="AJ8" s="13">
        <v>313</v>
      </c>
      <c r="AK8" s="11">
        <v>500</v>
      </c>
      <c r="AL8" s="13">
        <v>349</v>
      </c>
      <c r="AM8" s="13">
        <v>4</v>
      </c>
      <c r="AN8" s="13">
        <v>308</v>
      </c>
      <c r="AO8" s="13">
        <v>313</v>
      </c>
      <c r="AP8" s="11">
        <v>500</v>
      </c>
      <c r="AQ8" s="13">
        <v>349</v>
      </c>
      <c r="AR8" s="13">
        <v>9</v>
      </c>
      <c r="AS8" s="13">
        <v>308</v>
      </c>
      <c r="AT8" s="13">
        <v>313</v>
      </c>
      <c r="AU8" s="11">
        <v>500</v>
      </c>
      <c r="AV8" s="13">
        <v>342</v>
      </c>
      <c r="AW8" s="13">
        <v>13</v>
      </c>
      <c r="AX8" s="13">
        <v>313</v>
      </c>
      <c r="AY8" s="13">
        <v>323</v>
      </c>
      <c r="AZ8" s="11">
        <v>400</v>
      </c>
      <c r="BA8" s="13">
        <v>330</v>
      </c>
      <c r="BB8" s="13">
        <v>13</v>
      </c>
      <c r="BC8" s="13">
        <v>303</v>
      </c>
      <c r="BD8" s="13">
        <v>313</v>
      </c>
      <c r="BE8" s="11">
        <v>375</v>
      </c>
      <c r="BF8" s="13">
        <v>368</v>
      </c>
      <c r="BG8" s="13">
        <v>18</v>
      </c>
      <c r="BH8" s="13">
        <v>323</v>
      </c>
      <c r="BI8" s="11">
        <v>328</v>
      </c>
      <c r="BJ8" s="11">
        <v>500</v>
      </c>
      <c r="BK8" s="13">
        <v>372</v>
      </c>
      <c r="BL8" s="13">
        <v>19</v>
      </c>
      <c r="BM8" s="13">
        <v>325</v>
      </c>
      <c r="BN8" s="13">
        <v>330</v>
      </c>
      <c r="BO8" s="11">
        <v>525</v>
      </c>
      <c r="BP8" s="13">
        <v>358</v>
      </c>
      <c r="BQ8" s="13">
        <v>23</v>
      </c>
      <c r="BR8" s="13">
        <v>303</v>
      </c>
      <c r="BS8" s="13">
        <v>308</v>
      </c>
      <c r="BT8" s="15">
        <v>480</v>
      </c>
      <c r="BU8" s="16"/>
      <c r="BV8" s="17">
        <f t="shared" ref="BV8:BW18" si="0">J8</f>
        <v>325</v>
      </c>
      <c r="BW8" s="18">
        <f t="shared" si="0"/>
        <v>330</v>
      </c>
      <c r="BX8" s="19">
        <f t="shared" ref="BX8:BX18" si="1">MIN(O8,T8,Y8,AD8,AI8,AN8,AS8,AX8,BC8,BH8,BM8,BR8)</f>
        <v>303</v>
      </c>
      <c r="BY8" s="19">
        <f t="shared" ref="BY8:BY18" si="2">MAX(O8,T8,Y8,AD8,AI8,AN8,AS8,AX8,BC8,BH8,BM8,BR8)</f>
        <v>335</v>
      </c>
      <c r="BZ8" s="18">
        <f t="shared" ref="BZ8:BZ18" si="3">MIN(P8,U8,Z8,AE8,AJ8,AO8,AT8,AY8,BD8,BI8,BN8,BS8)</f>
        <v>308</v>
      </c>
      <c r="CA8" s="20">
        <f t="shared" ref="CA8:CA18" si="4">MAX(P8,U8,Z8,AE8,AJ8,AO8,AT8,AY8,BD8,BI8,BN8,BS8)</f>
        <v>340</v>
      </c>
      <c r="CB8" s="21"/>
      <c r="CC8" s="22">
        <f>BX8-BV8</f>
        <v>-22</v>
      </c>
      <c r="CD8" s="19">
        <f>BY8-BV8</f>
        <v>10</v>
      </c>
      <c r="CE8" s="18">
        <f>BZ8-BW8</f>
        <v>-22</v>
      </c>
      <c r="CF8" s="20">
        <f>CA8-BW8</f>
        <v>10</v>
      </c>
      <c r="CG8" s="23"/>
      <c r="CH8" s="24">
        <f>MIN(BX8,BV8)</f>
        <v>303</v>
      </c>
      <c r="CI8" s="25">
        <f>MAX(BY8,BV8)</f>
        <v>335</v>
      </c>
      <c r="CJ8" s="26">
        <f>MIN(BZ8,BW8)</f>
        <v>308</v>
      </c>
      <c r="CK8" s="27">
        <f>MAX(CA8,BW8)</f>
        <v>340</v>
      </c>
    </row>
    <row r="9" spans="1:117" ht="25.5" hidden="1">
      <c r="A9" s="10">
        <v>2</v>
      </c>
      <c r="B9" s="11" t="s">
        <v>34</v>
      </c>
      <c r="C9" s="11" t="s">
        <v>34</v>
      </c>
      <c r="D9" s="11" t="s">
        <v>35</v>
      </c>
      <c r="E9" s="11" t="s">
        <v>38</v>
      </c>
      <c r="F9" s="11">
        <v>137</v>
      </c>
      <c r="G9" s="12" t="s">
        <v>39</v>
      </c>
      <c r="H9" s="13">
        <v>370</v>
      </c>
      <c r="I9" s="13">
        <v>30</v>
      </c>
      <c r="J9" s="13">
        <v>325</v>
      </c>
      <c r="K9" s="32">
        <v>330</v>
      </c>
      <c r="L9" s="11">
        <v>460</v>
      </c>
      <c r="M9" s="13">
        <v>376</v>
      </c>
      <c r="N9" s="13">
        <v>7</v>
      </c>
      <c r="O9" s="13">
        <v>325</v>
      </c>
      <c r="P9" s="32">
        <v>335</v>
      </c>
      <c r="Q9" s="11">
        <v>400</v>
      </c>
      <c r="R9" s="14">
        <v>375</v>
      </c>
      <c r="S9" s="14">
        <v>9</v>
      </c>
      <c r="T9" s="14">
        <v>335</v>
      </c>
      <c r="U9" s="13">
        <v>340</v>
      </c>
      <c r="V9" s="13">
        <v>500</v>
      </c>
      <c r="W9" s="13">
        <v>375</v>
      </c>
      <c r="X9" s="13">
        <v>9</v>
      </c>
      <c r="Y9" s="13">
        <v>335</v>
      </c>
      <c r="Z9" s="13">
        <v>340</v>
      </c>
      <c r="AA9" s="13">
        <v>535</v>
      </c>
      <c r="AB9" s="13">
        <v>363</v>
      </c>
      <c r="AC9" s="13">
        <v>17</v>
      </c>
      <c r="AD9" s="13">
        <v>318</v>
      </c>
      <c r="AE9" s="13">
        <v>323</v>
      </c>
      <c r="AF9" s="11">
        <v>400</v>
      </c>
      <c r="AG9" s="13">
        <v>353</v>
      </c>
      <c r="AH9" s="13">
        <v>20</v>
      </c>
      <c r="AI9" s="13">
        <v>308</v>
      </c>
      <c r="AJ9" s="13">
        <v>313</v>
      </c>
      <c r="AK9" s="11">
        <v>500</v>
      </c>
      <c r="AL9" s="13">
        <v>349</v>
      </c>
      <c r="AM9" s="13">
        <v>4</v>
      </c>
      <c r="AN9" s="13">
        <v>308</v>
      </c>
      <c r="AO9" s="13">
        <v>313</v>
      </c>
      <c r="AP9" s="11">
        <v>500</v>
      </c>
      <c r="AQ9" s="13">
        <v>349</v>
      </c>
      <c r="AR9" s="13">
        <v>9</v>
      </c>
      <c r="AS9" s="13">
        <v>308</v>
      </c>
      <c r="AT9" s="13">
        <v>313</v>
      </c>
      <c r="AU9" s="11">
        <v>500</v>
      </c>
      <c r="AV9" s="13">
        <v>342</v>
      </c>
      <c r="AW9" s="13">
        <v>13</v>
      </c>
      <c r="AX9" s="13">
        <v>313</v>
      </c>
      <c r="AY9" s="13">
        <v>323</v>
      </c>
      <c r="AZ9" s="11">
        <v>400</v>
      </c>
      <c r="BA9" s="13">
        <v>330</v>
      </c>
      <c r="BB9" s="13">
        <v>13</v>
      </c>
      <c r="BC9" s="13">
        <v>303</v>
      </c>
      <c r="BD9" s="13">
        <v>313</v>
      </c>
      <c r="BE9" s="11">
        <v>375</v>
      </c>
      <c r="BF9" s="13">
        <v>368</v>
      </c>
      <c r="BG9" s="13">
        <v>18</v>
      </c>
      <c r="BH9" s="13">
        <v>323</v>
      </c>
      <c r="BI9" s="32">
        <v>328</v>
      </c>
      <c r="BJ9" s="11">
        <v>500</v>
      </c>
      <c r="BK9" s="13">
        <v>372</v>
      </c>
      <c r="BL9" s="13">
        <v>19</v>
      </c>
      <c r="BM9" s="13">
        <v>325</v>
      </c>
      <c r="BN9" s="13">
        <v>330</v>
      </c>
      <c r="BO9" s="11">
        <v>525</v>
      </c>
      <c r="BP9" s="13">
        <v>358</v>
      </c>
      <c r="BQ9" s="13">
        <v>23</v>
      </c>
      <c r="BR9" s="13">
        <v>303</v>
      </c>
      <c r="BS9" s="13">
        <v>308</v>
      </c>
      <c r="BT9" s="15">
        <v>480</v>
      </c>
      <c r="BU9" s="16"/>
      <c r="BV9" s="10">
        <f t="shared" si="0"/>
        <v>325</v>
      </c>
      <c r="BW9" s="11">
        <f t="shared" si="0"/>
        <v>330</v>
      </c>
      <c r="BX9" s="11">
        <f t="shared" si="1"/>
        <v>303</v>
      </c>
      <c r="BY9" s="11">
        <f t="shared" si="2"/>
        <v>335</v>
      </c>
      <c r="BZ9" s="11">
        <f t="shared" si="3"/>
        <v>308</v>
      </c>
      <c r="CA9" s="15">
        <f t="shared" si="4"/>
        <v>340</v>
      </c>
      <c r="CB9" s="21"/>
      <c r="CC9" s="10">
        <f t="shared" ref="CC9:CC18" si="5">BX9-BV9</f>
        <v>-22</v>
      </c>
      <c r="CD9" s="11">
        <f t="shared" ref="CD9:CE18" si="6">BY9-BV9</f>
        <v>10</v>
      </c>
      <c r="CE9" s="11">
        <f t="shared" si="6"/>
        <v>-22</v>
      </c>
      <c r="CF9" s="15">
        <f t="shared" ref="CF9:CF18" si="7">CA9-BW9</f>
        <v>10</v>
      </c>
      <c r="CG9" s="23"/>
      <c r="CH9" s="28">
        <f t="shared" ref="CH9:CH18" si="8">MIN(BX9,BV9)</f>
        <v>303</v>
      </c>
      <c r="CI9" s="29">
        <f t="shared" ref="CI9:CI18" si="9">MAX(BY9,BV9)</f>
        <v>335</v>
      </c>
      <c r="CJ9" s="29">
        <f t="shared" ref="CJ9:CJ18" si="10">MIN(BZ9,BW9)</f>
        <v>308</v>
      </c>
      <c r="CK9" s="30">
        <f t="shared" ref="CK9:CK18" si="11">MAX(CA9,BW9)</f>
        <v>340</v>
      </c>
    </row>
    <row r="10" spans="1:117" hidden="1">
      <c r="A10" s="10">
        <v>3</v>
      </c>
      <c r="B10" s="11" t="s">
        <v>34</v>
      </c>
      <c r="C10" s="11" t="s">
        <v>34</v>
      </c>
      <c r="D10" s="11" t="s">
        <v>35</v>
      </c>
      <c r="E10" s="11" t="s">
        <v>40</v>
      </c>
      <c r="F10" s="11">
        <v>137</v>
      </c>
      <c r="G10" s="12" t="s">
        <v>41</v>
      </c>
      <c r="H10" s="13">
        <v>370</v>
      </c>
      <c r="I10" s="13">
        <v>31</v>
      </c>
      <c r="J10" s="13">
        <v>325</v>
      </c>
      <c r="K10" s="32">
        <v>330</v>
      </c>
      <c r="L10" s="11">
        <v>460</v>
      </c>
      <c r="M10" s="13">
        <v>376</v>
      </c>
      <c r="N10" s="13">
        <v>7</v>
      </c>
      <c r="O10" s="13">
        <v>325</v>
      </c>
      <c r="P10" s="32">
        <v>335</v>
      </c>
      <c r="Q10" s="11">
        <v>400</v>
      </c>
      <c r="R10" s="14">
        <v>375</v>
      </c>
      <c r="S10" s="14">
        <v>9</v>
      </c>
      <c r="T10" s="14">
        <v>335</v>
      </c>
      <c r="U10" s="13">
        <v>340</v>
      </c>
      <c r="V10" s="13">
        <v>500</v>
      </c>
      <c r="W10" s="13">
        <v>375</v>
      </c>
      <c r="X10" s="13">
        <v>9</v>
      </c>
      <c r="Y10" s="13">
        <v>335</v>
      </c>
      <c r="Z10" s="13">
        <v>340</v>
      </c>
      <c r="AA10" s="13">
        <v>535</v>
      </c>
      <c r="AB10" s="13">
        <v>363</v>
      </c>
      <c r="AC10" s="13">
        <v>17</v>
      </c>
      <c r="AD10" s="13">
        <v>318</v>
      </c>
      <c r="AE10" s="13">
        <v>323</v>
      </c>
      <c r="AF10" s="11">
        <v>400</v>
      </c>
      <c r="AG10" s="13">
        <v>353</v>
      </c>
      <c r="AH10" s="13">
        <v>20</v>
      </c>
      <c r="AI10" s="13">
        <v>308</v>
      </c>
      <c r="AJ10" s="13">
        <v>313</v>
      </c>
      <c r="AK10" s="11">
        <v>500</v>
      </c>
      <c r="AL10" s="13">
        <v>349</v>
      </c>
      <c r="AM10" s="13">
        <v>4</v>
      </c>
      <c r="AN10" s="13">
        <v>308</v>
      </c>
      <c r="AO10" s="13">
        <v>313</v>
      </c>
      <c r="AP10" s="11">
        <v>500</v>
      </c>
      <c r="AQ10" s="13">
        <v>349</v>
      </c>
      <c r="AR10" s="13">
        <v>9</v>
      </c>
      <c r="AS10" s="13">
        <v>308</v>
      </c>
      <c r="AT10" s="13">
        <v>313</v>
      </c>
      <c r="AU10" s="11">
        <v>500</v>
      </c>
      <c r="AV10" s="13">
        <v>342</v>
      </c>
      <c r="AW10" s="13">
        <v>13</v>
      </c>
      <c r="AX10" s="13">
        <v>313</v>
      </c>
      <c r="AY10" s="13">
        <v>323</v>
      </c>
      <c r="AZ10" s="11">
        <v>400</v>
      </c>
      <c r="BA10" s="13">
        <v>330</v>
      </c>
      <c r="BB10" s="13">
        <v>13</v>
      </c>
      <c r="BC10" s="13">
        <v>303</v>
      </c>
      <c r="BD10" s="13">
        <v>313</v>
      </c>
      <c r="BE10" s="11">
        <v>375</v>
      </c>
      <c r="BF10" s="13">
        <v>368</v>
      </c>
      <c r="BG10" s="13">
        <v>18</v>
      </c>
      <c r="BH10" s="13">
        <v>323</v>
      </c>
      <c r="BI10" s="32">
        <v>328</v>
      </c>
      <c r="BJ10" s="11">
        <v>500</v>
      </c>
      <c r="BK10" s="13">
        <v>372</v>
      </c>
      <c r="BL10" s="13">
        <v>19</v>
      </c>
      <c r="BM10" s="13">
        <v>325</v>
      </c>
      <c r="BN10" s="13">
        <v>330</v>
      </c>
      <c r="BO10" s="11">
        <v>525</v>
      </c>
      <c r="BP10" s="13">
        <v>358</v>
      </c>
      <c r="BQ10" s="13">
        <v>23</v>
      </c>
      <c r="BR10" s="13">
        <v>303</v>
      </c>
      <c r="BS10" s="13">
        <v>308</v>
      </c>
      <c r="BT10" s="15">
        <v>480</v>
      </c>
      <c r="BU10" s="16"/>
      <c r="BV10" s="10">
        <f t="shared" si="0"/>
        <v>325</v>
      </c>
      <c r="BW10" s="11">
        <f t="shared" si="0"/>
        <v>330</v>
      </c>
      <c r="BX10" s="11">
        <f t="shared" si="1"/>
        <v>303</v>
      </c>
      <c r="BY10" s="11">
        <f t="shared" si="2"/>
        <v>335</v>
      </c>
      <c r="BZ10" s="11">
        <f t="shared" si="3"/>
        <v>308</v>
      </c>
      <c r="CA10" s="15">
        <f t="shared" si="4"/>
        <v>340</v>
      </c>
      <c r="CB10" s="21"/>
      <c r="CC10" s="10">
        <f t="shared" si="5"/>
        <v>-22</v>
      </c>
      <c r="CD10" s="11">
        <f t="shared" si="6"/>
        <v>10</v>
      </c>
      <c r="CE10" s="11">
        <f t="shared" si="6"/>
        <v>-22</v>
      </c>
      <c r="CF10" s="15">
        <f t="shared" si="7"/>
        <v>10</v>
      </c>
      <c r="CG10" s="23"/>
      <c r="CH10" s="28">
        <f t="shared" si="8"/>
        <v>303</v>
      </c>
      <c r="CI10" s="29">
        <f t="shared" si="9"/>
        <v>335</v>
      </c>
      <c r="CJ10" s="29">
        <f t="shared" si="10"/>
        <v>308</v>
      </c>
      <c r="CK10" s="30">
        <f t="shared" si="11"/>
        <v>340</v>
      </c>
    </row>
    <row r="11" spans="1:117" ht="35.25" customHeight="1">
      <c r="A11" s="10">
        <v>4</v>
      </c>
      <c r="B11" s="11" t="s">
        <v>42</v>
      </c>
      <c r="C11" s="11" t="s">
        <v>34</v>
      </c>
      <c r="D11" s="11" t="s">
        <v>35</v>
      </c>
      <c r="E11" s="11" t="s">
        <v>43</v>
      </c>
      <c r="F11" s="11">
        <v>141</v>
      </c>
      <c r="G11" s="12" t="s">
        <v>44</v>
      </c>
      <c r="H11" s="13">
        <v>370</v>
      </c>
      <c r="I11" s="13">
        <v>30</v>
      </c>
      <c r="J11" s="13">
        <v>325</v>
      </c>
      <c r="K11" s="11">
        <f>325+5</f>
        <v>330</v>
      </c>
      <c r="L11" s="11">
        <v>460</v>
      </c>
      <c r="M11" s="13">
        <v>391</v>
      </c>
      <c r="N11" s="13"/>
      <c r="O11" s="13">
        <f>317+5</f>
        <v>322</v>
      </c>
      <c r="P11" s="11">
        <v>330</v>
      </c>
      <c r="Q11" s="11">
        <v>400</v>
      </c>
      <c r="R11" s="74">
        <v>391</v>
      </c>
      <c r="S11" s="74">
        <v>35</v>
      </c>
      <c r="T11" s="14">
        <f>328+5</f>
        <v>333</v>
      </c>
      <c r="U11" s="13">
        <v>340</v>
      </c>
      <c r="V11" s="13">
        <v>500</v>
      </c>
      <c r="W11" s="13">
        <v>391</v>
      </c>
      <c r="X11" s="13">
        <v>34</v>
      </c>
      <c r="Y11" s="13">
        <v>335</v>
      </c>
      <c r="Z11" s="13">
        <v>340</v>
      </c>
      <c r="AA11" s="13">
        <v>535</v>
      </c>
      <c r="AB11" s="13">
        <v>373</v>
      </c>
      <c r="AC11" s="13">
        <v>22</v>
      </c>
      <c r="AD11" s="13">
        <v>318</v>
      </c>
      <c r="AE11" s="13">
        <v>328</v>
      </c>
      <c r="AF11" s="11">
        <v>400</v>
      </c>
      <c r="AG11" s="72">
        <v>373</v>
      </c>
      <c r="AH11" s="72">
        <v>32</v>
      </c>
      <c r="AI11" s="13">
        <v>300</v>
      </c>
      <c r="AJ11" s="13">
        <v>308</v>
      </c>
      <c r="AK11" s="11">
        <v>500</v>
      </c>
      <c r="AL11" s="72">
        <v>370</v>
      </c>
      <c r="AM11" s="72">
        <v>31</v>
      </c>
      <c r="AN11" s="13">
        <v>303</v>
      </c>
      <c r="AO11" s="13">
        <v>308</v>
      </c>
      <c r="AP11" s="11">
        <v>500</v>
      </c>
      <c r="AQ11" s="72">
        <v>372</v>
      </c>
      <c r="AR11" s="72">
        <v>31</v>
      </c>
      <c r="AS11" s="13">
        <v>300</v>
      </c>
      <c r="AT11" s="13">
        <v>308</v>
      </c>
      <c r="AU11" s="11">
        <v>500</v>
      </c>
      <c r="AV11" s="72">
        <v>348</v>
      </c>
      <c r="AW11" s="72">
        <v>5</v>
      </c>
      <c r="AX11" s="13">
        <v>313</v>
      </c>
      <c r="AY11" s="13">
        <v>323</v>
      </c>
      <c r="AZ11" s="11">
        <v>400</v>
      </c>
      <c r="BA11" s="13">
        <v>339</v>
      </c>
      <c r="BB11" s="13">
        <v>9</v>
      </c>
      <c r="BC11" s="13">
        <v>295</v>
      </c>
      <c r="BD11" s="13">
        <v>305</v>
      </c>
      <c r="BE11" s="11">
        <v>375</v>
      </c>
      <c r="BF11" s="72">
        <v>387</v>
      </c>
      <c r="BG11" s="72">
        <v>35</v>
      </c>
      <c r="BH11" s="13">
        <v>323</v>
      </c>
      <c r="BI11" s="11">
        <v>330</v>
      </c>
      <c r="BJ11" s="11">
        <v>500</v>
      </c>
      <c r="BK11" s="13">
        <v>372</v>
      </c>
      <c r="BL11" s="13">
        <v>27</v>
      </c>
      <c r="BM11" s="13">
        <f>318+5</f>
        <v>323</v>
      </c>
      <c r="BN11" s="13">
        <v>328</v>
      </c>
      <c r="BO11" s="11">
        <v>525</v>
      </c>
      <c r="BP11" s="13">
        <v>358</v>
      </c>
      <c r="BQ11" s="13">
        <v>23</v>
      </c>
      <c r="BR11" s="13">
        <v>293</v>
      </c>
      <c r="BS11" s="13">
        <v>303</v>
      </c>
      <c r="BT11" s="15">
        <v>480</v>
      </c>
      <c r="BU11" s="16"/>
      <c r="BV11" s="10">
        <f t="shared" si="0"/>
        <v>325</v>
      </c>
      <c r="BW11" s="11">
        <f t="shared" si="0"/>
        <v>330</v>
      </c>
      <c r="BX11" s="11">
        <f t="shared" si="1"/>
        <v>293</v>
      </c>
      <c r="BY11" s="11">
        <f t="shared" si="2"/>
        <v>335</v>
      </c>
      <c r="BZ11" s="11">
        <f t="shared" si="3"/>
        <v>303</v>
      </c>
      <c r="CA11" s="15">
        <f t="shared" si="4"/>
        <v>340</v>
      </c>
      <c r="CB11" s="21"/>
      <c r="CC11" s="10">
        <f t="shared" si="5"/>
        <v>-32</v>
      </c>
      <c r="CD11" s="11">
        <f t="shared" si="6"/>
        <v>10</v>
      </c>
      <c r="CE11" s="11">
        <f t="shared" si="6"/>
        <v>-27</v>
      </c>
      <c r="CF11" s="15">
        <f t="shared" si="7"/>
        <v>10</v>
      </c>
      <c r="CG11" s="23"/>
      <c r="CH11" s="28">
        <f t="shared" si="8"/>
        <v>293</v>
      </c>
      <c r="CI11" s="29">
        <f t="shared" si="9"/>
        <v>335</v>
      </c>
      <c r="CJ11" s="29">
        <f t="shared" si="10"/>
        <v>303</v>
      </c>
      <c r="CK11" s="30">
        <f t="shared" si="11"/>
        <v>340</v>
      </c>
    </row>
    <row r="12" spans="1:117">
      <c r="A12" s="10">
        <v>5</v>
      </c>
      <c r="B12" s="11" t="s">
        <v>42</v>
      </c>
      <c r="C12" s="11" t="s">
        <v>34</v>
      </c>
      <c r="D12" s="11" t="s">
        <v>35</v>
      </c>
      <c r="E12" s="11" t="s">
        <v>45</v>
      </c>
      <c r="F12" s="11">
        <v>141</v>
      </c>
      <c r="G12" s="12" t="s">
        <v>46</v>
      </c>
      <c r="H12" s="13">
        <v>370</v>
      </c>
      <c r="I12" s="13"/>
      <c r="J12" s="13">
        <v>325</v>
      </c>
      <c r="K12" s="11">
        <f>325+5</f>
        <v>330</v>
      </c>
      <c r="L12" s="33">
        <v>460</v>
      </c>
      <c r="M12" s="13">
        <v>391</v>
      </c>
      <c r="N12" s="13"/>
      <c r="O12" s="13">
        <f>318+5</f>
        <v>323</v>
      </c>
      <c r="P12" s="11">
        <v>330</v>
      </c>
      <c r="Q12" s="11">
        <v>400</v>
      </c>
      <c r="R12" s="74">
        <v>391</v>
      </c>
      <c r="S12" s="74">
        <v>35</v>
      </c>
      <c r="T12" s="14">
        <f>328+5</f>
        <v>333</v>
      </c>
      <c r="U12" s="13">
        <v>340</v>
      </c>
      <c r="V12" s="13">
        <v>500</v>
      </c>
      <c r="W12" s="13">
        <v>391</v>
      </c>
      <c r="X12" s="13">
        <v>34</v>
      </c>
      <c r="Y12" s="13">
        <v>335</v>
      </c>
      <c r="Z12" s="13">
        <v>340</v>
      </c>
      <c r="AA12" s="13">
        <v>535</v>
      </c>
      <c r="AB12" s="13">
        <v>363</v>
      </c>
      <c r="AC12" s="13">
        <v>22</v>
      </c>
      <c r="AD12" s="13">
        <v>318</v>
      </c>
      <c r="AE12" s="13">
        <v>328</v>
      </c>
      <c r="AF12" s="11">
        <v>400</v>
      </c>
      <c r="AG12" s="72">
        <v>373</v>
      </c>
      <c r="AH12" s="72">
        <v>32</v>
      </c>
      <c r="AI12" s="13">
        <v>300</v>
      </c>
      <c r="AJ12" s="13">
        <v>308</v>
      </c>
      <c r="AK12" s="11">
        <v>500</v>
      </c>
      <c r="AL12" s="72">
        <v>370</v>
      </c>
      <c r="AM12" s="72">
        <v>31</v>
      </c>
      <c r="AN12" s="13">
        <v>303</v>
      </c>
      <c r="AO12" s="13">
        <v>308</v>
      </c>
      <c r="AP12" s="11">
        <v>500</v>
      </c>
      <c r="AQ12" s="72">
        <v>372</v>
      </c>
      <c r="AR12" s="72">
        <v>31</v>
      </c>
      <c r="AS12" s="13">
        <v>300</v>
      </c>
      <c r="AT12" s="13">
        <v>308</v>
      </c>
      <c r="AU12" s="11">
        <v>500</v>
      </c>
      <c r="AV12" s="72">
        <v>348</v>
      </c>
      <c r="AW12" s="72">
        <v>5</v>
      </c>
      <c r="AX12" s="13">
        <v>313</v>
      </c>
      <c r="AY12" s="13">
        <v>323</v>
      </c>
      <c r="AZ12" s="11">
        <v>400</v>
      </c>
      <c r="BA12" s="13">
        <v>339</v>
      </c>
      <c r="BB12" s="13">
        <v>9</v>
      </c>
      <c r="BC12" s="13">
        <v>295</v>
      </c>
      <c r="BD12" s="13">
        <v>305</v>
      </c>
      <c r="BE12" s="11">
        <v>375</v>
      </c>
      <c r="BF12" s="72">
        <v>387</v>
      </c>
      <c r="BG12" s="72">
        <v>35</v>
      </c>
      <c r="BH12" s="13">
        <v>323</v>
      </c>
      <c r="BI12" s="32">
        <v>330</v>
      </c>
      <c r="BJ12" s="11">
        <v>500</v>
      </c>
      <c r="BK12" s="13">
        <v>372</v>
      </c>
      <c r="BL12" s="13">
        <v>30</v>
      </c>
      <c r="BM12" s="13">
        <f t="shared" ref="BM12:BM18" si="12">318+5</f>
        <v>323</v>
      </c>
      <c r="BN12" s="13">
        <v>328</v>
      </c>
      <c r="BO12" s="11">
        <v>525</v>
      </c>
      <c r="BP12" s="13">
        <v>358</v>
      </c>
      <c r="BQ12" s="13">
        <v>23</v>
      </c>
      <c r="BR12" s="13">
        <v>293</v>
      </c>
      <c r="BS12" s="13">
        <v>303</v>
      </c>
      <c r="BT12" s="15">
        <v>480</v>
      </c>
      <c r="BU12" s="16"/>
      <c r="BV12" s="10">
        <f t="shared" si="0"/>
        <v>325</v>
      </c>
      <c r="BW12" s="11">
        <f t="shared" si="0"/>
        <v>330</v>
      </c>
      <c r="BX12" s="11">
        <f t="shared" si="1"/>
        <v>293</v>
      </c>
      <c r="BY12" s="11">
        <f t="shared" si="2"/>
        <v>335</v>
      </c>
      <c r="BZ12" s="11">
        <f t="shared" si="3"/>
        <v>303</v>
      </c>
      <c r="CA12" s="15">
        <f t="shared" si="4"/>
        <v>340</v>
      </c>
      <c r="CB12" s="21"/>
      <c r="CC12" s="10">
        <f t="shared" si="5"/>
        <v>-32</v>
      </c>
      <c r="CD12" s="11">
        <f t="shared" si="6"/>
        <v>10</v>
      </c>
      <c r="CE12" s="11">
        <f t="shared" si="6"/>
        <v>-27</v>
      </c>
      <c r="CF12" s="15">
        <f t="shared" si="7"/>
        <v>10</v>
      </c>
      <c r="CG12" s="23"/>
      <c r="CH12" s="28">
        <f t="shared" si="8"/>
        <v>293</v>
      </c>
      <c r="CI12" s="29">
        <f t="shared" si="9"/>
        <v>335</v>
      </c>
      <c r="CJ12" s="29">
        <f t="shared" si="10"/>
        <v>303</v>
      </c>
      <c r="CK12" s="30">
        <f t="shared" si="11"/>
        <v>340</v>
      </c>
    </row>
    <row r="13" spans="1:117" ht="25.5">
      <c r="A13" s="10">
        <v>6</v>
      </c>
      <c r="B13" s="11" t="s">
        <v>42</v>
      </c>
      <c r="C13" s="11" t="s">
        <v>34</v>
      </c>
      <c r="D13" s="11" t="s">
        <v>35</v>
      </c>
      <c r="E13" s="11" t="s">
        <v>47</v>
      </c>
      <c r="F13" s="11">
        <v>141</v>
      </c>
      <c r="G13" s="12" t="s">
        <v>48</v>
      </c>
      <c r="H13" s="13">
        <v>370</v>
      </c>
      <c r="I13" s="13"/>
      <c r="J13" s="13">
        <v>325</v>
      </c>
      <c r="K13" s="11">
        <f>325+5</f>
        <v>330</v>
      </c>
      <c r="L13" s="33">
        <v>460</v>
      </c>
      <c r="M13" s="13">
        <v>391</v>
      </c>
      <c r="N13" s="13"/>
      <c r="O13" s="13">
        <f>318+5</f>
        <v>323</v>
      </c>
      <c r="P13" s="11">
        <v>330</v>
      </c>
      <c r="Q13" s="11">
        <v>400</v>
      </c>
      <c r="R13" s="74">
        <v>391</v>
      </c>
      <c r="S13" s="74">
        <v>35</v>
      </c>
      <c r="T13" s="14">
        <f>328+5</f>
        <v>333</v>
      </c>
      <c r="U13" s="13">
        <v>340</v>
      </c>
      <c r="V13" s="13">
        <v>500</v>
      </c>
      <c r="W13" s="13">
        <v>391</v>
      </c>
      <c r="X13" s="13">
        <v>34</v>
      </c>
      <c r="Y13" s="13">
        <v>335</v>
      </c>
      <c r="Z13" s="13">
        <v>340</v>
      </c>
      <c r="AA13" s="13">
        <v>535</v>
      </c>
      <c r="AB13" s="13">
        <v>363</v>
      </c>
      <c r="AC13" s="13">
        <v>22</v>
      </c>
      <c r="AD13" s="13">
        <v>318</v>
      </c>
      <c r="AE13" s="13">
        <v>328</v>
      </c>
      <c r="AF13" s="11">
        <v>400</v>
      </c>
      <c r="AG13" s="72">
        <v>373</v>
      </c>
      <c r="AH13" s="72">
        <v>32</v>
      </c>
      <c r="AI13" s="13">
        <v>300</v>
      </c>
      <c r="AJ13" s="13">
        <v>308</v>
      </c>
      <c r="AK13" s="11">
        <v>500</v>
      </c>
      <c r="AL13" s="72">
        <v>370</v>
      </c>
      <c r="AM13" s="72">
        <v>31</v>
      </c>
      <c r="AN13" s="13">
        <v>303</v>
      </c>
      <c r="AO13" s="13">
        <v>308</v>
      </c>
      <c r="AP13" s="11">
        <v>500</v>
      </c>
      <c r="AQ13" s="72">
        <v>372</v>
      </c>
      <c r="AR13" s="72">
        <v>31</v>
      </c>
      <c r="AS13" s="13">
        <v>300</v>
      </c>
      <c r="AT13" s="13">
        <v>308</v>
      </c>
      <c r="AU13" s="11">
        <v>500</v>
      </c>
      <c r="AV13" s="72">
        <v>348</v>
      </c>
      <c r="AW13" s="72">
        <v>5</v>
      </c>
      <c r="AX13" s="13">
        <v>313</v>
      </c>
      <c r="AY13" s="13">
        <v>323</v>
      </c>
      <c r="AZ13" s="11">
        <v>400</v>
      </c>
      <c r="BA13" s="13">
        <v>339</v>
      </c>
      <c r="BB13" s="13">
        <v>9</v>
      </c>
      <c r="BC13" s="13">
        <v>295</v>
      </c>
      <c r="BD13" s="13">
        <v>305</v>
      </c>
      <c r="BE13" s="11">
        <v>375</v>
      </c>
      <c r="BF13" s="72">
        <v>387</v>
      </c>
      <c r="BG13" s="72">
        <v>35</v>
      </c>
      <c r="BH13" s="13">
        <v>323</v>
      </c>
      <c r="BI13" s="32">
        <v>330</v>
      </c>
      <c r="BJ13" s="11">
        <v>500</v>
      </c>
      <c r="BK13" s="13">
        <v>372</v>
      </c>
      <c r="BL13" s="13">
        <v>27</v>
      </c>
      <c r="BM13" s="13">
        <f t="shared" si="12"/>
        <v>323</v>
      </c>
      <c r="BN13" s="13">
        <v>328</v>
      </c>
      <c r="BO13" s="11">
        <v>525</v>
      </c>
      <c r="BP13" s="13">
        <v>358</v>
      </c>
      <c r="BQ13" s="13">
        <v>23</v>
      </c>
      <c r="BR13" s="13">
        <v>293</v>
      </c>
      <c r="BS13" s="13">
        <v>303</v>
      </c>
      <c r="BT13" s="15">
        <v>480</v>
      </c>
      <c r="BU13" s="16"/>
      <c r="BV13" s="10">
        <f t="shared" si="0"/>
        <v>325</v>
      </c>
      <c r="BW13" s="11">
        <f t="shared" si="0"/>
        <v>330</v>
      </c>
      <c r="BX13" s="11">
        <f t="shared" si="1"/>
        <v>293</v>
      </c>
      <c r="BY13" s="11">
        <f t="shared" si="2"/>
        <v>335</v>
      </c>
      <c r="BZ13" s="11">
        <f t="shared" si="3"/>
        <v>303</v>
      </c>
      <c r="CA13" s="15">
        <f t="shared" si="4"/>
        <v>340</v>
      </c>
      <c r="CB13" s="21"/>
      <c r="CC13" s="10">
        <f t="shared" si="5"/>
        <v>-32</v>
      </c>
      <c r="CD13" s="11">
        <f t="shared" si="6"/>
        <v>10</v>
      </c>
      <c r="CE13" s="11">
        <f t="shared" si="6"/>
        <v>-27</v>
      </c>
      <c r="CF13" s="15">
        <f t="shared" si="7"/>
        <v>10</v>
      </c>
      <c r="CG13" s="23"/>
      <c r="CH13" s="28">
        <f t="shared" si="8"/>
        <v>293</v>
      </c>
      <c r="CI13" s="29">
        <f t="shared" si="9"/>
        <v>335</v>
      </c>
      <c r="CJ13" s="29">
        <f t="shared" si="10"/>
        <v>303</v>
      </c>
      <c r="CK13" s="30">
        <f t="shared" si="11"/>
        <v>340</v>
      </c>
    </row>
    <row r="14" spans="1:117">
      <c r="A14" s="10">
        <v>7</v>
      </c>
      <c r="B14" s="11" t="s">
        <v>49</v>
      </c>
      <c r="C14" s="11" t="s">
        <v>34</v>
      </c>
      <c r="D14" s="11" t="s">
        <v>35</v>
      </c>
      <c r="E14" s="11" t="s">
        <v>50</v>
      </c>
      <c r="F14" s="11">
        <v>148</v>
      </c>
      <c r="G14" s="12" t="s">
        <v>51</v>
      </c>
      <c r="H14" s="72">
        <v>370</v>
      </c>
      <c r="I14" s="72"/>
      <c r="J14" s="72">
        <v>325</v>
      </c>
      <c r="K14" s="73">
        <v>330</v>
      </c>
      <c r="L14" s="33">
        <v>460</v>
      </c>
      <c r="M14" s="72">
        <v>391</v>
      </c>
      <c r="N14" s="72">
        <v>40</v>
      </c>
      <c r="O14" s="72">
        <v>330</v>
      </c>
      <c r="P14" s="73">
        <v>335</v>
      </c>
      <c r="Q14" s="73">
        <v>400</v>
      </c>
      <c r="R14" s="74">
        <v>391</v>
      </c>
      <c r="S14" s="74">
        <v>35</v>
      </c>
      <c r="T14" s="72">
        <v>335</v>
      </c>
      <c r="U14" s="72">
        <v>340</v>
      </c>
      <c r="V14" s="72">
        <v>400</v>
      </c>
      <c r="W14" s="72">
        <v>391</v>
      </c>
      <c r="X14" s="72">
        <v>34</v>
      </c>
      <c r="Y14" s="72">
        <v>335</v>
      </c>
      <c r="Z14" s="72">
        <v>340</v>
      </c>
      <c r="AA14" s="13">
        <v>535</v>
      </c>
      <c r="AB14" s="72">
        <v>373</v>
      </c>
      <c r="AC14" s="13">
        <v>22</v>
      </c>
      <c r="AD14" s="72">
        <v>320</v>
      </c>
      <c r="AE14" s="72">
        <v>330</v>
      </c>
      <c r="AF14" s="73">
        <v>495</v>
      </c>
      <c r="AG14" s="72">
        <v>373</v>
      </c>
      <c r="AH14" s="72">
        <v>32</v>
      </c>
      <c r="AI14" s="72">
        <v>300</v>
      </c>
      <c r="AJ14" s="72">
        <v>310</v>
      </c>
      <c r="AK14" s="73">
        <v>495</v>
      </c>
      <c r="AL14" s="72">
        <v>370</v>
      </c>
      <c r="AM14" s="72">
        <v>31</v>
      </c>
      <c r="AN14" s="72">
        <v>295</v>
      </c>
      <c r="AO14" s="72">
        <v>305</v>
      </c>
      <c r="AP14" s="73">
        <v>495</v>
      </c>
      <c r="AQ14" s="72">
        <v>372</v>
      </c>
      <c r="AR14" s="72">
        <v>31</v>
      </c>
      <c r="AS14" s="72">
        <v>300</v>
      </c>
      <c r="AT14" s="72">
        <v>305</v>
      </c>
      <c r="AU14" s="73">
        <v>495</v>
      </c>
      <c r="AV14" s="72">
        <v>348</v>
      </c>
      <c r="AW14" s="72">
        <v>5</v>
      </c>
      <c r="AX14" s="72">
        <v>310</v>
      </c>
      <c r="AY14" s="72">
        <v>315</v>
      </c>
      <c r="AZ14" s="73">
        <v>400</v>
      </c>
      <c r="BA14" s="13">
        <v>339</v>
      </c>
      <c r="BB14" s="13">
        <v>9</v>
      </c>
      <c r="BC14" s="72">
        <v>310</v>
      </c>
      <c r="BD14" s="72">
        <v>320</v>
      </c>
      <c r="BE14" s="73">
        <v>405</v>
      </c>
      <c r="BF14" s="72">
        <v>387</v>
      </c>
      <c r="BG14" s="72">
        <v>35</v>
      </c>
      <c r="BH14" s="72">
        <v>320</v>
      </c>
      <c r="BI14" s="73">
        <v>330</v>
      </c>
      <c r="BJ14" s="73">
        <v>380</v>
      </c>
      <c r="BK14" s="72">
        <v>375</v>
      </c>
      <c r="BL14" s="72">
        <f>375-344</f>
        <v>31</v>
      </c>
      <c r="BM14" s="72">
        <v>315</v>
      </c>
      <c r="BN14" s="72">
        <v>320</v>
      </c>
      <c r="BO14" s="73">
        <v>525</v>
      </c>
      <c r="BP14" s="72">
        <v>358</v>
      </c>
      <c r="BQ14" s="72">
        <f>358-325</f>
        <v>33</v>
      </c>
      <c r="BR14" s="72">
        <v>300</v>
      </c>
      <c r="BS14" s="72">
        <v>305</v>
      </c>
      <c r="BT14" s="75">
        <v>380</v>
      </c>
      <c r="BU14" s="72">
        <v>373</v>
      </c>
      <c r="BV14" s="72">
        <v>20</v>
      </c>
      <c r="BW14" s="72">
        <v>320</v>
      </c>
      <c r="BX14" s="72">
        <v>330</v>
      </c>
      <c r="BY14" s="73">
        <v>495</v>
      </c>
      <c r="BZ14" s="72">
        <v>373</v>
      </c>
      <c r="CA14" s="72">
        <v>32</v>
      </c>
      <c r="CB14" s="72">
        <v>300</v>
      </c>
      <c r="CC14" s="72">
        <v>310</v>
      </c>
      <c r="CD14" s="73">
        <v>495</v>
      </c>
      <c r="CE14" s="72">
        <v>370</v>
      </c>
      <c r="CF14" s="72">
        <v>31</v>
      </c>
      <c r="CG14" s="72">
        <v>295</v>
      </c>
      <c r="CH14" s="72">
        <v>305</v>
      </c>
      <c r="CI14" s="73">
        <v>495</v>
      </c>
      <c r="CJ14" s="72">
        <v>367</v>
      </c>
      <c r="CK14" s="72">
        <v>32</v>
      </c>
      <c r="CL14" s="72">
        <v>300</v>
      </c>
      <c r="CM14" s="72">
        <v>305</v>
      </c>
      <c r="CN14" s="73">
        <v>495</v>
      </c>
      <c r="CO14" s="72">
        <v>348</v>
      </c>
      <c r="CP14" s="72">
        <v>5</v>
      </c>
      <c r="CQ14" s="72">
        <v>310</v>
      </c>
      <c r="CR14" s="72">
        <v>315</v>
      </c>
      <c r="CS14" s="73">
        <v>400</v>
      </c>
      <c r="CT14" s="72">
        <v>342</v>
      </c>
      <c r="CU14" s="72">
        <v>10</v>
      </c>
      <c r="CV14" s="72">
        <v>310</v>
      </c>
      <c r="CW14" s="72">
        <v>320</v>
      </c>
      <c r="CX14" s="73">
        <v>405</v>
      </c>
      <c r="CY14" s="72">
        <v>387</v>
      </c>
      <c r="CZ14" s="72">
        <v>35</v>
      </c>
      <c r="DA14" s="72">
        <v>320</v>
      </c>
      <c r="DB14" s="73">
        <v>330</v>
      </c>
      <c r="DC14" s="73">
        <v>380</v>
      </c>
      <c r="DD14" s="72">
        <v>375</v>
      </c>
      <c r="DE14" s="72">
        <f>375-344</f>
        <v>31</v>
      </c>
      <c r="DF14" s="72">
        <v>315</v>
      </c>
      <c r="DG14" s="72">
        <v>320</v>
      </c>
      <c r="DH14" s="73">
        <v>525</v>
      </c>
      <c r="DI14" s="72">
        <v>358</v>
      </c>
      <c r="DJ14" s="72">
        <f>358-325</f>
        <v>33</v>
      </c>
      <c r="DK14" s="72">
        <v>300</v>
      </c>
      <c r="DL14" s="72">
        <v>305</v>
      </c>
      <c r="DM14" s="75">
        <v>380</v>
      </c>
    </row>
    <row r="15" spans="1:117" ht="25.5">
      <c r="A15" s="10">
        <v>8</v>
      </c>
      <c r="B15" s="11" t="s">
        <v>49</v>
      </c>
      <c r="C15" s="11" t="s">
        <v>34</v>
      </c>
      <c r="D15" s="11" t="s">
        <v>35</v>
      </c>
      <c r="E15" s="11" t="s">
        <v>52</v>
      </c>
      <c r="F15" s="11">
        <v>148</v>
      </c>
      <c r="G15" s="12" t="s">
        <v>53</v>
      </c>
      <c r="H15" s="72">
        <v>370</v>
      </c>
      <c r="I15" s="72"/>
      <c r="J15" s="72">
        <v>325</v>
      </c>
      <c r="K15" s="73">
        <v>330</v>
      </c>
      <c r="L15" s="33">
        <v>460</v>
      </c>
      <c r="M15" s="72">
        <v>391</v>
      </c>
      <c r="N15" s="72">
        <v>40</v>
      </c>
      <c r="O15" s="72">
        <v>330</v>
      </c>
      <c r="P15" s="73">
        <v>335</v>
      </c>
      <c r="Q15" s="73">
        <v>400</v>
      </c>
      <c r="R15" s="74">
        <v>391</v>
      </c>
      <c r="S15" s="74">
        <v>35</v>
      </c>
      <c r="T15" s="72">
        <v>335</v>
      </c>
      <c r="U15" s="72">
        <v>340</v>
      </c>
      <c r="V15" s="72">
        <v>400</v>
      </c>
      <c r="W15" s="72">
        <v>391</v>
      </c>
      <c r="X15" s="72">
        <v>34</v>
      </c>
      <c r="Y15" s="72">
        <v>335</v>
      </c>
      <c r="Z15" s="72">
        <v>340</v>
      </c>
      <c r="AA15" s="13">
        <v>535</v>
      </c>
      <c r="AB15" s="72">
        <v>373</v>
      </c>
      <c r="AC15" s="13">
        <v>22</v>
      </c>
      <c r="AD15" s="72">
        <v>320</v>
      </c>
      <c r="AE15" s="72">
        <v>330</v>
      </c>
      <c r="AF15" s="73">
        <v>495</v>
      </c>
      <c r="AG15" s="72">
        <v>373</v>
      </c>
      <c r="AH15" s="72">
        <v>32</v>
      </c>
      <c r="AI15" s="72">
        <v>300</v>
      </c>
      <c r="AJ15" s="72">
        <v>310</v>
      </c>
      <c r="AK15" s="73">
        <v>495</v>
      </c>
      <c r="AL15" s="72">
        <v>370</v>
      </c>
      <c r="AM15" s="72">
        <v>31</v>
      </c>
      <c r="AN15" s="72">
        <v>295</v>
      </c>
      <c r="AO15" s="72">
        <v>305</v>
      </c>
      <c r="AP15" s="73">
        <v>495</v>
      </c>
      <c r="AQ15" s="72">
        <v>372</v>
      </c>
      <c r="AR15" s="72">
        <v>31</v>
      </c>
      <c r="AS15" s="72">
        <v>300</v>
      </c>
      <c r="AT15" s="72">
        <v>305</v>
      </c>
      <c r="AU15" s="73">
        <v>495</v>
      </c>
      <c r="AV15" s="72">
        <v>348</v>
      </c>
      <c r="AW15" s="72">
        <v>5</v>
      </c>
      <c r="AX15" s="72">
        <v>310</v>
      </c>
      <c r="AY15" s="72">
        <v>315</v>
      </c>
      <c r="AZ15" s="73">
        <v>400</v>
      </c>
      <c r="BA15" s="13">
        <v>339</v>
      </c>
      <c r="BB15" s="13">
        <v>9</v>
      </c>
      <c r="BC15" s="72">
        <v>310</v>
      </c>
      <c r="BD15" s="72">
        <v>320</v>
      </c>
      <c r="BE15" s="73">
        <v>405</v>
      </c>
      <c r="BF15" s="72">
        <v>387</v>
      </c>
      <c r="BG15" s="72">
        <v>35</v>
      </c>
      <c r="BH15" s="72">
        <v>320</v>
      </c>
      <c r="BI15" s="73">
        <v>330</v>
      </c>
      <c r="BJ15" s="73">
        <v>380</v>
      </c>
      <c r="BK15" s="72">
        <v>375</v>
      </c>
      <c r="BL15" s="72">
        <f t="shared" ref="BL15:BL18" si="13">375-344</f>
        <v>31</v>
      </c>
      <c r="BM15" s="72">
        <v>315</v>
      </c>
      <c r="BN15" s="72">
        <v>320</v>
      </c>
      <c r="BO15" s="73">
        <v>525</v>
      </c>
      <c r="BP15" s="72">
        <v>358</v>
      </c>
      <c r="BQ15" s="72">
        <f t="shared" ref="BQ15:BQ18" si="14">358-325</f>
        <v>33</v>
      </c>
      <c r="BR15" s="72">
        <v>300</v>
      </c>
      <c r="BS15" s="72">
        <v>305</v>
      </c>
      <c r="BT15" s="75">
        <v>380</v>
      </c>
      <c r="BU15" s="72">
        <v>373</v>
      </c>
      <c r="BV15" s="72">
        <v>20</v>
      </c>
      <c r="BW15" s="72">
        <v>320</v>
      </c>
      <c r="BX15" s="72">
        <v>330</v>
      </c>
      <c r="BY15" s="73">
        <v>495</v>
      </c>
      <c r="BZ15" s="72">
        <v>373</v>
      </c>
      <c r="CA15" s="72">
        <v>32</v>
      </c>
      <c r="CB15" s="72">
        <v>300</v>
      </c>
      <c r="CC15" s="72">
        <v>310</v>
      </c>
      <c r="CD15" s="73">
        <v>495</v>
      </c>
      <c r="CE15" s="72">
        <v>370</v>
      </c>
      <c r="CF15" s="72">
        <v>31</v>
      </c>
      <c r="CG15" s="72">
        <v>295</v>
      </c>
      <c r="CH15" s="72">
        <v>305</v>
      </c>
      <c r="CI15" s="73">
        <v>495</v>
      </c>
      <c r="CJ15" s="72">
        <v>367</v>
      </c>
      <c r="CK15" s="72">
        <v>32</v>
      </c>
      <c r="CL15" s="72">
        <v>300</v>
      </c>
      <c r="CM15" s="72">
        <v>305</v>
      </c>
      <c r="CN15" s="73">
        <v>495</v>
      </c>
      <c r="CO15" s="72">
        <v>348</v>
      </c>
      <c r="CP15" s="72">
        <v>5</v>
      </c>
      <c r="CQ15" s="72">
        <v>310</v>
      </c>
      <c r="CR15" s="72">
        <v>315</v>
      </c>
      <c r="CS15" s="73">
        <v>400</v>
      </c>
      <c r="CT15" s="72">
        <v>342</v>
      </c>
      <c r="CU15" s="72">
        <v>10</v>
      </c>
      <c r="CV15" s="72">
        <v>310</v>
      </c>
      <c r="CW15" s="72">
        <v>320</v>
      </c>
      <c r="CX15" s="73">
        <v>405</v>
      </c>
      <c r="CY15" s="72">
        <v>387</v>
      </c>
      <c r="CZ15" s="72">
        <v>35</v>
      </c>
      <c r="DA15" s="72">
        <v>320</v>
      </c>
      <c r="DB15" s="73">
        <v>330</v>
      </c>
      <c r="DC15" s="73">
        <v>380</v>
      </c>
      <c r="DD15" s="72">
        <v>375</v>
      </c>
      <c r="DE15" s="72">
        <f t="shared" ref="DE15:DE18" si="15">375-344</f>
        <v>31</v>
      </c>
      <c r="DF15" s="72">
        <v>315</v>
      </c>
      <c r="DG15" s="72">
        <v>320</v>
      </c>
      <c r="DH15" s="73">
        <v>525</v>
      </c>
      <c r="DI15" s="72">
        <v>358</v>
      </c>
      <c r="DJ15" s="72">
        <f t="shared" ref="DJ15:DJ18" si="16">358-325</f>
        <v>33</v>
      </c>
      <c r="DK15" s="72">
        <v>300</v>
      </c>
      <c r="DL15" s="72">
        <v>305</v>
      </c>
      <c r="DM15" s="75">
        <v>380</v>
      </c>
    </row>
    <row r="16" spans="1:117" ht="25.5">
      <c r="A16" s="10">
        <v>9</v>
      </c>
      <c r="B16" s="11" t="s">
        <v>49</v>
      </c>
      <c r="C16" s="11" t="s">
        <v>34</v>
      </c>
      <c r="D16" s="11" t="s">
        <v>35</v>
      </c>
      <c r="E16" s="11" t="s">
        <v>54</v>
      </c>
      <c r="F16" s="11">
        <v>148</v>
      </c>
      <c r="G16" s="12" t="s">
        <v>55</v>
      </c>
      <c r="H16" s="72">
        <v>370</v>
      </c>
      <c r="I16" s="72"/>
      <c r="J16" s="72">
        <v>325</v>
      </c>
      <c r="K16" s="73">
        <v>330</v>
      </c>
      <c r="L16" s="33">
        <v>460</v>
      </c>
      <c r="M16" s="72">
        <v>391</v>
      </c>
      <c r="N16" s="72">
        <v>40</v>
      </c>
      <c r="O16" s="72">
        <v>330</v>
      </c>
      <c r="P16" s="73">
        <v>335</v>
      </c>
      <c r="Q16" s="73">
        <v>400</v>
      </c>
      <c r="R16" s="74">
        <v>391</v>
      </c>
      <c r="S16" s="74">
        <v>35</v>
      </c>
      <c r="T16" s="72">
        <v>335</v>
      </c>
      <c r="U16" s="72">
        <v>340</v>
      </c>
      <c r="V16" s="72">
        <v>400</v>
      </c>
      <c r="W16" s="72">
        <v>391</v>
      </c>
      <c r="X16" s="72">
        <v>34</v>
      </c>
      <c r="Y16" s="72">
        <v>335</v>
      </c>
      <c r="Z16" s="72">
        <v>340</v>
      </c>
      <c r="AA16" s="13">
        <v>535</v>
      </c>
      <c r="AB16" s="72">
        <v>373</v>
      </c>
      <c r="AC16" s="13">
        <v>22</v>
      </c>
      <c r="AD16" s="72">
        <v>320</v>
      </c>
      <c r="AE16" s="72">
        <v>330</v>
      </c>
      <c r="AF16" s="73">
        <v>495</v>
      </c>
      <c r="AG16" s="72">
        <v>373</v>
      </c>
      <c r="AH16" s="72">
        <v>32</v>
      </c>
      <c r="AI16" s="72">
        <v>300</v>
      </c>
      <c r="AJ16" s="72">
        <v>310</v>
      </c>
      <c r="AK16" s="73">
        <v>495</v>
      </c>
      <c r="AL16" s="72">
        <v>370</v>
      </c>
      <c r="AM16" s="72">
        <v>31</v>
      </c>
      <c r="AN16" s="72">
        <v>295</v>
      </c>
      <c r="AO16" s="72">
        <v>305</v>
      </c>
      <c r="AP16" s="73">
        <v>495</v>
      </c>
      <c r="AQ16" s="72">
        <v>372</v>
      </c>
      <c r="AR16" s="72">
        <v>31</v>
      </c>
      <c r="AS16" s="72">
        <v>300</v>
      </c>
      <c r="AT16" s="72">
        <v>305</v>
      </c>
      <c r="AU16" s="73">
        <v>495</v>
      </c>
      <c r="AV16" s="72">
        <v>348</v>
      </c>
      <c r="AW16" s="72">
        <v>5</v>
      </c>
      <c r="AX16" s="72">
        <v>310</v>
      </c>
      <c r="AY16" s="72">
        <v>315</v>
      </c>
      <c r="AZ16" s="73">
        <v>400</v>
      </c>
      <c r="BA16" s="13">
        <v>339</v>
      </c>
      <c r="BB16" s="13">
        <v>9</v>
      </c>
      <c r="BC16" s="72">
        <v>310</v>
      </c>
      <c r="BD16" s="72">
        <v>320</v>
      </c>
      <c r="BE16" s="73">
        <v>405</v>
      </c>
      <c r="BF16" s="72">
        <v>387</v>
      </c>
      <c r="BG16" s="72">
        <v>35</v>
      </c>
      <c r="BH16" s="72">
        <v>320</v>
      </c>
      <c r="BI16" s="73">
        <v>330</v>
      </c>
      <c r="BJ16" s="73">
        <v>380</v>
      </c>
      <c r="BK16" s="72">
        <v>375</v>
      </c>
      <c r="BL16" s="72">
        <f t="shared" si="13"/>
        <v>31</v>
      </c>
      <c r="BM16" s="72">
        <v>315</v>
      </c>
      <c r="BN16" s="72">
        <v>320</v>
      </c>
      <c r="BO16" s="73">
        <v>525</v>
      </c>
      <c r="BP16" s="72">
        <v>358</v>
      </c>
      <c r="BQ16" s="72">
        <f t="shared" si="14"/>
        <v>33</v>
      </c>
      <c r="BR16" s="72">
        <v>300</v>
      </c>
      <c r="BS16" s="72">
        <v>305</v>
      </c>
      <c r="BT16" s="75">
        <v>380</v>
      </c>
      <c r="BU16" s="72">
        <v>373</v>
      </c>
      <c r="BV16" s="72">
        <v>20</v>
      </c>
      <c r="BW16" s="72">
        <v>320</v>
      </c>
      <c r="BX16" s="72">
        <v>330</v>
      </c>
      <c r="BY16" s="73">
        <v>495</v>
      </c>
      <c r="BZ16" s="72">
        <v>373</v>
      </c>
      <c r="CA16" s="72">
        <v>32</v>
      </c>
      <c r="CB16" s="72">
        <v>300</v>
      </c>
      <c r="CC16" s="72">
        <v>310</v>
      </c>
      <c r="CD16" s="73">
        <v>495</v>
      </c>
      <c r="CE16" s="72">
        <v>370</v>
      </c>
      <c r="CF16" s="72">
        <v>31</v>
      </c>
      <c r="CG16" s="72">
        <v>295</v>
      </c>
      <c r="CH16" s="72">
        <v>305</v>
      </c>
      <c r="CI16" s="73">
        <v>495</v>
      </c>
      <c r="CJ16" s="72">
        <v>367</v>
      </c>
      <c r="CK16" s="72">
        <v>32</v>
      </c>
      <c r="CL16" s="72">
        <v>300</v>
      </c>
      <c r="CM16" s="72">
        <v>305</v>
      </c>
      <c r="CN16" s="73">
        <v>495</v>
      </c>
      <c r="CO16" s="72">
        <v>348</v>
      </c>
      <c r="CP16" s="72">
        <v>5</v>
      </c>
      <c r="CQ16" s="72">
        <v>310</v>
      </c>
      <c r="CR16" s="72">
        <v>315</v>
      </c>
      <c r="CS16" s="73">
        <v>400</v>
      </c>
      <c r="CT16" s="72">
        <v>342</v>
      </c>
      <c r="CU16" s="72">
        <v>10</v>
      </c>
      <c r="CV16" s="72">
        <v>310</v>
      </c>
      <c r="CW16" s="72">
        <v>320</v>
      </c>
      <c r="CX16" s="73">
        <v>405</v>
      </c>
      <c r="CY16" s="72">
        <v>387</v>
      </c>
      <c r="CZ16" s="72">
        <v>35</v>
      </c>
      <c r="DA16" s="72">
        <v>320</v>
      </c>
      <c r="DB16" s="73">
        <v>330</v>
      </c>
      <c r="DC16" s="73">
        <v>380</v>
      </c>
      <c r="DD16" s="72">
        <v>375</v>
      </c>
      <c r="DE16" s="72">
        <f t="shared" si="15"/>
        <v>31</v>
      </c>
      <c r="DF16" s="72">
        <v>315</v>
      </c>
      <c r="DG16" s="72">
        <v>320</v>
      </c>
      <c r="DH16" s="73">
        <v>525</v>
      </c>
      <c r="DI16" s="72">
        <v>358</v>
      </c>
      <c r="DJ16" s="72">
        <f t="shared" si="16"/>
        <v>33</v>
      </c>
      <c r="DK16" s="72">
        <v>300</v>
      </c>
      <c r="DL16" s="72">
        <v>305</v>
      </c>
      <c r="DM16" s="75">
        <v>380</v>
      </c>
    </row>
    <row r="17" spans="1:117" ht="25.5">
      <c r="A17" s="10">
        <v>10</v>
      </c>
      <c r="B17" s="11" t="s">
        <v>49</v>
      </c>
      <c r="C17" s="11" t="s">
        <v>34</v>
      </c>
      <c r="D17" s="11" t="s">
        <v>35</v>
      </c>
      <c r="E17" s="11" t="s">
        <v>56</v>
      </c>
      <c r="F17" s="11">
        <v>148</v>
      </c>
      <c r="G17" s="12" t="s">
        <v>57</v>
      </c>
      <c r="H17" s="72">
        <v>370</v>
      </c>
      <c r="I17" s="72"/>
      <c r="J17" s="72">
        <v>325</v>
      </c>
      <c r="K17" s="73">
        <v>330</v>
      </c>
      <c r="L17" s="33">
        <v>460</v>
      </c>
      <c r="M17" s="72">
        <v>391</v>
      </c>
      <c r="N17" s="72">
        <v>40</v>
      </c>
      <c r="O17" s="72">
        <v>330</v>
      </c>
      <c r="P17" s="73">
        <v>335</v>
      </c>
      <c r="Q17" s="73">
        <v>400</v>
      </c>
      <c r="R17" s="74">
        <v>391</v>
      </c>
      <c r="S17" s="74">
        <v>35</v>
      </c>
      <c r="T17" s="72">
        <v>335</v>
      </c>
      <c r="U17" s="72">
        <v>340</v>
      </c>
      <c r="V17" s="72">
        <v>400</v>
      </c>
      <c r="W17" s="72">
        <v>391</v>
      </c>
      <c r="X17" s="72">
        <v>34</v>
      </c>
      <c r="Y17" s="72">
        <v>335</v>
      </c>
      <c r="Z17" s="72">
        <v>340</v>
      </c>
      <c r="AA17" s="13">
        <v>535</v>
      </c>
      <c r="AB17" s="72">
        <v>373</v>
      </c>
      <c r="AC17" s="13">
        <v>22</v>
      </c>
      <c r="AD17" s="72">
        <v>320</v>
      </c>
      <c r="AE17" s="72">
        <v>330</v>
      </c>
      <c r="AF17" s="73">
        <v>495</v>
      </c>
      <c r="AG17" s="72">
        <v>373</v>
      </c>
      <c r="AH17" s="72">
        <v>32</v>
      </c>
      <c r="AI17" s="72">
        <v>300</v>
      </c>
      <c r="AJ17" s="72">
        <v>310</v>
      </c>
      <c r="AK17" s="73">
        <v>495</v>
      </c>
      <c r="AL17" s="72">
        <v>370</v>
      </c>
      <c r="AM17" s="72">
        <v>31</v>
      </c>
      <c r="AN17" s="72">
        <v>295</v>
      </c>
      <c r="AO17" s="72">
        <v>305</v>
      </c>
      <c r="AP17" s="73">
        <v>495</v>
      </c>
      <c r="AQ17" s="72">
        <v>372</v>
      </c>
      <c r="AR17" s="72">
        <v>31</v>
      </c>
      <c r="AS17" s="72">
        <v>300</v>
      </c>
      <c r="AT17" s="72">
        <v>305</v>
      </c>
      <c r="AU17" s="73">
        <v>495</v>
      </c>
      <c r="AV17" s="72">
        <v>348</v>
      </c>
      <c r="AW17" s="72">
        <v>5</v>
      </c>
      <c r="AX17" s="72">
        <v>310</v>
      </c>
      <c r="AY17" s="72">
        <v>315</v>
      </c>
      <c r="AZ17" s="73">
        <v>400</v>
      </c>
      <c r="BA17" s="13">
        <v>339</v>
      </c>
      <c r="BB17" s="13">
        <v>9</v>
      </c>
      <c r="BC17" s="72">
        <v>310</v>
      </c>
      <c r="BD17" s="72">
        <v>320</v>
      </c>
      <c r="BE17" s="73">
        <v>405</v>
      </c>
      <c r="BF17" s="72">
        <v>387</v>
      </c>
      <c r="BG17" s="72">
        <v>35</v>
      </c>
      <c r="BH17" s="72">
        <v>320</v>
      </c>
      <c r="BI17" s="73">
        <v>330</v>
      </c>
      <c r="BJ17" s="73">
        <v>380</v>
      </c>
      <c r="BK17" s="72">
        <v>375</v>
      </c>
      <c r="BL17" s="72">
        <f t="shared" si="13"/>
        <v>31</v>
      </c>
      <c r="BM17" s="72">
        <v>315</v>
      </c>
      <c r="BN17" s="72">
        <v>320</v>
      </c>
      <c r="BO17" s="73">
        <v>525</v>
      </c>
      <c r="BP17" s="72">
        <v>358</v>
      </c>
      <c r="BQ17" s="72">
        <f t="shared" si="14"/>
        <v>33</v>
      </c>
      <c r="BR17" s="72">
        <v>300</v>
      </c>
      <c r="BS17" s="72">
        <v>305</v>
      </c>
      <c r="BT17" s="75">
        <v>380</v>
      </c>
      <c r="BU17" s="72">
        <v>373</v>
      </c>
      <c r="BV17" s="72">
        <v>20</v>
      </c>
      <c r="BW17" s="72">
        <v>320</v>
      </c>
      <c r="BX17" s="72">
        <v>330</v>
      </c>
      <c r="BY17" s="73">
        <v>495</v>
      </c>
      <c r="BZ17" s="72">
        <v>373</v>
      </c>
      <c r="CA17" s="72">
        <v>32</v>
      </c>
      <c r="CB17" s="72">
        <v>300</v>
      </c>
      <c r="CC17" s="72">
        <v>310</v>
      </c>
      <c r="CD17" s="73">
        <v>495</v>
      </c>
      <c r="CE17" s="72">
        <v>370</v>
      </c>
      <c r="CF17" s="72">
        <v>31</v>
      </c>
      <c r="CG17" s="72">
        <v>295</v>
      </c>
      <c r="CH17" s="72">
        <v>305</v>
      </c>
      <c r="CI17" s="73">
        <v>495</v>
      </c>
      <c r="CJ17" s="72">
        <v>367</v>
      </c>
      <c r="CK17" s="72">
        <v>32</v>
      </c>
      <c r="CL17" s="72">
        <v>300</v>
      </c>
      <c r="CM17" s="72">
        <v>305</v>
      </c>
      <c r="CN17" s="73">
        <v>495</v>
      </c>
      <c r="CO17" s="72">
        <v>348</v>
      </c>
      <c r="CP17" s="72">
        <v>5</v>
      </c>
      <c r="CQ17" s="72">
        <v>310</v>
      </c>
      <c r="CR17" s="72">
        <v>315</v>
      </c>
      <c r="CS17" s="73">
        <v>400</v>
      </c>
      <c r="CT17" s="72">
        <v>342</v>
      </c>
      <c r="CU17" s="72">
        <v>10</v>
      </c>
      <c r="CV17" s="72">
        <v>310</v>
      </c>
      <c r="CW17" s="72">
        <v>320</v>
      </c>
      <c r="CX17" s="73">
        <v>405</v>
      </c>
      <c r="CY17" s="72">
        <v>387</v>
      </c>
      <c r="CZ17" s="72">
        <v>35</v>
      </c>
      <c r="DA17" s="72">
        <v>320</v>
      </c>
      <c r="DB17" s="73">
        <v>330</v>
      </c>
      <c r="DC17" s="73">
        <v>380</v>
      </c>
      <c r="DD17" s="72">
        <v>375</v>
      </c>
      <c r="DE17" s="72">
        <f t="shared" si="15"/>
        <v>31</v>
      </c>
      <c r="DF17" s="72">
        <v>315</v>
      </c>
      <c r="DG17" s="72">
        <v>320</v>
      </c>
      <c r="DH17" s="73">
        <v>525</v>
      </c>
      <c r="DI17" s="72">
        <v>358</v>
      </c>
      <c r="DJ17" s="72">
        <f t="shared" si="16"/>
        <v>33</v>
      </c>
      <c r="DK17" s="72">
        <v>300</v>
      </c>
      <c r="DL17" s="72">
        <v>305</v>
      </c>
      <c r="DM17" s="75">
        <v>380</v>
      </c>
    </row>
    <row r="18" spans="1:117" ht="25.5">
      <c r="A18" s="10">
        <v>11</v>
      </c>
      <c r="B18" s="11" t="s">
        <v>49</v>
      </c>
      <c r="C18" s="11" t="s">
        <v>34</v>
      </c>
      <c r="D18" s="11" t="s">
        <v>35</v>
      </c>
      <c r="E18" s="11" t="s">
        <v>58</v>
      </c>
      <c r="F18" s="11">
        <v>148</v>
      </c>
      <c r="G18" s="12" t="s">
        <v>59</v>
      </c>
      <c r="H18" s="72">
        <v>370</v>
      </c>
      <c r="I18" s="72"/>
      <c r="J18" s="72">
        <v>325</v>
      </c>
      <c r="K18" s="73">
        <v>330</v>
      </c>
      <c r="L18" s="33">
        <v>460</v>
      </c>
      <c r="M18" s="72">
        <v>376</v>
      </c>
      <c r="N18" s="72">
        <v>40</v>
      </c>
      <c r="O18" s="72">
        <v>330</v>
      </c>
      <c r="P18" s="73">
        <v>335</v>
      </c>
      <c r="Q18" s="73">
        <v>400</v>
      </c>
      <c r="R18" s="74">
        <v>391</v>
      </c>
      <c r="S18" s="74">
        <v>35</v>
      </c>
      <c r="T18" s="72">
        <v>335</v>
      </c>
      <c r="U18" s="72">
        <v>340</v>
      </c>
      <c r="V18" s="72">
        <v>400</v>
      </c>
      <c r="W18" s="72">
        <v>391</v>
      </c>
      <c r="X18" s="72">
        <v>34</v>
      </c>
      <c r="Y18" s="72">
        <v>335</v>
      </c>
      <c r="Z18" s="72">
        <v>340</v>
      </c>
      <c r="AA18" s="13">
        <v>535</v>
      </c>
      <c r="AB18" s="72">
        <v>373</v>
      </c>
      <c r="AC18" s="13">
        <v>22</v>
      </c>
      <c r="AD18" s="72">
        <v>320</v>
      </c>
      <c r="AE18" s="72">
        <v>330</v>
      </c>
      <c r="AF18" s="73">
        <v>495</v>
      </c>
      <c r="AG18" s="72">
        <v>373</v>
      </c>
      <c r="AH18" s="72">
        <v>32</v>
      </c>
      <c r="AI18" s="72">
        <v>300</v>
      </c>
      <c r="AJ18" s="72">
        <v>310</v>
      </c>
      <c r="AK18" s="73">
        <v>495</v>
      </c>
      <c r="AL18" s="72">
        <v>370</v>
      </c>
      <c r="AM18" s="72">
        <v>31</v>
      </c>
      <c r="AN18" s="72">
        <v>295</v>
      </c>
      <c r="AO18" s="72">
        <v>305</v>
      </c>
      <c r="AP18" s="73">
        <v>495</v>
      </c>
      <c r="AQ18" s="72">
        <v>372</v>
      </c>
      <c r="AR18" s="72">
        <v>31</v>
      </c>
      <c r="AS18" s="72">
        <v>300</v>
      </c>
      <c r="AT18" s="72">
        <v>305</v>
      </c>
      <c r="AU18" s="73">
        <v>495</v>
      </c>
      <c r="AV18" s="72">
        <v>348</v>
      </c>
      <c r="AW18" s="72">
        <v>5</v>
      </c>
      <c r="AX18" s="72">
        <v>310</v>
      </c>
      <c r="AY18" s="72">
        <v>315</v>
      </c>
      <c r="AZ18" s="73">
        <v>400</v>
      </c>
      <c r="BA18" s="13">
        <v>339</v>
      </c>
      <c r="BB18" s="13">
        <v>9</v>
      </c>
      <c r="BC18" s="72">
        <v>310</v>
      </c>
      <c r="BD18" s="72">
        <v>320</v>
      </c>
      <c r="BE18" s="73">
        <v>405</v>
      </c>
      <c r="BF18" s="72">
        <v>387</v>
      </c>
      <c r="BG18" s="72">
        <v>35</v>
      </c>
      <c r="BH18" s="72">
        <v>320</v>
      </c>
      <c r="BI18" s="73">
        <v>330</v>
      </c>
      <c r="BJ18" s="73">
        <v>380</v>
      </c>
      <c r="BK18" s="72">
        <v>375</v>
      </c>
      <c r="BL18" s="72">
        <f t="shared" si="13"/>
        <v>31</v>
      </c>
      <c r="BM18" s="72">
        <v>315</v>
      </c>
      <c r="BN18" s="72">
        <v>320</v>
      </c>
      <c r="BO18" s="73">
        <v>525</v>
      </c>
      <c r="BP18" s="72">
        <v>358</v>
      </c>
      <c r="BQ18" s="72">
        <f t="shared" si="14"/>
        <v>33</v>
      </c>
      <c r="BR18" s="72">
        <v>300</v>
      </c>
      <c r="BS18" s="72">
        <v>305</v>
      </c>
      <c r="BT18" s="75">
        <v>380</v>
      </c>
      <c r="BU18" s="72">
        <v>373</v>
      </c>
      <c r="BV18" s="72">
        <v>20</v>
      </c>
      <c r="BW18" s="72">
        <v>320</v>
      </c>
      <c r="BX18" s="72">
        <v>330</v>
      </c>
      <c r="BY18" s="73">
        <v>495</v>
      </c>
      <c r="BZ18" s="72">
        <v>373</v>
      </c>
      <c r="CA18" s="72">
        <v>32</v>
      </c>
      <c r="CB18" s="72">
        <v>300</v>
      </c>
      <c r="CC18" s="72">
        <v>310</v>
      </c>
      <c r="CD18" s="73">
        <v>495</v>
      </c>
      <c r="CE18" s="72">
        <v>370</v>
      </c>
      <c r="CF18" s="72">
        <v>31</v>
      </c>
      <c r="CG18" s="72">
        <v>295</v>
      </c>
      <c r="CH18" s="72">
        <v>305</v>
      </c>
      <c r="CI18" s="73">
        <v>495</v>
      </c>
      <c r="CJ18" s="72">
        <v>367</v>
      </c>
      <c r="CK18" s="72">
        <v>32</v>
      </c>
      <c r="CL18" s="72">
        <v>300</v>
      </c>
      <c r="CM18" s="72">
        <v>305</v>
      </c>
      <c r="CN18" s="73">
        <v>495</v>
      </c>
      <c r="CO18" s="72">
        <v>348</v>
      </c>
      <c r="CP18" s="72">
        <v>5</v>
      </c>
      <c r="CQ18" s="72">
        <v>310</v>
      </c>
      <c r="CR18" s="72">
        <v>315</v>
      </c>
      <c r="CS18" s="73">
        <v>400</v>
      </c>
      <c r="CT18" s="72">
        <v>342</v>
      </c>
      <c r="CU18" s="72">
        <v>10</v>
      </c>
      <c r="CV18" s="72">
        <v>310</v>
      </c>
      <c r="CW18" s="72">
        <v>320</v>
      </c>
      <c r="CX18" s="73">
        <v>405</v>
      </c>
      <c r="CY18" s="72">
        <v>387</v>
      </c>
      <c r="CZ18" s="72">
        <f>368-345</f>
        <v>23</v>
      </c>
      <c r="DA18" s="72">
        <v>320</v>
      </c>
      <c r="DB18" s="73">
        <v>330</v>
      </c>
      <c r="DC18" s="73">
        <v>380</v>
      </c>
      <c r="DD18" s="72">
        <v>375</v>
      </c>
      <c r="DE18" s="72">
        <f t="shared" si="15"/>
        <v>31</v>
      </c>
      <c r="DF18" s="72">
        <v>315</v>
      </c>
      <c r="DG18" s="72">
        <v>320</v>
      </c>
      <c r="DH18" s="73">
        <v>525</v>
      </c>
      <c r="DI18" s="72">
        <v>358</v>
      </c>
      <c r="DJ18" s="72">
        <f t="shared" si="16"/>
        <v>33</v>
      </c>
      <c r="DK18" s="72">
        <v>300</v>
      </c>
      <c r="DL18" s="72">
        <v>305</v>
      </c>
      <c r="DM18" s="75">
        <v>380</v>
      </c>
    </row>
    <row r="21" spans="1:117">
      <c r="BL21" s="31"/>
    </row>
  </sheetData>
  <mergeCells count="104">
    <mergeCell ref="BX6:BY6"/>
    <mergeCell ref="BZ6:CA6"/>
    <mergeCell ref="CC6:CD6"/>
    <mergeCell ref="CE6:CF6"/>
    <mergeCell ref="CH6:CI6"/>
    <mergeCell ref="CJ6:CK6"/>
    <mergeCell ref="BQ6:BQ7"/>
    <mergeCell ref="BR6:BR7"/>
    <mergeCell ref="BS6:BS7"/>
    <mergeCell ref="BT6:BT7"/>
    <mergeCell ref="BV6:BV7"/>
    <mergeCell ref="BW6:BW7"/>
    <mergeCell ref="BK6:BK7"/>
    <mergeCell ref="BL6:BL7"/>
    <mergeCell ref="BM6:BM7"/>
    <mergeCell ref="BN6:BN7"/>
    <mergeCell ref="BO6:BO7"/>
    <mergeCell ref="BP6:BP7"/>
    <mergeCell ref="BE6:BE7"/>
    <mergeCell ref="BF6:BF7"/>
    <mergeCell ref="BG6:BG7"/>
    <mergeCell ref="BH6:BH7"/>
    <mergeCell ref="BI6:BI7"/>
    <mergeCell ref="BJ6:BJ7"/>
    <mergeCell ref="AY6:AY7"/>
    <mergeCell ref="AZ6:AZ7"/>
    <mergeCell ref="BA6:BA7"/>
    <mergeCell ref="BB6:BB7"/>
    <mergeCell ref="BC6:BC7"/>
    <mergeCell ref="BD6:BD7"/>
    <mergeCell ref="AS6:AS7"/>
    <mergeCell ref="AT6:AT7"/>
    <mergeCell ref="AU6:AU7"/>
    <mergeCell ref="AV6:AV7"/>
    <mergeCell ref="AW6:AW7"/>
    <mergeCell ref="AX6:AX7"/>
    <mergeCell ref="BP5:BT5"/>
    <mergeCell ref="BV5:BW5"/>
    <mergeCell ref="BX5:CA5"/>
    <mergeCell ref="AV5:AZ5"/>
    <mergeCell ref="BA5:BE5"/>
    <mergeCell ref="BF5:BJ5"/>
    <mergeCell ref="BK5:BO5"/>
    <mergeCell ref="AA6:AA7"/>
    <mergeCell ref="AB6:AB7"/>
    <mergeCell ref="AC6:AC7"/>
    <mergeCell ref="AD6:AD7"/>
    <mergeCell ref="AE6:AE7"/>
    <mergeCell ref="AF6:AF7"/>
    <mergeCell ref="AM6:AM7"/>
    <mergeCell ref="AN6:AN7"/>
    <mergeCell ref="AO6:AO7"/>
    <mergeCell ref="AP6:AP7"/>
    <mergeCell ref="AQ6:AQ7"/>
    <mergeCell ref="AR6:AR7"/>
    <mergeCell ref="AG6:AG7"/>
    <mergeCell ref="AH6:AH7"/>
    <mergeCell ref="AI6:AI7"/>
    <mergeCell ref="AJ6:AJ7"/>
    <mergeCell ref="AK6:AK7"/>
    <mergeCell ref="AQ5:AU5"/>
    <mergeCell ref="H5:L5"/>
    <mergeCell ref="M5:Q5"/>
    <mergeCell ref="R5:V5"/>
    <mergeCell ref="W5:AA5"/>
    <mergeCell ref="AB5:AF5"/>
    <mergeCell ref="AG5:AK5"/>
    <mergeCell ref="O6:O7"/>
    <mergeCell ref="P6:P7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Z6:Z7"/>
    <mergeCell ref="AL6:AL7"/>
    <mergeCell ref="A5:A7"/>
    <mergeCell ref="B5:B7"/>
    <mergeCell ref="C5:C7"/>
    <mergeCell ref="D5:D7"/>
    <mergeCell ref="E5:E7"/>
    <mergeCell ref="F5:F7"/>
    <mergeCell ref="BV2:CA2"/>
    <mergeCell ref="CC2:CF3"/>
    <mergeCell ref="CH2:CK3"/>
    <mergeCell ref="BV3:BW3"/>
    <mergeCell ref="BX3:CA3"/>
    <mergeCell ref="G4:AU4"/>
    <mergeCell ref="BV4:CA4"/>
    <mergeCell ref="CC4:CF5"/>
    <mergeCell ref="CH4:CK5"/>
    <mergeCell ref="G5:G7"/>
    <mergeCell ref="H6:H7"/>
    <mergeCell ref="I6:I7"/>
    <mergeCell ref="J6:J7"/>
    <mergeCell ref="K6:K7"/>
    <mergeCell ref="L6:L7"/>
    <mergeCell ref="M6:M7"/>
    <mergeCell ref="N6:N7"/>
    <mergeCell ref="AL5:A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 oct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Sharma</dc:creator>
  <cp:lastModifiedBy>dell</cp:lastModifiedBy>
  <dcterms:created xsi:type="dcterms:W3CDTF">2021-10-07T08:10:44Z</dcterms:created>
  <dcterms:modified xsi:type="dcterms:W3CDTF">2022-01-04T07:19:30Z</dcterms:modified>
</cp:coreProperties>
</file>