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725" firstSheet="2" activeTab="5"/>
  </bookViews>
  <sheets>
    <sheet name="NT MNG " sheetId="12" state="hidden" r:id="rId1"/>
    <sheet name="SALE MNG " sheetId="14" state="hidden" r:id="rId2"/>
    <sheet name="NT NIMB WS " sheetId="17" r:id="rId3"/>
    <sheet name="SALE NMB WS" sheetId="23" r:id="rId4"/>
    <sheet name="NT ALG " sheetId="18" r:id="rId5"/>
    <sheet name="SALE ALG " sheetId="19" r:id="rId6"/>
  </sheets>
  <definedNames>
    <definedName name="_xlnm.Print_Area" localSheetId="4">'NT ALG '!$A$1:$H$27</definedName>
    <definedName name="_xlnm.Print_Area" localSheetId="5">'SALE ALG '!$A$1:$G$26</definedName>
  </definedNames>
  <calcPr calcId="125725"/>
</workbook>
</file>

<file path=xl/calcChain.xml><?xml version="1.0" encoding="utf-8"?>
<calcChain xmlns="http://schemas.openxmlformats.org/spreadsheetml/2006/main">
  <c r="G25" i="23"/>
  <c r="F28"/>
  <c r="E28"/>
  <c r="F28" i="17"/>
  <c r="G28" i="23" l="1"/>
  <c r="G29" s="1"/>
  <c r="H26" i="17"/>
  <c r="G30" i="23" l="1"/>
  <c r="G31" s="1"/>
  <c r="F28" i="12"/>
  <c r="D21" i="19"/>
  <c r="D21" i="18"/>
  <c r="E21" i="19" l="1"/>
  <c r="F18"/>
  <c r="F21" s="1"/>
  <c r="E21" i="18"/>
  <c r="F19"/>
  <c r="F18"/>
  <c r="G28" i="17"/>
  <c r="H25"/>
  <c r="F22" i="19" l="1"/>
  <c r="F21" i="18"/>
  <c r="F23" i="19"/>
  <c r="H28" i="17"/>
  <c r="F24" i="19" l="1"/>
  <c r="H30" i="17"/>
  <c r="H29"/>
  <c r="F23" i="18"/>
  <c r="F22"/>
  <c r="F24" s="1"/>
  <c r="G29" i="14"/>
  <c r="H26" i="12" l="1"/>
  <c r="G28" l="1"/>
  <c r="H25"/>
  <c r="H28" s="1"/>
  <c r="H26" i="14" l="1"/>
  <c r="H29" s="1"/>
  <c r="H31" i="12" l="1"/>
  <c r="H31" i="14"/>
</calcChain>
</file>

<file path=xl/sharedStrings.xml><?xml version="1.0" encoding="utf-8"?>
<sst xmlns="http://schemas.openxmlformats.org/spreadsheetml/2006/main" count="171" uniqueCount="42">
  <si>
    <t>TO,</t>
  </si>
  <si>
    <t>M/S J.K. CEMENT WORKS</t>
  </si>
  <si>
    <t>J.K. CEMENT LTD.</t>
  </si>
  <si>
    <t>BILL NO-</t>
  </si>
  <si>
    <t>DATE:</t>
  </si>
  <si>
    <t>S. NO.</t>
  </si>
  <si>
    <t>PARTICULAR</t>
  </si>
  <si>
    <t>QTY. MT</t>
  </si>
  <si>
    <t>RATE PER MT</t>
  </si>
  <si>
    <t>AMOUNT</t>
  </si>
  <si>
    <t xml:space="preserve">TOTAL </t>
  </si>
  <si>
    <t>GRAND TOTAL</t>
  </si>
  <si>
    <t>UDB CORPORATE TOWER</t>
  </si>
  <si>
    <t>A-2,4TH FLOOR</t>
  </si>
  <si>
    <t>JLN MARG</t>
  </si>
  <si>
    <t>JAIPUR</t>
  </si>
  <si>
    <t>GST NO :- '08AABCJ0355R1Z7</t>
  </si>
  <si>
    <t>SGST  @ 9%</t>
  </si>
  <si>
    <t>CGST @ 9%</t>
  </si>
  <si>
    <t>HSN CODE</t>
  </si>
  <si>
    <t>STATE CODE</t>
  </si>
  <si>
    <t>08</t>
  </si>
  <si>
    <t>A DIVISION OF</t>
  </si>
  <si>
    <t>NEW MANGROL UNIT</t>
  </si>
  <si>
    <t>NETWORK SALE FROM  MANGROL PLANT</t>
  </si>
  <si>
    <t>SELF SALE FROM MANGROL PLANT</t>
  </si>
  <si>
    <t>SALE FROM MANGROL PLANT</t>
  </si>
  <si>
    <t>PAN:-AVSPS5502L</t>
  </si>
  <si>
    <t>GST NO. :- '08AVSPS5502L1ZW</t>
  </si>
  <si>
    <t xml:space="preserve">NETWORK SALE FROM  ALIGARH PLANT </t>
  </si>
  <si>
    <t xml:space="preserve">SELF SALE FROM ALIGARH PLANT </t>
  </si>
  <si>
    <t xml:space="preserve">SALE FROM ALIGARH PLANT </t>
  </si>
  <si>
    <t>TO</t>
  </si>
  <si>
    <t>NETWORK SALE FROM NIMB. PLANT .</t>
  </si>
  <si>
    <t>SELF SALE FROM NIMBAHERA PLANT .</t>
  </si>
  <si>
    <t xml:space="preserve"> SALE FROM NIMB. PLANT .</t>
  </si>
  <si>
    <t>BO  TARGET  BILL  FOR  THE  MONTH  OF  FEBRUARY  -  23   TOTAL QTY.-  45 MT                                                                           AMOUNT - 1593</t>
  </si>
  <si>
    <t>BO  COMMISSION   BILL  FOR  THE  MONTH  OF  FEBRUARY-23  TOTAL QTY. -  45 MT                AMOUNT -   2460.30</t>
  </si>
  <si>
    <t>BO  COMMISSION  BILL    FOR  THE  MONTH  OF  MARCH  -  23      TOTAL QTY.-  728.65  MT.           AMOUNT-   49083.87</t>
  </si>
  <si>
    <t>BO  TARGET  BILL   FOR  THE  MONTH  OF  MARCH    -  23      TOTAL QTY.-  728.65  MT.                   AMOUNT-  25794.21</t>
  </si>
  <si>
    <t>BO  COMMISSION   BILL  FOR  THE  MONTH  OF  MARCH - 23     TOTAL QTY.-  597.5 MT    AMOUNT-  32196.30</t>
  </si>
  <si>
    <t>BO  TARGET  BILL  FOR  THE  MONTH  OF MARCH  -23  TOTAL QTY.- 597.50 MT           AMOUNT -  21151.50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</si>
</sst>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left" indent="15"/>
    </xf>
    <xf numFmtId="0" fontId="1" fillId="0" borderId="0" xfId="0" applyFont="1" applyBorder="1" applyAlignment="1">
      <alignment vertical="top"/>
    </xf>
    <xf numFmtId="0" fontId="0" fillId="0" borderId="0" xfId="0" applyFont="1"/>
    <xf numFmtId="0" fontId="3" fillId="0" borderId="13" xfId="0" applyFont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3" fontId="5" fillId="0" borderId="11" xfId="1" applyFont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/>
    <xf numFmtId="0" fontId="7" fillId="0" borderId="0" xfId="0" applyFont="1" applyAlignme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43" fontId="7" fillId="0" borderId="19" xfId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3" fontId="3" fillId="0" borderId="22" xfId="1" applyFont="1" applyBorder="1" applyAlignment="1">
      <alignment horizontal="center" vertical="center" wrapText="1"/>
    </xf>
    <xf numFmtId="15" fontId="7" fillId="0" borderId="0" xfId="0" applyNumberFormat="1" applyFont="1" applyAlignment="1">
      <alignment horizontal="center"/>
    </xf>
    <xf numFmtId="0" fontId="0" fillId="0" borderId="0" xfId="0" applyBorder="1"/>
    <xf numFmtId="0" fontId="8" fillId="0" borderId="0" xfId="0" applyFont="1"/>
    <xf numFmtId="0" fontId="8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8" fillId="0" borderId="26" xfId="0" applyFont="1" applyBorder="1"/>
    <xf numFmtId="0" fontId="7" fillId="0" borderId="27" xfId="0" applyFont="1" applyBorder="1"/>
    <xf numFmtId="0" fontId="7" fillId="0" borderId="28" xfId="0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8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43" fontId="0" fillId="0" borderId="0" xfId="1" applyFont="1"/>
    <xf numFmtId="0" fontId="8" fillId="0" borderId="21" xfId="0" applyFont="1" applyBorder="1"/>
    <xf numFmtId="0" fontId="7" fillId="0" borderId="12" xfId="0" applyFont="1" applyBorder="1"/>
    <xf numFmtId="0" fontId="7" fillId="0" borderId="22" xfId="0" applyFont="1" applyBorder="1"/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43" fontId="3" fillId="0" borderId="31" xfId="1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7" fillId="0" borderId="19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43" fontId="3" fillId="0" borderId="28" xfId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3" fontId="5" fillId="0" borderId="32" xfId="1" applyFont="1" applyBorder="1" applyAlignment="1">
      <alignment horizontal="center" vertical="center"/>
    </xf>
    <xf numFmtId="43" fontId="9" fillId="2" borderId="11" xfId="0" applyNumberFormat="1" applyFont="1" applyFill="1" applyBorder="1" applyAlignment="1">
      <alignment horizontal="center" vertical="center"/>
    </xf>
    <xf numFmtId="43" fontId="9" fillId="2" borderId="33" xfId="0" applyNumberFormat="1" applyFont="1" applyFill="1" applyBorder="1" applyAlignment="1">
      <alignment horizontal="center" vertical="center"/>
    </xf>
    <xf numFmtId="43" fontId="9" fillId="2" borderId="11" xfId="1" applyFont="1" applyFill="1" applyBorder="1" applyAlignment="1">
      <alignment horizontal="center" vertical="center" wrapText="1"/>
    </xf>
    <xf numFmtId="43" fontId="7" fillId="0" borderId="28" xfId="1" applyFont="1" applyBorder="1" applyAlignment="1">
      <alignment horizontal="center" vertical="center"/>
    </xf>
    <xf numFmtId="43" fontId="3" fillId="0" borderId="22" xfId="1" applyNumberFormat="1" applyFont="1" applyBorder="1" applyAlignment="1">
      <alignment horizontal="center" vertical="center" wrapText="1"/>
    </xf>
    <xf numFmtId="43" fontId="3" fillId="0" borderId="28" xfId="1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43" fontId="9" fillId="2" borderId="32" xfId="0" applyNumberFormat="1" applyFont="1" applyFill="1" applyBorder="1" applyAlignment="1">
      <alignment horizontal="center" vertical="center"/>
    </xf>
    <xf numFmtId="43" fontId="3" fillId="0" borderId="22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9:I36"/>
  <sheetViews>
    <sheetView topLeftCell="A16" zoomScaleNormal="100" workbookViewId="0">
      <selection activeCell="K31" sqref="K31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7.85546875" customWidth="1"/>
    <col min="5" max="5" width="39.28515625" customWidth="1"/>
    <col min="6" max="6" width="9.7109375" customWidth="1"/>
    <col min="7" max="7" width="13.140625" customWidth="1"/>
    <col min="8" max="8" width="15.140625" customWidth="1"/>
    <col min="9" max="9" width="5.28515625" customWidth="1"/>
  </cols>
  <sheetData>
    <row r="9" spans="3:8">
      <c r="D9" s="8"/>
      <c r="E9" s="8"/>
      <c r="F9" s="8"/>
      <c r="G9" s="8"/>
      <c r="H9" s="8"/>
    </row>
    <row r="10" spans="3:8" ht="21" customHeight="1">
      <c r="C10" s="11"/>
      <c r="D10" s="12" t="s">
        <v>0</v>
      </c>
      <c r="E10" s="13"/>
      <c r="F10" s="13"/>
      <c r="G10" s="13"/>
      <c r="H10" s="13"/>
    </row>
    <row r="11" spans="3:8" ht="21" customHeight="1">
      <c r="C11" s="11"/>
      <c r="D11" s="12" t="s">
        <v>1</v>
      </c>
      <c r="E11" s="13"/>
      <c r="F11" s="13"/>
      <c r="G11" s="13"/>
      <c r="H11" s="13"/>
    </row>
    <row r="12" spans="3:8" ht="22.5" customHeight="1">
      <c r="C12" s="11"/>
      <c r="D12" s="12" t="s">
        <v>23</v>
      </c>
      <c r="E12" s="13"/>
      <c r="F12" s="13"/>
      <c r="G12" s="12" t="s">
        <v>27</v>
      </c>
      <c r="H12" s="13"/>
    </row>
    <row r="13" spans="3:8" ht="22.5" customHeight="1">
      <c r="C13" s="11"/>
      <c r="D13" s="12" t="s">
        <v>22</v>
      </c>
      <c r="E13" s="13"/>
      <c r="F13" s="13"/>
      <c r="G13" s="12" t="s">
        <v>28</v>
      </c>
      <c r="H13" s="13"/>
    </row>
    <row r="14" spans="3:8" ht="22.5" customHeight="1">
      <c r="C14" s="11"/>
      <c r="D14" s="12" t="s">
        <v>2</v>
      </c>
      <c r="E14" s="13"/>
      <c r="F14" s="13"/>
      <c r="G14" s="25" t="s">
        <v>19</v>
      </c>
      <c r="H14" s="24">
        <v>996111</v>
      </c>
    </row>
    <row r="15" spans="3:8" ht="20.25" customHeight="1">
      <c r="C15" s="11"/>
      <c r="D15" s="12" t="s">
        <v>12</v>
      </c>
      <c r="E15" s="13"/>
      <c r="F15" s="13"/>
      <c r="G15" s="25" t="s">
        <v>20</v>
      </c>
      <c r="H15" s="23" t="s">
        <v>21</v>
      </c>
    </row>
    <row r="16" spans="3:8" ht="21.75" customHeight="1">
      <c r="C16" s="11"/>
      <c r="D16" s="12" t="s">
        <v>13</v>
      </c>
      <c r="E16" s="13"/>
      <c r="F16" s="13"/>
      <c r="G16" s="26" t="s">
        <v>3</v>
      </c>
      <c r="H16" s="24">
        <v>63</v>
      </c>
    </row>
    <row r="17" spans="3:9" ht="21.75" customHeight="1">
      <c r="C17" s="11"/>
      <c r="D17" s="12" t="s">
        <v>14</v>
      </c>
      <c r="E17" s="13"/>
      <c r="F17" s="13"/>
      <c r="G17" s="26" t="s">
        <v>4</v>
      </c>
      <c r="H17" s="36">
        <v>44985</v>
      </c>
    </row>
    <row r="18" spans="3:9" ht="23.25" customHeight="1">
      <c r="C18" s="11"/>
      <c r="D18" s="12" t="s">
        <v>15</v>
      </c>
      <c r="E18" s="13"/>
      <c r="F18" s="13"/>
      <c r="G18" s="13"/>
      <c r="H18" s="13"/>
    </row>
    <row r="19" spans="3:9" ht="20.25" customHeight="1">
      <c r="C19" s="11"/>
      <c r="D19" s="12" t="s">
        <v>16</v>
      </c>
      <c r="E19" s="13"/>
      <c r="F19" s="13"/>
      <c r="G19" s="13"/>
      <c r="H19" s="13"/>
    </row>
    <row r="20" spans="3:9" ht="15.75" thickBot="1">
      <c r="D20" s="14"/>
      <c r="E20" s="15"/>
      <c r="F20" s="15"/>
      <c r="G20" s="15"/>
      <c r="H20" s="15"/>
    </row>
    <row r="21" spans="3:9" ht="15" customHeight="1">
      <c r="D21" s="84" t="s">
        <v>37</v>
      </c>
      <c r="E21" s="85"/>
      <c r="F21" s="85"/>
      <c r="G21" s="85"/>
      <c r="H21" s="86"/>
      <c r="I21" s="4"/>
    </row>
    <row r="22" spans="3:9" ht="29.25" customHeight="1" thickBot="1">
      <c r="D22" s="87"/>
      <c r="E22" s="88"/>
      <c r="F22" s="88"/>
      <c r="G22" s="88"/>
      <c r="H22" s="89"/>
      <c r="I22" s="4"/>
    </row>
    <row r="23" spans="3:9" ht="15.75" thickBot="1">
      <c r="D23" s="47"/>
      <c r="E23" s="33"/>
      <c r="F23" s="33"/>
      <c r="G23" s="33"/>
      <c r="H23" s="48"/>
    </row>
    <row r="24" spans="3:9" ht="33" customHeight="1">
      <c r="D24" s="27" t="s">
        <v>5</v>
      </c>
      <c r="E24" s="28" t="s">
        <v>6</v>
      </c>
      <c r="F24" s="28" t="s">
        <v>7</v>
      </c>
      <c r="G24" s="28" t="s">
        <v>8</v>
      </c>
      <c r="H24" s="29" t="s">
        <v>9</v>
      </c>
    </row>
    <row r="25" spans="3:9" ht="27" customHeight="1">
      <c r="D25" s="30">
        <v>1</v>
      </c>
      <c r="E25" s="16" t="s">
        <v>24</v>
      </c>
      <c r="F25" s="17">
        <v>24.5</v>
      </c>
      <c r="G25" s="16">
        <v>60</v>
      </c>
      <c r="H25" s="31">
        <f>+F25*G25</f>
        <v>1470</v>
      </c>
    </row>
    <row r="26" spans="3:9" ht="27" customHeight="1">
      <c r="D26" s="30">
        <v>2</v>
      </c>
      <c r="E26" s="16" t="s">
        <v>25</v>
      </c>
      <c r="F26" s="16">
        <v>20.5</v>
      </c>
      <c r="G26" s="16">
        <v>30</v>
      </c>
      <c r="H26" s="31">
        <f>+F26*G26</f>
        <v>615</v>
      </c>
    </row>
    <row r="27" spans="3:9" ht="15.75" thickBot="1">
      <c r="D27" s="32"/>
      <c r="E27" s="18"/>
      <c r="F27" s="63"/>
      <c r="G27" s="18"/>
      <c r="H27" s="45"/>
    </row>
    <row r="28" spans="3:9" ht="24.75" customHeight="1" thickBot="1">
      <c r="C28" s="1"/>
      <c r="D28" s="19"/>
      <c r="E28" s="6" t="s">
        <v>10</v>
      </c>
      <c r="F28" s="46">
        <f>SUM(F25:F26)</f>
        <v>45</v>
      </c>
      <c r="G28" s="9">
        <f>SUM(G25:G27)</f>
        <v>90</v>
      </c>
      <c r="H28" s="10">
        <f>SUM(H25:H27)</f>
        <v>2085</v>
      </c>
    </row>
    <row r="29" spans="3:9" ht="27.75" customHeight="1">
      <c r="C29" s="3"/>
      <c r="D29" s="34"/>
      <c r="E29" s="20" t="s">
        <v>17</v>
      </c>
      <c r="F29" s="20"/>
      <c r="G29" s="20"/>
      <c r="H29" s="35">
        <v>187.65</v>
      </c>
    </row>
    <row r="30" spans="3:9" ht="26.25" customHeight="1" thickBot="1">
      <c r="C30" s="3"/>
      <c r="D30" s="59"/>
      <c r="E30" s="60" t="s">
        <v>18</v>
      </c>
      <c r="F30" s="60"/>
      <c r="G30" s="60"/>
      <c r="H30" s="61">
        <v>187.65</v>
      </c>
    </row>
    <row r="31" spans="3:9" ht="26.25" customHeight="1" thickBot="1">
      <c r="D31" s="62"/>
      <c r="E31" s="58" t="s">
        <v>11</v>
      </c>
      <c r="F31" s="58"/>
      <c r="G31" s="58"/>
      <c r="H31" s="77">
        <f>SUM(H28:H30)</f>
        <v>2460.3000000000002</v>
      </c>
    </row>
    <row r="32" spans="3:9">
      <c r="D32" s="22"/>
      <c r="E32" s="22"/>
      <c r="F32" s="22"/>
      <c r="G32" s="22"/>
      <c r="H32" s="22"/>
    </row>
    <row r="33" spans="4:8">
      <c r="D33" s="5"/>
      <c r="E33" s="5"/>
      <c r="F33" s="5"/>
      <c r="G33" s="5"/>
      <c r="H33" s="5"/>
    </row>
    <row r="36" spans="4:8">
      <c r="D36" s="8"/>
    </row>
  </sheetData>
  <mergeCells count="1">
    <mergeCell ref="D21:H22"/>
  </mergeCells>
  <pageMargins left="0.25" right="0.39" top="1.25" bottom="0.75" header="0.3" footer="0.3"/>
  <pageSetup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0:I34"/>
  <sheetViews>
    <sheetView topLeftCell="A17" zoomScaleNormal="100" workbookViewId="0">
      <selection activeCell="K29" sqref="K29"/>
    </sheetView>
  </sheetViews>
  <sheetFormatPr defaultRowHeight="15"/>
  <cols>
    <col min="1" max="1" width="0.85546875" customWidth="1"/>
    <col min="2" max="2" width="2.5703125" customWidth="1"/>
    <col min="3" max="3" width="3.140625" customWidth="1"/>
    <col min="4" max="4" width="12.42578125" customWidth="1"/>
    <col min="5" max="5" width="39.28515625" customWidth="1"/>
    <col min="6" max="6" width="7.7109375" customWidth="1"/>
    <col min="7" max="7" width="12.5703125" customWidth="1"/>
    <col min="8" max="8" width="16" customWidth="1"/>
    <col min="9" max="9" width="5.28515625" customWidth="1"/>
  </cols>
  <sheetData>
    <row r="10" spans="4:8">
      <c r="D10" s="37"/>
      <c r="E10" s="37"/>
      <c r="F10" s="37"/>
      <c r="G10" s="37"/>
      <c r="H10" s="37"/>
    </row>
    <row r="11" spans="4:8" ht="25.5" customHeight="1">
      <c r="D11" s="39" t="s">
        <v>0</v>
      </c>
      <c r="E11" s="40"/>
      <c r="F11" s="40"/>
      <c r="G11" s="40"/>
      <c r="H11" s="40"/>
    </row>
    <row r="12" spans="4:8" ht="23.25" customHeight="1">
      <c r="D12" s="39" t="s">
        <v>1</v>
      </c>
      <c r="E12" s="40"/>
      <c r="F12" s="40"/>
      <c r="G12" s="40"/>
      <c r="H12" s="40"/>
    </row>
    <row r="13" spans="4:8" ht="22.5" customHeight="1">
      <c r="D13" s="39" t="s">
        <v>23</v>
      </c>
      <c r="E13" s="40"/>
      <c r="F13" s="40"/>
      <c r="G13" s="39" t="s">
        <v>27</v>
      </c>
      <c r="H13" s="40"/>
    </row>
    <row r="14" spans="4:8" ht="21.75" customHeight="1">
      <c r="D14" s="39" t="s">
        <v>22</v>
      </c>
      <c r="E14" s="40"/>
      <c r="F14" s="40"/>
      <c r="G14" s="39" t="s">
        <v>28</v>
      </c>
      <c r="H14" s="40"/>
    </row>
    <row r="15" spans="4:8" ht="20.25" customHeight="1">
      <c r="D15" s="39" t="s">
        <v>2</v>
      </c>
      <c r="E15" s="40"/>
      <c r="F15" s="40"/>
      <c r="G15" s="40" t="s">
        <v>19</v>
      </c>
      <c r="H15" s="41">
        <v>996111</v>
      </c>
    </row>
    <row r="16" spans="4:8" ht="24" customHeight="1">
      <c r="D16" s="39" t="s">
        <v>12</v>
      </c>
      <c r="E16" s="40"/>
      <c r="F16" s="40"/>
      <c r="G16" s="40" t="s">
        <v>20</v>
      </c>
      <c r="H16" s="42" t="s">
        <v>21</v>
      </c>
    </row>
    <row r="17" spans="3:9" ht="21" customHeight="1">
      <c r="D17" s="39" t="s">
        <v>13</v>
      </c>
      <c r="E17" s="40"/>
      <c r="F17" s="40"/>
      <c r="G17" s="39" t="s">
        <v>3</v>
      </c>
      <c r="H17" s="41">
        <v>64</v>
      </c>
    </row>
    <row r="18" spans="3:9" ht="20.25" customHeight="1">
      <c r="D18" s="39" t="s">
        <v>14</v>
      </c>
      <c r="E18" s="40"/>
      <c r="F18" s="40"/>
      <c r="G18" s="39" t="s">
        <v>4</v>
      </c>
      <c r="H18" s="36">
        <v>44985</v>
      </c>
    </row>
    <row r="19" spans="3:9" ht="20.25" customHeight="1">
      <c r="D19" s="39" t="s">
        <v>15</v>
      </c>
      <c r="E19" s="40"/>
      <c r="F19" s="40"/>
      <c r="G19" s="40"/>
      <c r="H19" s="40"/>
    </row>
    <row r="20" spans="3:9" ht="21.75" customHeight="1">
      <c r="D20" s="39" t="s">
        <v>16</v>
      </c>
      <c r="E20" s="40"/>
      <c r="F20" s="40"/>
      <c r="G20" s="40"/>
      <c r="H20" s="40"/>
    </row>
    <row r="21" spans="3:9" ht="15.75" thickBot="1">
      <c r="D21" s="39"/>
      <c r="E21" s="40"/>
      <c r="F21" s="40"/>
      <c r="G21" s="40"/>
      <c r="H21" s="40"/>
    </row>
    <row r="22" spans="3:9" ht="15" customHeight="1">
      <c r="D22" s="90" t="s">
        <v>36</v>
      </c>
      <c r="E22" s="91"/>
      <c r="F22" s="91"/>
      <c r="G22" s="91"/>
      <c r="H22" s="92"/>
      <c r="I22" s="4"/>
    </row>
    <row r="23" spans="3:9" ht="24" customHeight="1" thickBot="1">
      <c r="D23" s="93"/>
      <c r="E23" s="94"/>
      <c r="F23" s="94"/>
      <c r="G23" s="94"/>
      <c r="H23" s="95"/>
      <c r="I23" s="4"/>
    </row>
    <row r="24" spans="3:9" ht="15.75" thickBot="1">
      <c r="D24" s="49"/>
      <c r="E24" s="50"/>
      <c r="F24" s="50"/>
      <c r="G24" s="50"/>
      <c r="H24" s="51"/>
    </row>
    <row r="25" spans="3:9" ht="31.5">
      <c r="D25" s="27" t="s">
        <v>5</v>
      </c>
      <c r="E25" s="28" t="s">
        <v>6</v>
      </c>
      <c r="F25" s="28" t="s">
        <v>7</v>
      </c>
      <c r="G25" s="28" t="s">
        <v>8</v>
      </c>
      <c r="H25" s="29" t="s">
        <v>9</v>
      </c>
    </row>
    <row r="26" spans="3:9" ht="28.5" customHeight="1">
      <c r="D26" s="30">
        <v>1</v>
      </c>
      <c r="E26" s="16" t="s">
        <v>26</v>
      </c>
      <c r="F26" s="17">
        <v>45</v>
      </c>
      <c r="G26" s="16">
        <v>30</v>
      </c>
      <c r="H26" s="31">
        <f>+F26*G26</f>
        <v>1350</v>
      </c>
    </row>
    <row r="27" spans="3:9" ht="18.75" customHeight="1">
      <c r="D27" s="30"/>
      <c r="E27" s="16"/>
      <c r="F27" s="16"/>
      <c r="G27" s="16"/>
      <c r="H27" s="64"/>
    </row>
    <row r="28" spans="3:9" ht="15.75" thickBot="1">
      <c r="D28" s="32"/>
      <c r="E28" s="18"/>
      <c r="F28" s="65"/>
      <c r="G28" s="18"/>
      <c r="H28" s="45"/>
    </row>
    <row r="29" spans="3:9" ht="31.5" customHeight="1" thickBot="1">
      <c r="C29" s="1"/>
      <c r="D29" s="19"/>
      <c r="E29" s="2" t="s">
        <v>10</v>
      </c>
      <c r="F29" s="66">
        <v>45</v>
      </c>
      <c r="G29" s="67">
        <f>SUM(G26:G28)</f>
        <v>30</v>
      </c>
      <c r="H29" s="10">
        <f>SUM(H26:H28)</f>
        <v>1350</v>
      </c>
    </row>
    <row r="30" spans="3:9" ht="23.25" customHeight="1">
      <c r="C30" s="3"/>
      <c r="D30" s="34"/>
      <c r="E30" s="20" t="s">
        <v>17</v>
      </c>
      <c r="F30" s="20"/>
      <c r="G30" s="20"/>
      <c r="H30" s="79">
        <v>121.5</v>
      </c>
    </row>
    <row r="31" spans="3:9" ht="23.25" customHeight="1" thickBot="1">
      <c r="C31" s="3"/>
      <c r="D31" s="68"/>
      <c r="E31" s="57" t="s">
        <v>18</v>
      </c>
      <c r="F31" s="57"/>
      <c r="G31" s="57"/>
      <c r="H31" s="80">
        <f>+H29*9%</f>
        <v>121.5</v>
      </c>
    </row>
    <row r="32" spans="3:9" ht="25.5" customHeight="1" thickBot="1">
      <c r="D32" s="62"/>
      <c r="E32" s="58" t="s">
        <v>11</v>
      </c>
      <c r="F32" s="58"/>
      <c r="G32" s="58"/>
      <c r="H32" s="76">
        <v>1593</v>
      </c>
    </row>
    <row r="33" spans="4:8">
      <c r="D33" s="37"/>
      <c r="E33" s="37"/>
      <c r="F33" s="37"/>
      <c r="G33" s="37"/>
      <c r="H33" s="7"/>
    </row>
    <row r="34" spans="4:8">
      <c r="D34" s="37"/>
      <c r="E34" s="37"/>
      <c r="F34" s="37"/>
      <c r="G34" s="37"/>
      <c r="H34" s="37"/>
    </row>
  </sheetData>
  <mergeCells count="1">
    <mergeCell ref="D22:H23"/>
  </mergeCells>
  <pageMargins left="0.25" right="0.21" top="1.2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0:N32"/>
  <sheetViews>
    <sheetView workbookViewId="0">
      <selection activeCell="K26" sqref="K26"/>
    </sheetView>
  </sheetViews>
  <sheetFormatPr defaultRowHeight="15"/>
  <cols>
    <col min="1" max="1" width="0.85546875" customWidth="1"/>
    <col min="2" max="2" width="2.5703125" customWidth="1"/>
    <col min="3" max="3" width="5.85546875" customWidth="1"/>
    <col min="4" max="4" width="12.42578125" customWidth="1"/>
    <col min="5" max="5" width="40.28515625" customWidth="1"/>
    <col min="6" max="6" width="9" customWidth="1"/>
    <col min="7" max="7" width="11.7109375" customWidth="1"/>
    <col min="8" max="8" width="18.28515625" customWidth="1"/>
    <col min="9" max="9" width="5.28515625" customWidth="1"/>
  </cols>
  <sheetData>
    <row r="10" spans="4:8" ht="25.5" customHeight="1">
      <c r="D10" s="39" t="s">
        <v>32</v>
      </c>
      <c r="E10" s="40"/>
      <c r="F10" s="40"/>
      <c r="G10" s="40"/>
      <c r="H10" s="40"/>
    </row>
    <row r="11" spans="4:8" ht="22.5" customHeight="1">
      <c r="D11" s="39" t="s">
        <v>1</v>
      </c>
      <c r="E11" s="40"/>
      <c r="F11" s="40"/>
      <c r="G11" s="40"/>
      <c r="H11" s="40"/>
    </row>
    <row r="12" spans="4:8" ht="23.25" customHeight="1">
      <c r="D12" s="39" t="s">
        <v>23</v>
      </c>
      <c r="E12" s="40"/>
      <c r="F12" s="40"/>
      <c r="G12" s="39" t="s">
        <v>27</v>
      </c>
      <c r="H12" s="40"/>
    </row>
    <row r="13" spans="4:8" ht="21.75" customHeight="1">
      <c r="D13" s="39" t="s">
        <v>22</v>
      </c>
      <c r="E13" s="40"/>
      <c r="F13" s="40"/>
      <c r="G13" s="39" t="s">
        <v>28</v>
      </c>
      <c r="H13" s="40"/>
    </row>
    <row r="14" spans="4:8" ht="23.25" customHeight="1">
      <c r="D14" s="39" t="s">
        <v>2</v>
      </c>
      <c r="E14" s="40"/>
      <c r="F14" s="40"/>
      <c r="G14" s="40" t="s">
        <v>19</v>
      </c>
      <c r="H14" s="41">
        <v>996111</v>
      </c>
    </row>
    <row r="15" spans="4:8" ht="23.25" customHeight="1">
      <c r="D15" s="39" t="s">
        <v>12</v>
      </c>
      <c r="E15" s="40"/>
      <c r="F15" s="40"/>
      <c r="G15" s="40" t="s">
        <v>20</v>
      </c>
      <c r="H15" s="42" t="s">
        <v>21</v>
      </c>
    </row>
    <row r="16" spans="4:8" ht="22.5" customHeight="1">
      <c r="D16" s="39" t="s">
        <v>13</v>
      </c>
      <c r="E16" s="40"/>
      <c r="F16" s="40"/>
      <c r="G16" s="39" t="s">
        <v>3</v>
      </c>
      <c r="H16" s="41">
        <v>69</v>
      </c>
    </row>
    <row r="17" spans="3:14" ht="23.25" customHeight="1">
      <c r="D17" s="39" t="s">
        <v>14</v>
      </c>
      <c r="E17" s="40"/>
      <c r="F17" s="40"/>
      <c r="G17" s="39" t="s">
        <v>4</v>
      </c>
      <c r="H17" s="36">
        <v>45016</v>
      </c>
    </row>
    <row r="18" spans="3:14" ht="19.5" customHeight="1">
      <c r="D18" s="39" t="s">
        <v>15</v>
      </c>
      <c r="E18" s="40"/>
      <c r="F18" s="40"/>
      <c r="G18" s="40"/>
      <c r="H18" s="40"/>
    </row>
    <row r="19" spans="3:14" ht="21.75" customHeight="1">
      <c r="D19" s="39" t="s">
        <v>16</v>
      </c>
      <c r="E19" s="40"/>
      <c r="F19" s="40"/>
      <c r="G19" s="40"/>
      <c r="H19" s="40"/>
    </row>
    <row r="20" spans="3:14" ht="15.75" thickBot="1">
      <c r="D20" s="39"/>
      <c r="E20" s="40"/>
      <c r="F20" s="40"/>
      <c r="G20" s="40"/>
      <c r="H20" s="40"/>
    </row>
    <row r="21" spans="3:14" ht="15" customHeight="1">
      <c r="D21" s="90" t="s">
        <v>38</v>
      </c>
      <c r="E21" s="91"/>
      <c r="F21" s="91"/>
      <c r="G21" s="91"/>
      <c r="H21" s="92"/>
      <c r="I21" s="4"/>
    </row>
    <row r="22" spans="3:14" ht="38.25" customHeight="1" thickBot="1">
      <c r="D22" s="93"/>
      <c r="E22" s="94"/>
      <c r="F22" s="94"/>
      <c r="G22" s="94"/>
      <c r="H22" s="95"/>
      <c r="I22" s="4"/>
    </row>
    <row r="23" spans="3:14">
      <c r="D23" s="53"/>
      <c r="E23" s="54"/>
      <c r="F23" s="54"/>
      <c r="G23" s="54"/>
      <c r="H23" s="55"/>
    </row>
    <row r="24" spans="3:14" ht="31.5">
      <c r="D24" s="70" t="s">
        <v>5</v>
      </c>
      <c r="E24" s="56" t="s">
        <v>6</v>
      </c>
      <c r="F24" s="56" t="s">
        <v>7</v>
      </c>
      <c r="G24" s="56" t="s">
        <v>8</v>
      </c>
      <c r="H24" s="71" t="s">
        <v>9</v>
      </c>
    </row>
    <row r="25" spans="3:14" ht="21.75" customHeight="1">
      <c r="D25" s="30">
        <v>1</v>
      </c>
      <c r="E25" s="16" t="s">
        <v>33</v>
      </c>
      <c r="F25" s="17">
        <v>657.9</v>
      </c>
      <c r="G25" s="16">
        <v>60</v>
      </c>
      <c r="H25" s="31">
        <f>+F25*G25</f>
        <v>39474</v>
      </c>
    </row>
    <row r="26" spans="3:14" ht="22.5" customHeight="1">
      <c r="D26" s="30">
        <v>2</v>
      </c>
      <c r="E26" s="16" t="s">
        <v>34</v>
      </c>
      <c r="F26" s="16">
        <v>70.75</v>
      </c>
      <c r="G26" s="16">
        <v>30</v>
      </c>
      <c r="H26" s="31">
        <f>+F26*G26</f>
        <v>2122.5</v>
      </c>
    </row>
    <row r="27" spans="3:14" ht="15.75" thickBot="1">
      <c r="D27" s="32"/>
      <c r="E27" s="18"/>
      <c r="G27" s="18"/>
      <c r="H27" s="78"/>
    </row>
    <row r="28" spans="3:14" ht="21.75" thickBot="1">
      <c r="C28" s="1"/>
      <c r="D28" s="19"/>
      <c r="E28" s="2" t="s">
        <v>10</v>
      </c>
      <c r="F28" s="46">
        <f>SUM(F25:F26)</f>
        <v>728.65</v>
      </c>
      <c r="G28" s="67">
        <f>SUM(G25:G27)</f>
        <v>90</v>
      </c>
      <c r="H28" s="10">
        <f>SUM(H25:H27)</f>
        <v>41596.5</v>
      </c>
      <c r="N28" s="52"/>
    </row>
    <row r="29" spans="3:14" ht="21">
      <c r="C29" s="3"/>
      <c r="D29" s="34"/>
      <c r="E29" s="20" t="s">
        <v>17</v>
      </c>
      <c r="F29" s="20"/>
      <c r="G29" s="20"/>
      <c r="H29" s="83">
        <f>H28*9/100</f>
        <v>3743.6849999999999</v>
      </c>
    </row>
    <row r="30" spans="3:14" ht="21.75" thickBot="1">
      <c r="C30" s="3"/>
      <c r="D30" s="68"/>
      <c r="E30" s="57" t="s">
        <v>18</v>
      </c>
      <c r="F30" s="57"/>
      <c r="G30" s="57"/>
      <c r="H30" s="69">
        <f>+H28*9%</f>
        <v>3743.6849999999999</v>
      </c>
    </row>
    <row r="31" spans="3:14" ht="23.25" customHeight="1" thickBot="1">
      <c r="D31" s="62"/>
      <c r="E31" s="58" t="s">
        <v>11</v>
      </c>
      <c r="F31" s="58"/>
      <c r="G31" s="58"/>
      <c r="H31" s="75">
        <v>49083.87</v>
      </c>
    </row>
    <row r="32" spans="3:14" ht="21" customHeight="1"/>
  </sheetData>
  <mergeCells count="1">
    <mergeCell ref="D21:H22"/>
  </mergeCells>
  <pageMargins left="0.25" right="0.7" top="1.5" bottom="0.75" header="0.3" footer="0.3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0:H31"/>
  <sheetViews>
    <sheetView topLeftCell="A19" workbookViewId="0">
      <selection activeCell="I29" sqref="I29"/>
    </sheetView>
  </sheetViews>
  <sheetFormatPr defaultRowHeight="15"/>
  <cols>
    <col min="4" max="4" width="42.5703125" customWidth="1"/>
    <col min="6" max="6" width="12.85546875" customWidth="1"/>
    <col min="7" max="7" width="16.85546875" customWidth="1"/>
  </cols>
  <sheetData>
    <row r="10" spans="3:7" ht="24" customHeight="1">
      <c r="C10" s="39" t="s">
        <v>32</v>
      </c>
      <c r="D10" s="40"/>
      <c r="E10" s="40"/>
      <c r="F10" s="40"/>
      <c r="G10" s="40"/>
    </row>
    <row r="11" spans="3:7" ht="21.75" customHeight="1">
      <c r="C11" s="39" t="s">
        <v>1</v>
      </c>
      <c r="D11" s="40"/>
      <c r="E11" s="40"/>
      <c r="F11" s="40"/>
      <c r="G11" s="40"/>
    </row>
    <row r="12" spans="3:7" ht="22.5" customHeight="1">
      <c r="C12" s="39" t="s">
        <v>23</v>
      </c>
      <c r="D12" s="40"/>
      <c r="E12" s="40"/>
      <c r="F12" s="39" t="s">
        <v>27</v>
      </c>
      <c r="G12" s="40"/>
    </row>
    <row r="13" spans="3:7" ht="23.25" customHeight="1">
      <c r="C13" s="39" t="s">
        <v>22</v>
      </c>
      <c r="D13" s="40"/>
      <c r="E13" s="40"/>
      <c r="F13" s="39" t="s">
        <v>28</v>
      </c>
      <c r="G13" s="40"/>
    </row>
    <row r="14" spans="3:7" ht="23.25" customHeight="1">
      <c r="C14" s="39" t="s">
        <v>2</v>
      </c>
      <c r="D14" s="40"/>
      <c r="E14" s="40"/>
      <c r="F14" s="40" t="s">
        <v>19</v>
      </c>
      <c r="G14" s="41">
        <v>996111</v>
      </c>
    </row>
    <row r="15" spans="3:7" ht="24" customHeight="1">
      <c r="C15" s="39" t="s">
        <v>12</v>
      </c>
      <c r="D15" s="40"/>
      <c r="E15" s="40"/>
      <c r="F15" s="40" t="s">
        <v>20</v>
      </c>
      <c r="G15" s="42" t="s">
        <v>21</v>
      </c>
    </row>
    <row r="16" spans="3:7" ht="23.25" customHeight="1">
      <c r="C16" s="39" t="s">
        <v>13</v>
      </c>
      <c r="D16" s="40"/>
      <c r="E16" s="40"/>
      <c r="F16" s="39" t="s">
        <v>3</v>
      </c>
      <c r="G16" s="41">
        <v>70</v>
      </c>
    </row>
    <row r="17" spans="2:8" ht="22.5" customHeight="1">
      <c r="C17" s="39" t="s">
        <v>14</v>
      </c>
      <c r="D17" s="40"/>
      <c r="E17" s="40"/>
      <c r="F17" s="39" t="s">
        <v>4</v>
      </c>
      <c r="G17" s="36">
        <v>45016</v>
      </c>
    </row>
    <row r="18" spans="2:8" ht="24.75" customHeight="1">
      <c r="C18" s="39" t="s">
        <v>15</v>
      </c>
      <c r="D18" s="40"/>
      <c r="E18" s="40"/>
      <c r="F18" s="40"/>
      <c r="G18" s="40"/>
    </row>
    <row r="19" spans="2:8" ht="22.5" customHeight="1">
      <c r="C19" s="39" t="s">
        <v>16</v>
      </c>
      <c r="D19" s="40"/>
      <c r="E19" s="40"/>
      <c r="F19" s="40"/>
      <c r="G19" s="40"/>
    </row>
    <row r="20" spans="2:8" ht="15.75" thickBot="1">
      <c r="C20" s="39"/>
      <c r="D20" s="40"/>
      <c r="E20" s="40"/>
      <c r="F20" s="40"/>
      <c r="G20" s="40"/>
    </row>
    <row r="21" spans="2:8">
      <c r="C21" s="90" t="s">
        <v>39</v>
      </c>
      <c r="D21" s="91"/>
      <c r="E21" s="91"/>
      <c r="F21" s="91"/>
      <c r="G21" s="92"/>
      <c r="H21" s="4"/>
    </row>
    <row r="22" spans="2:8" ht="37.5" customHeight="1" thickBot="1">
      <c r="C22" s="93"/>
      <c r="D22" s="94"/>
      <c r="E22" s="94"/>
      <c r="F22" s="94"/>
      <c r="G22" s="95"/>
      <c r="H22" s="4"/>
    </row>
    <row r="23" spans="2:8">
      <c r="C23" s="53"/>
      <c r="D23" s="54"/>
      <c r="E23" s="54"/>
      <c r="F23" s="54"/>
      <c r="G23" s="55"/>
    </row>
    <row r="24" spans="2:8" ht="31.5">
      <c r="C24" s="70" t="s">
        <v>5</v>
      </c>
      <c r="D24" s="56" t="s">
        <v>6</v>
      </c>
      <c r="E24" s="56" t="s">
        <v>7</v>
      </c>
      <c r="F24" s="56" t="s">
        <v>8</v>
      </c>
      <c r="G24" s="71" t="s">
        <v>9</v>
      </c>
    </row>
    <row r="25" spans="2:8" ht="26.25" customHeight="1">
      <c r="C25" s="30">
        <v>1</v>
      </c>
      <c r="D25" s="16" t="s">
        <v>35</v>
      </c>
      <c r="E25" s="17">
        <v>728.65</v>
      </c>
      <c r="F25" s="16">
        <v>30</v>
      </c>
      <c r="G25" s="31">
        <f>E25*F25</f>
        <v>21859.5</v>
      </c>
    </row>
    <row r="26" spans="2:8" ht="25.5" customHeight="1">
      <c r="C26" s="30"/>
      <c r="D26" s="16"/>
      <c r="E26" s="16"/>
      <c r="F26" s="16"/>
      <c r="G26" s="31"/>
    </row>
    <row r="27" spans="2:8" ht="15.75" thickBot="1">
      <c r="C27" s="32"/>
      <c r="D27" s="18"/>
      <c r="F27" s="18"/>
      <c r="G27" s="78"/>
    </row>
    <row r="28" spans="2:8" ht="21.75" thickBot="1">
      <c r="B28" s="1"/>
      <c r="C28" s="19"/>
      <c r="D28" s="2" t="s">
        <v>10</v>
      </c>
      <c r="E28" s="46">
        <f>SUM(E25:E26)</f>
        <v>728.65</v>
      </c>
      <c r="F28" s="67">
        <f>SUM(F25:F27)</f>
        <v>30</v>
      </c>
      <c r="G28" s="10">
        <f>SUM(G25:G27)</f>
        <v>21859.5</v>
      </c>
    </row>
    <row r="29" spans="2:8" ht="27" customHeight="1">
      <c r="B29" s="3"/>
      <c r="C29" s="34"/>
      <c r="D29" s="20" t="s">
        <v>17</v>
      </c>
      <c r="E29" s="20"/>
      <c r="F29" s="20"/>
      <c r="G29" s="83">
        <f>G28*9/100</f>
        <v>1967.355</v>
      </c>
    </row>
    <row r="30" spans="2:8" ht="24.75" customHeight="1" thickBot="1">
      <c r="B30" s="3"/>
      <c r="C30" s="68"/>
      <c r="D30" s="57" t="s">
        <v>18</v>
      </c>
      <c r="E30" s="57"/>
      <c r="F30" s="57"/>
      <c r="G30" s="69">
        <f>+G28*9%</f>
        <v>1967.355</v>
      </c>
    </row>
    <row r="31" spans="2:8" ht="27.75" customHeight="1" thickBot="1">
      <c r="C31" s="62"/>
      <c r="D31" s="58" t="s">
        <v>11</v>
      </c>
      <c r="E31" s="58"/>
      <c r="F31" s="58"/>
      <c r="G31" s="75">
        <f>SUM(G28:G30)</f>
        <v>25794.21</v>
      </c>
    </row>
  </sheetData>
  <mergeCells count="1">
    <mergeCell ref="C21:G22"/>
  </mergeCells>
  <pageMargins left="0.25" right="0.7" top="1.25" bottom="0.75" header="0.3" footer="0.3"/>
  <pageSetup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3:G24"/>
  <sheetViews>
    <sheetView topLeftCell="A13" zoomScaleNormal="100" workbookViewId="0">
      <selection activeCell="I21" sqref="I21"/>
    </sheetView>
  </sheetViews>
  <sheetFormatPr defaultRowHeight="15"/>
  <cols>
    <col min="3" max="3" width="38.42578125" customWidth="1"/>
    <col min="5" max="5" width="13.42578125" customWidth="1"/>
    <col min="6" max="6" width="16" customWidth="1"/>
  </cols>
  <sheetData>
    <row r="3" spans="2:7" ht="21.75" customHeight="1">
      <c r="B3" s="38" t="s">
        <v>0</v>
      </c>
      <c r="C3" s="21"/>
      <c r="D3" s="21"/>
      <c r="E3" s="21"/>
      <c r="F3" s="21"/>
    </row>
    <row r="4" spans="2:7" ht="24" customHeight="1">
      <c r="B4" s="38" t="s">
        <v>1</v>
      </c>
      <c r="C4" s="21"/>
      <c r="D4" s="21"/>
      <c r="E4" s="21"/>
      <c r="F4" s="21"/>
    </row>
    <row r="5" spans="2:7" ht="23.25" customHeight="1">
      <c r="B5" s="38" t="s">
        <v>23</v>
      </c>
      <c r="C5" s="21"/>
      <c r="D5" s="21"/>
      <c r="E5" s="38" t="s">
        <v>27</v>
      </c>
      <c r="F5" s="21"/>
    </row>
    <row r="6" spans="2:7" ht="22.5" customHeight="1">
      <c r="B6" s="38" t="s">
        <v>22</v>
      </c>
      <c r="C6" s="21"/>
      <c r="D6" s="21"/>
      <c r="E6" s="38" t="s">
        <v>28</v>
      </c>
      <c r="F6" s="21"/>
    </row>
    <row r="7" spans="2:7" ht="21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71</v>
      </c>
    </row>
    <row r="10" spans="2:7" ht="18.75" customHeight="1">
      <c r="B10" s="38" t="s">
        <v>14</v>
      </c>
      <c r="C10" s="21"/>
      <c r="D10" s="21"/>
      <c r="E10" s="38" t="s">
        <v>4</v>
      </c>
      <c r="F10" s="36">
        <v>45016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4" t="s">
        <v>40</v>
      </c>
      <c r="C14" s="85"/>
      <c r="D14" s="85"/>
      <c r="E14" s="85"/>
      <c r="F14" s="86"/>
      <c r="G14" s="4"/>
    </row>
    <row r="15" spans="2:7" ht="30.75" customHeight="1" thickBot="1">
      <c r="B15" s="87"/>
      <c r="C15" s="88"/>
      <c r="D15" s="88"/>
      <c r="E15" s="88"/>
      <c r="F15" s="89"/>
      <c r="G15" s="4"/>
    </row>
    <row r="16" spans="2:7" ht="15.75" thickBot="1">
      <c r="B16" s="43"/>
      <c r="C16" s="40"/>
      <c r="D16" s="40"/>
      <c r="E16" s="40"/>
      <c r="F16" s="44"/>
    </row>
    <row r="17" spans="2:6" ht="33.75" customHeight="1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5.5" customHeight="1">
      <c r="B18" s="30">
        <v>1</v>
      </c>
      <c r="C18" s="16" t="s">
        <v>29</v>
      </c>
      <c r="D18" s="17">
        <v>312</v>
      </c>
      <c r="E18" s="16">
        <v>60</v>
      </c>
      <c r="F18" s="31">
        <f>+D18*E18</f>
        <v>18720</v>
      </c>
    </row>
    <row r="19" spans="2:6" ht="26.25" customHeight="1">
      <c r="B19" s="30">
        <v>2</v>
      </c>
      <c r="C19" s="16" t="s">
        <v>30</v>
      </c>
      <c r="D19" s="16">
        <v>285.5</v>
      </c>
      <c r="E19" s="16">
        <v>30</v>
      </c>
      <c r="F19" s="31">
        <f>+D19*E19</f>
        <v>8565</v>
      </c>
    </row>
    <row r="20" spans="2:6" ht="15.75" thickBot="1">
      <c r="B20" s="32"/>
      <c r="C20" s="18"/>
      <c r="D20" s="65"/>
      <c r="E20" s="18"/>
      <c r="F20" s="45"/>
    </row>
    <row r="21" spans="2:6" ht="27" customHeight="1" thickBot="1">
      <c r="B21" s="19"/>
      <c r="C21" s="2" t="s">
        <v>10</v>
      </c>
      <c r="D21" s="66">
        <f>SUM(D18:D20)</f>
        <v>597.5</v>
      </c>
      <c r="E21" s="73">
        <f>SUM(E18:E20)</f>
        <v>90</v>
      </c>
      <c r="F21" s="74">
        <f>SUM(F18:F20)</f>
        <v>27285</v>
      </c>
    </row>
    <row r="22" spans="2:6" ht="26.25" customHeight="1">
      <c r="B22" s="34"/>
      <c r="C22" s="20" t="s">
        <v>17</v>
      </c>
      <c r="D22" s="20"/>
      <c r="E22" s="20"/>
      <c r="F22" s="35">
        <f>+F21*9%</f>
        <v>2455.65</v>
      </c>
    </row>
    <row r="23" spans="2:6" ht="27.75" customHeight="1" thickBot="1">
      <c r="B23" s="59"/>
      <c r="C23" s="60" t="s">
        <v>18</v>
      </c>
      <c r="D23" s="60"/>
      <c r="E23" s="60"/>
      <c r="F23" s="69">
        <f>+F21*9%</f>
        <v>2455.65</v>
      </c>
    </row>
    <row r="24" spans="2:6" ht="25.5" customHeight="1" thickBot="1">
      <c r="B24" s="62"/>
      <c r="C24" s="58" t="s">
        <v>11</v>
      </c>
      <c r="D24" s="58"/>
      <c r="E24" s="58"/>
      <c r="F24" s="75">
        <f>(F21+F22+F23)</f>
        <v>32196.300000000003</v>
      </c>
    </row>
  </sheetData>
  <mergeCells count="1">
    <mergeCell ref="B14:F15"/>
  </mergeCells>
  <pageMargins left="0.6" right="0.7" top="2.5" bottom="0.75" header="0.3" footer="0.3"/>
  <pageSetup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G24"/>
  <sheetViews>
    <sheetView tabSelected="1" zoomScaleNormal="100" workbookViewId="0">
      <selection activeCell="J12" sqref="J12"/>
    </sheetView>
  </sheetViews>
  <sheetFormatPr defaultRowHeight="15"/>
  <cols>
    <col min="2" max="2" width="9.28515625" bestFit="1" customWidth="1"/>
    <col min="3" max="3" width="30.28515625" customWidth="1"/>
    <col min="4" max="4" width="9.85546875" bestFit="1" customWidth="1"/>
    <col min="5" max="5" width="13.28515625" customWidth="1"/>
    <col min="6" max="6" width="16.28515625" customWidth="1"/>
  </cols>
  <sheetData>
    <row r="3" spans="2:7" ht="19.5" customHeight="1">
      <c r="B3" s="38" t="s">
        <v>0</v>
      </c>
      <c r="C3" s="21"/>
      <c r="D3" s="21"/>
      <c r="E3" s="21"/>
      <c r="F3" s="21"/>
    </row>
    <row r="4" spans="2:7" ht="18" customHeight="1">
      <c r="B4" s="38" t="s">
        <v>1</v>
      </c>
      <c r="C4" s="21"/>
      <c r="D4" s="21"/>
      <c r="E4" s="21"/>
      <c r="F4" s="21"/>
    </row>
    <row r="5" spans="2:7" ht="18" customHeight="1">
      <c r="B5" s="38" t="s">
        <v>23</v>
      </c>
      <c r="C5" s="21"/>
      <c r="D5" s="21"/>
      <c r="E5" s="38" t="s">
        <v>27</v>
      </c>
      <c r="F5" s="21"/>
    </row>
    <row r="6" spans="2:7" ht="19.5" customHeight="1">
      <c r="B6" s="38" t="s">
        <v>22</v>
      </c>
      <c r="C6" s="21"/>
      <c r="D6" s="21"/>
      <c r="E6" s="38" t="s">
        <v>28</v>
      </c>
      <c r="F6" s="21"/>
    </row>
    <row r="7" spans="2:7" ht="18.75" customHeight="1">
      <c r="B7" s="38" t="s">
        <v>2</v>
      </c>
      <c r="C7" s="21"/>
      <c r="D7" s="21"/>
      <c r="E7" s="21" t="s">
        <v>19</v>
      </c>
      <c r="F7" s="24">
        <v>996111</v>
      </c>
    </row>
    <row r="8" spans="2:7" ht="19.5" customHeight="1">
      <c r="B8" s="38" t="s">
        <v>12</v>
      </c>
      <c r="C8" s="21"/>
      <c r="D8" s="21"/>
      <c r="E8" s="21" t="s">
        <v>20</v>
      </c>
      <c r="F8" s="23" t="s">
        <v>21</v>
      </c>
    </row>
    <row r="9" spans="2:7" ht="18" customHeight="1">
      <c r="B9" s="38" t="s">
        <v>13</v>
      </c>
      <c r="C9" s="21"/>
      <c r="D9" s="21"/>
      <c r="E9" s="38" t="s">
        <v>3</v>
      </c>
      <c r="F9" s="24">
        <v>72</v>
      </c>
    </row>
    <row r="10" spans="2:7" ht="18" customHeight="1">
      <c r="B10" s="38" t="s">
        <v>14</v>
      </c>
      <c r="C10" s="21"/>
      <c r="D10" s="21"/>
      <c r="E10" s="38" t="s">
        <v>4</v>
      </c>
      <c r="F10" s="36">
        <v>45016</v>
      </c>
    </row>
    <row r="11" spans="2:7" ht="18" customHeight="1">
      <c r="B11" s="38" t="s">
        <v>15</v>
      </c>
      <c r="C11" s="21"/>
      <c r="D11" s="21"/>
      <c r="E11" s="21"/>
      <c r="F11" s="21"/>
    </row>
    <row r="12" spans="2:7" ht="18.75" customHeight="1">
      <c r="B12" s="38" t="s">
        <v>16</v>
      </c>
      <c r="C12" s="21"/>
      <c r="D12" s="21"/>
      <c r="E12" s="21"/>
      <c r="F12" s="21"/>
    </row>
    <row r="13" spans="2:7" ht="15.75" thickBot="1">
      <c r="B13" s="38"/>
      <c r="C13" s="21"/>
      <c r="D13" s="21"/>
      <c r="E13" s="21"/>
      <c r="F13" s="21"/>
    </row>
    <row r="14" spans="2:7">
      <c r="B14" s="84" t="s">
        <v>41</v>
      </c>
      <c r="C14" s="85"/>
      <c r="D14" s="85"/>
      <c r="E14" s="85"/>
      <c r="F14" s="86"/>
      <c r="G14" s="4"/>
    </row>
    <row r="15" spans="2:7" ht="37.5" customHeight="1" thickBot="1">
      <c r="B15" s="87"/>
      <c r="C15" s="88"/>
      <c r="D15" s="88"/>
      <c r="E15" s="88"/>
      <c r="F15" s="89"/>
      <c r="G15" s="4"/>
    </row>
    <row r="16" spans="2:7" ht="15.75" thickBot="1">
      <c r="B16" s="43"/>
      <c r="C16" s="40"/>
      <c r="D16" s="40"/>
      <c r="E16" s="40"/>
      <c r="F16" s="44"/>
    </row>
    <row r="17" spans="2:6" ht="31.5">
      <c r="B17" s="27" t="s">
        <v>5</v>
      </c>
      <c r="C17" s="28" t="s">
        <v>6</v>
      </c>
      <c r="D17" s="28" t="s">
        <v>7</v>
      </c>
      <c r="E17" s="28" t="s">
        <v>8</v>
      </c>
      <c r="F17" s="29" t="s">
        <v>9</v>
      </c>
    </row>
    <row r="18" spans="2:6" ht="26.25" customHeight="1">
      <c r="B18" s="30">
        <v>1</v>
      </c>
      <c r="C18" s="16" t="s">
        <v>31</v>
      </c>
      <c r="D18" s="17">
        <v>597.5</v>
      </c>
      <c r="E18" s="16">
        <v>30</v>
      </c>
      <c r="F18" s="31">
        <f>+D18*E18</f>
        <v>17925</v>
      </c>
    </row>
    <row r="19" spans="2:6">
      <c r="B19" s="30"/>
      <c r="C19" s="16"/>
      <c r="D19" s="16"/>
      <c r="E19" s="16"/>
      <c r="F19" s="64"/>
    </row>
    <row r="20" spans="2:6" ht="15.75" thickBot="1">
      <c r="B20" s="32"/>
      <c r="C20" s="18"/>
      <c r="D20" s="65"/>
      <c r="E20" s="18"/>
      <c r="F20" s="72"/>
    </row>
    <row r="21" spans="2:6" ht="25.5" customHeight="1" thickBot="1">
      <c r="B21" s="19"/>
      <c r="C21" s="2" t="s">
        <v>10</v>
      </c>
      <c r="D21" s="66">
        <f>SUM(D18:D20)</f>
        <v>597.5</v>
      </c>
      <c r="E21" s="67">
        <f>SUM(E18:E20)</f>
        <v>30</v>
      </c>
      <c r="F21" s="10">
        <f>SUM(F18:F20)</f>
        <v>17925</v>
      </c>
    </row>
    <row r="22" spans="2:6" ht="28.5" customHeight="1">
      <c r="B22" s="34"/>
      <c r="C22" s="20" t="s">
        <v>17</v>
      </c>
      <c r="D22" s="20"/>
      <c r="E22" s="20"/>
      <c r="F22" s="35">
        <f>+F21*9%</f>
        <v>1613.25</v>
      </c>
    </row>
    <row r="23" spans="2:6" ht="25.5" customHeight="1" thickBot="1">
      <c r="B23" s="59"/>
      <c r="C23" s="60" t="s">
        <v>18</v>
      </c>
      <c r="D23" s="60"/>
      <c r="E23" s="60"/>
      <c r="F23" s="61">
        <f>+F21*9%</f>
        <v>1613.25</v>
      </c>
    </row>
    <row r="24" spans="2:6" ht="27.75" customHeight="1" thickBot="1">
      <c r="B24" s="62"/>
      <c r="C24" s="58" t="s">
        <v>11</v>
      </c>
      <c r="D24" s="58"/>
      <c r="E24" s="81"/>
      <c r="F24" s="82">
        <f>(F21+F22+F23)</f>
        <v>21151.5</v>
      </c>
    </row>
  </sheetData>
  <mergeCells count="1">
    <mergeCell ref="B14:F15"/>
  </mergeCells>
  <pageMargins left="0.5" right="0.7" top="2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NT MNG </vt:lpstr>
      <vt:lpstr>SALE MNG </vt:lpstr>
      <vt:lpstr>NT NIMB WS </vt:lpstr>
      <vt:lpstr>SALE NMB WS</vt:lpstr>
      <vt:lpstr>NT ALG </vt:lpstr>
      <vt:lpstr>SALE ALG </vt:lpstr>
      <vt:lpstr>'NT ALG '!Print_Area</vt:lpstr>
      <vt:lpstr>'SALE ALG 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2023-04-01T11:05:32Z</dcterms:modified>
</cp:coreProperties>
</file>