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2"/>
  </bookViews>
  <sheets>
    <sheet name="FIX" sheetId="2" r:id="rId1"/>
    <sheet name="SR" sheetId="6" r:id="rId2"/>
    <sheet name="NMB HND" sheetId="14" r:id="rId3"/>
    <sheet name="NMB FRGT" sheetId="21" r:id="rId4"/>
    <sheet name="NMB LR" sheetId="22" r:id="rId5"/>
  </sheets>
  <definedNames>
    <definedName name="_xlnm.Print_Area" localSheetId="0">FIX!$A$1:$I$44</definedName>
    <definedName name="_xlnm.Print_Area" localSheetId="3">'NMB FRGT'!$A$1:$K$39</definedName>
    <definedName name="_xlnm.Print_Area" localSheetId="2">'NMB HND'!$A$1:$I$48</definedName>
    <definedName name="_xlnm.Print_Area" localSheetId="4">'NMB LR'!$A$1:$J$109</definedName>
    <definedName name="_xlnm.Print_Area" localSheetId="1">SR!$A$1:$P$36</definedName>
  </definedNames>
  <calcPr calcId="125725" calcMode="manual"/>
</workbook>
</file>

<file path=xl/calcChain.xml><?xml version="1.0" encoding="utf-8"?>
<calcChain xmlns="http://schemas.openxmlformats.org/spreadsheetml/2006/main">
  <c r="H37" i="14"/>
  <c r="I26" i="22"/>
  <c r="H109"/>
  <c r="J109"/>
  <c r="M8" i="6" l="1"/>
  <c r="M10"/>
  <c r="M12"/>
  <c r="M14"/>
  <c r="M16"/>
  <c r="M18"/>
  <c r="M20"/>
  <c r="I24" i="22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9"/>
  <c r="H18"/>
  <c r="H17"/>
  <c r="H16"/>
  <c r="H15"/>
  <c r="H14"/>
  <c r="H12"/>
  <c r="H10"/>
  <c r="H8"/>
  <c r="H25" s="1"/>
  <c r="E30" i="2"/>
  <c r="E29"/>
  <c r="E28"/>
</calcChain>
</file>

<file path=xl/sharedStrings.xml><?xml version="1.0" encoding="utf-8"?>
<sst xmlns="http://schemas.openxmlformats.org/spreadsheetml/2006/main" count="655" uniqueCount="357">
  <si>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</si>
  <si>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</si>
  <si>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</si>
  <si>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</si>
  <si>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</si>
  <si>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</si>
  <si>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</si>
  <si>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</si>
  <si>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</si>
  <si>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</si>
  <si>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</si>
  <si>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</si>
  <si>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</si>
  <si>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</si>
  <si>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</si>
  <si>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</si>
  <si>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</si>
  <si>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</si>
  <si>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</si>
  <si>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</si>
  <si>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</si>
  <si>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</si>
  <si>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</si>
  <si>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</si>
  <si>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</si>
  <si>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</si>
  <si>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</si>
  <si>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</si>
  <si>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</si>
  <si>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</si>
  <si>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</si>
  <si>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 xml:space="preserve">JAI SHRI GANESH </t>
  </si>
  <si>
    <t xml:space="preserve">NEAR INDANE GAS AGENCY NABAB BASAI ROAD MANIA DHOLPUR ( RAJ. ) </t>
  </si>
  <si>
    <t>Authorised &amp; Registered C &amp; F Agent of JK Cement works</t>
  </si>
  <si>
    <t>HSN / SAC Code : 996713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</si>
  <si>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</si>
  <si>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</si>
  <si>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</si>
  <si>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</si>
  <si>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</si>
  <si>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</si>
  <si>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</si>
  <si>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</si>
  <si>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</si>
  <si>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</si>
  <si>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</si>
  <si>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</si>
  <si>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</si>
  <si>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</si>
  <si>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</si>
  <si>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</si>
  <si>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</si>
  <si>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</si>
  <si>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</si>
  <si>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</si>
  <si>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</si>
  <si>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</si>
  <si>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</si>
  <si>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</si>
  <si>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</si>
  <si>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</si>
  <si>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</si>
  <si>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</si>
  <si>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</si>
  <si>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</si>
  <si>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</si>
  <si>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</si>
  <si>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</si>
  <si>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</si>
  <si>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</si>
  <si>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</si>
  <si>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</si>
  <si>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</si>
  <si>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</si>
  <si>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</si>
  <si>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</si>
  <si>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</si>
  <si>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</si>
  <si>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</si>
  <si>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</si>
  <si>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</si>
  <si>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</si>
  <si>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</si>
  <si>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</si>
  <si>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</si>
  <si>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</si>
  <si>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</si>
  <si>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</si>
  <si>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</si>
  <si>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</si>
  <si>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</si>
  <si>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</si>
  <si>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</si>
  <si>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</si>
  <si>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</si>
  <si>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</si>
  <si>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</si>
  <si>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</si>
  <si>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</si>
  <si>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</si>
  <si>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</si>
  <si>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</si>
  <si>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</si>
  <si>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</si>
  <si>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</si>
  <si>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</si>
  <si>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</si>
  <si>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</si>
  <si>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</si>
  <si>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</si>
  <si>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</si>
  <si>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</si>
  <si>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</si>
  <si>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</si>
  <si>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</si>
  <si>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</si>
  <si>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</si>
  <si>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</si>
  <si>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</si>
  <si>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</si>
  <si>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</si>
  <si>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</si>
  <si>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</si>
  <si>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</si>
  <si>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SHRIPATI CONSTRUCTION</t>
  </si>
  <si>
    <t>HARDENIYA CEMENT AGENCIES</t>
  </si>
  <si>
    <t>Product : J.K. Cement - NIMBHERA</t>
  </si>
  <si>
    <t>PRIYA ENTERPRISES</t>
  </si>
  <si>
    <t>RAJAKHERA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</si>
  <si>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</si>
  <si>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</si>
  <si>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</si>
  <si>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</si>
  <si>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</si>
  <si>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</si>
  <si>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</si>
  <si>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</si>
  <si>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</si>
  <si>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</si>
  <si>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</si>
  <si>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</si>
  <si>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</si>
  <si>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</si>
  <si>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</si>
  <si>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</si>
  <si>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</si>
  <si>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</si>
  <si>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</si>
  <si>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</si>
  <si>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</si>
  <si>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</si>
  <si>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</si>
  <si>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</si>
  <si>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</si>
  <si>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NIM(110011)</t>
  </si>
  <si>
    <t>RJ11RA5503</t>
  </si>
  <si>
    <t>SHRI HARI DAIRY AND FOOD PRODU</t>
  </si>
  <si>
    <t>SHUBHAM CEMENT AGENCY</t>
  </si>
  <si>
    <t>LAVANIA CEMENT SALES CORPORATI</t>
  </si>
  <si>
    <t>SAIPAU</t>
  </si>
  <si>
    <t>MANGROL (DHOLPUR)</t>
  </si>
  <si>
    <t>RJ11GB1480</t>
  </si>
  <si>
    <t>RJ11GB2989</t>
  </si>
  <si>
    <t>RJ11GA8415</t>
  </si>
  <si>
    <t>RJ11GB4661</t>
  </si>
  <si>
    <t>Stock Reconciliation Statement of DHOLPUR  Dump  For The Period  NOVEMBER   2022</t>
  </si>
  <si>
    <t>DATE : 30.11.2022</t>
  </si>
  <si>
    <t>FOR THE MONTH OF NOVEMBER 2022</t>
  </si>
  <si>
    <t>Invoice No :-  74</t>
  </si>
  <si>
    <t xml:space="preserve"> Date:  30.11.2022</t>
  </si>
  <si>
    <t>FOR THE MONTH OF NOVEMBER  2022</t>
  </si>
  <si>
    <t xml:space="preserve"> Date: 30.11.2022</t>
  </si>
  <si>
    <t>DATE :- 30.11.2022</t>
  </si>
  <si>
    <t>Invoice No :- 75</t>
  </si>
  <si>
    <t>Invoice No :-  76</t>
  </si>
  <si>
    <t>GUNJAN CEMENT AGENCY</t>
  </si>
  <si>
    <t>MADHAV ENTERPRISES</t>
  </si>
  <si>
    <t>KANHA BUILDING MATERIAL</t>
  </si>
  <si>
    <t>PIPHERA</t>
  </si>
  <si>
    <t>KHERLI (DHOLPUR)</t>
  </si>
  <si>
    <t>BASEDI</t>
  </si>
  <si>
    <t>RJ11RA9191</t>
  </si>
  <si>
    <t>RJ11RA9826</t>
  </si>
  <si>
    <t>RJ11RA6917</t>
  </si>
  <si>
    <t>RJ11RA1271</t>
  </si>
  <si>
    <t>RJ11GB4364</t>
  </si>
  <si>
    <t>RJ11RA2288</t>
  </si>
  <si>
    <t>1205</t>
  </si>
  <si>
    <t>1207</t>
  </si>
  <si>
    <t>1213</t>
  </si>
  <si>
    <t>1214</t>
  </si>
  <si>
    <t>1216</t>
  </si>
  <si>
    <t>1217</t>
  </si>
  <si>
    <t>1218</t>
  </si>
  <si>
    <t>1219</t>
  </si>
  <si>
    <t>1220</t>
  </si>
  <si>
    <t>1221</t>
  </si>
  <si>
    <t>1226</t>
  </si>
  <si>
    <t>1227</t>
  </si>
  <si>
    <t>1232</t>
  </si>
  <si>
    <t>1235</t>
  </si>
  <si>
    <t>1240</t>
  </si>
  <si>
    <t>1241</t>
  </si>
  <si>
    <t>1244</t>
  </si>
  <si>
    <t>1245</t>
  </si>
  <si>
    <t>1246</t>
  </si>
  <si>
    <t>1247</t>
  </si>
  <si>
    <t>1251</t>
  </si>
  <si>
    <t>1255</t>
  </si>
  <si>
    <t>1256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</si>
  <si>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</si>
  <si>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</si>
  <si>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</si>
  <si>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</si>
  <si>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</si>
  <si>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</si>
  <si>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</si>
  <si>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</si>
  <si>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</si>
  <si>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</si>
  <si>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</si>
  <si>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</si>
  <si>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</si>
  <si>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</si>
  <si>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</si>
  <si>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</si>
  <si>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</si>
  <si>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</si>
  <si>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</si>
  <si>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1280</t>
  </si>
  <si>
    <t>1283</t>
  </si>
  <si>
    <t>1284</t>
  </si>
  <si>
    <t>1291</t>
  </si>
  <si>
    <t>1294</t>
  </si>
  <si>
    <t>1295</t>
  </si>
  <si>
    <t>1308</t>
  </si>
  <si>
    <t>1312</t>
  </si>
  <si>
    <t>1313</t>
  </si>
  <si>
    <t>1314</t>
  </si>
  <si>
    <t>1315</t>
  </si>
  <si>
    <t>1316</t>
  </si>
  <si>
    <t>1317</t>
  </si>
  <si>
    <t>1318</t>
  </si>
  <si>
    <t>1321</t>
  </si>
  <si>
    <t>1322</t>
  </si>
  <si>
    <t>1323</t>
  </si>
  <si>
    <t>1285</t>
  </si>
  <si>
    <t>1287</t>
  </si>
  <si>
    <t>1288</t>
  </si>
  <si>
    <t>1289</t>
  </si>
  <si>
    <t>1290</t>
  </si>
  <si>
    <t>1301</t>
  </si>
  <si>
    <t>1302</t>
  </si>
  <si>
    <t>1303</t>
  </si>
  <si>
    <t>1206</t>
  </si>
  <si>
    <t>1209</t>
  </si>
  <si>
    <t>1211</t>
  </si>
  <si>
    <t>1212</t>
  </si>
  <si>
    <t>1222</t>
  </si>
  <si>
    <t>1223</t>
  </si>
  <si>
    <t>1239</t>
  </si>
  <si>
    <t>1248</t>
  </si>
  <si>
    <t>1249</t>
  </si>
  <si>
    <t>1257</t>
  </si>
  <si>
    <t>1278</t>
  </si>
  <si>
    <t>1279</t>
  </si>
  <si>
    <t>1282</t>
  </si>
  <si>
    <t>1292</t>
  </si>
  <si>
    <t>1293</t>
  </si>
  <si>
    <t>1298</t>
  </si>
  <si>
    <t>1311</t>
  </si>
  <si>
    <t>1254</t>
  </si>
  <si>
    <t>8206200938</t>
  </si>
  <si>
    <t>8206202535</t>
  </si>
  <si>
    <t>8206206690</t>
  </si>
  <si>
    <t>8206206980</t>
  </si>
  <si>
    <t>8206208855</t>
  </si>
  <si>
    <t>8206208903</t>
  </si>
  <si>
    <t>8206208918</t>
  </si>
  <si>
    <t>8206209120</t>
  </si>
  <si>
    <t>8206209133</t>
  </si>
  <si>
    <t>8206209145</t>
  </si>
  <si>
    <t>8206211780</t>
  </si>
  <si>
    <t>8206212322</t>
  </si>
  <si>
    <t>8206216894</t>
  </si>
  <si>
    <t>8206221495</t>
  </si>
  <si>
    <t>8206225890</t>
  </si>
  <si>
    <t>8206225894</t>
  </si>
  <si>
    <t>8206226137</t>
  </si>
  <si>
    <t>8206227172</t>
  </si>
  <si>
    <t>8206227213</t>
  </si>
  <si>
    <t>8206227256</t>
  </si>
  <si>
    <t>8206229209</t>
  </si>
  <si>
    <t>8206232178</t>
  </si>
  <si>
    <t>8206233719</t>
  </si>
  <si>
    <t>8206235624</t>
  </si>
  <si>
    <t>8206238501</t>
  </si>
  <si>
    <t>8206242629</t>
  </si>
  <si>
    <t>8206242677</t>
  </si>
  <si>
    <t>8206242736</t>
  </si>
  <si>
    <t>8206242777</t>
  </si>
  <si>
    <t>8206242800</t>
  </si>
  <si>
    <t>8206242815</t>
  </si>
  <si>
    <t>8206242832</t>
  </si>
  <si>
    <t>8206245723</t>
  </si>
  <si>
    <t>8206245741</t>
  </si>
  <si>
    <t>8206245756</t>
  </si>
  <si>
    <t>8206245769</t>
  </si>
  <si>
    <t>8206245789</t>
  </si>
  <si>
    <t>8206245808</t>
  </si>
  <si>
    <t>8206245826</t>
  </si>
  <si>
    <t>8206245836</t>
  </si>
  <si>
    <t>8206245845</t>
  </si>
  <si>
    <t>8206247161</t>
  </si>
  <si>
    <t>8206247218</t>
  </si>
  <si>
    <t>8206252984</t>
  </si>
  <si>
    <t>8206253009</t>
  </si>
  <si>
    <t>8206254906</t>
  </si>
  <si>
    <t>8206258174</t>
  </si>
  <si>
    <t>8206258199</t>
  </si>
  <si>
    <t>8206269195</t>
  </si>
  <si>
    <t>8206272281</t>
  </si>
  <si>
    <t>8206274924</t>
  </si>
  <si>
    <t>8206274991</t>
  </si>
  <si>
    <t>8206275023</t>
  </si>
  <si>
    <t>8206275045</t>
  </si>
  <si>
    <t>8206275084</t>
  </si>
  <si>
    <t>8206275121</t>
  </si>
  <si>
    <t>8206277182</t>
  </si>
  <si>
    <t>8206277230</t>
  </si>
  <si>
    <t>8206277284</t>
  </si>
  <si>
    <t>8206254459</t>
  </si>
  <si>
    <t>8206254522</t>
  </si>
  <si>
    <t>8206254537</t>
  </si>
  <si>
    <t>8206254569</t>
  </si>
  <si>
    <t>8206254590</t>
  </si>
  <si>
    <t>8206262772</t>
  </si>
  <si>
    <t>8206262795</t>
  </si>
  <si>
    <t>8206262815</t>
  </si>
  <si>
    <t>8206201668</t>
  </si>
  <si>
    <t>8206203739</t>
  </si>
  <si>
    <t>8206204630</t>
  </si>
  <si>
    <t>8206205134</t>
  </si>
  <si>
    <t>8206209179</t>
  </si>
  <si>
    <t>8206209205</t>
  </si>
  <si>
    <t>8206224331</t>
  </si>
  <si>
    <t>8206227282</t>
  </si>
  <si>
    <t>8206227341</t>
  </si>
  <si>
    <t>8206235591</t>
  </si>
  <si>
    <t>8206247175</t>
  </si>
  <si>
    <t>8206247194</t>
  </si>
  <si>
    <t>8206247248</t>
  </si>
  <si>
    <t>8206258072</t>
  </si>
  <si>
    <t>8206258097</t>
  </si>
  <si>
    <t>8206259623</t>
  </si>
  <si>
    <t>8206271326</t>
  </si>
  <si>
    <t>8206232167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</si>
</sst>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0.00&quot; MT&quot;"/>
    <numFmt numFmtId="166" formatCode="[$-409]d\-mmm\-yy;@"/>
  </numFmts>
  <fonts count="65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22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7" fillId="0" borderId="0"/>
    <xf numFmtId="43" fontId="55" fillId="0" borderId="0" applyFont="0" applyFill="0" applyBorder="0" applyAlignment="0" applyProtection="0"/>
  </cellStyleXfs>
  <cellXfs count="366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/>
    <xf numFmtId="0" fontId="1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7" fillId="0" borderId="0" xfId="0" applyFont="1" applyAlignment="1"/>
    <xf numFmtId="0" fontId="18" fillId="0" borderId="0" xfId="0" applyFont="1" applyAlignment="1">
      <alignment horizontal="center"/>
    </xf>
    <xf numFmtId="0" fontId="26" fillId="0" borderId="0" xfId="0" applyFont="1" applyAlignment="1"/>
    <xf numFmtId="0" fontId="12" fillId="0" borderId="0" xfId="0" applyFont="1" applyBorder="1" applyAlignme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9" fontId="31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39" fillId="0" borderId="0" xfId="0" applyFont="1" applyAlignment="1"/>
    <xf numFmtId="0" fontId="39" fillId="0" borderId="0" xfId="0" applyFont="1" applyAlignment="1">
      <alignment horizontal="right"/>
    </xf>
    <xf numFmtId="0" fontId="40" fillId="0" borderId="0" xfId="0" applyFont="1" applyAlignment="1"/>
    <xf numFmtId="0" fontId="41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1" fillId="0" borderId="0" xfId="0" applyFont="1" applyAlignment="1"/>
    <xf numFmtId="0" fontId="3" fillId="0" borderId="0" xfId="0" applyFont="1" applyAlignment="1"/>
    <xf numFmtId="0" fontId="40" fillId="0" borderId="0" xfId="0" applyFont="1"/>
    <xf numFmtId="0" fontId="42" fillId="0" borderId="0" xfId="0" applyFont="1"/>
    <xf numFmtId="0" fontId="43" fillId="0" borderId="0" xfId="0" applyFont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4" fillId="0" borderId="0" xfId="0" applyFont="1"/>
    <xf numFmtId="0" fontId="24" fillId="2" borderId="0" xfId="0" applyFont="1" applyFill="1" applyBorder="1"/>
    <xf numFmtId="0" fontId="15" fillId="0" borderId="0" xfId="0" applyFont="1" applyAlignment="1"/>
    <xf numFmtId="0" fontId="31" fillId="0" borderId="0" xfId="0" applyFont="1" applyBorder="1" applyAlignment="1"/>
    <xf numFmtId="0" fontId="27" fillId="0" borderId="0" xfId="0" applyFont="1" applyBorder="1" applyAlignment="1">
      <alignment vertical="center"/>
    </xf>
    <xf numFmtId="49" fontId="27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Border="1"/>
    <xf numFmtId="0" fontId="32" fillId="0" borderId="0" xfId="0" applyFont="1" applyBorder="1" applyAlignment="1"/>
    <xf numFmtId="0" fontId="46" fillId="6" borderId="30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1" fillId="6" borderId="16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Border="1"/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1" fillId="5" borderId="29" xfId="0" applyNumberFormat="1" applyFont="1" applyFill="1" applyBorder="1" applyAlignment="1">
      <alignment horizontal="center" vertical="center"/>
    </xf>
    <xf numFmtId="2" fontId="21" fillId="5" borderId="45" xfId="0" applyNumberFormat="1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6" fillId="0" borderId="0" xfId="0" applyFont="1"/>
    <xf numFmtId="0" fontId="20" fillId="0" borderId="0" xfId="0" applyFont="1" applyBorder="1"/>
    <xf numFmtId="0" fontId="20" fillId="0" borderId="0" xfId="0" applyFont="1" applyBorder="1" applyAlignment="1"/>
    <xf numFmtId="0" fontId="0" fillId="0" borderId="0" xfId="0" applyFont="1" applyBorder="1"/>
    <xf numFmtId="0" fontId="52" fillId="0" borderId="0" xfId="0" applyFont="1" applyBorder="1"/>
    <xf numFmtId="0" fontId="26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54" fillId="0" borderId="0" xfId="0" applyFont="1"/>
    <xf numFmtId="0" fontId="20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1" fillId="0" borderId="0" xfId="0" applyFont="1"/>
    <xf numFmtId="0" fontId="20" fillId="2" borderId="0" xfId="0" applyFont="1" applyFill="1" applyBorder="1" applyAlignment="1">
      <alignment horizontal="left"/>
    </xf>
    <xf numFmtId="0" fontId="37" fillId="2" borderId="0" xfId="0" applyFont="1" applyFill="1" applyBorder="1"/>
    <xf numFmtId="0" fontId="27" fillId="0" borderId="0" xfId="0" applyFont="1" applyBorder="1"/>
    <xf numFmtId="0" fontId="22" fillId="0" borderId="0" xfId="0" applyFont="1" applyAlignment="1"/>
    <xf numFmtId="0" fontId="27" fillId="0" borderId="0" xfId="0" applyFont="1" applyBorder="1" applyAlignment="1"/>
    <xf numFmtId="0" fontId="37" fillId="0" borderId="0" xfId="0" applyFont="1" applyAlignment="1"/>
    <xf numFmtId="0" fontId="19" fillId="0" borderId="0" xfId="0" applyFont="1" applyAlignment="1"/>
    <xf numFmtId="0" fontId="23" fillId="0" borderId="0" xfId="0" applyFont="1" applyBorder="1" applyAlignment="1">
      <alignment horizontal="left" vertical="center"/>
    </xf>
    <xf numFmtId="2" fontId="20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18" fillId="0" borderId="0" xfId="0" applyFont="1"/>
    <xf numFmtId="0" fontId="9" fillId="0" borderId="0" xfId="0" applyFont="1" applyBorder="1"/>
    <xf numFmtId="0" fontId="31" fillId="0" borderId="0" xfId="0" applyFont="1"/>
    <xf numFmtId="0" fontId="4" fillId="0" borderId="0" xfId="0" applyFont="1"/>
    <xf numFmtId="0" fontId="37" fillId="0" borderId="0" xfId="0" applyFont="1" applyBorder="1" applyAlignment="1"/>
    <xf numFmtId="0" fontId="0" fillId="0" borderId="1" xfId="0" applyFont="1" applyBorder="1"/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1" fillId="0" borderId="0" xfId="0" applyFont="1" applyBorder="1" applyAlignment="1"/>
    <xf numFmtId="0" fontId="24" fillId="0" borderId="0" xfId="0" applyFont="1" applyAlignment="1"/>
    <xf numFmtId="0" fontId="18" fillId="0" borderId="0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/>
    <xf numFmtId="0" fontId="26" fillId="0" borderId="0" xfId="0" applyFont="1" applyAlignment="1"/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4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21" fillId="6" borderId="47" xfId="0" applyFont="1" applyFill="1" applyBorder="1" applyAlignment="1">
      <alignment horizontal="center" vertical="center"/>
    </xf>
    <xf numFmtId="2" fontId="19" fillId="0" borderId="53" xfId="0" applyNumberFormat="1" applyFont="1" applyBorder="1" applyAlignment="1">
      <alignment horizontal="center" vertical="center" wrapText="1"/>
    </xf>
    <xf numFmtId="2" fontId="19" fillId="0" borderId="53" xfId="0" applyNumberFormat="1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57" fillId="5" borderId="64" xfId="0" applyFont="1" applyFill="1" applyBorder="1" applyAlignment="1">
      <alignment horizontal="center" vertical="center" wrapText="1"/>
    </xf>
    <xf numFmtId="0" fontId="57" fillId="5" borderId="29" xfId="0" applyFont="1" applyFill="1" applyBorder="1" applyAlignment="1">
      <alignment horizontal="center" vertical="center" wrapText="1"/>
    </xf>
    <xf numFmtId="0" fontId="57" fillId="5" borderId="46" xfId="0" applyFont="1" applyFill="1" applyBorder="1" applyAlignment="1">
      <alignment horizontal="center" vertical="center" wrapText="1"/>
    </xf>
    <xf numFmtId="2" fontId="19" fillId="3" borderId="66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19" fillId="6" borderId="67" xfId="0" applyNumberFormat="1" applyFont="1" applyFill="1" applyBorder="1" applyAlignment="1">
      <alignment horizontal="center" vertical="center"/>
    </xf>
    <xf numFmtId="2" fontId="19" fillId="6" borderId="68" xfId="0" applyNumberFormat="1" applyFont="1" applyFill="1" applyBorder="1" applyAlignment="1">
      <alignment horizontal="center" vertical="center"/>
    </xf>
    <xf numFmtId="0" fontId="46" fillId="6" borderId="58" xfId="0" applyFont="1" applyFill="1" applyBorder="1" applyAlignment="1">
      <alignment horizontal="center" vertical="center"/>
    </xf>
    <xf numFmtId="2" fontId="19" fillId="6" borderId="69" xfId="0" applyNumberFormat="1" applyFont="1" applyFill="1" applyBorder="1" applyAlignment="1">
      <alignment horizontal="center" vertical="center"/>
    </xf>
    <xf numFmtId="0" fontId="46" fillId="6" borderId="60" xfId="0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3" fillId="0" borderId="6" xfId="0" applyNumberFormat="1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63" fillId="0" borderId="2" xfId="0" applyNumberFormat="1" applyFont="1" applyBorder="1" applyAlignment="1">
      <alignment horizontal="center" vertical="center"/>
    </xf>
    <xf numFmtId="43" fontId="63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65" fontId="62" fillId="0" borderId="2" xfId="0" applyNumberFormat="1" applyFont="1" applyBorder="1" applyAlignment="1">
      <alignment horizontal="center" vertical="center"/>
    </xf>
    <xf numFmtId="43" fontId="62" fillId="0" borderId="2" xfId="2" applyNumberFormat="1" applyFont="1" applyBorder="1" applyAlignment="1">
      <alignment horizontal="center" vertical="center"/>
    </xf>
    <xf numFmtId="43" fontId="62" fillId="0" borderId="7" xfId="2" applyNumberFormat="1" applyFont="1" applyBorder="1" applyAlignment="1">
      <alignment horizontal="center" vertical="center"/>
    </xf>
    <xf numFmtId="43" fontId="62" fillId="0" borderId="7" xfId="0" applyNumberFormat="1" applyFont="1" applyBorder="1" applyAlignment="1">
      <alignment horizontal="center" vertical="center"/>
    </xf>
    <xf numFmtId="43" fontId="62" fillId="0" borderId="70" xfId="0" applyNumberFormat="1" applyFont="1" applyBorder="1" applyAlignment="1">
      <alignment horizontal="center" vertical="center"/>
    </xf>
    <xf numFmtId="0" fontId="62" fillId="0" borderId="19" xfId="0" applyFont="1" applyBorder="1" applyAlignment="1">
      <alignment vertical="center"/>
    </xf>
    <xf numFmtId="0" fontId="62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63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46" fillId="8" borderId="53" xfId="0" applyFont="1" applyFill="1" applyBorder="1" applyAlignment="1">
      <alignment horizontal="center" vertical="center"/>
    </xf>
    <xf numFmtId="2" fontId="19" fillId="8" borderId="53" xfId="0" applyNumberFormat="1" applyFont="1" applyFill="1" applyBorder="1" applyAlignment="1">
      <alignment horizontal="center" vertical="center" wrapText="1"/>
    </xf>
    <xf numFmtId="2" fontId="19" fillId="8" borderId="53" xfId="0" applyNumberFormat="1" applyFont="1" applyFill="1" applyBorder="1" applyAlignment="1">
      <alignment horizontal="center" vertical="center"/>
    </xf>
    <xf numFmtId="0" fontId="46" fillId="8" borderId="42" xfId="0" applyFont="1" applyFill="1" applyBorder="1" applyAlignment="1">
      <alignment horizontal="center" vertical="center"/>
    </xf>
    <xf numFmtId="2" fontId="19" fillId="8" borderId="42" xfId="0" applyNumberFormat="1" applyFont="1" applyFill="1" applyBorder="1" applyAlignment="1">
      <alignment horizontal="center" vertical="center" wrapText="1"/>
    </xf>
    <xf numFmtId="2" fontId="19" fillId="8" borderId="42" xfId="0" applyNumberFormat="1" applyFont="1" applyFill="1" applyBorder="1" applyAlignment="1">
      <alignment horizontal="center" vertical="center"/>
    </xf>
    <xf numFmtId="0" fontId="46" fillId="8" borderId="55" xfId="0" applyFont="1" applyFill="1" applyBorder="1" applyAlignment="1">
      <alignment horizontal="center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19" fillId="8" borderId="55" xfId="0" applyFont="1" applyFill="1" applyBorder="1" applyAlignment="1">
      <alignment horizontal="center" vertical="center"/>
    </xf>
    <xf numFmtId="0" fontId="19" fillId="8" borderId="57" xfId="0" applyFont="1" applyFill="1" applyBorder="1" applyAlignment="1">
      <alignment horizontal="center" vertical="center"/>
    </xf>
    <xf numFmtId="0" fontId="31" fillId="8" borderId="4" xfId="0" applyFont="1" applyFill="1" applyBorder="1" applyAlignment="1">
      <alignment horizontal="center" vertical="center"/>
    </xf>
    <xf numFmtId="2" fontId="19" fillId="8" borderId="4" xfId="0" applyNumberFormat="1" applyFont="1" applyFill="1" applyBorder="1" applyAlignment="1">
      <alignment horizontal="center" vertical="center" wrapText="1"/>
    </xf>
    <xf numFmtId="2" fontId="19" fillId="8" borderId="4" xfId="0" applyNumberFormat="1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2" fontId="19" fillId="8" borderId="15" xfId="0" applyNumberFormat="1" applyFont="1" applyFill="1" applyBorder="1" applyAlignment="1">
      <alignment horizontal="center" vertical="center" wrapText="1"/>
    </xf>
    <xf numFmtId="2" fontId="19" fillId="8" borderId="15" xfId="0" applyNumberFormat="1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46" fillId="10" borderId="53" xfId="0" applyFont="1" applyFill="1" applyBorder="1" applyAlignment="1">
      <alignment horizontal="center" vertical="center" wrapText="1"/>
    </xf>
    <xf numFmtId="2" fontId="19" fillId="13" borderId="53" xfId="0" applyNumberFormat="1" applyFont="1" applyFill="1" applyBorder="1" applyAlignment="1">
      <alignment horizontal="center" vertical="center" wrapText="1"/>
    </xf>
    <xf numFmtId="2" fontId="19" fillId="13" borderId="53" xfId="0" applyNumberFormat="1" applyFont="1" applyFill="1" applyBorder="1" applyAlignment="1">
      <alignment horizontal="center" vertical="center"/>
    </xf>
    <xf numFmtId="0" fontId="46" fillId="10" borderId="55" xfId="0" applyFont="1" applyFill="1" applyBorder="1" applyAlignment="1">
      <alignment horizontal="center" vertical="center" wrapText="1"/>
    </xf>
    <xf numFmtId="0" fontId="46" fillId="10" borderId="42" xfId="0" applyFont="1" applyFill="1" applyBorder="1" applyAlignment="1">
      <alignment horizontal="center" vertical="center" wrapText="1"/>
    </xf>
    <xf numFmtId="2" fontId="19" fillId="13" borderId="42" xfId="0" applyNumberFormat="1" applyFont="1" applyFill="1" applyBorder="1" applyAlignment="1">
      <alignment horizontal="center" vertical="center" wrapText="1"/>
    </xf>
    <xf numFmtId="2" fontId="19" fillId="13" borderId="42" xfId="0" applyNumberFormat="1" applyFont="1" applyFill="1" applyBorder="1" applyAlignment="1">
      <alignment horizontal="center" vertical="center"/>
    </xf>
    <xf numFmtId="0" fontId="46" fillId="10" borderId="57" xfId="0" applyFont="1" applyFill="1" applyBorder="1" applyAlignment="1">
      <alignment horizontal="center" vertical="center" wrapText="1"/>
    </xf>
    <xf numFmtId="0" fontId="3" fillId="8" borderId="71" xfId="0" applyFont="1" applyFill="1" applyBorder="1" applyAlignment="1">
      <alignment horizontal="center" vertical="center"/>
    </xf>
    <xf numFmtId="0" fontId="3" fillId="9" borderId="72" xfId="0" applyFont="1" applyFill="1" applyBorder="1" applyAlignment="1">
      <alignment horizontal="center" vertical="center"/>
    </xf>
    <xf numFmtId="0" fontId="3" fillId="9" borderId="73" xfId="0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0" xfId="0" applyFont="1" applyBorder="1" applyAlignment="1"/>
    <xf numFmtId="0" fontId="3" fillId="9" borderId="2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31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8" borderId="7" xfId="0" applyNumberFormat="1" applyFont="1" applyFill="1" applyBorder="1" applyAlignment="1">
      <alignment horizontal="center" vertical="center"/>
    </xf>
    <xf numFmtId="2" fontId="20" fillId="8" borderId="23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3" fillId="0" borderId="1" xfId="0" applyFont="1" applyBorder="1"/>
    <xf numFmtId="0" fontId="50" fillId="0" borderId="0" xfId="0" applyFont="1" applyAlignment="1">
      <alignment horizontal="center"/>
    </xf>
    <xf numFmtId="0" fontId="11" fillId="0" borderId="0" xfId="0" applyFont="1" applyAlignment="1"/>
    <xf numFmtId="2" fontId="19" fillId="8" borderId="4" xfId="0" applyNumberFormat="1" applyFont="1" applyFill="1" applyBorder="1" applyAlignment="1">
      <alignment horizontal="center" vertical="center"/>
    </xf>
    <xf numFmtId="0" fontId="30" fillId="8" borderId="15" xfId="0" applyFont="1" applyFill="1" applyBorder="1" applyAlignment="1">
      <alignment horizontal="center" vertical="center"/>
    </xf>
    <xf numFmtId="2" fontId="19" fillId="8" borderId="54" xfId="0" applyNumberFormat="1" applyFont="1" applyFill="1" applyBorder="1" applyAlignment="1">
      <alignment horizontal="center" vertical="center"/>
    </xf>
    <xf numFmtId="0" fontId="30" fillId="8" borderId="56" xfId="0" applyFont="1" applyFill="1" applyBorder="1" applyAlignment="1">
      <alignment horizontal="center" vertical="center"/>
    </xf>
    <xf numFmtId="2" fontId="32" fillId="5" borderId="20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 wrapText="1"/>
    </xf>
    <xf numFmtId="0" fontId="21" fillId="6" borderId="28" xfId="0" applyFont="1" applyFill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horizontal="center" vertical="center"/>
    </xf>
    <xf numFmtId="2" fontId="19" fillId="13" borderId="54" xfId="0" applyNumberFormat="1" applyFont="1" applyFill="1" applyBorder="1" applyAlignment="1">
      <alignment horizontal="center" vertical="center"/>
    </xf>
    <xf numFmtId="0" fontId="30" fillId="13" borderId="56" xfId="0" applyFont="1" applyFill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center"/>
    </xf>
    <xf numFmtId="0" fontId="56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57" fillId="6" borderId="19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65" xfId="0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57" fillId="6" borderId="61" xfId="0" applyFont="1" applyFill="1" applyBorder="1" applyAlignment="1">
      <alignment horizontal="center" vertical="center"/>
    </xf>
    <xf numFmtId="0" fontId="51" fillId="0" borderId="63" xfId="0" applyFont="1" applyBorder="1" applyAlignment="1">
      <alignment horizontal="center" vertical="center"/>
    </xf>
    <xf numFmtId="0" fontId="51" fillId="8" borderId="63" xfId="0" applyFont="1" applyFill="1" applyBorder="1" applyAlignment="1">
      <alignment horizontal="center" vertical="center"/>
    </xf>
    <xf numFmtId="0" fontId="19" fillId="12" borderId="54" xfId="0" applyFont="1" applyFill="1" applyBorder="1" applyAlignment="1">
      <alignment horizontal="center" vertical="center"/>
    </xf>
    <xf numFmtId="0" fontId="19" fillId="12" borderId="56" xfId="0" applyFont="1" applyFill="1" applyBorder="1" applyAlignment="1">
      <alignment horizontal="center" vertical="center"/>
    </xf>
    <xf numFmtId="0" fontId="19" fillId="11" borderId="56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vertical="center"/>
    </xf>
    <xf numFmtId="0" fontId="31" fillId="8" borderId="14" xfId="0" applyFont="1" applyFill="1" applyBorder="1" applyAlignment="1">
      <alignment vertical="center"/>
    </xf>
    <xf numFmtId="0" fontId="31" fillId="8" borderId="4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14" fontId="63" fillId="0" borderId="2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9" fillId="0" borderId="0" xfId="0" applyFont="1" applyAlignment="1">
      <alignment horizontal="center"/>
    </xf>
    <xf numFmtId="0" fontId="16" fillId="0" borderId="0" xfId="0" applyFont="1" applyAlignment="1"/>
    <xf numFmtId="0" fontId="22" fillId="0" borderId="0" xfId="0" applyFont="1" applyAlignment="1">
      <alignment horizontal="center"/>
    </xf>
    <xf numFmtId="0" fontId="6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zoomScale="60" zoomScaleNormal="60" workbookViewId="0">
      <selection activeCell="E20" sqref="E20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79" t="s">
        <v>0</v>
      </c>
      <c r="B1" s="114"/>
      <c r="C1" s="115"/>
      <c r="D1" s="80" t="s">
        <v>1</v>
      </c>
      <c r="E1" s="276" t="s">
        <v>2</v>
      </c>
      <c r="F1" s="276"/>
      <c r="G1" s="276"/>
      <c r="H1" s="276"/>
      <c r="I1" s="276"/>
      <c r="J1" s="276"/>
      <c r="K1" s="276"/>
      <c r="L1" s="138"/>
      <c r="M1" s="26"/>
    </row>
    <row r="2" spans="1:13" ht="18.75">
      <c r="A2" s="4"/>
      <c r="B2" s="3"/>
      <c r="C2" s="3"/>
      <c r="D2" s="4"/>
      <c r="E2" s="3"/>
      <c r="F2" s="3"/>
      <c r="G2" s="116"/>
      <c r="H2" s="116"/>
      <c r="I2" s="113"/>
      <c r="J2" s="26"/>
      <c r="K2" s="26"/>
      <c r="L2" s="26"/>
      <c r="M2" s="26"/>
    </row>
    <row r="3" spans="1:13" ht="116.25" customHeight="1">
      <c r="A3" s="277" t="s">
        <v>3</v>
      </c>
      <c r="B3" s="277"/>
      <c r="C3" s="277"/>
      <c r="D3" s="277"/>
      <c r="E3" s="277"/>
      <c r="F3" s="277"/>
      <c r="G3" s="277"/>
      <c r="H3" s="277"/>
      <c r="I3" s="277"/>
      <c r="J3" s="26"/>
      <c r="K3" s="26"/>
      <c r="L3" s="26"/>
      <c r="M3" s="26"/>
    </row>
    <row r="4" spans="1:13" ht="42" customHeight="1">
      <c r="A4" s="276" t="s">
        <v>4</v>
      </c>
      <c r="B4" s="276"/>
      <c r="C4" s="276"/>
      <c r="D4" s="276"/>
      <c r="E4" s="276"/>
      <c r="F4" s="276"/>
      <c r="G4" s="276"/>
      <c r="H4" s="276"/>
      <c r="I4" s="276"/>
      <c r="J4" s="26"/>
      <c r="K4" s="26"/>
      <c r="L4" s="26"/>
      <c r="M4" s="26"/>
    </row>
    <row r="5" spans="1:13" ht="15.75">
      <c r="A5" s="278"/>
      <c r="B5" s="279"/>
      <c r="C5" s="279"/>
      <c r="D5" s="279"/>
      <c r="E5" s="279"/>
      <c r="F5" s="279"/>
      <c r="G5" s="117"/>
      <c r="H5" s="117"/>
      <c r="I5" s="139"/>
      <c r="J5" s="26"/>
      <c r="K5" s="26"/>
      <c r="L5" s="26"/>
      <c r="M5" s="26"/>
    </row>
    <row r="6" spans="1:13" ht="34.5" customHeight="1">
      <c r="A6" s="118"/>
      <c r="B6" s="280" t="s">
        <v>5</v>
      </c>
      <c r="C6" s="281"/>
      <c r="D6" s="281"/>
      <c r="E6" s="281"/>
      <c r="F6" s="281"/>
      <c r="G6" s="119"/>
      <c r="H6" s="118"/>
      <c r="I6" s="26"/>
      <c r="J6" s="26"/>
      <c r="K6" s="26"/>
      <c r="L6" s="26"/>
      <c r="M6" s="26"/>
    </row>
    <row r="7" spans="1:13" ht="24.75" customHeight="1">
      <c r="A7" s="118"/>
      <c r="D7" s="37"/>
      <c r="E7" s="37"/>
      <c r="F7" s="37"/>
      <c r="G7" s="119"/>
      <c r="H7" s="118"/>
      <c r="I7" s="26">
        <v>1</v>
      </c>
      <c r="J7" s="26"/>
      <c r="K7" s="26"/>
      <c r="L7" s="26"/>
      <c r="M7" s="26"/>
    </row>
    <row r="8" spans="1:13" ht="50.25" customHeight="1">
      <c r="A8" s="118"/>
      <c r="B8" s="259" t="s">
        <v>6</v>
      </c>
      <c r="C8" s="260"/>
      <c r="D8" s="121"/>
      <c r="E8" s="122"/>
      <c r="F8" s="123"/>
      <c r="G8" s="119"/>
      <c r="H8" s="118"/>
      <c r="I8" s="26"/>
      <c r="J8" s="26"/>
      <c r="K8" s="26"/>
      <c r="L8" s="26"/>
      <c r="M8" s="26"/>
    </row>
    <row r="9" spans="1:13" ht="53.25" customHeight="1">
      <c r="A9" s="118"/>
      <c r="B9" s="120" t="s">
        <v>7</v>
      </c>
      <c r="C9" s="121"/>
      <c r="D9" s="121"/>
      <c r="E9" s="122"/>
      <c r="F9" s="123"/>
      <c r="G9" s="119"/>
      <c r="H9" s="118"/>
      <c r="I9" s="26"/>
      <c r="J9" s="26"/>
      <c r="K9" s="26"/>
      <c r="L9" s="26"/>
      <c r="M9" s="26"/>
    </row>
    <row r="10" spans="1:13" ht="46.5" customHeight="1">
      <c r="A10" s="118"/>
      <c r="B10" s="120" t="s">
        <v>8</v>
      </c>
      <c r="C10" s="122"/>
      <c r="D10" s="121"/>
      <c r="E10" s="111" t="s">
        <v>9</v>
      </c>
      <c r="F10" s="109"/>
      <c r="G10" s="119"/>
      <c r="H10" s="118"/>
      <c r="I10" s="26"/>
      <c r="J10" s="26"/>
      <c r="K10" s="26"/>
      <c r="L10" s="26"/>
      <c r="M10" s="26"/>
    </row>
    <row r="11" spans="1:13" ht="46.5" customHeight="1">
      <c r="A11" s="118"/>
      <c r="B11" s="124" t="s">
        <v>166</v>
      </c>
      <c r="C11" s="125"/>
      <c r="E11" s="73" t="s">
        <v>10</v>
      </c>
      <c r="F11" s="126"/>
      <c r="G11" s="119"/>
      <c r="H11" s="118"/>
      <c r="I11" s="26"/>
      <c r="J11" s="26"/>
      <c r="K11" s="26"/>
      <c r="L11" s="26"/>
      <c r="M11" s="26"/>
    </row>
    <row r="12" spans="1:13" ht="44.25" customHeight="1">
      <c r="A12" s="118"/>
      <c r="B12" s="111" t="s">
        <v>168</v>
      </c>
      <c r="C12" s="122"/>
      <c r="E12" s="112" t="s">
        <v>11</v>
      </c>
      <c r="F12" s="123"/>
      <c r="G12" s="119"/>
      <c r="H12" s="118"/>
      <c r="I12" s="26"/>
      <c r="J12" s="26"/>
      <c r="K12" s="26"/>
      <c r="L12" s="26"/>
      <c r="M12" s="26"/>
    </row>
    <row r="13" spans="1:13" ht="23.25" customHeight="1">
      <c r="A13" s="118"/>
      <c r="D13" s="39"/>
      <c r="E13" s="123"/>
      <c r="F13" s="123"/>
      <c r="G13" s="119"/>
      <c r="H13" s="118"/>
      <c r="I13" s="26"/>
      <c r="J13" s="26"/>
      <c r="K13" s="26"/>
      <c r="L13" s="26"/>
      <c r="M13" s="26"/>
    </row>
    <row r="14" spans="1:13" ht="45" customHeight="1">
      <c r="A14" s="118"/>
      <c r="B14" s="49" t="s">
        <v>12</v>
      </c>
      <c r="C14" s="127"/>
      <c r="G14" s="119"/>
      <c r="H14" s="118"/>
      <c r="I14" s="26"/>
      <c r="J14" s="26"/>
      <c r="K14" s="26"/>
      <c r="L14" s="26"/>
      <c r="M14" s="26"/>
    </row>
    <row r="15" spans="1:13" ht="28.5" customHeight="1">
      <c r="A15" s="118"/>
      <c r="G15" s="119"/>
      <c r="H15" s="118"/>
      <c r="I15" s="26"/>
      <c r="J15" s="26"/>
      <c r="K15" s="26"/>
      <c r="L15" s="26"/>
      <c r="M15" s="26"/>
    </row>
    <row r="16" spans="1:13" ht="46.5" customHeight="1">
      <c r="A16" s="118"/>
      <c r="B16" s="111" t="s">
        <v>13</v>
      </c>
      <c r="C16" s="122"/>
      <c r="D16" s="4"/>
      <c r="E16" s="4"/>
      <c r="F16" s="32"/>
      <c r="G16" s="119"/>
      <c r="H16" s="118"/>
      <c r="I16" s="26"/>
      <c r="J16" s="26"/>
      <c r="K16" s="26"/>
      <c r="L16" s="26"/>
      <c r="M16" s="26"/>
    </row>
    <row r="17" spans="1:13" ht="51.75" customHeight="1">
      <c r="A17" s="118"/>
      <c r="B17" s="120" t="s">
        <v>14</v>
      </c>
      <c r="C17" s="121"/>
      <c r="D17" s="128"/>
      <c r="E17" s="73" t="s">
        <v>15</v>
      </c>
      <c r="F17" s="123"/>
      <c r="G17" s="119"/>
      <c r="H17" s="118"/>
      <c r="I17" s="26"/>
      <c r="J17" s="26"/>
      <c r="K17" s="26"/>
      <c r="L17" s="26"/>
      <c r="M17" s="26"/>
    </row>
    <row r="18" spans="1:13" ht="57.75" customHeight="1">
      <c r="A18" s="118"/>
      <c r="B18" s="120" t="s">
        <v>16</v>
      </c>
      <c r="C18" s="121"/>
      <c r="E18" s="112" t="s">
        <v>17</v>
      </c>
      <c r="F18" s="129"/>
      <c r="G18" s="119"/>
      <c r="H18" s="118"/>
      <c r="I18" s="26"/>
      <c r="J18" s="26"/>
      <c r="K18" s="26"/>
      <c r="L18" s="26"/>
      <c r="M18" s="26"/>
    </row>
    <row r="19" spans="1:13" ht="36.75" customHeight="1">
      <c r="A19" s="118"/>
      <c r="F19" s="118"/>
      <c r="G19" s="119"/>
      <c r="H19" s="118"/>
      <c r="I19" s="26"/>
      <c r="J19" s="26"/>
      <c r="K19" s="26"/>
      <c r="L19" s="26"/>
      <c r="M19" s="26"/>
    </row>
    <row r="20" spans="1:13" ht="48" customHeight="1">
      <c r="A20" s="118"/>
      <c r="D20" s="49" t="s">
        <v>167</v>
      </c>
      <c r="E20" s="130"/>
      <c r="F20" s="118"/>
      <c r="G20" s="119"/>
      <c r="H20" s="118"/>
      <c r="I20" s="26"/>
      <c r="J20" s="26"/>
      <c r="K20" s="26"/>
      <c r="L20" s="26"/>
      <c r="M20" s="26"/>
    </row>
    <row r="21" spans="1:13" ht="52.5" customHeight="1">
      <c r="A21" s="118"/>
      <c r="B21" s="131" t="s">
        <v>18</v>
      </c>
      <c r="F21" s="118"/>
      <c r="G21" s="119"/>
      <c r="H21" s="118"/>
      <c r="I21" s="26"/>
      <c r="J21" s="26"/>
      <c r="K21" s="26"/>
      <c r="L21" s="26"/>
      <c r="M21" s="26"/>
    </row>
    <row r="22" spans="1:13" ht="15.75">
      <c r="A22" s="118"/>
      <c r="F22" s="118"/>
      <c r="G22" s="119"/>
      <c r="H22" s="118"/>
      <c r="I22" s="26"/>
      <c r="J22" s="26"/>
      <c r="K22" s="26"/>
      <c r="L22" s="26"/>
      <c r="M22" s="26"/>
    </row>
    <row r="23" spans="1:13" ht="20.25" customHeight="1">
      <c r="A23" s="118"/>
      <c r="B23" s="263" t="s">
        <v>19</v>
      </c>
      <c r="C23" s="275" t="s">
        <v>20</v>
      </c>
      <c r="D23" s="275"/>
      <c r="E23" s="270" t="s">
        <v>21</v>
      </c>
      <c r="F23" s="118"/>
      <c r="G23" s="119"/>
      <c r="H23" s="118"/>
      <c r="I23" s="26"/>
      <c r="J23" s="26"/>
      <c r="K23" s="26"/>
      <c r="L23" s="26"/>
      <c r="M23" s="26"/>
    </row>
    <row r="24" spans="1:13" ht="20.25" customHeight="1">
      <c r="A24" s="118"/>
      <c r="B24" s="264"/>
      <c r="C24" s="266"/>
      <c r="D24" s="266"/>
      <c r="E24" s="271"/>
      <c r="F24" s="118"/>
      <c r="G24" s="119"/>
      <c r="H24" s="118"/>
      <c r="I24" s="26"/>
      <c r="J24" s="26"/>
      <c r="K24" s="26"/>
      <c r="L24" s="26"/>
      <c r="M24" s="26"/>
    </row>
    <row r="25" spans="1:13" ht="20.25" customHeight="1">
      <c r="A25" s="118"/>
      <c r="B25" s="264"/>
      <c r="C25" s="266"/>
      <c r="D25" s="266"/>
      <c r="E25" s="271"/>
      <c r="F25" s="118"/>
      <c r="G25" s="119"/>
      <c r="H25" s="118"/>
      <c r="I25" s="26"/>
      <c r="J25" s="26"/>
      <c r="K25" s="26"/>
      <c r="L25" s="26"/>
      <c r="M25" s="26"/>
    </row>
    <row r="26" spans="1:13" ht="21" customHeight="1">
      <c r="A26" s="118"/>
      <c r="B26" s="264">
        <v>1</v>
      </c>
      <c r="C26" s="266" t="s">
        <v>22</v>
      </c>
      <c r="D26" s="268"/>
      <c r="E26" s="272">
        <v>10000</v>
      </c>
      <c r="F26" s="118"/>
      <c r="G26" s="119"/>
      <c r="H26" s="118"/>
      <c r="I26" s="26"/>
      <c r="J26" s="26"/>
      <c r="K26" s="26"/>
      <c r="L26" s="26"/>
      <c r="M26" s="26"/>
    </row>
    <row r="27" spans="1:13" ht="20.25" customHeight="1">
      <c r="A27" s="118"/>
      <c r="B27" s="264"/>
      <c r="C27" s="266"/>
      <c r="D27" s="268"/>
      <c r="E27" s="272"/>
      <c r="F27" s="118"/>
      <c r="G27" s="119"/>
      <c r="H27" s="118"/>
      <c r="I27" s="26"/>
      <c r="J27" s="26"/>
      <c r="K27" s="26"/>
      <c r="L27" s="26"/>
      <c r="M27" s="26"/>
    </row>
    <row r="28" spans="1:13" ht="49.5" customHeight="1">
      <c r="A28" s="118"/>
      <c r="B28" s="264"/>
      <c r="C28" s="266"/>
      <c r="D28" s="59" t="s">
        <v>23</v>
      </c>
      <c r="E28" s="132">
        <f>E26*9%</f>
        <v>900</v>
      </c>
      <c r="F28" s="133"/>
      <c r="G28" s="119"/>
      <c r="H28" s="118"/>
      <c r="I28" s="26"/>
      <c r="J28" s="26"/>
      <c r="K28" s="26"/>
      <c r="L28" s="26"/>
      <c r="M28" s="26"/>
    </row>
    <row r="29" spans="1:13" ht="33.75" customHeight="1">
      <c r="A29" s="118"/>
      <c r="B29" s="264"/>
      <c r="C29" s="60"/>
      <c r="D29" s="59" t="s">
        <v>24</v>
      </c>
      <c r="E29" s="132">
        <f>E26*9%</f>
        <v>900</v>
      </c>
      <c r="G29" s="119"/>
      <c r="H29" s="118"/>
      <c r="I29" s="26"/>
      <c r="J29" s="26"/>
      <c r="K29" s="26"/>
      <c r="L29" s="26"/>
      <c r="M29" s="26"/>
    </row>
    <row r="30" spans="1:13" ht="21" customHeight="1">
      <c r="A30" s="118"/>
      <c r="B30" s="264"/>
      <c r="C30" s="266" t="s">
        <v>25</v>
      </c>
      <c r="D30" s="268"/>
      <c r="E30" s="273">
        <f>SUM(E26:E29)</f>
        <v>11800</v>
      </c>
      <c r="G30" s="119"/>
      <c r="H30" s="118"/>
      <c r="I30" s="26"/>
      <c r="J30" s="26"/>
      <c r="K30" s="26"/>
      <c r="L30" s="26"/>
      <c r="M30" s="26"/>
    </row>
    <row r="31" spans="1:13" ht="28.5">
      <c r="A31" s="118"/>
      <c r="B31" s="265"/>
      <c r="C31" s="267"/>
      <c r="D31" s="269"/>
      <c r="E31" s="274"/>
      <c r="F31" s="134"/>
      <c r="G31" s="119"/>
      <c r="H31" s="118"/>
      <c r="I31" s="26"/>
      <c r="J31" s="26"/>
      <c r="K31" s="26"/>
      <c r="L31" s="26"/>
      <c r="M31" s="26"/>
    </row>
    <row r="32" spans="1:13" ht="28.5">
      <c r="A32" s="135"/>
      <c r="D32" s="133"/>
      <c r="E32" s="134"/>
      <c r="F32" s="134"/>
      <c r="G32" s="119"/>
      <c r="H32" s="118"/>
      <c r="I32" s="26"/>
      <c r="J32" s="26"/>
      <c r="K32" s="26"/>
      <c r="L32" s="26"/>
      <c r="M32" s="26"/>
    </row>
    <row r="33" spans="1:13" ht="39" customHeight="1">
      <c r="A33" s="8"/>
      <c r="B33" s="136" t="s">
        <v>26</v>
      </c>
      <c r="C33" s="136"/>
      <c r="D33" s="133"/>
      <c r="F33" s="17"/>
      <c r="G33" s="26"/>
      <c r="H33" s="26"/>
      <c r="I33" s="26"/>
      <c r="J33" s="26"/>
      <c r="K33" s="26"/>
      <c r="L33" s="26"/>
      <c r="M33" s="26"/>
    </row>
    <row r="34" spans="1:13" ht="41.25" customHeight="1">
      <c r="A34" s="8"/>
      <c r="B34" s="136" t="s">
        <v>27</v>
      </c>
      <c r="C34" s="136"/>
      <c r="D34" s="133"/>
      <c r="F34" s="70"/>
      <c r="G34" s="26"/>
      <c r="H34" s="26"/>
      <c r="I34" s="26"/>
      <c r="J34" s="26"/>
      <c r="K34" s="26"/>
      <c r="L34" s="26"/>
      <c r="M34" s="26"/>
    </row>
    <row r="35" spans="1:13" ht="45" customHeight="1">
      <c r="A35" s="8"/>
      <c r="B35" s="136" t="s">
        <v>28</v>
      </c>
      <c r="C35" s="136"/>
      <c r="D35" s="261" t="s">
        <v>29</v>
      </c>
      <c r="E35" s="261"/>
      <c r="F35" s="70"/>
      <c r="G35" s="26"/>
      <c r="H35" s="26"/>
      <c r="I35" s="26"/>
      <c r="J35" s="26"/>
      <c r="K35" s="26"/>
      <c r="L35" s="26"/>
      <c r="M35" s="26"/>
    </row>
    <row r="36" spans="1:13" ht="37.5" customHeight="1">
      <c r="A36" s="26"/>
      <c r="D36" s="137"/>
      <c r="E36" s="137"/>
      <c r="F36" s="70"/>
      <c r="G36" s="26"/>
      <c r="H36" s="26"/>
      <c r="I36" s="26"/>
      <c r="J36" s="26"/>
      <c r="K36" s="26"/>
      <c r="L36" s="26"/>
      <c r="M36" s="26"/>
    </row>
    <row r="37" spans="1:13" ht="33.75">
      <c r="A37" s="26"/>
      <c r="B37" s="70"/>
      <c r="C37" s="17"/>
      <c r="D37" s="137"/>
      <c r="E37" s="137"/>
      <c r="F37" s="70"/>
      <c r="G37" s="26"/>
      <c r="H37" s="26"/>
      <c r="I37" s="26"/>
      <c r="J37" s="26"/>
      <c r="K37" s="26"/>
      <c r="L37" s="26"/>
      <c r="M37" s="26"/>
    </row>
    <row r="38" spans="1:13" ht="33.75">
      <c r="A38" s="26"/>
      <c r="B38" s="26"/>
      <c r="D38" s="137"/>
      <c r="E38" s="137"/>
      <c r="F38" s="10"/>
      <c r="G38" s="26"/>
      <c r="H38" s="26"/>
      <c r="I38" s="26"/>
      <c r="J38" s="26"/>
      <c r="K38" s="26"/>
      <c r="L38" s="26"/>
      <c r="M38" s="26"/>
    </row>
    <row r="39" spans="1:13" ht="33.75">
      <c r="A39" s="26"/>
      <c r="B39" s="26"/>
      <c r="C39" s="26"/>
      <c r="D39" s="262" t="s">
        <v>30</v>
      </c>
      <c r="E39" s="262"/>
      <c r="F39" s="110"/>
      <c r="G39" s="26"/>
      <c r="H39" s="26"/>
      <c r="I39" s="26"/>
      <c r="J39" s="26"/>
      <c r="K39" s="26"/>
      <c r="L39" s="26"/>
      <c r="M39" s="26"/>
    </row>
    <row r="40" spans="1:13" ht="33.75">
      <c r="A40" s="26"/>
      <c r="B40" s="26"/>
      <c r="C40" s="26"/>
      <c r="D40" s="137"/>
      <c r="E40" s="137"/>
      <c r="F40" s="26"/>
      <c r="G40" s="26"/>
      <c r="H40" s="26"/>
      <c r="I40" s="26"/>
      <c r="J40" s="26"/>
      <c r="K40" s="26"/>
      <c r="L40" s="26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spans="1:1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spans="1:1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spans="1:1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spans="1:1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1:1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spans="1:1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spans="1:1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spans="1:1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1:1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1:1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1:1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1:1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1:1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1:1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1:1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spans="1:1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spans="1:1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1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1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1:1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1:1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1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1: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1:1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1:1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1:1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1:1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1:1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1:1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1:1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1:1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1:1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1:1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1:1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1:1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1:1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1:1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1:1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1:1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1:1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1:1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topLeftCell="A16" zoomScale="50" zoomScaleNormal="50" workbookViewId="0">
      <selection activeCell="R19" sqref="R19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308" t="s">
        <v>61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10"/>
    </row>
    <row r="2" spans="1:15" ht="36.75" customHeight="1">
      <c r="A2" s="311" t="s">
        <v>165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3"/>
    </row>
    <row r="3" spans="1:15" ht="82.5" customHeight="1" thickBot="1">
      <c r="A3" s="187" t="s">
        <v>62</v>
      </c>
      <c r="B3" s="188" t="s">
        <v>63</v>
      </c>
      <c r="C3" s="188" t="s">
        <v>64</v>
      </c>
      <c r="D3" s="188" t="s">
        <v>65</v>
      </c>
      <c r="E3" s="188" t="s">
        <v>66</v>
      </c>
      <c r="F3" s="188" t="s">
        <v>67</v>
      </c>
      <c r="G3" s="188" t="s">
        <v>68</v>
      </c>
      <c r="H3" s="188" t="s">
        <v>69</v>
      </c>
      <c r="I3" s="188" t="s">
        <v>70</v>
      </c>
      <c r="J3" s="188" t="s">
        <v>71</v>
      </c>
      <c r="K3" s="188" t="s">
        <v>72</v>
      </c>
      <c r="L3" s="188" t="s">
        <v>73</v>
      </c>
      <c r="M3" s="188" t="s">
        <v>74</v>
      </c>
      <c r="N3" s="189" t="s">
        <v>75</v>
      </c>
      <c r="O3" s="84"/>
    </row>
    <row r="4" spans="1:15" ht="35.25" customHeight="1">
      <c r="A4" s="320" t="s">
        <v>76</v>
      </c>
      <c r="B4" s="323" t="s">
        <v>77</v>
      </c>
      <c r="C4" s="242" t="s">
        <v>78</v>
      </c>
      <c r="D4" s="243">
        <v>0</v>
      </c>
      <c r="E4" s="243">
        <v>0</v>
      </c>
      <c r="F4" s="243">
        <v>0</v>
      </c>
      <c r="G4" s="243">
        <v>0</v>
      </c>
      <c r="H4" s="244">
        <v>0</v>
      </c>
      <c r="I4" s="306">
        <v>12.5</v>
      </c>
      <c r="J4" s="306">
        <v>11.1</v>
      </c>
      <c r="K4" s="306">
        <v>0</v>
      </c>
      <c r="L4" s="306">
        <v>0</v>
      </c>
      <c r="M4" s="306">
        <v>1.4</v>
      </c>
      <c r="N4" s="245"/>
      <c r="O4" s="84"/>
    </row>
    <row r="5" spans="1:15" ht="33" customHeight="1" thickBot="1">
      <c r="A5" s="321"/>
      <c r="B5" s="324"/>
      <c r="C5" s="246" t="s">
        <v>79</v>
      </c>
      <c r="D5" s="247">
        <v>0</v>
      </c>
      <c r="E5" s="247">
        <v>11.1</v>
      </c>
      <c r="F5" s="247">
        <v>0</v>
      </c>
      <c r="G5" s="247">
        <v>0</v>
      </c>
      <c r="H5" s="248">
        <v>0</v>
      </c>
      <c r="I5" s="307"/>
      <c r="J5" s="307"/>
      <c r="K5" s="307"/>
      <c r="L5" s="307"/>
      <c r="M5" s="307"/>
      <c r="N5" s="249"/>
      <c r="O5" s="84"/>
    </row>
    <row r="6" spans="1:15" ht="29.25" customHeight="1">
      <c r="A6" s="320" t="s">
        <v>134</v>
      </c>
      <c r="B6" s="305" t="s">
        <v>80</v>
      </c>
      <c r="C6" s="222" t="s">
        <v>78</v>
      </c>
      <c r="D6" s="223">
        <v>0</v>
      </c>
      <c r="E6" s="223">
        <v>0</v>
      </c>
      <c r="F6" s="223">
        <v>0</v>
      </c>
      <c r="G6" s="223">
        <v>0</v>
      </c>
      <c r="H6" s="224">
        <v>0</v>
      </c>
      <c r="I6" s="284">
        <v>0</v>
      </c>
      <c r="J6" s="284">
        <v>645</v>
      </c>
      <c r="K6" s="284"/>
      <c r="L6" s="284">
        <v>0</v>
      </c>
      <c r="M6" s="284">
        <v>12</v>
      </c>
      <c r="N6" s="228"/>
      <c r="O6" s="84"/>
    </row>
    <row r="7" spans="1:15" ht="31.5" customHeight="1" thickBot="1">
      <c r="A7" s="322"/>
      <c r="B7" s="325"/>
      <c r="C7" s="225" t="s">
        <v>79</v>
      </c>
      <c r="D7" s="226">
        <v>0</v>
      </c>
      <c r="E7" s="226">
        <v>645</v>
      </c>
      <c r="F7" s="226">
        <v>0</v>
      </c>
      <c r="G7" s="226">
        <v>0</v>
      </c>
      <c r="H7" s="227">
        <v>657</v>
      </c>
      <c r="I7" s="285"/>
      <c r="J7" s="285"/>
      <c r="K7" s="285"/>
      <c r="L7" s="285"/>
      <c r="M7" s="285"/>
      <c r="N7" s="229"/>
      <c r="O7" s="84"/>
    </row>
    <row r="8" spans="1:15" ht="36.75" customHeight="1">
      <c r="A8" s="320" t="s">
        <v>133</v>
      </c>
      <c r="B8" s="304" t="s">
        <v>81</v>
      </c>
      <c r="C8" s="184" t="s">
        <v>78</v>
      </c>
      <c r="D8" s="173">
        <v>0</v>
      </c>
      <c r="E8" s="173">
        <v>0</v>
      </c>
      <c r="F8" s="173">
        <v>0</v>
      </c>
      <c r="G8" s="173">
        <v>0</v>
      </c>
      <c r="H8" s="174">
        <f>D8+E8-F8-G8</f>
        <v>0</v>
      </c>
      <c r="I8" s="297">
        <v>0</v>
      </c>
      <c r="J8" s="297">
        <v>90</v>
      </c>
      <c r="K8" s="297">
        <v>0</v>
      </c>
      <c r="L8" s="297">
        <v>0</v>
      </c>
      <c r="M8" s="284">
        <f t="shared" ref="M8" si="0">I8+H9-J8</f>
        <v>0</v>
      </c>
      <c r="N8" s="175"/>
      <c r="O8" s="84"/>
    </row>
    <row r="9" spans="1:15" ht="27.75" customHeight="1" thickBot="1">
      <c r="A9" s="321"/>
      <c r="B9" s="298"/>
      <c r="C9" s="186" t="s">
        <v>79</v>
      </c>
      <c r="D9" s="176">
        <v>0</v>
      </c>
      <c r="E9" s="176">
        <v>90</v>
      </c>
      <c r="F9" s="176">
        <v>0</v>
      </c>
      <c r="G9" s="176">
        <v>0</v>
      </c>
      <c r="H9" s="177">
        <v>90</v>
      </c>
      <c r="I9" s="298"/>
      <c r="J9" s="298"/>
      <c r="K9" s="298"/>
      <c r="L9" s="298"/>
      <c r="M9" s="285"/>
      <c r="N9" s="178"/>
      <c r="O9" s="84"/>
    </row>
    <row r="10" spans="1:15" ht="41.25" customHeight="1">
      <c r="A10" s="320" t="s">
        <v>82</v>
      </c>
      <c r="B10" s="304" t="s">
        <v>80</v>
      </c>
      <c r="C10" s="184" t="s">
        <v>78</v>
      </c>
      <c r="D10" s="173">
        <v>0</v>
      </c>
      <c r="E10" s="173">
        <v>0</v>
      </c>
      <c r="F10" s="173">
        <v>0</v>
      </c>
      <c r="G10" s="173">
        <v>0</v>
      </c>
      <c r="H10" s="174">
        <f t="shared" ref="H10:H12" si="1">D10+E10-F10-G10</f>
        <v>0</v>
      </c>
      <c r="I10" s="297">
        <v>0</v>
      </c>
      <c r="J10" s="297">
        <v>0</v>
      </c>
      <c r="K10" s="297">
        <v>0</v>
      </c>
      <c r="L10" s="297">
        <v>0</v>
      </c>
      <c r="M10" s="284">
        <f t="shared" ref="M10" si="2">I10+H11-J10</f>
        <v>0</v>
      </c>
      <c r="N10" s="175"/>
      <c r="O10" s="84"/>
    </row>
    <row r="11" spans="1:15" ht="39" customHeight="1" thickBot="1">
      <c r="A11" s="321"/>
      <c r="B11" s="298"/>
      <c r="C11" s="186" t="s">
        <v>79</v>
      </c>
      <c r="D11" s="176">
        <v>0</v>
      </c>
      <c r="E11" s="176">
        <v>0</v>
      </c>
      <c r="F11" s="176">
        <v>0</v>
      </c>
      <c r="G11" s="176">
        <v>0</v>
      </c>
      <c r="H11" s="177">
        <v>0</v>
      </c>
      <c r="I11" s="298"/>
      <c r="J11" s="298"/>
      <c r="K11" s="298"/>
      <c r="L11" s="298"/>
      <c r="M11" s="285"/>
      <c r="N11" s="178"/>
      <c r="O11" s="84"/>
    </row>
    <row r="12" spans="1:15" ht="34.5" customHeight="1">
      <c r="A12" s="320" t="s">
        <v>83</v>
      </c>
      <c r="B12" s="304" t="s">
        <v>81</v>
      </c>
      <c r="C12" s="184" t="s">
        <v>78</v>
      </c>
      <c r="D12" s="173">
        <v>0</v>
      </c>
      <c r="E12" s="173">
        <v>0</v>
      </c>
      <c r="F12" s="173">
        <v>0</v>
      </c>
      <c r="G12" s="173">
        <v>0</v>
      </c>
      <c r="H12" s="174">
        <f t="shared" si="1"/>
        <v>0</v>
      </c>
      <c r="I12" s="297">
        <v>0</v>
      </c>
      <c r="J12" s="297">
        <v>0</v>
      </c>
      <c r="K12" s="297">
        <v>0</v>
      </c>
      <c r="L12" s="297">
        <v>0</v>
      </c>
      <c r="M12" s="284">
        <f t="shared" ref="M12" si="3">I12+H13-J12</f>
        <v>0</v>
      </c>
      <c r="N12" s="175"/>
      <c r="O12" s="84"/>
    </row>
    <row r="13" spans="1:15" ht="36" customHeight="1" thickBot="1">
      <c r="A13" s="321"/>
      <c r="B13" s="298"/>
      <c r="C13" s="186" t="s">
        <v>79</v>
      </c>
      <c r="D13" s="176">
        <v>0</v>
      </c>
      <c r="E13" s="176">
        <v>0</v>
      </c>
      <c r="F13" s="176">
        <v>0</v>
      </c>
      <c r="G13" s="176">
        <v>0</v>
      </c>
      <c r="H13" s="177">
        <v>0</v>
      </c>
      <c r="I13" s="298"/>
      <c r="J13" s="298"/>
      <c r="K13" s="298"/>
      <c r="L13" s="298"/>
      <c r="M13" s="285"/>
      <c r="N13" s="178"/>
      <c r="O13" s="84"/>
    </row>
    <row r="14" spans="1:15" ht="29.25" customHeight="1">
      <c r="A14" s="320" t="s">
        <v>84</v>
      </c>
      <c r="B14" s="304" t="s">
        <v>80</v>
      </c>
      <c r="C14" s="184" t="s">
        <v>78</v>
      </c>
      <c r="D14" s="173">
        <v>0</v>
      </c>
      <c r="E14" s="173">
        <v>0</v>
      </c>
      <c r="F14" s="173">
        <v>0</v>
      </c>
      <c r="G14" s="173">
        <v>0</v>
      </c>
      <c r="H14" s="174">
        <f t="shared" ref="H14:H19" si="4">D14+E14-F14-G14</f>
        <v>0</v>
      </c>
      <c r="I14" s="297">
        <v>0</v>
      </c>
      <c r="J14" s="297">
        <v>0</v>
      </c>
      <c r="K14" s="297">
        <v>0</v>
      </c>
      <c r="L14" s="297">
        <v>0</v>
      </c>
      <c r="M14" s="284">
        <f t="shared" ref="M14" si="5">I14+H15-J14</f>
        <v>0</v>
      </c>
      <c r="N14" s="175"/>
      <c r="O14" s="84"/>
    </row>
    <row r="15" spans="1:15" ht="38.25" customHeight="1" thickBot="1">
      <c r="A15" s="321"/>
      <c r="B15" s="298"/>
      <c r="C15" s="186" t="s">
        <v>79</v>
      </c>
      <c r="D15" s="176">
        <v>0</v>
      </c>
      <c r="E15" s="176">
        <v>0</v>
      </c>
      <c r="F15" s="176">
        <v>0</v>
      </c>
      <c r="G15" s="176">
        <v>0</v>
      </c>
      <c r="H15" s="177">
        <f t="shared" si="4"/>
        <v>0</v>
      </c>
      <c r="I15" s="298"/>
      <c r="J15" s="298"/>
      <c r="K15" s="298"/>
      <c r="L15" s="298"/>
      <c r="M15" s="285"/>
      <c r="N15" s="178"/>
      <c r="O15" s="84"/>
    </row>
    <row r="16" spans="1:15" ht="31.5" customHeight="1">
      <c r="A16" s="320" t="s">
        <v>85</v>
      </c>
      <c r="B16" s="304" t="s">
        <v>81</v>
      </c>
      <c r="C16" s="184" t="s">
        <v>78</v>
      </c>
      <c r="D16" s="173">
        <v>0</v>
      </c>
      <c r="E16" s="173">
        <v>0</v>
      </c>
      <c r="F16" s="173">
        <v>0</v>
      </c>
      <c r="G16" s="173">
        <v>0</v>
      </c>
      <c r="H16" s="174">
        <f t="shared" si="4"/>
        <v>0</v>
      </c>
      <c r="I16" s="297">
        <v>0</v>
      </c>
      <c r="J16" s="297">
        <v>0</v>
      </c>
      <c r="K16" s="297">
        <v>0</v>
      </c>
      <c r="L16" s="297">
        <v>0</v>
      </c>
      <c r="M16" s="284">
        <f t="shared" ref="M16" si="6">I16+H17-J16</f>
        <v>0</v>
      </c>
      <c r="N16" s="185"/>
      <c r="O16" s="84"/>
    </row>
    <row r="17" spans="1:16" ht="33" customHeight="1" thickBot="1">
      <c r="A17" s="321"/>
      <c r="B17" s="298"/>
      <c r="C17" s="186" t="s">
        <v>79</v>
      </c>
      <c r="D17" s="176">
        <v>0</v>
      </c>
      <c r="E17" s="176">
        <v>0</v>
      </c>
      <c r="F17" s="176">
        <v>0</v>
      </c>
      <c r="G17" s="176">
        <v>0</v>
      </c>
      <c r="H17" s="177">
        <f t="shared" si="4"/>
        <v>0</v>
      </c>
      <c r="I17" s="298"/>
      <c r="J17" s="298"/>
      <c r="K17" s="298"/>
      <c r="L17" s="298"/>
      <c r="M17" s="285"/>
      <c r="N17" s="178"/>
      <c r="O17" s="84"/>
    </row>
    <row r="18" spans="1:16" ht="30.75" customHeight="1">
      <c r="A18" s="320" t="s">
        <v>86</v>
      </c>
      <c r="B18" s="304" t="s">
        <v>81</v>
      </c>
      <c r="C18" s="184" t="s">
        <v>78</v>
      </c>
      <c r="D18" s="173">
        <v>0</v>
      </c>
      <c r="E18" s="173">
        <v>0</v>
      </c>
      <c r="F18" s="173">
        <v>0</v>
      </c>
      <c r="G18" s="173">
        <v>0</v>
      </c>
      <c r="H18" s="174">
        <f t="shared" si="4"/>
        <v>0</v>
      </c>
      <c r="I18" s="297">
        <v>0</v>
      </c>
      <c r="J18" s="297">
        <v>0</v>
      </c>
      <c r="K18" s="297">
        <v>0</v>
      </c>
      <c r="L18" s="297">
        <v>0</v>
      </c>
      <c r="M18" s="284">
        <f t="shared" ref="M18" si="7">I18+H19-J18</f>
        <v>0</v>
      </c>
      <c r="N18" s="175"/>
      <c r="O18" s="84"/>
    </row>
    <row r="19" spans="1:16" ht="29.25" customHeight="1" thickBot="1">
      <c r="A19" s="321"/>
      <c r="B19" s="298"/>
      <c r="C19" s="186" t="s">
        <v>79</v>
      </c>
      <c r="D19" s="176">
        <v>0</v>
      </c>
      <c r="E19" s="176">
        <v>0</v>
      </c>
      <c r="F19" s="176">
        <v>0</v>
      </c>
      <c r="G19" s="176">
        <v>0</v>
      </c>
      <c r="H19" s="177">
        <f t="shared" si="4"/>
        <v>0</v>
      </c>
      <c r="I19" s="298"/>
      <c r="J19" s="298"/>
      <c r="K19" s="298"/>
      <c r="L19" s="298"/>
      <c r="M19" s="285"/>
      <c r="N19" s="178"/>
      <c r="O19" s="84"/>
    </row>
    <row r="20" spans="1:16" ht="36.75" customHeight="1">
      <c r="A20" s="320" t="s">
        <v>135</v>
      </c>
      <c r="B20" s="305" t="s">
        <v>87</v>
      </c>
      <c r="C20" s="222" t="s">
        <v>78</v>
      </c>
      <c r="D20" s="223">
        <v>0</v>
      </c>
      <c r="E20" s="223">
        <v>0</v>
      </c>
      <c r="F20" s="223">
        <v>0</v>
      </c>
      <c r="G20" s="223">
        <v>0</v>
      </c>
      <c r="H20" s="224">
        <f>D20+E20-F20-G20</f>
        <v>0</v>
      </c>
      <c r="I20" s="284"/>
      <c r="J20" s="284"/>
      <c r="K20" s="284">
        <v>0</v>
      </c>
      <c r="L20" s="284">
        <v>0</v>
      </c>
      <c r="M20" s="284">
        <f t="shared" ref="M20" si="8">I20+H21-J20</f>
        <v>0</v>
      </c>
      <c r="N20" s="230"/>
      <c r="O20" s="84" t="s">
        <v>88</v>
      </c>
    </row>
    <row r="21" spans="1:16" ht="33" customHeight="1" thickBot="1">
      <c r="A21" s="322"/>
      <c r="B21" s="285"/>
      <c r="C21" s="225" t="s">
        <v>79</v>
      </c>
      <c r="D21" s="226">
        <v>0</v>
      </c>
      <c r="E21" s="226">
        <v>0</v>
      </c>
      <c r="F21" s="226">
        <v>0</v>
      </c>
      <c r="G21" s="226">
        <v>0</v>
      </c>
      <c r="H21" s="227">
        <v>0</v>
      </c>
      <c r="I21" s="285"/>
      <c r="J21" s="285"/>
      <c r="K21" s="285"/>
      <c r="L21" s="285"/>
      <c r="M21" s="285"/>
      <c r="N21" s="231"/>
      <c r="O21" s="84"/>
    </row>
    <row r="22" spans="1:16" ht="39.75" customHeight="1">
      <c r="A22" s="326" t="s">
        <v>154</v>
      </c>
      <c r="B22" s="328" t="s">
        <v>132</v>
      </c>
      <c r="C22" s="232" t="s">
        <v>78</v>
      </c>
      <c r="D22" s="233">
        <v>0</v>
      </c>
      <c r="E22" s="233">
        <v>0</v>
      </c>
      <c r="F22" s="233">
        <v>0</v>
      </c>
      <c r="G22" s="233">
        <v>0</v>
      </c>
      <c r="H22" s="234">
        <v>0</v>
      </c>
      <c r="I22" s="282">
        <v>1.5</v>
      </c>
      <c r="J22" s="282">
        <v>136.5</v>
      </c>
      <c r="K22" s="282">
        <v>0</v>
      </c>
      <c r="L22" s="282">
        <v>0</v>
      </c>
      <c r="M22" s="284">
        <v>0</v>
      </c>
      <c r="N22" s="235"/>
      <c r="O22" s="84"/>
    </row>
    <row r="23" spans="1:16" ht="29.25" customHeight="1" thickBot="1">
      <c r="A23" s="327"/>
      <c r="B23" s="329"/>
      <c r="C23" s="236" t="s">
        <v>79</v>
      </c>
      <c r="D23" s="237">
        <v>0</v>
      </c>
      <c r="E23" s="237">
        <v>136.5</v>
      </c>
      <c r="F23" s="237">
        <v>0</v>
      </c>
      <c r="G23" s="237">
        <v>0</v>
      </c>
      <c r="H23" s="238">
        <v>135</v>
      </c>
      <c r="I23" s="283"/>
      <c r="J23" s="283"/>
      <c r="K23" s="283"/>
      <c r="L23" s="283"/>
      <c r="M23" s="285"/>
      <c r="N23" s="239"/>
      <c r="O23" s="84"/>
    </row>
    <row r="24" spans="1:16" ht="37.5" customHeight="1" thickBot="1">
      <c r="A24" s="314" t="s">
        <v>41</v>
      </c>
      <c r="B24" s="315"/>
      <c r="C24" s="316"/>
      <c r="D24" s="190">
        <f>SUM(D6:D19)</f>
        <v>0</v>
      </c>
      <c r="E24" s="190">
        <v>882.6</v>
      </c>
      <c r="F24" s="190">
        <f>SUM(F6:F19)</f>
        <v>0</v>
      </c>
      <c r="G24" s="190">
        <f>SUM(G4:G21)</f>
        <v>0</v>
      </c>
      <c r="H24" s="190">
        <v>882</v>
      </c>
      <c r="I24" s="190">
        <v>14</v>
      </c>
      <c r="J24" s="190">
        <v>882.6</v>
      </c>
      <c r="K24" s="190">
        <f>SUM(K6:K19)</f>
        <v>0</v>
      </c>
      <c r="L24" s="190">
        <f>SUM(L6:L19)</f>
        <v>0</v>
      </c>
      <c r="M24" s="190">
        <v>13.4</v>
      </c>
      <c r="N24" s="179"/>
      <c r="O24" s="95"/>
    </row>
    <row r="25" spans="1:16" ht="33.75" customHeight="1" thickBot="1">
      <c r="A25" s="194" t="s">
        <v>78</v>
      </c>
      <c r="B25" s="194"/>
      <c r="C25" s="196"/>
      <c r="D25" s="195">
        <f>+D6+D8+D10+D12+D14</f>
        <v>0</v>
      </c>
      <c r="E25" s="192">
        <f>+E6+E8+E10+E12+E14</f>
        <v>0</v>
      </c>
      <c r="F25" s="192">
        <f>+F6+F8+F10+F12+F14</f>
        <v>0</v>
      </c>
      <c r="G25" s="192">
        <f>+G6+G8+G10+G12+G14</f>
        <v>0</v>
      </c>
      <c r="H25" s="192">
        <f>+H6+H8+H10+H12+H14</f>
        <v>0</v>
      </c>
      <c r="I25" s="192">
        <v>0</v>
      </c>
      <c r="J25" s="192">
        <v>0</v>
      </c>
      <c r="K25" s="192">
        <f>+K6+K8+K10+K12+K14</f>
        <v>0</v>
      </c>
      <c r="L25" s="192">
        <f>+L6+L8+L10+L12+L14</f>
        <v>0</v>
      </c>
      <c r="M25" s="193">
        <v>0</v>
      </c>
      <c r="N25" s="286">
        <v>13.4</v>
      </c>
    </row>
    <row r="26" spans="1:16" ht="41.25" customHeight="1" thickBot="1">
      <c r="A26" s="81" t="s">
        <v>79</v>
      </c>
      <c r="B26" s="82"/>
      <c r="C26" s="82"/>
      <c r="D26" s="83">
        <f>D17+D15+D13+D11+D9+D7</f>
        <v>0</v>
      </c>
      <c r="E26" s="83">
        <v>882.6</v>
      </c>
      <c r="F26" s="83">
        <f>+F15+F13+F11+F9+F7</f>
        <v>0</v>
      </c>
      <c r="G26" s="83">
        <v>0</v>
      </c>
      <c r="H26" s="83">
        <v>882</v>
      </c>
      <c r="I26" s="83">
        <v>14</v>
      </c>
      <c r="J26" s="83">
        <v>882.6</v>
      </c>
      <c r="K26" s="83">
        <f>+K15+K13+K11+K9+K7</f>
        <v>0</v>
      </c>
      <c r="L26" s="83">
        <v>0</v>
      </c>
      <c r="M26" s="191">
        <v>13.4</v>
      </c>
      <c r="N26" s="287"/>
      <c r="O26" s="96"/>
      <c r="P26" s="97"/>
    </row>
    <row r="27" spans="1:16" ht="28.5" customHeight="1" thickBo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172"/>
      <c r="P27" s="98"/>
    </row>
    <row r="28" spans="1:16" ht="38.25" customHeight="1" thickBot="1">
      <c r="A28" s="85" t="s">
        <v>89</v>
      </c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3"/>
      <c r="O28" s="172" t="s">
        <v>102</v>
      </c>
      <c r="P28" s="98" t="s">
        <v>103</v>
      </c>
    </row>
    <row r="29" spans="1:16" ht="23.25" customHeight="1">
      <c r="A29" s="302" t="s">
        <v>90</v>
      </c>
      <c r="B29" s="299" t="s">
        <v>91</v>
      </c>
      <c r="C29" s="299" t="s">
        <v>92</v>
      </c>
      <c r="D29" s="301" t="s">
        <v>93</v>
      </c>
      <c r="E29" s="299" t="s">
        <v>94</v>
      </c>
      <c r="F29" s="317" t="s">
        <v>95</v>
      </c>
      <c r="G29" s="318"/>
      <c r="H29" s="317" t="s">
        <v>68</v>
      </c>
      <c r="I29" s="318"/>
      <c r="J29" s="317" t="s">
        <v>96</v>
      </c>
      <c r="K29" s="319"/>
      <c r="L29" s="318"/>
      <c r="M29" s="171" t="s">
        <v>97</v>
      </c>
      <c r="N29" s="180"/>
      <c r="O29" s="89"/>
      <c r="P29" s="100"/>
    </row>
    <row r="30" spans="1:16" ht="22.5" customHeight="1">
      <c r="A30" s="303"/>
      <c r="B30" s="300"/>
      <c r="C30" s="300"/>
      <c r="D30" s="300"/>
      <c r="E30" s="300"/>
      <c r="F30" s="87" t="s">
        <v>98</v>
      </c>
      <c r="G30" s="87" t="s">
        <v>99</v>
      </c>
      <c r="H30" s="86" t="s">
        <v>78</v>
      </c>
      <c r="I30" s="86" t="s">
        <v>79</v>
      </c>
      <c r="J30" s="99" t="s">
        <v>81</v>
      </c>
      <c r="K30" s="99" t="s">
        <v>80</v>
      </c>
      <c r="L30" s="99" t="s">
        <v>77</v>
      </c>
      <c r="M30" s="99" t="s">
        <v>100</v>
      </c>
      <c r="N30" s="99" t="s">
        <v>101</v>
      </c>
      <c r="O30" s="91"/>
      <c r="P30" s="101"/>
    </row>
    <row r="31" spans="1:16" ht="26.2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3">
        <f>SUM(O29:O30)</f>
        <v>0</v>
      </c>
      <c r="P31" s="104"/>
    </row>
    <row r="32" spans="1:16" ht="15.7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169"/>
      <c r="P32" s="170"/>
    </row>
    <row r="33" spans="1:16" ht="15" customHeight="1">
      <c r="A33" s="288" t="s">
        <v>104</v>
      </c>
      <c r="B33" s="289"/>
      <c r="C33" s="289"/>
      <c r="D33" s="289"/>
      <c r="E33" s="289"/>
      <c r="F33" s="289"/>
      <c r="G33" s="290"/>
      <c r="H33" s="92"/>
      <c r="I33" s="92"/>
      <c r="J33" s="92">
        <v>0</v>
      </c>
      <c r="K33" s="92"/>
      <c r="L33" s="102">
        <f t="shared" ref="L33:N33" si="9">SUM(L31)</f>
        <v>0</v>
      </c>
      <c r="M33" s="92">
        <f t="shared" si="9"/>
        <v>0</v>
      </c>
      <c r="N33" s="92">
        <f t="shared" si="9"/>
        <v>0</v>
      </c>
      <c r="O33" s="169"/>
      <c r="P33" s="170"/>
    </row>
    <row r="34" spans="1:16" ht="21.75" customHeight="1">
      <c r="A34" s="291"/>
      <c r="B34" s="292"/>
      <c r="C34" s="292"/>
      <c r="D34" s="292"/>
      <c r="E34" s="292"/>
      <c r="F34" s="292"/>
      <c r="G34" s="293"/>
      <c r="H34" s="168"/>
      <c r="I34" s="169"/>
      <c r="J34" s="169"/>
      <c r="K34" s="169"/>
      <c r="L34" s="169"/>
      <c r="M34" s="169"/>
      <c r="N34" s="169"/>
      <c r="O34" s="107"/>
      <c r="P34" s="108"/>
    </row>
    <row r="35" spans="1:16" ht="15" customHeight="1">
      <c r="A35" s="291"/>
      <c r="B35" s="292"/>
      <c r="C35" s="292"/>
      <c r="D35" s="292"/>
      <c r="E35" s="292"/>
      <c r="F35" s="292"/>
      <c r="G35" s="293"/>
      <c r="H35" s="168"/>
      <c r="I35" s="169"/>
      <c r="J35" s="169"/>
      <c r="K35" s="169"/>
      <c r="L35" s="169"/>
      <c r="M35" s="169"/>
      <c r="N35" s="169"/>
      <c r="O35" s="94"/>
      <c r="P35" s="94"/>
    </row>
    <row r="36" spans="1:16" ht="15" customHeight="1">
      <c r="A36" s="294"/>
      <c r="B36" s="295"/>
      <c r="C36" s="295"/>
      <c r="D36" s="295"/>
      <c r="E36" s="295"/>
      <c r="F36" s="295"/>
      <c r="G36" s="296"/>
      <c r="H36" s="93"/>
      <c r="I36" s="93"/>
      <c r="J36" s="105" t="s">
        <v>105</v>
      </c>
      <c r="K36" s="106"/>
      <c r="L36" s="106"/>
      <c r="M36" s="106"/>
      <c r="N36" s="106"/>
    </row>
    <row r="37" spans="1:16" ht="1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6"/>
  <sheetViews>
    <sheetView tabSelected="1" topLeftCell="A27" zoomScale="50" zoomScaleNormal="50" workbookViewId="0">
      <selection activeCell="M38" sqref="M38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334" t="s">
        <v>106</v>
      </c>
      <c r="C1" s="334"/>
      <c r="D1" s="334"/>
      <c r="E1" s="34"/>
      <c r="F1" s="334" t="s">
        <v>1</v>
      </c>
      <c r="G1" s="334"/>
      <c r="H1" s="34"/>
      <c r="I1" s="334" t="s">
        <v>44</v>
      </c>
    </row>
    <row r="2" spans="2:9" ht="28.5">
      <c r="B2" s="334"/>
      <c r="C2" s="334"/>
      <c r="D2" s="334"/>
      <c r="E2" s="12"/>
      <c r="F2" s="334"/>
      <c r="G2" s="334"/>
      <c r="H2" s="12"/>
      <c r="I2" s="334"/>
    </row>
    <row r="3" spans="2:9" ht="15.75">
      <c r="C3" s="35"/>
      <c r="D3" s="35"/>
      <c r="E3" s="35"/>
      <c r="F3" s="35"/>
      <c r="G3" s="35"/>
      <c r="H3" s="35"/>
      <c r="I3" s="35"/>
    </row>
    <row r="4" spans="2:9" ht="135.75" customHeight="1">
      <c r="B4" s="277" t="s">
        <v>61</v>
      </c>
      <c r="C4" s="337"/>
      <c r="D4" s="337"/>
      <c r="E4" s="337"/>
      <c r="F4" s="337"/>
      <c r="G4" s="337"/>
      <c r="H4" s="337"/>
      <c r="I4" s="337"/>
    </row>
    <row r="5" spans="2:9" ht="26.25">
      <c r="B5" s="338" t="s">
        <v>32</v>
      </c>
      <c r="C5" s="338"/>
      <c r="D5" s="338"/>
      <c r="E5" s="338"/>
      <c r="F5" s="338"/>
      <c r="G5" s="338"/>
      <c r="H5" s="338"/>
      <c r="I5" s="338"/>
    </row>
    <row r="6" spans="2:9">
      <c r="B6" s="339"/>
      <c r="C6" s="340"/>
      <c r="D6" s="340"/>
      <c r="E6" s="340"/>
      <c r="F6" s="340"/>
      <c r="G6" s="340"/>
      <c r="H6" s="340"/>
      <c r="I6" s="340"/>
    </row>
    <row r="7" spans="2:9" ht="23.25">
      <c r="B7" s="341" t="s">
        <v>33</v>
      </c>
      <c r="C7" s="342"/>
      <c r="D7" s="342"/>
      <c r="E7" s="342"/>
      <c r="F7" s="342"/>
      <c r="G7" s="342"/>
      <c r="H7" s="342"/>
      <c r="I7" s="342"/>
    </row>
    <row r="8" spans="2:9" ht="36" customHeight="1">
      <c r="B8" s="28"/>
      <c r="C8" s="343" t="s">
        <v>107</v>
      </c>
      <c r="D8" s="342"/>
      <c r="E8" s="342"/>
      <c r="F8" s="342"/>
      <c r="G8" s="342"/>
      <c r="H8" s="342"/>
      <c r="I8" s="342"/>
    </row>
    <row r="9" spans="2:9" ht="36" customHeight="1">
      <c r="C9" s="36"/>
      <c r="D9" s="36"/>
      <c r="F9" s="16" t="s">
        <v>5</v>
      </c>
      <c r="G9" s="36"/>
      <c r="H9" s="36"/>
      <c r="I9" s="36"/>
    </row>
    <row r="10" spans="2:9" ht="20.25">
      <c r="E10" s="37"/>
      <c r="F10" s="37"/>
      <c r="G10" s="38"/>
      <c r="H10" s="39"/>
      <c r="I10" s="37"/>
    </row>
    <row r="11" spans="2:9" ht="48.75" customHeight="1">
      <c r="C11" s="40" t="s">
        <v>6</v>
      </c>
      <c r="D11" s="41"/>
      <c r="E11" s="42"/>
      <c r="F11" s="42"/>
      <c r="G11" s="43"/>
      <c r="H11" s="43"/>
      <c r="I11" s="66"/>
    </row>
    <row r="12" spans="2:9" ht="45" customHeight="1">
      <c r="C12" s="40" t="s">
        <v>7</v>
      </c>
      <c r="D12" s="41"/>
      <c r="E12" s="42"/>
      <c r="F12" s="42"/>
      <c r="G12" s="43"/>
      <c r="H12" s="43"/>
      <c r="I12" s="66"/>
    </row>
    <row r="13" spans="2:9" ht="42.75" customHeight="1">
      <c r="C13" s="40" t="s">
        <v>34</v>
      </c>
      <c r="D13" s="41"/>
      <c r="E13" s="42"/>
      <c r="F13" s="42"/>
      <c r="G13" s="44"/>
      <c r="H13" s="45" t="s">
        <v>9</v>
      </c>
      <c r="I13" s="67"/>
    </row>
    <row r="14" spans="2:9" ht="50.25" customHeight="1">
      <c r="C14" s="41" t="s">
        <v>169</v>
      </c>
      <c r="D14" s="41"/>
      <c r="E14" s="46"/>
      <c r="F14" s="40"/>
      <c r="G14" s="41"/>
      <c r="H14" s="47" t="s">
        <v>10</v>
      </c>
      <c r="I14" s="68"/>
    </row>
    <row r="15" spans="2:9" ht="43.5" customHeight="1">
      <c r="C15" s="41" t="s">
        <v>173</v>
      </c>
      <c r="D15" s="40"/>
      <c r="E15" s="46"/>
      <c r="F15" s="48"/>
      <c r="G15" s="44"/>
      <c r="H15" s="40" t="s">
        <v>45</v>
      </c>
      <c r="I15" s="68"/>
    </row>
    <row r="16" spans="2:9" ht="26.25" customHeight="1">
      <c r="C16" s="43"/>
      <c r="D16" s="43"/>
      <c r="E16" s="46"/>
      <c r="F16" s="46"/>
      <c r="G16" s="41"/>
      <c r="H16" s="46"/>
      <c r="I16" s="69"/>
    </row>
    <row r="17" spans="2:9" ht="26.25">
      <c r="C17" s="49" t="s">
        <v>126</v>
      </c>
      <c r="D17" s="43"/>
      <c r="E17" s="43"/>
      <c r="F17" s="41"/>
      <c r="G17" s="43"/>
      <c r="H17" s="43"/>
      <c r="I17" s="69"/>
    </row>
    <row r="18" spans="2:9" ht="26.25">
      <c r="C18" s="43"/>
      <c r="D18" s="43"/>
      <c r="E18" s="43"/>
      <c r="F18" s="41"/>
      <c r="G18" s="43"/>
      <c r="H18" s="50"/>
      <c r="I18" s="69"/>
    </row>
    <row r="19" spans="2:9" ht="49.5" customHeight="1">
      <c r="C19" s="41" t="s">
        <v>13</v>
      </c>
      <c r="D19" s="40"/>
      <c r="E19" s="46"/>
      <c r="F19" s="51"/>
      <c r="G19" s="43"/>
      <c r="H19" s="43"/>
      <c r="I19" s="69"/>
    </row>
    <row r="20" spans="2:9" ht="54.75" customHeight="1">
      <c r="C20" s="40" t="s">
        <v>14</v>
      </c>
      <c r="D20" s="46"/>
      <c r="E20" s="46"/>
      <c r="F20" s="43"/>
      <c r="G20" s="46" t="s">
        <v>108</v>
      </c>
      <c r="H20" s="52" t="s">
        <v>109</v>
      </c>
      <c r="I20" s="44"/>
    </row>
    <row r="21" spans="2:9" ht="51.75" customHeight="1">
      <c r="C21" s="40" t="s">
        <v>16</v>
      </c>
      <c r="D21" s="46"/>
      <c r="E21" s="51"/>
      <c r="F21" s="43"/>
      <c r="G21" s="41" t="s">
        <v>110</v>
      </c>
      <c r="H21" s="43"/>
      <c r="I21" s="335"/>
    </row>
    <row r="22" spans="2:9" ht="26.25">
      <c r="C22" s="43"/>
      <c r="D22" s="43"/>
      <c r="E22" s="43"/>
      <c r="F22" s="43"/>
      <c r="G22" s="43"/>
      <c r="H22" s="43"/>
      <c r="I22" s="336"/>
    </row>
    <row r="23" spans="2:9" ht="44.25" customHeight="1">
      <c r="C23" s="44"/>
      <c r="D23" s="44"/>
      <c r="E23" s="44"/>
      <c r="F23" s="44"/>
    </row>
    <row r="24" spans="2:9" ht="42" customHeight="1">
      <c r="C24" s="53" t="s">
        <v>130</v>
      </c>
      <c r="D24" s="54"/>
      <c r="E24" s="55"/>
      <c r="F24" s="55"/>
      <c r="G24" s="54"/>
      <c r="I24" s="58"/>
    </row>
    <row r="25" spans="2:9" ht="26.25" customHeight="1">
      <c r="B25" s="56"/>
      <c r="F25" s="57" t="s">
        <v>170</v>
      </c>
      <c r="G25" s="44"/>
      <c r="H25" s="58"/>
      <c r="I25" s="58"/>
    </row>
    <row r="26" spans="2:9" ht="39.75" customHeight="1" thickBot="1">
      <c r="B26" s="56"/>
      <c r="I26" s="58"/>
    </row>
    <row r="27" spans="2:9" ht="48.75" customHeight="1">
      <c r="B27" s="56"/>
      <c r="C27" s="197" t="s">
        <v>136</v>
      </c>
      <c r="D27" s="344" t="s">
        <v>137</v>
      </c>
      <c r="E27" s="344"/>
      <c r="F27" s="198" t="s">
        <v>138</v>
      </c>
      <c r="G27" s="198" t="s">
        <v>139</v>
      </c>
      <c r="H27" s="199" t="s">
        <v>140</v>
      </c>
      <c r="I27" s="58"/>
    </row>
    <row r="28" spans="2:9" ht="51" customHeight="1">
      <c r="B28" s="56"/>
      <c r="C28" s="200">
        <v>1</v>
      </c>
      <c r="D28" s="333" t="s">
        <v>141</v>
      </c>
      <c r="E28" s="333"/>
      <c r="F28" s="201">
        <v>735</v>
      </c>
      <c r="G28" s="202">
        <v>50</v>
      </c>
      <c r="H28" s="203">
        <v>36750</v>
      </c>
      <c r="I28" s="58"/>
    </row>
    <row r="29" spans="2:9" ht="55.5" customHeight="1">
      <c r="B29" s="56"/>
      <c r="C29" s="200">
        <v>2</v>
      </c>
      <c r="D29" s="333" t="s">
        <v>142</v>
      </c>
      <c r="E29" s="333"/>
      <c r="F29" s="201">
        <v>11.1</v>
      </c>
      <c r="G29" s="202">
        <v>100</v>
      </c>
      <c r="H29" s="203">
        <v>1110</v>
      </c>
      <c r="I29" s="58"/>
    </row>
    <row r="30" spans="2:9" ht="48" customHeight="1">
      <c r="B30" s="56"/>
      <c r="C30" s="200">
        <v>3</v>
      </c>
      <c r="D30" s="333" t="s">
        <v>143</v>
      </c>
      <c r="E30" s="333"/>
      <c r="F30" s="201">
        <v>136.5</v>
      </c>
      <c r="G30" s="202">
        <v>100</v>
      </c>
      <c r="H30" s="203">
        <v>13650</v>
      </c>
      <c r="I30" s="58"/>
    </row>
    <row r="31" spans="2:9" ht="41.25" customHeight="1">
      <c r="B31" s="56"/>
      <c r="C31" s="204"/>
      <c r="D31" s="205" t="s">
        <v>144</v>
      </c>
      <c r="E31" s="206"/>
      <c r="F31" s="207">
        <v>882.6</v>
      </c>
      <c r="G31" s="207"/>
      <c r="H31" s="203">
        <v>51510</v>
      </c>
      <c r="I31" s="58"/>
    </row>
    <row r="32" spans="2:9" ht="41.25" customHeight="1">
      <c r="B32" s="56"/>
      <c r="C32" s="330" t="s">
        <v>145</v>
      </c>
      <c r="D32" s="331"/>
      <c r="E32" s="331"/>
      <c r="F32" s="331"/>
      <c r="G32" s="332"/>
      <c r="H32" s="208">
        <v>4635.8999999999996</v>
      </c>
      <c r="I32" s="58"/>
    </row>
    <row r="33" spans="2:9" ht="51" customHeight="1">
      <c r="B33" s="56"/>
      <c r="C33" s="330" t="s">
        <v>146</v>
      </c>
      <c r="D33" s="331"/>
      <c r="E33" s="331"/>
      <c r="F33" s="331"/>
      <c r="G33" s="332"/>
      <c r="H33" s="208">
        <v>4635.8999999999996</v>
      </c>
      <c r="I33" s="58"/>
    </row>
    <row r="34" spans="2:9" ht="39" customHeight="1">
      <c r="B34" s="56"/>
      <c r="C34" s="330" t="s">
        <v>147</v>
      </c>
      <c r="D34" s="331"/>
      <c r="E34" s="331"/>
      <c r="F34" s="331"/>
      <c r="G34" s="332"/>
      <c r="H34" s="208">
        <v>9271.7999999999993</v>
      </c>
      <c r="I34" s="58"/>
    </row>
    <row r="35" spans="2:9" ht="33.75" customHeight="1">
      <c r="B35" s="61"/>
      <c r="C35" s="330" t="s">
        <v>148</v>
      </c>
      <c r="D35" s="331"/>
      <c r="E35" s="331"/>
      <c r="F35" s="331"/>
      <c r="G35" s="332"/>
      <c r="H35" s="209">
        <v>60781.8</v>
      </c>
      <c r="I35" s="58"/>
    </row>
    <row r="36" spans="2:9" ht="36" customHeight="1">
      <c r="B36" s="56"/>
      <c r="C36" s="330" t="s">
        <v>149</v>
      </c>
      <c r="D36" s="331"/>
      <c r="E36" s="331"/>
      <c r="F36" s="331"/>
      <c r="G36" s="332"/>
      <c r="H36" s="209">
        <v>0.2</v>
      </c>
      <c r="I36" s="58"/>
    </row>
    <row r="37" spans="2:9" ht="33.75" customHeight="1">
      <c r="B37" s="56"/>
      <c r="C37" s="330" t="s">
        <v>150</v>
      </c>
      <c r="D37" s="331"/>
      <c r="E37" s="331"/>
      <c r="F37" s="331"/>
      <c r="G37" s="331"/>
      <c r="H37" s="210">
        <f>H35+H36</f>
        <v>60782</v>
      </c>
      <c r="I37" s="58"/>
    </row>
    <row r="38" spans="2:9" ht="31.5" customHeight="1">
      <c r="B38" s="56"/>
      <c r="C38" s="211"/>
      <c r="D38" s="212"/>
      <c r="E38" s="212"/>
      <c r="F38" s="212"/>
      <c r="G38" s="214"/>
      <c r="H38" s="215"/>
      <c r="I38" s="58"/>
    </row>
    <row r="39" spans="2:9" ht="33.75" customHeight="1">
      <c r="B39" s="56"/>
      <c r="C39" s="216"/>
      <c r="D39" s="213" t="s">
        <v>151</v>
      </c>
      <c r="E39" s="212"/>
      <c r="F39" s="212"/>
      <c r="G39" s="9"/>
      <c r="H39" s="217"/>
      <c r="I39" s="58"/>
    </row>
    <row r="40" spans="2:9" ht="32.25" customHeight="1" thickBot="1">
      <c r="B40" s="56"/>
      <c r="C40" s="218"/>
      <c r="D40" s="219"/>
      <c r="E40" s="219"/>
      <c r="F40" s="219"/>
      <c r="G40" s="219"/>
      <c r="H40" s="220"/>
      <c r="I40" s="58"/>
    </row>
    <row r="41" spans="2:9" ht="40.5" customHeight="1">
      <c r="B41" s="56"/>
      <c r="I41" s="58"/>
    </row>
    <row r="42" spans="2:9" ht="37.5" customHeight="1">
      <c r="B42" s="56"/>
      <c r="I42" s="58"/>
    </row>
    <row r="43" spans="2:9" ht="45" customHeight="1">
      <c r="B43" s="56"/>
      <c r="I43" s="58"/>
    </row>
    <row r="44" spans="2:9" ht="33.75" customHeight="1">
      <c r="B44" s="56"/>
      <c r="C44" s="61" t="s">
        <v>26</v>
      </c>
      <c r="D44" s="61"/>
      <c r="E44" s="61"/>
      <c r="I44" s="58"/>
    </row>
    <row r="45" spans="2:9" ht="35.25" customHeight="1">
      <c r="B45" s="56"/>
      <c r="C45" s="61" t="s">
        <v>27</v>
      </c>
      <c r="D45" s="61"/>
      <c r="E45" s="61"/>
      <c r="G45" s="62" t="s">
        <v>111</v>
      </c>
      <c r="H45" s="2"/>
      <c r="I45" s="58"/>
    </row>
    <row r="46" spans="2:9" ht="33.75" customHeight="1">
      <c r="B46" s="56"/>
      <c r="C46" s="61" t="s">
        <v>28</v>
      </c>
      <c r="D46" s="61"/>
      <c r="E46" s="61"/>
      <c r="G46" s="2"/>
      <c r="H46" s="2"/>
      <c r="I46" s="58"/>
    </row>
    <row r="47" spans="2:9" ht="32.25" customHeight="1">
      <c r="B47" s="56"/>
      <c r="G47" s="2"/>
      <c r="H47" s="2"/>
      <c r="I47" s="58"/>
    </row>
    <row r="48" spans="2:9" ht="33.75" customHeight="1">
      <c r="B48" s="56"/>
      <c r="I48" s="58"/>
    </row>
    <row r="49" spans="2:9" ht="33.75" customHeight="1">
      <c r="B49" s="63"/>
      <c r="I49" s="58"/>
    </row>
    <row r="50" spans="2:9" ht="33.75" customHeight="1">
      <c r="B50" s="63"/>
      <c r="I50" s="58"/>
    </row>
    <row r="51" spans="2:9" ht="32.25" customHeight="1">
      <c r="B51" s="63"/>
      <c r="I51" s="58"/>
    </row>
    <row r="52" spans="2:9" ht="37.5" customHeight="1">
      <c r="B52" s="63"/>
      <c r="I52" s="58"/>
    </row>
    <row r="53" spans="2:9" ht="35.25" customHeight="1">
      <c r="B53" s="63"/>
      <c r="I53" s="58"/>
    </row>
    <row r="54" spans="2:9" ht="35.25" customHeight="1">
      <c r="B54" s="56"/>
      <c r="I54" s="58"/>
    </row>
    <row r="55" spans="2:9" ht="35.25" customHeight="1">
      <c r="B55" s="56"/>
    </row>
    <row r="56" spans="2:9" ht="33.75" customHeight="1">
      <c r="B56" s="64"/>
    </row>
    <row r="57" spans="2:9">
      <c r="B57" s="65"/>
    </row>
    <row r="58" spans="2:9">
      <c r="B58" s="56"/>
    </row>
    <row r="59" spans="2:9" ht="36" customHeight="1"/>
    <row r="60" spans="2:9" ht="33.75" customHeight="1">
      <c r="B60" s="56"/>
    </row>
    <row r="61" spans="2:9" ht="36" customHeight="1">
      <c r="B61" s="56"/>
    </row>
    <row r="63" spans="2:9" ht="28.5">
      <c r="I63" s="34"/>
    </row>
    <row r="65" spans="9:9" ht="28.5">
      <c r="I65" s="34"/>
    </row>
    <row r="66" spans="9:9" ht="28.5">
      <c r="I66" s="34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zoomScale="50" zoomScaleNormal="50" workbookViewId="0">
      <selection activeCell="J29" sqref="J29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143" t="s">
        <v>112</v>
      </c>
      <c r="B1" s="1"/>
      <c r="C1" s="1"/>
      <c r="D1" s="1"/>
      <c r="E1" s="145" t="s">
        <v>31</v>
      </c>
      <c r="F1" s="1"/>
      <c r="G1" s="346" t="s">
        <v>113</v>
      </c>
      <c r="H1" s="346"/>
      <c r="I1" s="346"/>
      <c r="J1" s="346"/>
      <c r="K1" s="346"/>
    </row>
    <row r="2" spans="1:11" ht="18.75">
      <c r="A2" s="13"/>
      <c r="B2" s="13"/>
      <c r="C2" s="13"/>
      <c r="D2" s="13"/>
      <c r="E2" s="147"/>
      <c r="F2" s="147"/>
      <c r="G2" s="3"/>
      <c r="H2" s="13"/>
      <c r="I2" s="13"/>
      <c r="J2" s="13"/>
      <c r="K2" s="13"/>
    </row>
    <row r="3" spans="1:11" ht="150.75">
      <c r="A3" s="277" t="s">
        <v>114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</row>
    <row r="4" spans="1:11" ht="26.25">
      <c r="A4" s="14"/>
      <c r="B4" s="338" t="s">
        <v>32</v>
      </c>
      <c r="C4" s="338"/>
      <c r="D4" s="338"/>
      <c r="E4" s="338"/>
      <c r="F4" s="338"/>
      <c r="G4" s="338"/>
      <c r="H4" s="338"/>
      <c r="I4" s="338"/>
      <c r="J4" s="14"/>
      <c r="K4" s="14"/>
    </row>
    <row r="5" spans="1:11" ht="15.75" thickBot="1">
      <c r="A5" s="339"/>
      <c r="B5" s="340"/>
      <c r="C5" s="340"/>
      <c r="D5" s="340"/>
      <c r="E5" s="340"/>
      <c r="F5" s="340"/>
      <c r="G5" s="146"/>
      <c r="H5" s="146"/>
      <c r="I5" s="146"/>
      <c r="J5" s="146"/>
      <c r="K5" s="146"/>
    </row>
    <row r="6" spans="1:11" ht="33" customHeight="1">
      <c r="A6" s="341" t="s">
        <v>33</v>
      </c>
      <c r="B6" s="342"/>
      <c r="C6" s="342"/>
      <c r="D6" s="342"/>
      <c r="E6" s="342"/>
      <c r="F6" s="342"/>
      <c r="G6" s="147"/>
      <c r="H6" s="147"/>
      <c r="I6" s="147"/>
      <c r="J6" s="147"/>
      <c r="K6" s="147"/>
    </row>
    <row r="7" spans="1:11" ht="28.5" customHeight="1">
      <c r="A7" s="15"/>
      <c r="B7" s="15"/>
      <c r="C7" s="343" t="s">
        <v>115</v>
      </c>
      <c r="D7" s="342"/>
      <c r="E7" s="342"/>
      <c r="F7" s="342"/>
      <c r="G7" s="147"/>
      <c r="H7" s="147"/>
      <c r="I7" s="147"/>
      <c r="J7" s="147"/>
      <c r="K7" s="147"/>
    </row>
    <row r="8" spans="1:11" ht="33" customHeight="1">
      <c r="A8" s="147"/>
      <c r="B8" s="347" t="s">
        <v>5</v>
      </c>
      <c r="C8" s="348"/>
      <c r="D8" s="348"/>
      <c r="E8" s="348"/>
      <c r="F8" s="348"/>
      <c r="G8" s="147"/>
      <c r="H8" s="147"/>
      <c r="I8" s="147"/>
      <c r="J8" s="147"/>
      <c r="K8" s="147"/>
    </row>
    <row r="9" spans="1:11">
      <c r="A9" s="147"/>
      <c r="B9" s="147"/>
      <c r="C9" s="18"/>
      <c r="D9" s="18"/>
      <c r="E9" s="19"/>
      <c r="F9" s="20"/>
      <c r="G9" s="147"/>
      <c r="H9" s="147"/>
      <c r="I9" s="147"/>
      <c r="J9" s="147"/>
      <c r="K9" s="147"/>
    </row>
    <row r="10" spans="1:11" ht="39.75" customHeight="1">
      <c r="A10" s="147"/>
      <c r="B10" s="21" t="s">
        <v>6</v>
      </c>
      <c r="C10" s="21"/>
      <c r="D10" s="21"/>
      <c r="E10" s="21"/>
      <c r="F10" s="22" t="s">
        <v>9</v>
      </c>
      <c r="G10" s="23"/>
      <c r="H10" s="23"/>
      <c r="I10" s="23"/>
      <c r="J10" s="23"/>
      <c r="K10" s="147"/>
    </row>
    <row r="11" spans="1:11" ht="39" customHeight="1">
      <c r="A11" s="147"/>
      <c r="B11" s="21" t="s">
        <v>7</v>
      </c>
      <c r="C11" s="21"/>
      <c r="D11" s="21"/>
      <c r="E11" s="21"/>
      <c r="F11" s="74" t="s">
        <v>116</v>
      </c>
      <c r="G11" s="23"/>
      <c r="H11" s="23"/>
      <c r="I11" s="23"/>
      <c r="J11" s="23"/>
      <c r="K11" s="147"/>
    </row>
    <row r="12" spans="1:11" ht="38.25" customHeight="1">
      <c r="A12" s="147"/>
      <c r="B12" s="21" t="s">
        <v>38</v>
      </c>
      <c r="C12" s="21"/>
      <c r="D12" s="21"/>
      <c r="E12" s="21"/>
      <c r="F12" s="75" t="s">
        <v>117</v>
      </c>
      <c r="G12" s="23"/>
      <c r="H12" s="23"/>
      <c r="I12" s="23"/>
      <c r="J12" s="23"/>
      <c r="K12" s="147"/>
    </row>
    <row r="13" spans="1:11" ht="42" customHeight="1">
      <c r="A13" s="147"/>
      <c r="B13" s="24" t="s">
        <v>171</v>
      </c>
      <c r="C13" s="24"/>
      <c r="D13" s="21"/>
      <c r="E13" s="21"/>
      <c r="F13" s="23"/>
      <c r="G13" s="23"/>
      <c r="H13" s="23"/>
      <c r="I13" s="23"/>
      <c r="J13" s="23"/>
      <c r="K13" s="147"/>
    </row>
    <row r="14" spans="1:11" ht="42.75" customHeight="1">
      <c r="A14" s="147"/>
      <c r="B14" s="21" t="s">
        <v>174</v>
      </c>
      <c r="C14" s="21"/>
      <c r="D14" s="21"/>
      <c r="E14" s="21" t="s">
        <v>104</v>
      </c>
      <c r="F14" s="23"/>
      <c r="G14" s="23"/>
      <c r="H14" s="23"/>
      <c r="I14" s="23"/>
      <c r="J14" s="23"/>
      <c r="K14" s="147"/>
    </row>
    <row r="15" spans="1:11" ht="23.25">
      <c r="A15" s="147"/>
      <c r="B15" s="21"/>
      <c r="C15" s="21"/>
      <c r="D15" s="21"/>
      <c r="E15" s="21"/>
      <c r="F15" s="23"/>
      <c r="G15" s="23"/>
      <c r="H15" s="23"/>
      <c r="I15" s="23"/>
      <c r="J15" s="23"/>
      <c r="K15" s="147"/>
    </row>
    <row r="16" spans="1:11" ht="39" customHeight="1" thickBot="1">
      <c r="A16" s="147"/>
      <c r="B16" s="349" t="s">
        <v>129</v>
      </c>
      <c r="C16" s="349"/>
      <c r="D16" s="349"/>
      <c r="E16" s="23"/>
      <c r="F16" s="25"/>
      <c r="G16" s="23"/>
      <c r="H16" s="23"/>
      <c r="I16" s="23"/>
      <c r="J16" s="23"/>
      <c r="K16" s="147"/>
    </row>
    <row r="17" spans="1:11" ht="23.25">
      <c r="A17" s="26"/>
      <c r="B17" s="23"/>
      <c r="C17" s="23"/>
      <c r="D17" s="23"/>
      <c r="E17" s="25"/>
      <c r="F17" s="23"/>
      <c r="G17" s="23"/>
      <c r="H17" s="23"/>
      <c r="I17" s="23"/>
      <c r="J17" s="23"/>
      <c r="K17" s="147"/>
    </row>
    <row r="18" spans="1:11" ht="42" customHeight="1">
      <c r="A18" s="26"/>
      <c r="B18" s="21" t="s">
        <v>13</v>
      </c>
      <c r="C18" s="25"/>
      <c r="D18" s="25"/>
      <c r="E18" s="23"/>
      <c r="F18" s="27" t="s">
        <v>15</v>
      </c>
      <c r="G18" s="23"/>
      <c r="H18" s="23"/>
      <c r="I18" s="23"/>
      <c r="J18" s="23"/>
      <c r="K18" s="147"/>
    </row>
    <row r="19" spans="1:11" ht="44.25" customHeight="1">
      <c r="A19" s="26"/>
      <c r="B19" s="21" t="s">
        <v>14</v>
      </c>
      <c r="C19" s="21"/>
      <c r="D19" s="23"/>
      <c r="E19" s="23"/>
      <c r="F19" s="21" t="s">
        <v>17</v>
      </c>
      <c r="G19" s="23"/>
      <c r="H19" s="23"/>
      <c r="I19" s="23"/>
      <c r="J19" s="23"/>
      <c r="K19" s="147"/>
    </row>
    <row r="20" spans="1:11" ht="43.5" customHeight="1">
      <c r="A20" s="147"/>
      <c r="B20" s="21" t="s">
        <v>16</v>
      </c>
      <c r="C20" s="21"/>
      <c r="D20" s="21"/>
      <c r="E20" s="76"/>
      <c r="F20" s="23"/>
      <c r="G20" s="23"/>
      <c r="H20" s="23"/>
      <c r="I20" s="23"/>
      <c r="J20" s="23"/>
      <c r="K20" s="147"/>
    </row>
    <row r="21" spans="1:11" ht="25.5" customHeight="1">
      <c r="A21" s="147"/>
      <c r="B21" s="23"/>
      <c r="C21" s="23"/>
      <c r="D21" s="23"/>
      <c r="F21" s="76" t="s">
        <v>170</v>
      </c>
      <c r="G21" s="76"/>
      <c r="H21" s="76"/>
      <c r="I21" s="76"/>
      <c r="J21" s="76"/>
      <c r="K21" s="147"/>
    </row>
    <row r="22" spans="1:11" ht="23.25">
      <c r="A22" s="147"/>
      <c r="B22" s="23"/>
      <c r="C22" s="23"/>
      <c r="D22" s="23"/>
      <c r="E22" s="23"/>
      <c r="F22" s="23"/>
      <c r="G22" s="23"/>
      <c r="H22" s="23"/>
      <c r="I22" s="23"/>
      <c r="J22" s="23"/>
      <c r="K22" s="147"/>
    </row>
    <row r="23" spans="1:11" ht="40.5" customHeight="1">
      <c r="A23" s="147"/>
      <c r="B23" s="76" t="s">
        <v>121</v>
      </c>
      <c r="C23" s="25"/>
      <c r="D23" s="25"/>
      <c r="E23" s="25"/>
      <c r="F23" s="25"/>
      <c r="G23" s="25"/>
      <c r="H23" s="77"/>
      <c r="I23" s="78"/>
      <c r="J23" s="23"/>
      <c r="K23" s="147"/>
    </row>
    <row r="24" spans="1:11" ht="24" thickBot="1">
      <c r="A24" s="147"/>
      <c r="B24" s="23"/>
      <c r="C24" s="23"/>
      <c r="D24" s="23"/>
      <c r="E24" s="23"/>
      <c r="F24" s="23"/>
      <c r="G24" s="23"/>
      <c r="H24" s="23"/>
      <c r="I24" s="23"/>
      <c r="J24" s="23"/>
      <c r="K24" s="147"/>
    </row>
    <row r="25" spans="1:11" ht="38.25" customHeight="1">
      <c r="A25" s="147"/>
      <c r="B25" s="29" t="s">
        <v>19</v>
      </c>
      <c r="C25" s="140" t="s">
        <v>20</v>
      </c>
      <c r="D25" s="140"/>
      <c r="E25" s="140" t="s">
        <v>40</v>
      </c>
      <c r="F25" s="30" t="s">
        <v>41</v>
      </c>
      <c r="G25" s="147"/>
      <c r="H25" s="147"/>
      <c r="I25" s="147"/>
      <c r="J25" s="147"/>
      <c r="K25" s="147"/>
    </row>
    <row r="26" spans="1:11" ht="29.25" customHeight="1">
      <c r="A26" s="147"/>
      <c r="B26" s="357"/>
      <c r="C26" s="358"/>
      <c r="D26" s="359"/>
      <c r="E26" s="141" t="s">
        <v>42</v>
      </c>
      <c r="F26" s="31" t="s">
        <v>36</v>
      </c>
      <c r="G26" s="4"/>
      <c r="H26" s="147"/>
      <c r="I26" s="147"/>
      <c r="J26" s="147"/>
      <c r="K26" s="147"/>
    </row>
    <row r="27" spans="1:11" ht="51" customHeight="1">
      <c r="A27" s="147"/>
      <c r="B27" s="142">
        <v>1</v>
      </c>
      <c r="C27" s="350" t="s">
        <v>152</v>
      </c>
      <c r="D27" s="351"/>
      <c r="E27" s="165">
        <v>765.5</v>
      </c>
      <c r="F27" s="152">
        <v>137790</v>
      </c>
      <c r="G27" s="4"/>
      <c r="H27" s="147"/>
      <c r="I27" s="147"/>
      <c r="J27" s="147"/>
      <c r="K27" s="147"/>
    </row>
    <row r="28" spans="1:11" ht="33.75">
      <c r="A28" s="147"/>
      <c r="B28" s="150"/>
      <c r="C28" s="151"/>
      <c r="D28" s="151"/>
      <c r="E28" s="149"/>
      <c r="F28" s="221"/>
      <c r="G28" s="4"/>
      <c r="H28" s="147"/>
      <c r="I28" s="147"/>
      <c r="J28" s="147"/>
      <c r="K28" s="147"/>
    </row>
    <row r="29" spans="1:11" ht="36" customHeight="1">
      <c r="A29" s="147"/>
      <c r="B29" s="352" t="s">
        <v>43</v>
      </c>
      <c r="C29" s="353"/>
      <c r="D29" s="353"/>
      <c r="E29" s="351"/>
      <c r="F29" s="152">
        <v>137790</v>
      </c>
      <c r="G29" s="4"/>
      <c r="H29" s="147"/>
      <c r="I29" s="147"/>
      <c r="J29" s="147"/>
      <c r="K29" s="147"/>
    </row>
    <row r="30" spans="1:11" ht="24" thickBot="1">
      <c r="A30" s="147"/>
      <c r="B30" s="354"/>
      <c r="C30" s="355"/>
      <c r="D30" s="355"/>
      <c r="E30" s="355"/>
      <c r="F30" s="356"/>
      <c r="G30" s="4"/>
      <c r="H30" s="147"/>
      <c r="I30" s="147"/>
      <c r="J30" s="147"/>
      <c r="K30" s="147"/>
    </row>
    <row r="31" spans="1:11">
      <c r="A31" s="147"/>
      <c r="B31" s="147"/>
      <c r="C31" s="147"/>
      <c r="D31" s="147"/>
      <c r="E31" s="147"/>
      <c r="F31" s="147"/>
      <c r="G31" s="4"/>
      <c r="H31" s="147"/>
      <c r="I31" s="147"/>
      <c r="J31" s="147"/>
      <c r="K31" s="147"/>
    </row>
    <row r="32" spans="1:11" ht="23.25">
      <c r="A32" s="147"/>
      <c r="B32" s="345"/>
      <c r="C32" s="345"/>
      <c r="D32" s="345"/>
      <c r="E32" s="345"/>
      <c r="F32" s="345"/>
      <c r="G32" s="147"/>
      <c r="H32" s="147"/>
      <c r="I32" s="147"/>
      <c r="J32" s="147"/>
      <c r="K32" s="147"/>
    </row>
    <row r="33" spans="1:11" ht="38.25" customHeight="1">
      <c r="A33" s="147"/>
      <c r="B33" s="32" t="s">
        <v>26</v>
      </c>
      <c r="C33" s="32"/>
      <c r="D33" s="32"/>
      <c r="E33" s="147"/>
      <c r="F33" s="33" t="s">
        <v>37</v>
      </c>
      <c r="G33" s="147"/>
      <c r="H33" s="147"/>
      <c r="I33" s="147"/>
      <c r="J33" s="147"/>
      <c r="K33" s="147"/>
    </row>
    <row r="34" spans="1:11" ht="41.25" customHeight="1">
      <c r="A34" s="147"/>
      <c r="B34" s="32" t="s">
        <v>27</v>
      </c>
      <c r="C34" s="32"/>
      <c r="D34" s="32"/>
      <c r="E34" s="147"/>
      <c r="F34" s="148"/>
      <c r="G34" s="148"/>
      <c r="H34" s="147"/>
      <c r="I34" s="147"/>
      <c r="J34" s="147"/>
      <c r="K34" s="147"/>
    </row>
    <row r="35" spans="1:11" ht="40.5" customHeight="1">
      <c r="A35" s="147"/>
      <c r="B35" s="32" t="s">
        <v>28</v>
      </c>
      <c r="C35" s="32"/>
      <c r="D35" s="32"/>
      <c r="E35" s="147"/>
      <c r="F35" s="148"/>
      <c r="G35" s="148"/>
      <c r="H35" s="147"/>
      <c r="I35" s="147"/>
      <c r="J35" s="147"/>
      <c r="K35" s="147"/>
    </row>
    <row r="36" spans="1:11" ht="28.5">
      <c r="A36" s="147"/>
      <c r="B36" s="147"/>
      <c r="C36" s="147"/>
      <c r="D36" s="147"/>
      <c r="E36" s="147"/>
      <c r="F36" s="147"/>
      <c r="G36" s="148"/>
      <c r="H36" s="147"/>
      <c r="I36" s="147"/>
      <c r="J36" s="147"/>
      <c r="K36" s="147"/>
    </row>
    <row r="37" spans="1:11" ht="28.5">
      <c r="A37" s="147"/>
      <c r="B37" s="147"/>
      <c r="C37" s="147"/>
      <c r="D37" s="147"/>
      <c r="E37" s="147"/>
      <c r="F37" s="33" t="s">
        <v>30</v>
      </c>
      <c r="G37" s="147"/>
      <c r="H37" s="148"/>
      <c r="I37" s="147"/>
      <c r="J37" s="147"/>
      <c r="K37" s="147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M109"/>
  <sheetViews>
    <sheetView topLeftCell="F114" zoomScaleNormal="100" zoomScaleSheetLayoutView="40" workbookViewId="0">
      <selection activeCell="N108" sqref="N108"/>
    </sheetView>
  </sheetViews>
  <sheetFormatPr defaultRowHeight="15"/>
  <cols>
    <col min="1" max="1" width="13.85546875" customWidth="1"/>
    <col min="2" max="2" width="28.7109375" customWidth="1"/>
    <col min="3" max="3" width="80.85546875" customWidth="1"/>
    <col min="4" max="4" width="49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3.85546875" customWidth="1"/>
    <col min="10" max="10" width="32" customWidth="1"/>
  </cols>
  <sheetData>
    <row r="1" spans="1:10" ht="36">
      <c r="A1" s="276" t="s">
        <v>106</v>
      </c>
      <c r="B1" s="276"/>
      <c r="C1" s="276"/>
      <c r="D1" s="362" t="s">
        <v>31</v>
      </c>
      <c r="E1" s="362"/>
      <c r="F1" s="362"/>
      <c r="G1" s="276" t="s">
        <v>118</v>
      </c>
      <c r="H1" s="276"/>
      <c r="I1" s="276"/>
      <c r="J1" s="276"/>
    </row>
    <row r="2" spans="1:10" ht="15.75">
      <c r="A2" s="147"/>
      <c r="B2" s="5"/>
      <c r="C2" s="5"/>
      <c r="D2" s="5"/>
      <c r="E2" s="5"/>
      <c r="F2" s="5"/>
      <c r="G2" s="5"/>
      <c r="H2" s="5"/>
      <c r="I2" s="5"/>
      <c r="J2" s="5"/>
    </row>
    <row r="3" spans="1:10" ht="182.25">
      <c r="A3" s="363" t="s">
        <v>61</v>
      </c>
      <c r="B3" s="364"/>
      <c r="C3" s="364"/>
      <c r="D3" s="364"/>
      <c r="E3" s="364"/>
      <c r="F3" s="364"/>
      <c r="G3" s="364"/>
      <c r="H3" s="364"/>
      <c r="I3" s="364"/>
      <c r="J3" s="364"/>
    </row>
    <row r="4" spans="1:10" ht="30">
      <c r="A4" s="365" t="s">
        <v>32</v>
      </c>
      <c r="B4" s="365"/>
      <c r="C4" s="365"/>
      <c r="D4" s="365"/>
      <c r="E4" s="365"/>
      <c r="F4" s="365"/>
      <c r="G4" s="365"/>
      <c r="H4" s="365"/>
      <c r="I4" s="365"/>
      <c r="J4" s="11"/>
    </row>
    <row r="5" spans="1:10" ht="16.5" thickBot="1">
      <c r="A5" s="278"/>
      <c r="B5" s="340"/>
      <c r="C5" s="340"/>
      <c r="D5" s="340"/>
      <c r="E5" s="340"/>
      <c r="F5" s="340"/>
      <c r="G5" s="340"/>
      <c r="H5" s="340"/>
      <c r="I5" s="340"/>
      <c r="J5" s="340"/>
    </row>
    <row r="6" spans="1:10" ht="33.75">
      <c r="A6" s="360" t="s">
        <v>33</v>
      </c>
      <c r="B6" s="361"/>
      <c r="C6" s="361"/>
      <c r="D6" s="361"/>
      <c r="E6" s="361"/>
      <c r="F6" s="361"/>
      <c r="G6" s="361"/>
      <c r="H6" s="361"/>
      <c r="I6" s="361"/>
      <c r="J6" s="361"/>
    </row>
    <row r="7" spans="1:10" ht="15.75">
      <c r="A7" s="6"/>
      <c r="B7" s="6"/>
      <c r="C7" s="6"/>
      <c r="D7" s="6"/>
      <c r="E7" s="6"/>
      <c r="F7" s="7"/>
      <c r="G7" s="6"/>
      <c r="H7" s="6"/>
      <c r="I7" s="6"/>
      <c r="J7" s="8"/>
    </row>
    <row r="8" spans="1:10" ht="69" customHeight="1">
      <c r="A8" s="8"/>
      <c r="B8" s="154" t="s">
        <v>119</v>
      </c>
      <c r="C8" s="154"/>
      <c r="D8" s="154"/>
      <c r="E8" s="155"/>
      <c r="F8" s="155"/>
      <c r="G8" s="154"/>
      <c r="H8" s="154"/>
      <c r="I8" s="155"/>
      <c r="J8" s="70"/>
    </row>
    <row r="9" spans="1:10" ht="54" customHeight="1">
      <c r="A9" s="8"/>
      <c r="B9" s="154" t="s">
        <v>7</v>
      </c>
      <c r="C9" s="154"/>
      <c r="D9" s="154"/>
      <c r="E9" s="155"/>
      <c r="F9" s="155"/>
      <c r="G9" s="156" t="s">
        <v>9</v>
      </c>
      <c r="H9" s="153"/>
      <c r="I9" s="155"/>
      <c r="J9" s="70"/>
    </row>
    <row r="10" spans="1:10" ht="62.25" customHeight="1">
      <c r="A10" s="8"/>
      <c r="B10" s="154" t="s">
        <v>120</v>
      </c>
      <c r="C10" s="154"/>
      <c r="D10" s="154"/>
      <c r="E10" s="155"/>
      <c r="F10" s="155"/>
      <c r="G10" s="157" t="s">
        <v>39</v>
      </c>
      <c r="H10" s="153"/>
      <c r="I10" s="155"/>
      <c r="J10" s="70"/>
    </row>
    <row r="11" spans="1:10" ht="60" customHeight="1">
      <c r="A11" s="8"/>
      <c r="B11" s="154" t="s">
        <v>172</v>
      </c>
      <c r="C11" s="158"/>
      <c r="D11" s="154"/>
      <c r="E11" s="155"/>
      <c r="F11" s="155"/>
      <c r="G11" s="154" t="s">
        <v>17</v>
      </c>
      <c r="H11" s="159"/>
      <c r="I11" s="155"/>
      <c r="J11" s="70"/>
    </row>
    <row r="12" spans="1:10" ht="33.75">
      <c r="A12" s="8"/>
      <c r="B12" s="155"/>
      <c r="C12" s="155"/>
      <c r="D12" s="154"/>
      <c r="E12" s="155"/>
      <c r="F12" s="155"/>
      <c r="G12" s="153"/>
      <c r="H12" s="153"/>
      <c r="I12" s="153"/>
      <c r="J12" s="70"/>
    </row>
    <row r="13" spans="1:10" ht="58.5" customHeight="1">
      <c r="A13" s="8"/>
      <c r="B13" s="160" t="s">
        <v>129</v>
      </c>
      <c r="C13" s="160"/>
      <c r="D13" s="155"/>
      <c r="E13" s="155"/>
      <c r="F13" s="155"/>
      <c r="G13" s="153"/>
      <c r="H13" s="153"/>
      <c r="I13" s="153"/>
      <c r="J13" s="70"/>
    </row>
    <row r="14" spans="1:10" ht="33.75">
      <c r="A14" s="8"/>
      <c r="B14" s="160"/>
      <c r="C14" s="161"/>
      <c r="D14" s="155"/>
      <c r="E14" s="154"/>
      <c r="F14" s="154"/>
      <c r="G14" s="153"/>
      <c r="H14" s="153"/>
      <c r="I14" s="153"/>
      <c r="J14" s="70"/>
    </row>
    <row r="15" spans="1:10" ht="33.75">
      <c r="A15" s="8"/>
      <c r="B15" s="153"/>
      <c r="C15" s="153"/>
      <c r="D15" s="160"/>
      <c r="E15" s="153"/>
      <c r="F15" s="153"/>
      <c r="G15" s="158"/>
      <c r="H15" s="162"/>
      <c r="I15" s="163"/>
      <c r="J15" s="71"/>
    </row>
    <row r="16" spans="1:10" ht="33.75">
      <c r="A16" s="8"/>
      <c r="B16" s="153"/>
      <c r="C16" s="153"/>
      <c r="D16" s="161"/>
      <c r="E16" s="153"/>
      <c r="F16" s="153"/>
      <c r="G16" s="153"/>
      <c r="H16" s="153"/>
      <c r="I16" s="153"/>
      <c r="J16" s="71"/>
    </row>
    <row r="17" spans="1:65" ht="67.5" customHeight="1">
      <c r="A17" s="6"/>
      <c r="B17" s="158" t="s">
        <v>13</v>
      </c>
      <c r="C17" s="158"/>
      <c r="D17" s="163"/>
      <c r="E17" s="163"/>
      <c r="F17" s="163"/>
      <c r="G17" s="153"/>
      <c r="H17" s="153"/>
      <c r="I17" s="153"/>
      <c r="J17" s="71"/>
    </row>
    <row r="18" spans="1:65" ht="61.5" customHeight="1">
      <c r="A18" s="7"/>
      <c r="B18" s="158" t="s">
        <v>14</v>
      </c>
      <c r="C18" s="163"/>
      <c r="D18" s="158"/>
      <c r="E18" s="163"/>
      <c r="F18" s="163"/>
      <c r="G18" s="164" t="s">
        <v>15</v>
      </c>
      <c r="H18" s="153"/>
      <c r="I18" s="163"/>
      <c r="J18" s="71"/>
    </row>
    <row r="19" spans="1:65" ht="57" customHeight="1">
      <c r="A19" s="147"/>
      <c r="B19" s="158" t="s">
        <v>16</v>
      </c>
      <c r="C19" s="158"/>
      <c r="D19" s="153"/>
      <c r="E19" s="153"/>
      <c r="F19" s="153"/>
      <c r="G19" s="158" t="s">
        <v>17</v>
      </c>
      <c r="H19" s="162"/>
      <c r="I19" s="163"/>
      <c r="J19" s="144"/>
    </row>
    <row r="20" spans="1:65" ht="33.75">
      <c r="A20" s="147"/>
      <c r="B20" s="153"/>
      <c r="C20" s="153"/>
      <c r="D20" s="153"/>
      <c r="E20" s="153"/>
      <c r="F20" s="153"/>
      <c r="G20" s="153"/>
      <c r="H20" s="153"/>
      <c r="I20" s="153"/>
      <c r="J20" s="144"/>
    </row>
    <row r="21" spans="1:65" ht="53.25" customHeight="1">
      <c r="A21" s="147"/>
      <c r="B21" s="153"/>
      <c r="C21" s="153"/>
      <c r="D21" s="153"/>
      <c r="E21" s="153"/>
      <c r="F21" s="153"/>
      <c r="G21" s="160" t="s">
        <v>170</v>
      </c>
      <c r="H21" s="163"/>
      <c r="I21" s="158"/>
      <c r="J21" s="72"/>
    </row>
    <row r="22" spans="1:65" ht="15.75" thickBo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</row>
    <row r="23" spans="1:65" ht="54.75" customHeight="1">
      <c r="A23" s="250" t="s">
        <v>46</v>
      </c>
      <c r="B23" s="251" t="s">
        <v>47</v>
      </c>
      <c r="C23" s="251" t="s">
        <v>48</v>
      </c>
      <c r="D23" s="251" t="s">
        <v>49</v>
      </c>
      <c r="E23" s="251" t="s">
        <v>50</v>
      </c>
      <c r="F23" s="251" t="s">
        <v>51</v>
      </c>
      <c r="G23" s="251" t="s">
        <v>52</v>
      </c>
      <c r="H23" s="252" t="s">
        <v>53</v>
      </c>
      <c r="I23" s="251" t="s">
        <v>35</v>
      </c>
      <c r="J23" s="258" t="s">
        <v>54</v>
      </c>
    </row>
    <row r="24" spans="1:65" s="256" customFormat="1" ht="42.75" customHeight="1">
      <c r="A24" s="166">
        <v>1</v>
      </c>
      <c r="B24" s="253">
        <v>44866</v>
      </c>
      <c r="C24" s="166" t="s">
        <v>125</v>
      </c>
      <c r="D24" s="166" t="s">
        <v>56</v>
      </c>
      <c r="E24" s="166" t="s">
        <v>57</v>
      </c>
      <c r="F24" s="166" t="s">
        <v>187</v>
      </c>
      <c r="G24" s="166" t="s">
        <v>272</v>
      </c>
      <c r="H24" s="254">
        <v>15</v>
      </c>
      <c r="I24" s="167">
        <f t="shared" ref="I24:I26" si="0">J24/H24</f>
        <v>180</v>
      </c>
      <c r="J24" s="255">
        <v>2700</v>
      </c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57"/>
      <c r="BE24" s="257"/>
      <c r="BF24" s="257"/>
      <c r="BG24" s="257"/>
      <c r="BH24" s="257"/>
      <c r="BI24" s="257"/>
      <c r="BJ24" s="257"/>
      <c r="BK24" s="257"/>
      <c r="BL24" s="257"/>
      <c r="BM24" s="257"/>
    </row>
    <row r="25" spans="1:65" s="256" customFormat="1" ht="33.75">
      <c r="A25" s="166">
        <v>2</v>
      </c>
      <c r="B25" s="253">
        <v>44867</v>
      </c>
      <c r="C25" s="166" t="s">
        <v>157</v>
      </c>
      <c r="D25" s="166" t="s">
        <v>122</v>
      </c>
      <c r="E25" s="166" t="s">
        <v>57</v>
      </c>
      <c r="F25" s="166" t="s">
        <v>254</v>
      </c>
      <c r="G25" s="166" t="s">
        <v>339</v>
      </c>
      <c r="H25" s="254">
        <v>1.5</v>
      </c>
      <c r="I25" s="167">
        <v>180</v>
      </c>
      <c r="J25" s="255">
        <v>270</v>
      </c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7"/>
      <c r="BA25" s="257"/>
      <c r="BB25" s="257"/>
      <c r="BC25" s="257"/>
      <c r="BD25" s="257"/>
      <c r="BE25" s="257"/>
      <c r="BF25" s="257"/>
      <c r="BG25" s="257"/>
      <c r="BH25" s="257"/>
      <c r="BI25" s="257"/>
      <c r="BJ25" s="257"/>
      <c r="BK25" s="257"/>
      <c r="BL25" s="257"/>
      <c r="BM25" s="257"/>
    </row>
    <row r="26" spans="1:65" s="256" customFormat="1" ht="39" customHeight="1">
      <c r="A26" s="166">
        <v>3</v>
      </c>
      <c r="B26" s="253">
        <v>44867</v>
      </c>
      <c r="C26" s="166" t="s">
        <v>125</v>
      </c>
      <c r="D26" s="166" t="s">
        <v>56</v>
      </c>
      <c r="E26" s="166" t="s">
        <v>123</v>
      </c>
      <c r="F26" s="166" t="s">
        <v>188</v>
      </c>
      <c r="G26" s="166" t="s">
        <v>273</v>
      </c>
      <c r="H26" s="254">
        <v>15</v>
      </c>
      <c r="I26" s="167">
        <f t="shared" si="0"/>
        <v>180</v>
      </c>
      <c r="J26" s="255">
        <v>2700</v>
      </c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  <c r="BF26" s="257"/>
      <c r="BG26" s="257"/>
      <c r="BH26" s="257"/>
      <c r="BI26" s="257"/>
      <c r="BJ26" s="257"/>
      <c r="BK26" s="257"/>
      <c r="BL26" s="257"/>
      <c r="BM26" s="257"/>
    </row>
    <row r="27" spans="1:65" s="256" customFormat="1" ht="39" customHeight="1">
      <c r="A27" s="166">
        <v>4</v>
      </c>
      <c r="B27" s="253">
        <v>44868</v>
      </c>
      <c r="C27" s="166" t="s">
        <v>177</v>
      </c>
      <c r="D27" s="166" t="s">
        <v>180</v>
      </c>
      <c r="E27" s="166" t="s">
        <v>57</v>
      </c>
      <c r="F27" s="166" t="s">
        <v>255</v>
      </c>
      <c r="G27" s="166" t="s">
        <v>340</v>
      </c>
      <c r="H27" s="254">
        <v>12.5</v>
      </c>
      <c r="I27" s="167">
        <v>180</v>
      </c>
      <c r="J27" s="255">
        <v>2250</v>
      </c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57"/>
      <c r="BH27" s="257"/>
      <c r="BI27" s="257"/>
      <c r="BJ27" s="257"/>
      <c r="BK27" s="257"/>
      <c r="BL27" s="257"/>
      <c r="BM27" s="257"/>
    </row>
    <row r="28" spans="1:65" s="256" customFormat="1" ht="39.75" customHeight="1">
      <c r="A28" s="166">
        <v>5</v>
      </c>
      <c r="B28" s="253">
        <v>44869</v>
      </c>
      <c r="C28" s="166" t="s">
        <v>157</v>
      </c>
      <c r="D28" s="166" t="s">
        <v>122</v>
      </c>
      <c r="E28" s="166" t="s">
        <v>57</v>
      </c>
      <c r="F28" s="166" t="s">
        <v>256</v>
      </c>
      <c r="G28" s="166" t="s">
        <v>341</v>
      </c>
      <c r="H28" s="254">
        <v>10</v>
      </c>
      <c r="I28" s="167">
        <v>180</v>
      </c>
      <c r="J28" s="255">
        <v>1800</v>
      </c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7"/>
    </row>
    <row r="29" spans="1:65" s="256" customFormat="1" ht="44.25" customHeight="1">
      <c r="A29" s="166">
        <v>6</v>
      </c>
      <c r="B29" s="253">
        <v>44869</v>
      </c>
      <c r="C29" s="166" t="s">
        <v>157</v>
      </c>
      <c r="D29" s="166" t="s">
        <v>122</v>
      </c>
      <c r="E29" s="166" t="s">
        <v>60</v>
      </c>
      <c r="F29" s="166" t="s">
        <v>257</v>
      </c>
      <c r="G29" s="166" t="s">
        <v>342</v>
      </c>
      <c r="H29" s="254">
        <v>10</v>
      </c>
      <c r="I29" s="167">
        <v>180</v>
      </c>
      <c r="J29" s="255">
        <v>1800</v>
      </c>
      <c r="K29" s="257"/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7"/>
      <c r="AX29" s="257"/>
      <c r="AY29" s="257"/>
      <c r="AZ29" s="257"/>
      <c r="BA29" s="257"/>
      <c r="BB29" s="257"/>
      <c r="BC29" s="257"/>
      <c r="BD29" s="257"/>
      <c r="BE29" s="257"/>
      <c r="BF29" s="257"/>
      <c r="BG29" s="257"/>
      <c r="BH29" s="257"/>
      <c r="BI29" s="257"/>
      <c r="BJ29" s="257"/>
      <c r="BK29" s="257"/>
      <c r="BL29" s="257"/>
      <c r="BM29" s="257"/>
    </row>
    <row r="30" spans="1:65" s="256" customFormat="1" ht="33.75" customHeight="1">
      <c r="A30" s="166">
        <v>7</v>
      </c>
      <c r="B30" s="253">
        <v>44870</v>
      </c>
      <c r="C30" s="166" t="s">
        <v>157</v>
      </c>
      <c r="D30" s="166" t="s">
        <v>159</v>
      </c>
      <c r="E30" s="166" t="s">
        <v>57</v>
      </c>
      <c r="F30" s="166" t="s">
        <v>189</v>
      </c>
      <c r="G30" s="166" t="s">
        <v>274</v>
      </c>
      <c r="H30" s="254">
        <v>5</v>
      </c>
      <c r="I30" s="167">
        <v>180</v>
      </c>
      <c r="J30" s="255">
        <v>900</v>
      </c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7"/>
      <c r="AX30" s="257"/>
      <c r="AY30" s="257"/>
      <c r="AZ30" s="257"/>
      <c r="BA30" s="257"/>
      <c r="BB30" s="257"/>
      <c r="BC30" s="257"/>
      <c r="BD30" s="257"/>
      <c r="BE30" s="257"/>
      <c r="BF30" s="257"/>
      <c r="BG30" s="257"/>
      <c r="BH30" s="257"/>
      <c r="BI30" s="257"/>
      <c r="BJ30" s="257"/>
      <c r="BK30" s="257"/>
      <c r="BL30" s="257"/>
      <c r="BM30" s="257"/>
    </row>
    <row r="31" spans="1:65" s="256" customFormat="1" ht="39.75" customHeight="1">
      <c r="A31" s="166">
        <v>8</v>
      </c>
      <c r="B31" s="253">
        <v>44870</v>
      </c>
      <c r="C31" s="166" t="s">
        <v>124</v>
      </c>
      <c r="D31" s="166" t="s">
        <v>56</v>
      </c>
      <c r="E31" s="166" t="s">
        <v>60</v>
      </c>
      <c r="F31" s="166" t="s">
        <v>190</v>
      </c>
      <c r="G31" s="166" t="s">
        <v>275</v>
      </c>
      <c r="H31" s="254">
        <v>5</v>
      </c>
      <c r="I31" s="167">
        <v>180</v>
      </c>
      <c r="J31" s="255">
        <v>900</v>
      </c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7"/>
      <c r="AX31" s="257"/>
      <c r="AY31" s="257"/>
      <c r="AZ31" s="257"/>
      <c r="BA31" s="257"/>
      <c r="BB31" s="257"/>
      <c r="BC31" s="257"/>
      <c r="BD31" s="257"/>
      <c r="BE31" s="257"/>
      <c r="BF31" s="257"/>
      <c r="BG31" s="257"/>
      <c r="BH31" s="257"/>
      <c r="BI31" s="257"/>
      <c r="BJ31" s="257"/>
      <c r="BK31" s="257"/>
      <c r="BL31" s="257"/>
      <c r="BM31" s="257"/>
    </row>
    <row r="32" spans="1:65" s="256" customFormat="1" ht="39.75" customHeight="1">
      <c r="A32" s="166">
        <v>9</v>
      </c>
      <c r="B32" s="253">
        <v>44871</v>
      </c>
      <c r="C32" s="166" t="s">
        <v>124</v>
      </c>
      <c r="D32" s="166" t="s">
        <v>56</v>
      </c>
      <c r="E32" s="166" t="s">
        <v>57</v>
      </c>
      <c r="F32" s="166" t="s">
        <v>191</v>
      </c>
      <c r="G32" s="166" t="s">
        <v>276</v>
      </c>
      <c r="H32" s="254">
        <v>5</v>
      </c>
      <c r="I32" s="167">
        <v>180</v>
      </c>
      <c r="J32" s="255">
        <v>900</v>
      </c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7"/>
      <c r="BB32" s="257"/>
      <c r="BC32" s="257"/>
      <c r="BD32" s="257"/>
      <c r="BE32" s="257"/>
      <c r="BF32" s="257"/>
      <c r="BG32" s="257"/>
      <c r="BH32" s="257"/>
      <c r="BI32" s="257"/>
      <c r="BJ32" s="257"/>
      <c r="BK32" s="257"/>
      <c r="BL32" s="257"/>
      <c r="BM32" s="257"/>
    </row>
    <row r="33" spans="1:65" s="256" customFormat="1" ht="41.25" customHeight="1">
      <c r="A33" s="166">
        <v>10</v>
      </c>
      <c r="B33" s="253">
        <v>44871</v>
      </c>
      <c r="C33" s="166" t="s">
        <v>124</v>
      </c>
      <c r="D33" s="166" t="s">
        <v>56</v>
      </c>
      <c r="E33" s="166" t="s">
        <v>60</v>
      </c>
      <c r="F33" s="166" t="s">
        <v>192</v>
      </c>
      <c r="G33" s="166" t="s">
        <v>277</v>
      </c>
      <c r="H33" s="254">
        <v>10</v>
      </c>
      <c r="I33" s="167">
        <v>180</v>
      </c>
      <c r="J33" s="255">
        <v>1800</v>
      </c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57"/>
      <c r="BI33" s="257"/>
      <c r="BJ33" s="257"/>
      <c r="BK33" s="257"/>
      <c r="BL33" s="257"/>
      <c r="BM33" s="257"/>
    </row>
    <row r="34" spans="1:65" s="256" customFormat="1" ht="36.75" customHeight="1">
      <c r="A34" s="166">
        <v>11</v>
      </c>
      <c r="B34" s="253">
        <v>44871</v>
      </c>
      <c r="C34" s="166" t="s">
        <v>157</v>
      </c>
      <c r="D34" s="166" t="s">
        <v>122</v>
      </c>
      <c r="E34" s="166" t="s">
        <v>59</v>
      </c>
      <c r="F34" s="166" t="s">
        <v>193</v>
      </c>
      <c r="G34" s="166" t="s">
        <v>278</v>
      </c>
      <c r="H34" s="254">
        <v>10</v>
      </c>
      <c r="I34" s="167">
        <v>180</v>
      </c>
      <c r="J34" s="255">
        <v>1800</v>
      </c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7"/>
      <c r="BL34" s="257"/>
      <c r="BM34" s="257"/>
    </row>
    <row r="35" spans="1:65" s="256" customFormat="1" ht="41.25" customHeight="1">
      <c r="A35" s="166">
        <v>12</v>
      </c>
      <c r="B35" s="253">
        <v>44871</v>
      </c>
      <c r="C35" s="166" t="s">
        <v>153</v>
      </c>
      <c r="D35" s="166" t="s">
        <v>128</v>
      </c>
      <c r="E35" s="166" t="s">
        <v>161</v>
      </c>
      <c r="F35" s="166" t="s">
        <v>194</v>
      </c>
      <c r="G35" s="166" t="s">
        <v>279</v>
      </c>
      <c r="H35" s="254">
        <v>20</v>
      </c>
      <c r="I35" s="167">
        <v>180</v>
      </c>
      <c r="J35" s="255">
        <v>3600</v>
      </c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  <c r="BJ35" s="257"/>
      <c r="BK35" s="257"/>
      <c r="BL35" s="257"/>
      <c r="BM35" s="257"/>
    </row>
    <row r="36" spans="1:65" s="256" customFormat="1" ht="36.75" customHeight="1">
      <c r="A36" s="166">
        <v>13</v>
      </c>
      <c r="B36" s="253">
        <v>44871</v>
      </c>
      <c r="C36" s="166" t="s">
        <v>153</v>
      </c>
      <c r="D36" s="166" t="s">
        <v>128</v>
      </c>
      <c r="E36" s="166" t="s">
        <v>162</v>
      </c>
      <c r="F36" s="166" t="s">
        <v>195</v>
      </c>
      <c r="G36" s="166" t="s">
        <v>280</v>
      </c>
      <c r="H36" s="254">
        <v>20</v>
      </c>
      <c r="I36" s="167">
        <v>180</v>
      </c>
      <c r="J36" s="255">
        <v>3600</v>
      </c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57"/>
      <c r="BI36" s="257"/>
      <c r="BJ36" s="257"/>
      <c r="BK36" s="257"/>
      <c r="BL36" s="257"/>
      <c r="BM36" s="257"/>
    </row>
    <row r="37" spans="1:65" s="256" customFormat="1" ht="32.25" customHeight="1">
      <c r="A37" s="166">
        <v>14</v>
      </c>
      <c r="B37" s="253">
        <v>44871</v>
      </c>
      <c r="C37" s="166" t="s">
        <v>124</v>
      </c>
      <c r="D37" s="166" t="s">
        <v>56</v>
      </c>
      <c r="E37" s="166" t="s">
        <v>123</v>
      </c>
      <c r="F37" s="166" t="s">
        <v>196</v>
      </c>
      <c r="G37" s="166" t="s">
        <v>281</v>
      </c>
      <c r="H37" s="254">
        <v>5</v>
      </c>
      <c r="I37" s="167">
        <v>180</v>
      </c>
      <c r="J37" s="255">
        <v>900</v>
      </c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7"/>
      <c r="BJ37" s="257"/>
      <c r="BK37" s="257"/>
      <c r="BL37" s="257"/>
      <c r="BM37" s="257"/>
    </row>
    <row r="38" spans="1:65" s="256" customFormat="1" ht="41.25" customHeight="1">
      <c r="A38" s="166">
        <v>15</v>
      </c>
      <c r="B38" s="253">
        <v>44871</v>
      </c>
      <c r="C38" s="166" t="s">
        <v>125</v>
      </c>
      <c r="D38" s="166" t="s">
        <v>56</v>
      </c>
      <c r="E38" s="166" t="s">
        <v>131</v>
      </c>
      <c r="F38" s="166" t="s">
        <v>258</v>
      </c>
      <c r="G38" s="166" t="s">
        <v>343</v>
      </c>
      <c r="H38" s="254">
        <v>5</v>
      </c>
      <c r="I38" s="167">
        <v>180</v>
      </c>
      <c r="J38" s="255">
        <v>900</v>
      </c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</row>
    <row r="39" spans="1:65" s="256" customFormat="1" ht="33.75">
      <c r="A39" s="166">
        <v>16</v>
      </c>
      <c r="B39" s="253">
        <v>44871</v>
      </c>
      <c r="C39" s="166" t="s">
        <v>127</v>
      </c>
      <c r="D39" s="166" t="s">
        <v>58</v>
      </c>
      <c r="E39" s="166" t="s">
        <v>155</v>
      </c>
      <c r="F39" s="166" t="s">
        <v>259</v>
      </c>
      <c r="G39" s="166" t="s">
        <v>344</v>
      </c>
      <c r="H39" s="254">
        <v>2.5</v>
      </c>
      <c r="I39" s="167">
        <v>180</v>
      </c>
      <c r="J39" s="255">
        <v>450</v>
      </c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</row>
    <row r="40" spans="1:65" s="256" customFormat="1" ht="41.25" customHeight="1">
      <c r="A40" s="166">
        <v>17</v>
      </c>
      <c r="B40" s="253">
        <v>44872</v>
      </c>
      <c r="C40" s="166" t="s">
        <v>175</v>
      </c>
      <c r="D40" s="166" t="s">
        <v>58</v>
      </c>
      <c r="E40" s="166" t="s">
        <v>57</v>
      </c>
      <c r="F40" s="166" t="s">
        <v>197</v>
      </c>
      <c r="G40" s="166" t="s">
        <v>282</v>
      </c>
      <c r="H40" s="254">
        <v>5</v>
      </c>
      <c r="I40" s="167">
        <v>180</v>
      </c>
      <c r="J40" s="255">
        <v>900</v>
      </c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7"/>
    </row>
    <row r="41" spans="1:65" s="256" customFormat="1" ht="45.75" customHeight="1">
      <c r="A41" s="166">
        <v>18</v>
      </c>
      <c r="B41" s="253">
        <v>44872</v>
      </c>
      <c r="C41" s="166" t="s">
        <v>175</v>
      </c>
      <c r="D41" s="166" t="s">
        <v>58</v>
      </c>
      <c r="E41" s="166" t="s">
        <v>60</v>
      </c>
      <c r="F41" s="166" t="s">
        <v>198</v>
      </c>
      <c r="G41" s="166" t="s">
        <v>283</v>
      </c>
      <c r="H41" s="254">
        <v>5</v>
      </c>
      <c r="I41" s="167">
        <v>180</v>
      </c>
      <c r="J41" s="255">
        <v>900</v>
      </c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</row>
    <row r="42" spans="1:65" s="256" customFormat="1" ht="44.25" customHeight="1">
      <c r="A42" s="166">
        <v>19</v>
      </c>
      <c r="B42" s="253">
        <v>44874</v>
      </c>
      <c r="C42" s="166" t="s">
        <v>125</v>
      </c>
      <c r="D42" s="166" t="s">
        <v>56</v>
      </c>
      <c r="E42" s="166" t="s">
        <v>57</v>
      </c>
      <c r="F42" s="166" t="s">
        <v>199</v>
      </c>
      <c r="G42" s="166" t="s">
        <v>284</v>
      </c>
      <c r="H42" s="254">
        <v>3</v>
      </c>
      <c r="I42" s="167">
        <v>180</v>
      </c>
      <c r="J42" s="255">
        <v>540</v>
      </c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</row>
    <row r="43" spans="1:65" s="256" customFormat="1" ht="44.25" customHeight="1">
      <c r="A43" s="166">
        <v>20</v>
      </c>
      <c r="B43" s="253">
        <v>44876</v>
      </c>
      <c r="C43" s="166" t="s">
        <v>124</v>
      </c>
      <c r="D43" s="166" t="s">
        <v>56</v>
      </c>
      <c r="E43" s="166" t="s">
        <v>57</v>
      </c>
      <c r="F43" s="166" t="s">
        <v>200</v>
      </c>
      <c r="G43" s="166" t="s">
        <v>285</v>
      </c>
      <c r="H43" s="254">
        <v>10</v>
      </c>
      <c r="I43" s="167">
        <v>180</v>
      </c>
      <c r="J43" s="255">
        <v>1800</v>
      </c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</row>
    <row r="44" spans="1:65" s="256" customFormat="1" ht="33.75">
      <c r="A44" s="166">
        <v>21</v>
      </c>
      <c r="B44" s="253">
        <v>44877</v>
      </c>
      <c r="C44" s="166" t="s">
        <v>177</v>
      </c>
      <c r="D44" s="166" t="s">
        <v>180</v>
      </c>
      <c r="E44" s="166" t="s">
        <v>57</v>
      </c>
      <c r="F44" s="166" t="s">
        <v>260</v>
      </c>
      <c r="G44" s="166" t="s">
        <v>345</v>
      </c>
      <c r="H44" s="254">
        <v>7.5</v>
      </c>
      <c r="I44" s="167">
        <v>180</v>
      </c>
      <c r="J44" s="255">
        <v>1350</v>
      </c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  <c r="BJ44" s="257"/>
      <c r="BK44" s="257"/>
      <c r="BL44" s="257"/>
      <c r="BM44" s="257"/>
    </row>
    <row r="45" spans="1:65" s="256" customFormat="1" ht="41.25" customHeight="1">
      <c r="A45" s="166">
        <v>22</v>
      </c>
      <c r="B45" s="253">
        <v>44878</v>
      </c>
      <c r="C45" s="166" t="s">
        <v>124</v>
      </c>
      <c r="D45" s="166" t="s">
        <v>56</v>
      </c>
      <c r="E45" s="166" t="s">
        <v>57</v>
      </c>
      <c r="F45" s="166" t="s">
        <v>201</v>
      </c>
      <c r="G45" s="166" t="s">
        <v>286</v>
      </c>
      <c r="H45" s="254">
        <v>5</v>
      </c>
      <c r="I45" s="167">
        <v>180</v>
      </c>
      <c r="J45" s="255">
        <v>900</v>
      </c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  <c r="BJ45" s="257"/>
      <c r="BK45" s="257"/>
      <c r="BL45" s="257"/>
      <c r="BM45" s="257"/>
    </row>
    <row r="46" spans="1:65" s="256" customFormat="1" ht="35.25" customHeight="1">
      <c r="A46" s="166">
        <v>23</v>
      </c>
      <c r="B46" s="253">
        <v>44878</v>
      </c>
      <c r="C46" s="166" t="s">
        <v>125</v>
      </c>
      <c r="D46" s="166" t="s">
        <v>56</v>
      </c>
      <c r="E46" s="166" t="s">
        <v>60</v>
      </c>
      <c r="F46" s="166" t="s">
        <v>202</v>
      </c>
      <c r="G46" s="166" t="s">
        <v>287</v>
      </c>
      <c r="H46" s="254">
        <v>15</v>
      </c>
      <c r="I46" s="167">
        <v>180</v>
      </c>
      <c r="J46" s="255">
        <v>2700</v>
      </c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</row>
    <row r="47" spans="1:65" s="256" customFormat="1" ht="42.75" customHeight="1">
      <c r="A47" s="166">
        <v>24</v>
      </c>
      <c r="B47" s="253">
        <v>44878</v>
      </c>
      <c r="C47" s="166" t="s">
        <v>176</v>
      </c>
      <c r="D47" s="166" t="s">
        <v>58</v>
      </c>
      <c r="E47" s="166" t="s">
        <v>164</v>
      </c>
      <c r="F47" s="166" t="s">
        <v>203</v>
      </c>
      <c r="G47" s="166" t="s">
        <v>288</v>
      </c>
      <c r="H47" s="254">
        <v>35</v>
      </c>
      <c r="I47" s="167">
        <v>180</v>
      </c>
      <c r="J47" s="255">
        <v>6300</v>
      </c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</row>
    <row r="48" spans="1:65" s="256" customFormat="1" ht="41.25" customHeight="1">
      <c r="A48" s="166">
        <v>25</v>
      </c>
      <c r="B48" s="253">
        <v>44878</v>
      </c>
      <c r="C48" s="166" t="s">
        <v>55</v>
      </c>
      <c r="D48" s="166" t="s">
        <v>56</v>
      </c>
      <c r="E48" s="166" t="s">
        <v>161</v>
      </c>
      <c r="F48" s="166" t="s">
        <v>204</v>
      </c>
      <c r="G48" s="166" t="s">
        <v>289</v>
      </c>
      <c r="H48" s="254">
        <v>20</v>
      </c>
      <c r="I48" s="167">
        <v>180</v>
      </c>
      <c r="J48" s="255">
        <v>3600</v>
      </c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</row>
    <row r="49" spans="1:65" s="256" customFormat="1" ht="42.75" customHeight="1">
      <c r="A49" s="166">
        <v>26</v>
      </c>
      <c r="B49" s="253">
        <v>44878</v>
      </c>
      <c r="C49" s="166" t="s">
        <v>55</v>
      </c>
      <c r="D49" s="166" t="s">
        <v>56</v>
      </c>
      <c r="E49" s="166" t="s">
        <v>59</v>
      </c>
      <c r="F49" s="166" t="s">
        <v>205</v>
      </c>
      <c r="G49" s="166" t="s">
        <v>290</v>
      </c>
      <c r="H49" s="254">
        <v>10</v>
      </c>
      <c r="I49" s="167">
        <v>180</v>
      </c>
      <c r="J49" s="255">
        <v>1800</v>
      </c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</row>
    <row r="50" spans="1:65" s="256" customFormat="1" ht="33.75">
      <c r="A50" s="166">
        <v>27</v>
      </c>
      <c r="B50" s="253">
        <v>44878</v>
      </c>
      <c r="C50" s="166" t="s">
        <v>55</v>
      </c>
      <c r="D50" s="166" t="s">
        <v>178</v>
      </c>
      <c r="E50" s="166" t="s">
        <v>123</v>
      </c>
      <c r="F50" s="166" t="s">
        <v>206</v>
      </c>
      <c r="G50" s="166" t="s">
        <v>291</v>
      </c>
      <c r="H50" s="254">
        <v>10</v>
      </c>
      <c r="I50" s="167">
        <v>180</v>
      </c>
      <c r="J50" s="255">
        <v>1800</v>
      </c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</row>
    <row r="51" spans="1:65" s="256" customFormat="1" ht="33.75">
      <c r="A51" s="166">
        <v>28</v>
      </c>
      <c r="B51" s="253">
        <v>44878</v>
      </c>
      <c r="C51" s="166" t="s">
        <v>127</v>
      </c>
      <c r="D51" s="166" t="s">
        <v>58</v>
      </c>
      <c r="E51" s="166" t="s">
        <v>131</v>
      </c>
      <c r="F51" s="166" t="s">
        <v>261</v>
      </c>
      <c r="G51" s="166" t="s">
        <v>346</v>
      </c>
      <c r="H51" s="254">
        <v>8</v>
      </c>
      <c r="I51" s="167">
        <v>180</v>
      </c>
      <c r="J51" s="255">
        <v>1440</v>
      </c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</row>
    <row r="52" spans="1:65" s="256" customFormat="1" ht="33.75">
      <c r="A52" s="166">
        <v>29</v>
      </c>
      <c r="B52" s="253">
        <v>44878</v>
      </c>
      <c r="C52" s="166" t="s">
        <v>125</v>
      </c>
      <c r="D52" s="166" t="s">
        <v>56</v>
      </c>
      <c r="E52" s="166" t="s">
        <v>181</v>
      </c>
      <c r="F52" s="166" t="s">
        <v>262</v>
      </c>
      <c r="G52" s="166" t="s">
        <v>347</v>
      </c>
      <c r="H52" s="254">
        <v>10</v>
      </c>
      <c r="I52" s="167">
        <v>180</v>
      </c>
      <c r="J52" s="255">
        <v>1800</v>
      </c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</row>
    <row r="53" spans="1:65" s="256" customFormat="1" ht="41.25" customHeight="1">
      <c r="A53" s="166">
        <v>30</v>
      </c>
      <c r="B53" s="253">
        <v>44879</v>
      </c>
      <c r="C53" s="166" t="s">
        <v>175</v>
      </c>
      <c r="D53" s="166" t="s">
        <v>58</v>
      </c>
      <c r="E53" s="166" t="s">
        <v>57</v>
      </c>
      <c r="F53" s="166" t="s">
        <v>207</v>
      </c>
      <c r="G53" s="166" t="s">
        <v>292</v>
      </c>
      <c r="H53" s="254">
        <v>2</v>
      </c>
      <c r="I53" s="167">
        <v>180</v>
      </c>
      <c r="J53" s="255">
        <v>360</v>
      </c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</row>
    <row r="54" spans="1:65" s="256" customFormat="1" ht="33.75">
      <c r="A54" s="166">
        <v>31</v>
      </c>
      <c r="B54" s="253">
        <v>44880</v>
      </c>
      <c r="C54" s="166" t="s">
        <v>127</v>
      </c>
      <c r="D54" s="166" t="s">
        <v>58</v>
      </c>
      <c r="E54" s="166" t="s">
        <v>60</v>
      </c>
      <c r="F54" s="166" t="s">
        <v>271</v>
      </c>
      <c r="G54" s="166" t="s">
        <v>356</v>
      </c>
      <c r="H54" s="254">
        <v>9</v>
      </c>
      <c r="I54" s="167">
        <v>180</v>
      </c>
      <c r="J54" s="255">
        <v>1620</v>
      </c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</row>
    <row r="55" spans="1:65" s="256" customFormat="1" ht="39.75" customHeight="1">
      <c r="A55" s="166">
        <v>32</v>
      </c>
      <c r="B55" s="253">
        <v>44880</v>
      </c>
      <c r="C55" s="166" t="s">
        <v>124</v>
      </c>
      <c r="D55" s="166" t="s">
        <v>56</v>
      </c>
      <c r="E55" s="166" t="s">
        <v>59</v>
      </c>
      <c r="F55" s="166" t="s">
        <v>208</v>
      </c>
      <c r="G55" s="166" t="s">
        <v>293</v>
      </c>
      <c r="H55" s="254">
        <v>10</v>
      </c>
      <c r="I55" s="167">
        <v>180</v>
      </c>
      <c r="J55" s="255">
        <v>1800</v>
      </c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</row>
    <row r="56" spans="1:65" s="256" customFormat="1" ht="41.25" customHeight="1">
      <c r="A56" s="166">
        <v>33</v>
      </c>
      <c r="B56" s="253">
        <v>44880</v>
      </c>
      <c r="C56" s="166" t="s">
        <v>158</v>
      </c>
      <c r="D56" s="166" t="s">
        <v>58</v>
      </c>
      <c r="E56" s="166" t="s">
        <v>181</v>
      </c>
      <c r="F56" s="166" t="s">
        <v>209</v>
      </c>
      <c r="G56" s="166" t="s">
        <v>294</v>
      </c>
      <c r="H56" s="254">
        <v>12.5</v>
      </c>
      <c r="I56" s="167">
        <v>180</v>
      </c>
      <c r="J56" s="255">
        <v>2250</v>
      </c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</row>
    <row r="57" spans="1:65" s="256" customFormat="1" ht="33.75">
      <c r="A57" s="166">
        <v>34</v>
      </c>
      <c r="B57" s="253">
        <v>44881</v>
      </c>
      <c r="C57" s="166" t="s">
        <v>125</v>
      </c>
      <c r="D57" s="166" t="s">
        <v>56</v>
      </c>
      <c r="E57" s="166" t="s">
        <v>60</v>
      </c>
      <c r="F57" s="166" t="s">
        <v>263</v>
      </c>
      <c r="G57" s="166" t="s">
        <v>348</v>
      </c>
      <c r="H57" s="254">
        <v>7</v>
      </c>
      <c r="I57" s="167">
        <v>180</v>
      </c>
      <c r="J57" s="255">
        <v>1260</v>
      </c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</row>
    <row r="58" spans="1:65" s="256" customFormat="1" ht="35.25" customHeight="1">
      <c r="A58" s="166">
        <v>35</v>
      </c>
      <c r="B58" s="253">
        <v>44881</v>
      </c>
      <c r="C58" s="166" t="s">
        <v>125</v>
      </c>
      <c r="D58" s="166" t="s">
        <v>56</v>
      </c>
      <c r="E58" s="166" t="s">
        <v>59</v>
      </c>
      <c r="F58" s="166" t="s">
        <v>210</v>
      </c>
      <c r="G58" s="166" t="s">
        <v>295</v>
      </c>
      <c r="H58" s="254">
        <v>8</v>
      </c>
      <c r="I58" s="167">
        <v>180</v>
      </c>
      <c r="J58" s="255">
        <v>1440</v>
      </c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</row>
    <row r="59" spans="1:65" s="256" customFormat="1" ht="36.75" customHeight="1">
      <c r="A59" s="166">
        <v>36</v>
      </c>
      <c r="B59" s="253">
        <v>44882</v>
      </c>
      <c r="C59" s="166" t="s">
        <v>158</v>
      </c>
      <c r="D59" s="166" t="s">
        <v>58</v>
      </c>
      <c r="E59" s="166" t="s">
        <v>57</v>
      </c>
      <c r="F59" s="166" t="s">
        <v>211</v>
      </c>
      <c r="G59" s="166" t="s">
        <v>296</v>
      </c>
      <c r="H59" s="254">
        <v>12.5</v>
      </c>
      <c r="I59" s="167">
        <v>180</v>
      </c>
      <c r="J59" s="255">
        <v>2250</v>
      </c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</row>
    <row r="60" spans="1:65" s="256" customFormat="1" ht="38.25" customHeight="1">
      <c r="A60" s="166">
        <v>37</v>
      </c>
      <c r="B60" s="253">
        <v>44883</v>
      </c>
      <c r="C60" s="166" t="s">
        <v>157</v>
      </c>
      <c r="D60" s="166" t="s">
        <v>122</v>
      </c>
      <c r="E60" s="166" t="s">
        <v>60</v>
      </c>
      <c r="F60" s="166" t="s">
        <v>212</v>
      </c>
      <c r="G60" s="166" t="s">
        <v>297</v>
      </c>
      <c r="H60" s="254">
        <v>2.5</v>
      </c>
      <c r="I60" s="167">
        <v>180</v>
      </c>
      <c r="J60" s="255">
        <v>450</v>
      </c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</row>
    <row r="61" spans="1:65" s="256" customFormat="1" ht="41.25" customHeight="1">
      <c r="A61" s="166">
        <v>38</v>
      </c>
      <c r="B61" s="253">
        <v>44883</v>
      </c>
      <c r="C61" s="166" t="s">
        <v>157</v>
      </c>
      <c r="D61" s="166" t="s">
        <v>122</v>
      </c>
      <c r="E61" s="166" t="s">
        <v>57</v>
      </c>
      <c r="F61" s="166" t="s">
        <v>213</v>
      </c>
      <c r="G61" s="166" t="s">
        <v>298</v>
      </c>
      <c r="H61" s="254">
        <v>2.5</v>
      </c>
      <c r="I61" s="167">
        <v>180</v>
      </c>
      <c r="J61" s="255">
        <v>450</v>
      </c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</row>
    <row r="62" spans="1:65" s="256" customFormat="1" ht="35.25" customHeight="1">
      <c r="A62" s="166">
        <v>39</v>
      </c>
      <c r="B62" s="253">
        <v>44883</v>
      </c>
      <c r="C62" s="166" t="s">
        <v>157</v>
      </c>
      <c r="D62" s="166" t="s">
        <v>122</v>
      </c>
      <c r="E62" s="166" t="s">
        <v>59</v>
      </c>
      <c r="F62" s="166" t="s">
        <v>214</v>
      </c>
      <c r="G62" s="166" t="s">
        <v>299</v>
      </c>
      <c r="H62" s="254">
        <v>5</v>
      </c>
      <c r="I62" s="167">
        <v>180</v>
      </c>
      <c r="J62" s="255">
        <v>900</v>
      </c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</row>
    <row r="63" spans="1:65" s="256" customFormat="1" ht="38.25" customHeight="1">
      <c r="A63" s="166">
        <v>40</v>
      </c>
      <c r="B63" s="253">
        <v>44883</v>
      </c>
      <c r="C63" s="166" t="s">
        <v>55</v>
      </c>
      <c r="D63" s="166" t="s">
        <v>56</v>
      </c>
      <c r="E63" s="166" t="s">
        <v>123</v>
      </c>
      <c r="F63" s="166" t="s">
        <v>215</v>
      </c>
      <c r="G63" s="166" t="s">
        <v>300</v>
      </c>
      <c r="H63" s="254">
        <v>5</v>
      </c>
      <c r="I63" s="167">
        <v>180</v>
      </c>
      <c r="J63" s="255">
        <v>900</v>
      </c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</row>
    <row r="64" spans="1:65" s="256" customFormat="1" ht="42.75" customHeight="1">
      <c r="A64" s="166">
        <v>41</v>
      </c>
      <c r="B64" s="253">
        <v>44883</v>
      </c>
      <c r="C64" s="166" t="s">
        <v>55</v>
      </c>
      <c r="D64" s="166" t="s">
        <v>160</v>
      </c>
      <c r="E64" s="166" t="s">
        <v>131</v>
      </c>
      <c r="F64" s="166" t="s">
        <v>216</v>
      </c>
      <c r="G64" s="166" t="s">
        <v>301</v>
      </c>
      <c r="H64" s="254">
        <v>5</v>
      </c>
      <c r="I64" s="167">
        <v>180</v>
      </c>
      <c r="J64" s="255">
        <v>900</v>
      </c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  <c r="BI64" s="257"/>
      <c r="BJ64" s="257"/>
      <c r="BK64" s="257"/>
      <c r="BL64" s="257"/>
      <c r="BM64" s="257"/>
    </row>
    <row r="65" spans="1:65" s="256" customFormat="1" ht="42.75" customHeight="1">
      <c r="A65" s="166">
        <v>42</v>
      </c>
      <c r="B65" s="253">
        <v>44883</v>
      </c>
      <c r="C65" s="166" t="s">
        <v>55</v>
      </c>
      <c r="D65" s="166" t="s">
        <v>56</v>
      </c>
      <c r="E65" s="166" t="s">
        <v>155</v>
      </c>
      <c r="F65" s="166" t="s">
        <v>217</v>
      </c>
      <c r="G65" s="166" t="s">
        <v>302</v>
      </c>
      <c r="H65" s="254">
        <v>5</v>
      </c>
      <c r="I65" s="167">
        <v>180</v>
      </c>
      <c r="J65" s="255">
        <v>900</v>
      </c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257"/>
      <c r="BL65" s="257"/>
      <c r="BM65" s="257"/>
    </row>
    <row r="66" spans="1:65" s="256" customFormat="1" ht="38.25" customHeight="1">
      <c r="A66" s="166">
        <v>43</v>
      </c>
      <c r="B66" s="253">
        <v>44883</v>
      </c>
      <c r="C66" s="166" t="s">
        <v>55</v>
      </c>
      <c r="D66" s="166" t="s">
        <v>58</v>
      </c>
      <c r="E66" s="166" t="s">
        <v>182</v>
      </c>
      <c r="F66" s="166" t="s">
        <v>218</v>
      </c>
      <c r="G66" s="166" t="s">
        <v>303</v>
      </c>
      <c r="H66" s="254">
        <v>5</v>
      </c>
      <c r="I66" s="167">
        <v>180</v>
      </c>
      <c r="J66" s="255">
        <v>900</v>
      </c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57"/>
      <c r="BH66" s="257"/>
      <c r="BI66" s="257"/>
      <c r="BJ66" s="257"/>
      <c r="BK66" s="257"/>
      <c r="BL66" s="257"/>
      <c r="BM66" s="257"/>
    </row>
    <row r="67" spans="1:65" s="256" customFormat="1" ht="38.25" customHeight="1">
      <c r="A67" s="166">
        <v>44</v>
      </c>
      <c r="B67" s="253">
        <v>44884</v>
      </c>
      <c r="C67" s="166" t="s">
        <v>55</v>
      </c>
      <c r="D67" s="166" t="s">
        <v>56</v>
      </c>
      <c r="E67" s="166" t="s">
        <v>57</v>
      </c>
      <c r="F67" s="166" t="s">
        <v>219</v>
      </c>
      <c r="G67" s="166" t="s">
        <v>304</v>
      </c>
      <c r="H67" s="254">
        <v>2.5</v>
      </c>
      <c r="I67" s="167">
        <v>180</v>
      </c>
      <c r="J67" s="255">
        <v>450</v>
      </c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  <c r="BG67" s="257"/>
      <c r="BH67" s="257"/>
      <c r="BI67" s="257"/>
      <c r="BJ67" s="257"/>
      <c r="BK67" s="257"/>
      <c r="BL67" s="257"/>
      <c r="BM67" s="257"/>
    </row>
    <row r="68" spans="1:65" s="256" customFormat="1" ht="39.75" customHeight="1">
      <c r="A68" s="166">
        <v>45</v>
      </c>
      <c r="B68" s="253">
        <v>44884</v>
      </c>
      <c r="C68" s="166" t="s">
        <v>55</v>
      </c>
      <c r="D68" s="166" t="s">
        <v>58</v>
      </c>
      <c r="E68" s="166" t="s">
        <v>60</v>
      </c>
      <c r="F68" s="166" t="s">
        <v>220</v>
      </c>
      <c r="G68" s="166" t="s">
        <v>305</v>
      </c>
      <c r="H68" s="254">
        <v>2.5</v>
      </c>
      <c r="I68" s="167">
        <v>180</v>
      </c>
      <c r="J68" s="255">
        <v>450</v>
      </c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  <c r="BG68" s="257"/>
      <c r="BH68" s="257"/>
      <c r="BI68" s="257"/>
      <c r="BJ68" s="257"/>
      <c r="BK68" s="257"/>
      <c r="BL68" s="257"/>
      <c r="BM68" s="257"/>
    </row>
    <row r="69" spans="1:65" s="256" customFormat="1" ht="41.25" customHeight="1">
      <c r="A69" s="166">
        <v>46</v>
      </c>
      <c r="B69" s="253">
        <v>44884</v>
      </c>
      <c r="C69" s="166" t="s">
        <v>55</v>
      </c>
      <c r="D69" s="166" t="s">
        <v>160</v>
      </c>
      <c r="E69" s="166" t="s">
        <v>59</v>
      </c>
      <c r="F69" s="166" t="s">
        <v>221</v>
      </c>
      <c r="G69" s="166" t="s">
        <v>306</v>
      </c>
      <c r="H69" s="254">
        <v>2.5</v>
      </c>
      <c r="I69" s="167">
        <v>180</v>
      </c>
      <c r="J69" s="255">
        <v>450</v>
      </c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</row>
    <row r="70" spans="1:65" s="256" customFormat="1" ht="39.75" customHeight="1">
      <c r="A70" s="166">
        <v>47</v>
      </c>
      <c r="B70" s="253">
        <v>44884</v>
      </c>
      <c r="C70" s="166" t="s">
        <v>55</v>
      </c>
      <c r="D70" s="166" t="s">
        <v>56</v>
      </c>
      <c r="E70" s="166" t="s">
        <v>123</v>
      </c>
      <c r="F70" s="166" t="s">
        <v>222</v>
      </c>
      <c r="G70" s="166" t="s">
        <v>307</v>
      </c>
      <c r="H70" s="254">
        <v>2.5</v>
      </c>
      <c r="I70" s="167">
        <v>180</v>
      </c>
      <c r="J70" s="255">
        <v>450</v>
      </c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57"/>
      <c r="BH70" s="257"/>
      <c r="BI70" s="257"/>
      <c r="BJ70" s="257"/>
      <c r="BK70" s="257"/>
      <c r="BL70" s="257"/>
      <c r="BM70" s="257"/>
    </row>
    <row r="71" spans="1:65" s="256" customFormat="1" ht="36.75" customHeight="1">
      <c r="A71" s="166">
        <v>48</v>
      </c>
      <c r="B71" s="253">
        <v>44884</v>
      </c>
      <c r="C71" s="166" t="s">
        <v>55</v>
      </c>
      <c r="D71" s="166" t="s">
        <v>58</v>
      </c>
      <c r="E71" s="166" t="s">
        <v>131</v>
      </c>
      <c r="F71" s="166" t="s">
        <v>223</v>
      </c>
      <c r="G71" s="166" t="s">
        <v>308</v>
      </c>
      <c r="H71" s="254">
        <v>10</v>
      </c>
      <c r="I71" s="167">
        <v>180</v>
      </c>
      <c r="J71" s="255">
        <v>1800</v>
      </c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7"/>
      <c r="BI71" s="257"/>
      <c r="BJ71" s="257"/>
      <c r="BK71" s="257"/>
      <c r="BL71" s="257"/>
      <c r="BM71" s="257"/>
    </row>
    <row r="72" spans="1:65" s="256" customFormat="1" ht="39.75" customHeight="1">
      <c r="A72" s="166">
        <v>49</v>
      </c>
      <c r="B72" s="253">
        <v>44884</v>
      </c>
      <c r="C72" s="166" t="s">
        <v>55</v>
      </c>
      <c r="D72" s="166" t="s">
        <v>56</v>
      </c>
      <c r="E72" s="166" t="s">
        <v>155</v>
      </c>
      <c r="F72" s="166" t="s">
        <v>224</v>
      </c>
      <c r="G72" s="166" t="s">
        <v>309</v>
      </c>
      <c r="H72" s="254">
        <v>15</v>
      </c>
      <c r="I72" s="167">
        <v>180</v>
      </c>
      <c r="J72" s="255">
        <v>2700</v>
      </c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  <c r="BG72" s="257"/>
      <c r="BH72" s="257"/>
      <c r="BI72" s="257"/>
      <c r="BJ72" s="257"/>
      <c r="BK72" s="257"/>
      <c r="BL72" s="257"/>
      <c r="BM72" s="257"/>
    </row>
    <row r="73" spans="1:65" s="256" customFormat="1" ht="38.25" customHeight="1">
      <c r="A73" s="166">
        <v>50</v>
      </c>
      <c r="B73" s="253">
        <v>44884</v>
      </c>
      <c r="C73" s="166" t="s">
        <v>55</v>
      </c>
      <c r="D73" s="166" t="s">
        <v>178</v>
      </c>
      <c r="E73" s="166" t="s">
        <v>182</v>
      </c>
      <c r="F73" s="166" t="s">
        <v>225</v>
      </c>
      <c r="G73" s="166" t="s">
        <v>310</v>
      </c>
      <c r="H73" s="254">
        <v>7.5</v>
      </c>
      <c r="I73" s="167">
        <v>180</v>
      </c>
      <c r="J73" s="255">
        <v>1350</v>
      </c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</row>
    <row r="74" spans="1:65" s="256" customFormat="1" ht="37.5" customHeight="1">
      <c r="A74" s="166">
        <v>51</v>
      </c>
      <c r="B74" s="253">
        <v>44884</v>
      </c>
      <c r="C74" s="166" t="s">
        <v>55</v>
      </c>
      <c r="D74" s="166" t="s">
        <v>128</v>
      </c>
      <c r="E74" s="166" t="s">
        <v>183</v>
      </c>
      <c r="F74" s="166" t="s">
        <v>226</v>
      </c>
      <c r="G74" s="166" t="s">
        <v>311</v>
      </c>
      <c r="H74" s="254">
        <v>10</v>
      </c>
      <c r="I74" s="167">
        <v>180</v>
      </c>
      <c r="J74" s="255">
        <v>1800</v>
      </c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57"/>
      <c r="BH74" s="257"/>
      <c r="BI74" s="257"/>
      <c r="BJ74" s="257"/>
      <c r="BK74" s="257"/>
      <c r="BL74" s="257"/>
      <c r="BM74" s="257"/>
    </row>
    <row r="75" spans="1:65" s="256" customFormat="1" ht="41.25" customHeight="1">
      <c r="A75" s="166">
        <v>52</v>
      </c>
      <c r="B75" s="253">
        <v>44884</v>
      </c>
      <c r="C75" s="166" t="s">
        <v>55</v>
      </c>
      <c r="D75" s="166" t="s">
        <v>56</v>
      </c>
      <c r="E75" s="166" t="s">
        <v>181</v>
      </c>
      <c r="F75" s="166" t="s">
        <v>227</v>
      </c>
      <c r="G75" s="166" t="s">
        <v>312</v>
      </c>
      <c r="H75" s="254">
        <v>15</v>
      </c>
      <c r="I75" s="167">
        <v>180</v>
      </c>
      <c r="J75" s="255">
        <v>2700</v>
      </c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</row>
    <row r="76" spans="1:65" s="256" customFormat="1" ht="38.25" customHeight="1">
      <c r="A76" s="166">
        <v>53</v>
      </c>
      <c r="B76" s="253">
        <v>44885</v>
      </c>
      <c r="C76" s="166" t="s">
        <v>125</v>
      </c>
      <c r="D76" s="166" t="s">
        <v>56</v>
      </c>
      <c r="E76" s="166" t="s">
        <v>59</v>
      </c>
      <c r="F76" s="166" t="s">
        <v>228</v>
      </c>
      <c r="G76" s="166" t="s">
        <v>313</v>
      </c>
      <c r="H76" s="254">
        <v>7.5</v>
      </c>
      <c r="I76" s="167">
        <v>180</v>
      </c>
      <c r="J76" s="255">
        <v>1350</v>
      </c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</row>
    <row r="77" spans="1:65" s="256" customFormat="1" ht="33.75">
      <c r="A77" s="166">
        <v>54</v>
      </c>
      <c r="B77" s="253">
        <v>44885</v>
      </c>
      <c r="C77" s="166" t="s">
        <v>125</v>
      </c>
      <c r="D77" s="166" t="s">
        <v>56</v>
      </c>
      <c r="E77" s="166" t="s">
        <v>123</v>
      </c>
      <c r="F77" s="166" t="s">
        <v>264</v>
      </c>
      <c r="G77" s="166" t="s">
        <v>349</v>
      </c>
      <c r="H77" s="254">
        <v>5</v>
      </c>
      <c r="I77" s="167">
        <v>180</v>
      </c>
      <c r="J77" s="255">
        <v>900</v>
      </c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</row>
    <row r="78" spans="1:65" s="256" customFormat="1" ht="33.75">
      <c r="A78" s="166">
        <v>55</v>
      </c>
      <c r="B78" s="253">
        <v>44885</v>
      </c>
      <c r="C78" s="166" t="s">
        <v>124</v>
      </c>
      <c r="D78" s="166" t="s">
        <v>56</v>
      </c>
      <c r="E78" s="166" t="s">
        <v>131</v>
      </c>
      <c r="F78" s="166" t="s">
        <v>265</v>
      </c>
      <c r="G78" s="166" t="s">
        <v>350</v>
      </c>
      <c r="H78" s="254">
        <v>5</v>
      </c>
      <c r="I78" s="167">
        <v>180</v>
      </c>
      <c r="J78" s="255">
        <v>900</v>
      </c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57"/>
      <c r="BH78" s="257"/>
      <c r="BI78" s="257"/>
      <c r="BJ78" s="257"/>
      <c r="BK78" s="257"/>
      <c r="BL78" s="257"/>
      <c r="BM78" s="257"/>
    </row>
    <row r="79" spans="1:65" s="256" customFormat="1" ht="42.75" customHeight="1">
      <c r="A79" s="166">
        <v>56</v>
      </c>
      <c r="B79" s="253">
        <v>44885</v>
      </c>
      <c r="C79" s="166" t="s">
        <v>124</v>
      </c>
      <c r="D79" s="166" t="s">
        <v>56</v>
      </c>
      <c r="E79" s="166" t="s">
        <v>155</v>
      </c>
      <c r="F79" s="166" t="s">
        <v>229</v>
      </c>
      <c r="G79" s="166" t="s">
        <v>314</v>
      </c>
      <c r="H79" s="254">
        <v>2</v>
      </c>
      <c r="I79" s="167">
        <v>180</v>
      </c>
      <c r="J79" s="255">
        <v>360</v>
      </c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57"/>
      <c r="BH79" s="257"/>
      <c r="BI79" s="257"/>
      <c r="BJ79" s="257"/>
      <c r="BK79" s="257"/>
      <c r="BL79" s="257"/>
      <c r="BM79" s="257"/>
    </row>
    <row r="80" spans="1:65" s="256" customFormat="1" ht="33.75">
      <c r="A80" s="166">
        <v>57</v>
      </c>
      <c r="B80" s="253">
        <v>44885</v>
      </c>
      <c r="C80" s="166" t="s">
        <v>156</v>
      </c>
      <c r="D80" s="166" t="s">
        <v>58</v>
      </c>
      <c r="E80" s="166" t="s">
        <v>182</v>
      </c>
      <c r="F80" s="166" t="s">
        <v>266</v>
      </c>
      <c r="G80" s="166" t="s">
        <v>351</v>
      </c>
      <c r="H80" s="254">
        <v>11</v>
      </c>
      <c r="I80" s="167">
        <v>180</v>
      </c>
      <c r="J80" s="255">
        <v>1980</v>
      </c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57"/>
      <c r="BH80" s="257"/>
      <c r="BI80" s="257"/>
      <c r="BJ80" s="257"/>
      <c r="BK80" s="257"/>
      <c r="BL80" s="257"/>
      <c r="BM80" s="257"/>
    </row>
    <row r="81" spans="1:65" s="256" customFormat="1" ht="42.75" customHeight="1">
      <c r="A81" s="166">
        <v>58</v>
      </c>
      <c r="B81" s="253">
        <v>44887</v>
      </c>
      <c r="C81" s="166" t="s">
        <v>55</v>
      </c>
      <c r="D81" s="166" t="s">
        <v>56</v>
      </c>
      <c r="E81" s="166" t="s">
        <v>123</v>
      </c>
      <c r="F81" s="166" t="s">
        <v>230</v>
      </c>
      <c r="G81" s="166" t="s">
        <v>315</v>
      </c>
      <c r="H81" s="254">
        <v>5</v>
      </c>
      <c r="I81" s="167">
        <v>180</v>
      </c>
      <c r="J81" s="255">
        <v>900</v>
      </c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</row>
    <row r="82" spans="1:65" s="256" customFormat="1" ht="41.25" customHeight="1">
      <c r="A82" s="166">
        <v>59</v>
      </c>
      <c r="B82" s="253">
        <v>44887</v>
      </c>
      <c r="C82" s="166" t="s">
        <v>55</v>
      </c>
      <c r="D82" s="166" t="s">
        <v>178</v>
      </c>
      <c r="E82" s="166" t="s">
        <v>131</v>
      </c>
      <c r="F82" s="166" t="s">
        <v>231</v>
      </c>
      <c r="G82" s="166" t="s">
        <v>316</v>
      </c>
      <c r="H82" s="254">
        <v>10</v>
      </c>
      <c r="I82" s="167">
        <v>180</v>
      </c>
      <c r="J82" s="255">
        <v>1800</v>
      </c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</row>
    <row r="83" spans="1:65" s="256" customFormat="1" ht="33.75">
      <c r="A83" s="166">
        <v>60</v>
      </c>
      <c r="B83" s="253">
        <v>44888</v>
      </c>
      <c r="C83" s="166" t="s">
        <v>55</v>
      </c>
      <c r="D83" s="166" t="s">
        <v>56</v>
      </c>
      <c r="E83" s="166" t="s">
        <v>186</v>
      </c>
      <c r="F83" s="166" t="s">
        <v>246</v>
      </c>
      <c r="G83" s="166" t="s">
        <v>331</v>
      </c>
      <c r="H83" s="254">
        <v>1</v>
      </c>
      <c r="I83" s="167">
        <v>180</v>
      </c>
      <c r="J83" s="255">
        <v>180</v>
      </c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  <c r="AG83" s="257"/>
      <c r="AH83" s="257"/>
      <c r="AI83" s="257"/>
      <c r="AJ83" s="257"/>
      <c r="AK83" s="257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57"/>
      <c r="BH83" s="257"/>
      <c r="BI83" s="257"/>
      <c r="BJ83" s="257"/>
      <c r="BK83" s="257"/>
      <c r="BL83" s="257"/>
      <c r="BM83" s="257"/>
    </row>
    <row r="84" spans="1:65" s="256" customFormat="1" ht="33.75">
      <c r="A84" s="166">
        <v>61</v>
      </c>
      <c r="B84" s="253">
        <v>44888</v>
      </c>
      <c r="C84" s="166" t="s">
        <v>55</v>
      </c>
      <c r="D84" s="166" t="s">
        <v>56</v>
      </c>
      <c r="E84" s="166" t="s">
        <v>161</v>
      </c>
      <c r="F84" s="166" t="s">
        <v>247</v>
      </c>
      <c r="G84" s="166" t="s">
        <v>332</v>
      </c>
      <c r="H84" s="254">
        <v>20</v>
      </c>
      <c r="I84" s="167">
        <v>180</v>
      </c>
      <c r="J84" s="255">
        <v>3600</v>
      </c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57"/>
      <c r="BH84" s="257"/>
      <c r="BI84" s="257"/>
      <c r="BJ84" s="257"/>
      <c r="BK84" s="257"/>
      <c r="BL84" s="257"/>
      <c r="BM84" s="257"/>
    </row>
    <row r="85" spans="1:65" s="256" customFormat="1" ht="36.75" customHeight="1">
      <c r="A85" s="166">
        <v>62</v>
      </c>
      <c r="B85" s="253">
        <v>44888</v>
      </c>
      <c r="C85" s="166" t="s">
        <v>55</v>
      </c>
      <c r="D85" s="166" t="s">
        <v>56</v>
      </c>
      <c r="E85" s="166" t="s">
        <v>57</v>
      </c>
      <c r="F85" s="166" t="s">
        <v>248</v>
      </c>
      <c r="G85" s="166" t="s">
        <v>333</v>
      </c>
      <c r="H85" s="254">
        <v>4</v>
      </c>
      <c r="I85" s="167">
        <v>180</v>
      </c>
      <c r="J85" s="255">
        <v>720</v>
      </c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57"/>
      <c r="AR85" s="257"/>
      <c r="AS85" s="257"/>
      <c r="AT85" s="257"/>
      <c r="AU85" s="257"/>
      <c r="AV85" s="257"/>
      <c r="AW85" s="257"/>
      <c r="AX85" s="257"/>
      <c r="AY85" s="257"/>
      <c r="AZ85" s="257"/>
      <c r="BA85" s="257"/>
      <c r="BB85" s="257"/>
      <c r="BC85" s="257"/>
      <c r="BD85" s="257"/>
      <c r="BE85" s="257"/>
      <c r="BF85" s="257"/>
      <c r="BG85" s="257"/>
      <c r="BH85" s="257"/>
      <c r="BI85" s="257"/>
      <c r="BJ85" s="257"/>
      <c r="BK85" s="257"/>
      <c r="BL85" s="257"/>
      <c r="BM85" s="257"/>
    </row>
    <row r="86" spans="1:65" s="256" customFormat="1" ht="38.25" customHeight="1">
      <c r="A86" s="166">
        <v>63</v>
      </c>
      <c r="B86" s="253">
        <v>44888</v>
      </c>
      <c r="C86" s="166" t="s">
        <v>55</v>
      </c>
      <c r="D86" s="166" t="s">
        <v>160</v>
      </c>
      <c r="E86" s="166" t="s">
        <v>60</v>
      </c>
      <c r="F86" s="166" t="s">
        <v>249</v>
      </c>
      <c r="G86" s="166" t="s">
        <v>334</v>
      </c>
      <c r="H86" s="254">
        <v>10</v>
      </c>
      <c r="I86" s="167">
        <v>180</v>
      </c>
      <c r="J86" s="255">
        <v>1800</v>
      </c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57"/>
      <c r="BH86" s="257"/>
      <c r="BI86" s="257"/>
      <c r="BJ86" s="257"/>
      <c r="BK86" s="257"/>
      <c r="BL86" s="257"/>
      <c r="BM86" s="257"/>
    </row>
    <row r="87" spans="1:65" s="256" customFormat="1" ht="38.25" customHeight="1">
      <c r="A87" s="166">
        <v>64</v>
      </c>
      <c r="B87" s="253">
        <v>44888</v>
      </c>
      <c r="C87" s="166" t="s">
        <v>55</v>
      </c>
      <c r="D87" s="166" t="s">
        <v>178</v>
      </c>
      <c r="E87" s="166" t="s">
        <v>59</v>
      </c>
      <c r="F87" s="166" t="s">
        <v>250</v>
      </c>
      <c r="G87" s="166" t="s">
        <v>335</v>
      </c>
      <c r="H87" s="254">
        <v>5</v>
      </c>
      <c r="I87" s="167">
        <v>180</v>
      </c>
      <c r="J87" s="255">
        <v>900</v>
      </c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57"/>
      <c r="AR87" s="257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57"/>
      <c r="BH87" s="257"/>
      <c r="BI87" s="257"/>
      <c r="BJ87" s="257"/>
      <c r="BK87" s="257"/>
      <c r="BL87" s="257"/>
      <c r="BM87" s="257"/>
    </row>
    <row r="88" spans="1:65" s="256" customFormat="1" ht="44.25" customHeight="1">
      <c r="A88" s="166">
        <v>65</v>
      </c>
      <c r="B88" s="253">
        <v>44888</v>
      </c>
      <c r="C88" s="166" t="s">
        <v>55</v>
      </c>
      <c r="D88" s="166" t="s">
        <v>122</v>
      </c>
      <c r="E88" s="166" t="s">
        <v>184</v>
      </c>
      <c r="F88" s="166" t="s">
        <v>232</v>
      </c>
      <c r="G88" s="166" t="s">
        <v>317</v>
      </c>
      <c r="H88" s="254">
        <v>2</v>
      </c>
      <c r="I88" s="167">
        <v>180</v>
      </c>
      <c r="J88" s="255">
        <v>360</v>
      </c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57"/>
      <c r="AR88" s="257"/>
      <c r="AS88" s="257"/>
      <c r="AT88" s="257"/>
      <c r="AU88" s="257"/>
      <c r="AV88" s="257"/>
      <c r="AW88" s="257"/>
      <c r="AX88" s="257"/>
      <c r="AY88" s="257"/>
      <c r="AZ88" s="257"/>
      <c r="BA88" s="257"/>
      <c r="BB88" s="257"/>
      <c r="BC88" s="257"/>
      <c r="BD88" s="257"/>
      <c r="BE88" s="257"/>
      <c r="BF88" s="257"/>
      <c r="BG88" s="257"/>
      <c r="BH88" s="257"/>
      <c r="BI88" s="257"/>
      <c r="BJ88" s="257"/>
      <c r="BK88" s="257"/>
      <c r="BL88" s="257"/>
      <c r="BM88" s="257"/>
    </row>
    <row r="89" spans="1:65" s="256" customFormat="1" ht="33.75">
      <c r="A89" s="166">
        <v>66</v>
      </c>
      <c r="B89" s="253">
        <v>44889</v>
      </c>
      <c r="C89" s="166" t="s">
        <v>157</v>
      </c>
      <c r="D89" s="166" t="s">
        <v>122</v>
      </c>
      <c r="E89" s="166" t="s">
        <v>57</v>
      </c>
      <c r="F89" s="166" t="s">
        <v>267</v>
      </c>
      <c r="G89" s="166" t="s">
        <v>352</v>
      </c>
      <c r="H89" s="254">
        <v>5</v>
      </c>
      <c r="I89" s="167">
        <v>180</v>
      </c>
      <c r="J89" s="255">
        <v>900</v>
      </c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57"/>
      <c r="BD89" s="257"/>
      <c r="BE89" s="257"/>
      <c r="BF89" s="257"/>
      <c r="BG89" s="257"/>
      <c r="BH89" s="257"/>
      <c r="BI89" s="257"/>
      <c r="BJ89" s="257"/>
      <c r="BK89" s="257"/>
      <c r="BL89" s="257"/>
      <c r="BM89" s="257"/>
    </row>
    <row r="90" spans="1:65" s="256" customFormat="1" ht="33.75">
      <c r="A90" s="166">
        <v>67</v>
      </c>
      <c r="B90" s="253">
        <v>44889</v>
      </c>
      <c r="C90" s="166" t="s">
        <v>157</v>
      </c>
      <c r="D90" s="166" t="s">
        <v>122</v>
      </c>
      <c r="E90" s="166" t="s">
        <v>60</v>
      </c>
      <c r="F90" s="166" t="s">
        <v>268</v>
      </c>
      <c r="G90" s="166" t="s">
        <v>353</v>
      </c>
      <c r="H90" s="254">
        <v>5</v>
      </c>
      <c r="I90" s="167">
        <v>180</v>
      </c>
      <c r="J90" s="255">
        <v>900</v>
      </c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57"/>
      <c r="AR90" s="257"/>
      <c r="AS90" s="257"/>
      <c r="AT90" s="257"/>
      <c r="AU90" s="257"/>
      <c r="AV90" s="257"/>
      <c r="AW90" s="257"/>
      <c r="AX90" s="257"/>
      <c r="AY90" s="257"/>
      <c r="AZ90" s="257"/>
      <c r="BA90" s="257"/>
      <c r="BB90" s="257"/>
      <c r="BC90" s="257"/>
      <c r="BD90" s="257"/>
      <c r="BE90" s="257"/>
      <c r="BF90" s="257"/>
      <c r="BG90" s="257"/>
      <c r="BH90" s="257"/>
      <c r="BI90" s="257"/>
      <c r="BJ90" s="257"/>
      <c r="BK90" s="257"/>
      <c r="BL90" s="257"/>
      <c r="BM90" s="257"/>
    </row>
    <row r="91" spans="1:65" s="256" customFormat="1" ht="33.75">
      <c r="A91" s="166">
        <v>68</v>
      </c>
      <c r="B91" s="253">
        <v>44889</v>
      </c>
      <c r="C91" s="166" t="s">
        <v>157</v>
      </c>
      <c r="D91" s="166" t="s">
        <v>122</v>
      </c>
      <c r="E91" s="166" t="s">
        <v>59</v>
      </c>
      <c r="F91" s="166" t="s">
        <v>233</v>
      </c>
      <c r="G91" s="166" t="s">
        <v>318</v>
      </c>
      <c r="H91" s="254">
        <v>4</v>
      </c>
      <c r="I91" s="167">
        <v>180</v>
      </c>
      <c r="J91" s="255">
        <v>720</v>
      </c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57"/>
      <c r="AR91" s="257"/>
      <c r="AS91" s="257"/>
      <c r="AT91" s="257"/>
      <c r="AU91" s="257"/>
      <c r="AV91" s="257"/>
      <c r="AW91" s="257"/>
      <c r="AX91" s="257"/>
      <c r="AY91" s="257"/>
      <c r="AZ91" s="257"/>
      <c r="BA91" s="257"/>
      <c r="BB91" s="257"/>
      <c r="BC91" s="257"/>
      <c r="BD91" s="257"/>
      <c r="BE91" s="257"/>
      <c r="BF91" s="257"/>
      <c r="BG91" s="257"/>
      <c r="BH91" s="257"/>
      <c r="BI91" s="257"/>
      <c r="BJ91" s="257"/>
      <c r="BK91" s="257"/>
      <c r="BL91" s="257"/>
      <c r="BM91" s="257"/>
    </row>
    <row r="92" spans="1:65" s="256" customFormat="1" ht="44.25" customHeight="1">
      <c r="A92" s="166">
        <v>69</v>
      </c>
      <c r="B92" s="253">
        <v>44889</v>
      </c>
      <c r="C92" s="166" t="s">
        <v>55</v>
      </c>
      <c r="D92" s="166" t="s">
        <v>122</v>
      </c>
      <c r="E92" s="166" t="s">
        <v>123</v>
      </c>
      <c r="F92" s="166" t="s">
        <v>234</v>
      </c>
      <c r="G92" s="166" t="s">
        <v>319</v>
      </c>
      <c r="H92" s="254">
        <v>2</v>
      </c>
      <c r="I92" s="167">
        <v>180</v>
      </c>
      <c r="J92" s="255">
        <v>360</v>
      </c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57"/>
      <c r="BH92" s="257"/>
      <c r="BI92" s="257"/>
      <c r="BJ92" s="257"/>
      <c r="BK92" s="257"/>
      <c r="BL92" s="257"/>
      <c r="BM92" s="257"/>
    </row>
    <row r="93" spans="1:65" s="256" customFormat="1" ht="33.75">
      <c r="A93" s="166">
        <v>70</v>
      </c>
      <c r="B93" s="253">
        <v>44889</v>
      </c>
      <c r="C93" s="166" t="s">
        <v>157</v>
      </c>
      <c r="D93" s="166" t="s">
        <v>122</v>
      </c>
      <c r="E93" s="166" t="s">
        <v>155</v>
      </c>
      <c r="F93" s="166" t="s">
        <v>269</v>
      </c>
      <c r="G93" s="166" t="s">
        <v>354</v>
      </c>
      <c r="H93" s="254">
        <v>5</v>
      </c>
      <c r="I93" s="167">
        <v>180</v>
      </c>
      <c r="J93" s="255">
        <v>900</v>
      </c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57"/>
      <c r="BH93" s="257"/>
      <c r="BI93" s="257"/>
      <c r="BJ93" s="257"/>
      <c r="BK93" s="257"/>
      <c r="BL93" s="257"/>
      <c r="BM93" s="257"/>
    </row>
    <row r="94" spans="1:65" s="256" customFormat="1" ht="38.25" customHeight="1">
      <c r="A94" s="166">
        <v>71</v>
      </c>
      <c r="B94" s="253">
        <v>44890</v>
      </c>
      <c r="C94" s="166" t="s">
        <v>55</v>
      </c>
      <c r="D94" s="166" t="s">
        <v>56</v>
      </c>
      <c r="E94" s="166" t="s">
        <v>161</v>
      </c>
      <c r="F94" s="166" t="s">
        <v>251</v>
      </c>
      <c r="G94" s="166" t="s">
        <v>336</v>
      </c>
      <c r="H94" s="254">
        <v>20</v>
      </c>
      <c r="I94" s="167">
        <v>180</v>
      </c>
      <c r="J94" s="255">
        <v>3600</v>
      </c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7"/>
      <c r="AM94" s="257"/>
      <c r="AN94" s="257"/>
      <c r="AO94" s="257"/>
      <c r="AP94" s="257"/>
      <c r="AQ94" s="257"/>
      <c r="AR94" s="257"/>
      <c r="AS94" s="257"/>
      <c r="AT94" s="257"/>
      <c r="AU94" s="257"/>
      <c r="AV94" s="257"/>
      <c r="AW94" s="257"/>
      <c r="AX94" s="257"/>
      <c r="AY94" s="257"/>
      <c r="AZ94" s="257"/>
      <c r="BA94" s="257"/>
      <c r="BB94" s="257"/>
      <c r="BC94" s="257"/>
      <c r="BD94" s="257"/>
      <c r="BE94" s="257"/>
      <c r="BF94" s="257"/>
      <c r="BG94" s="257"/>
      <c r="BH94" s="257"/>
      <c r="BI94" s="257"/>
      <c r="BJ94" s="257"/>
      <c r="BK94" s="257"/>
      <c r="BL94" s="257"/>
      <c r="BM94" s="257"/>
    </row>
    <row r="95" spans="1:65" s="256" customFormat="1" ht="39.75" customHeight="1">
      <c r="A95" s="166">
        <v>72</v>
      </c>
      <c r="B95" s="253">
        <v>44890</v>
      </c>
      <c r="C95" s="166" t="s">
        <v>55</v>
      </c>
      <c r="D95" s="166" t="s">
        <v>58</v>
      </c>
      <c r="E95" s="166" t="s">
        <v>57</v>
      </c>
      <c r="F95" s="166" t="s">
        <v>252</v>
      </c>
      <c r="G95" s="166" t="s">
        <v>337</v>
      </c>
      <c r="H95" s="254">
        <v>5</v>
      </c>
      <c r="I95" s="167">
        <v>180</v>
      </c>
      <c r="J95" s="255">
        <v>900</v>
      </c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7"/>
      <c r="AI95" s="257"/>
      <c r="AJ95" s="257"/>
      <c r="AK95" s="257"/>
      <c r="AL95" s="257"/>
      <c r="AM95" s="257"/>
      <c r="AN95" s="257"/>
      <c r="AO95" s="257"/>
      <c r="AP95" s="257"/>
      <c r="AQ95" s="257"/>
      <c r="AR95" s="257"/>
      <c r="AS95" s="257"/>
      <c r="AT95" s="257"/>
      <c r="AU95" s="257"/>
      <c r="AV95" s="257"/>
      <c r="AW95" s="257"/>
      <c r="AX95" s="257"/>
      <c r="AY95" s="257"/>
      <c r="AZ95" s="257"/>
      <c r="BA95" s="257"/>
      <c r="BB95" s="257"/>
      <c r="BC95" s="257"/>
      <c r="BD95" s="257"/>
      <c r="BE95" s="257"/>
      <c r="BF95" s="257"/>
      <c r="BG95" s="257"/>
      <c r="BH95" s="257"/>
      <c r="BI95" s="257"/>
      <c r="BJ95" s="257"/>
      <c r="BK95" s="257"/>
      <c r="BL95" s="257"/>
      <c r="BM95" s="257"/>
    </row>
    <row r="96" spans="1:65" s="256" customFormat="1" ht="39.75" customHeight="1">
      <c r="A96" s="166">
        <v>73</v>
      </c>
      <c r="B96" s="253">
        <v>44890</v>
      </c>
      <c r="C96" s="166" t="s">
        <v>55</v>
      </c>
      <c r="D96" s="166" t="s">
        <v>122</v>
      </c>
      <c r="E96" s="166" t="s">
        <v>164</v>
      </c>
      <c r="F96" s="166" t="s">
        <v>253</v>
      </c>
      <c r="G96" s="166" t="s">
        <v>338</v>
      </c>
      <c r="H96" s="254">
        <v>20</v>
      </c>
      <c r="I96" s="167">
        <v>180</v>
      </c>
      <c r="J96" s="255">
        <v>3600</v>
      </c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57"/>
      <c r="AR96" s="257"/>
      <c r="AS96" s="257"/>
      <c r="AT96" s="257"/>
      <c r="AU96" s="257"/>
      <c r="AV96" s="257"/>
      <c r="AW96" s="257"/>
      <c r="AX96" s="257"/>
      <c r="AY96" s="257"/>
      <c r="AZ96" s="257"/>
      <c r="BA96" s="257"/>
      <c r="BB96" s="257"/>
      <c r="BC96" s="257"/>
      <c r="BD96" s="257"/>
      <c r="BE96" s="257"/>
      <c r="BF96" s="257"/>
      <c r="BG96" s="257"/>
      <c r="BH96" s="257"/>
      <c r="BI96" s="257"/>
      <c r="BJ96" s="257"/>
      <c r="BK96" s="257"/>
      <c r="BL96" s="257"/>
      <c r="BM96" s="257"/>
    </row>
    <row r="97" spans="1:65" s="256" customFormat="1" ht="39.75" customHeight="1">
      <c r="A97" s="166">
        <v>74</v>
      </c>
      <c r="B97" s="253">
        <v>44893</v>
      </c>
      <c r="C97" s="166" t="s">
        <v>124</v>
      </c>
      <c r="D97" s="166" t="s">
        <v>56</v>
      </c>
      <c r="E97" s="166" t="s">
        <v>57</v>
      </c>
      <c r="F97" s="166" t="s">
        <v>235</v>
      </c>
      <c r="G97" s="166" t="s">
        <v>320</v>
      </c>
      <c r="H97" s="254">
        <v>5</v>
      </c>
      <c r="I97" s="167">
        <v>180</v>
      </c>
      <c r="J97" s="255">
        <v>900</v>
      </c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57"/>
      <c r="AR97" s="257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57"/>
      <c r="BH97" s="257"/>
      <c r="BI97" s="257"/>
      <c r="BJ97" s="257"/>
      <c r="BK97" s="257"/>
      <c r="BL97" s="257"/>
      <c r="BM97" s="257"/>
    </row>
    <row r="98" spans="1:65" s="256" customFormat="1" ht="33.75">
      <c r="A98" s="166">
        <v>75</v>
      </c>
      <c r="B98" s="253">
        <v>44894</v>
      </c>
      <c r="C98" s="166" t="s">
        <v>157</v>
      </c>
      <c r="D98" s="166" t="s">
        <v>122</v>
      </c>
      <c r="E98" s="166" t="s">
        <v>57</v>
      </c>
      <c r="F98" s="166" t="s">
        <v>270</v>
      </c>
      <c r="G98" s="166" t="s">
        <v>355</v>
      </c>
      <c r="H98" s="254">
        <v>9</v>
      </c>
      <c r="I98" s="167">
        <v>180</v>
      </c>
      <c r="J98" s="255">
        <v>1620</v>
      </c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</row>
    <row r="99" spans="1:65" s="256" customFormat="1" ht="44.25" customHeight="1">
      <c r="A99" s="166">
        <v>76</v>
      </c>
      <c r="B99" s="253">
        <v>44894</v>
      </c>
      <c r="C99" s="166" t="s">
        <v>124</v>
      </c>
      <c r="D99" s="166" t="s">
        <v>56</v>
      </c>
      <c r="E99" s="166" t="s">
        <v>60</v>
      </c>
      <c r="F99" s="166" t="s">
        <v>236</v>
      </c>
      <c r="G99" s="166" t="s">
        <v>321</v>
      </c>
      <c r="H99" s="254">
        <v>5</v>
      </c>
      <c r="I99" s="167">
        <v>180</v>
      </c>
      <c r="J99" s="255">
        <v>900</v>
      </c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7"/>
      <c r="AX99" s="257"/>
      <c r="AY99" s="257"/>
      <c r="AZ99" s="257"/>
      <c r="BA99" s="257"/>
      <c r="BB99" s="257"/>
      <c r="BC99" s="257"/>
      <c r="BD99" s="257"/>
      <c r="BE99" s="257"/>
      <c r="BF99" s="257"/>
      <c r="BG99" s="257"/>
      <c r="BH99" s="257"/>
      <c r="BI99" s="257"/>
      <c r="BJ99" s="257"/>
      <c r="BK99" s="257"/>
      <c r="BL99" s="257"/>
      <c r="BM99" s="257"/>
    </row>
    <row r="100" spans="1:65" s="256" customFormat="1" ht="39.75" customHeight="1">
      <c r="A100" s="166">
        <v>77</v>
      </c>
      <c r="B100" s="253">
        <v>44894</v>
      </c>
      <c r="C100" s="166" t="s">
        <v>55</v>
      </c>
      <c r="D100" s="166" t="s">
        <v>56</v>
      </c>
      <c r="E100" s="166" t="s">
        <v>161</v>
      </c>
      <c r="F100" s="166" t="s">
        <v>237</v>
      </c>
      <c r="G100" s="166" t="s">
        <v>322</v>
      </c>
      <c r="H100" s="254">
        <v>20</v>
      </c>
      <c r="I100" s="167">
        <v>180</v>
      </c>
      <c r="J100" s="255">
        <v>3600</v>
      </c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57"/>
      <c r="AR100" s="257"/>
      <c r="AS100" s="257"/>
      <c r="AT100" s="257"/>
      <c r="AU100" s="257"/>
      <c r="AV100" s="257"/>
      <c r="AW100" s="257"/>
      <c r="AX100" s="257"/>
      <c r="AY100" s="257"/>
      <c r="AZ100" s="257"/>
      <c r="BA100" s="257"/>
      <c r="BB100" s="257"/>
      <c r="BC100" s="257"/>
      <c r="BD100" s="257"/>
      <c r="BE100" s="257"/>
      <c r="BF100" s="257"/>
      <c r="BG100" s="257"/>
      <c r="BH100" s="257"/>
      <c r="BI100" s="257"/>
      <c r="BJ100" s="257"/>
      <c r="BK100" s="257"/>
      <c r="BL100" s="257"/>
      <c r="BM100" s="257"/>
    </row>
    <row r="101" spans="1:65" s="256" customFormat="1" ht="39" customHeight="1">
      <c r="A101" s="166">
        <v>78</v>
      </c>
      <c r="B101" s="253">
        <v>44894</v>
      </c>
      <c r="C101" s="166" t="s">
        <v>55</v>
      </c>
      <c r="D101" s="166" t="s">
        <v>56</v>
      </c>
      <c r="E101" s="166" t="s">
        <v>162</v>
      </c>
      <c r="F101" s="166" t="s">
        <v>238</v>
      </c>
      <c r="G101" s="166" t="s">
        <v>323</v>
      </c>
      <c r="H101" s="254">
        <v>20</v>
      </c>
      <c r="I101" s="167">
        <v>180</v>
      </c>
      <c r="J101" s="255">
        <v>3600</v>
      </c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/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</row>
    <row r="102" spans="1:65" s="256" customFormat="1" ht="39.75" customHeight="1">
      <c r="A102" s="166">
        <v>79</v>
      </c>
      <c r="B102" s="253">
        <v>44894</v>
      </c>
      <c r="C102" s="166" t="s">
        <v>55</v>
      </c>
      <c r="D102" s="166" t="s">
        <v>179</v>
      </c>
      <c r="E102" s="166" t="s">
        <v>164</v>
      </c>
      <c r="F102" s="166" t="s">
        <v>239</v>
      </c>
      <c r="G102" s="166" t="s">
        <v>324</v>
      </c>
      <c r="H102" s="254">
        <v>20</v>
      </c>
      <c r="I102" s="167">
        <v>180</v>
      </c>
      <c r="J102" s="255">
        <v>3600</v>
      </c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57"/>
      <c r="AR102" s="257"/>
      <c r="AS102" s="257"/>
      <c r="AT102" s="257"/>
      <c r="AU102" s="257"/>
      <c r="AV102" s="257"/>
      <c r="AW102" s="257"/>
      <c r="AX102" s="257"/>
      <c r="AY102" s="257"/>
      <c r="AZ102" s="257"/>
      <c r="BA102" s="257"/>
      <c r="BB102" s="257"/>
      <c r="BC102" s="257"/>
      <c r="BD102" s="257"/>
      <c r="BE102" s="257"/>
      <c r="BF102" s="257"/>
      <c r="BG102" s="257"/>
      <c r="BH102" s="257"/>
      <c r="BI102" s="257"/>
      <c r="BJ102" s="257"/>
      <c r="BK102" s="257"/>
      <c r="BL102" s="257"/>
      <c r="BM102" s="257"/>
    </row>
    <row r="103" spans="1:65" s="256" customFormat="1" ht="37.5" customHeight="1">
      <c r="A103" s="166">
        <v>80</v>
      </c>
      <c r="B103" s="253">
        <v>44894</v>
      </c>
      <c r="C103" s="166" t="s">
        <v>55</v>
      </c>
      <c r="D103" s="166" t="s">
        <v>56</v>
      </c>
      <c r="E103" s="166" t="s">
        <v>163</v>
      </c>
      <c r="F103" s="166" t="s">
        <v>240</v>
      </c>
      <c r="G103" s="166" t="s">
        <v>325</v>
      </c>
      <c r="H103" s="254">
        <v>21</v>
      </c>
      <c r="I103" s="167">
        <v>180</v>
      </c>
      <c r="J103" s="255">
        <v>3780</v>
      </c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57"/>
      <c r="BH103" s="257"/>
      <c r="BI103" s="257"/>
      <c r="BJ103" s="257"/>
      <c r="BK103" s="257"/>
      <c r="BL103" s="257"/>
      <c r="BM103" s="257"/>
    </row>
    <row r="104" spans="1:65" s="256" customFormat="1" ht="37.5" customHeight="1">
      <c r="A104" s="166">
        <v>81</v>
      </c>
      <c r="B104" s="253">
        <v>44894</v>
      </c>
      <c r="C104" s="166" t="s">
        <v>55</v>
      </c>
      <c r="D104" s="166" t="s">
        <v>56</v>
      </c>
      <c r="E104" s="166" t="s">
        <v>185</v>
      </c>
      <c r="F104" s="166" t="s">
        <v>241</v>
      </c>
      <c r="G104" s="166" t="s">
        <v>326</v>
      </c>
      <c r="H104" s="254">
        <v>20</v>
      </c>
      <c r="I104" s="167">
        <v>180</v>
      </c>
      <c r="J104" s="255">
        <v>3600</v>
      </c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57"/>
      <c r="BH104" s="257"/>
      <c r="BI104" s="257"/>
      <c r="BJ104" s="257"/>
      <c r="BK104" s="257"/>
      <c r="BL104" s="257"/>
      <c r="BM104" s="257"/>
    </row>
    <row r="105" spans="1:65" s="256" customFormat="1" ht="37.5" customHeight="1">
      <c r="A105" s="166">
        <v>82</v>
      </c>
      <c r="B105" s="253">
        <v>44894</v>
      </c>
      <c r="C105" s="166" t="s">
        <v>55</v>
      </c>
      <c r="D105" s="166" t="s">
        <v>122</v>
      </c>
      <c r="E105" s="166" t="s">
        <v>181</v>
      </c>
      <c r="F105" s="166" t="s">
        <v>242</v>
      </c>
      <c r="G105" s="166" t="s">
        <v>327</v>
      </c>
      <c r="H105" s="254">
        <v>9</v>
      </c>
      <c r="I105" s="167">
        <v>180</v>
      </c>
      <c r="J105" s="255">
        <v>1620</v>
      </c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AR105" s="257"/>
      <c r="AS105" s="257"/>
      <c r="AT105" s="257"/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/>
      <c r="BE105" s="257"/>
      <c r="BF105" s="257"/>
      <c r="BG105" s="257"/>
      <c r="BH105" s="257"/>
      <c r="BI105" s="257"/>
      <c r="BJ105" s="257"/>
      <c r="BK105" s="257"/>
      <c r="BL105" s="257"/>
      <c r="BM105" s="257"/>
    </row>
    <row r="106" spans="1:65" s="256" customFormat="1" ht="29.25" customHeight="1">
      <c r="A106" s="166">
        <v>83</v>
      </c>
      <c r="B106" s="253">
        <v>44895</v>
      </c>
      <c r="C106" s="166" t="s">
        <v>124</v>
      </c>
      <c r="D106" s="166" t="s">
        <v>56</v>
      </c>
      <c r="E106" s="166" t="s">
        <v>57</v>
      </c>
      <c r="F106" s="166" t="s">
        <v>243</v>
      </c>
      <c r="G106" s="166" t="s">
        <v>328</v>
      </c>
      <c r="H106" s="254">
        <v>5</v>
      </c>
      <c r="I106" s="167">
        <v>180</v>
      </c>
      <c r="J106" s="255">
        <v>900</v>
      </c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57"/>
      <c r="AR106" s="257"/>
      <c r="AS106" s="257"/>
      <c r="AT106" s="257"/>
      <c r="AU106" s="257"/>
      <c r="AV106" s="257"/>
      <c r="AW106" s="257"/>
      <c r="AX106" s="257"/>
      <c r="AY106" s="257"/>
      <c r="AZ106" s="257"/>
      <c r="BA106" s="257"/>
      <c r="BB106" s="257"/>
      <c r="BC106" s="257"/>
      <c r="BD106" s="257"/>
      <c r="BE106" s="257"/>
      <c r="BF106" s="257"/>
      <c r="BG106" s="257"/>
      <c r="BH106" s="257"/>
      <c r="BI106" s="257"/>
      <c r="BJ106" s="257"/>
      <c r="BK106" s="257"/>
      <c r="BL106" s="257"/>
      <c r="BM106" s="257"/>
    </row>
    <row r="107" spans="1:65" s="256" customFormat="1" ht="33.75">
      <c r="A107" s="166">
        <v>84</v>
      </c>
      <c r="B107" s="253">
        <v>44895</v>
      </c>
      <c r="C107" s="166" t="s">
        <v>153</v>
      </c>
      <c r="D107" s="166" t="s">
        <v>128</v>
      </c>
      <c r="E107" s="166" t="s">
        <v>161</v>
      </c>
      <c r="F107" s="166" t="s">
        <v>244</v>
      </c>
      <c r="G107" s="166" t="s">
        <v>329</v>
      </c>
      <c r="H107" s="254">
        <v>22</v>
      </c>
      <c r="I107" s="167">
        <v>180</v>
      </c>
      <c r="J107" s="255">
        <v>3960</v>
      </c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57"/>
      <c r="BH107" s="257"/>
      <c r="BI107" s="257"/>
      <c r="BJ107" s="257"/>
      <c r="BK107" s="257"/>
      <c r="BL107" s="257"/>
      <c r="BM107" s="257"/>
    </row>
    <row r="108" spans="1:65" s="256" customFormat="1" ht="33.75">
      <c r="A108" s="166">
        <v>85</v>
      </c>
      <c r="B108" s="253">
        <v>44895</v>
      </c>
      <c r="C108" s="166" t="s">
        <v>125</v>
      </c>
      <c r="D108" s="166" t="s">
        <v>56</v>
      </c>
      <c r="E108" s="166" t="s">
        <v>60</v>
      </c>
      <c r="F108" s="166" t="s">
        <v>245</v>
      </c>
      <c r="G108" s="166" t="s">
        <v>330</v>
      </c>
      <c r="H108" s="254">
        <v>2.5</v>
      </c>
      <c r="I108" s="167">
        <v>180</v>
      </c>
      <c r="J108" s="255">
        <v>450</v>
      </c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57"/>
      <c r="BH108" s="257"/>
      <c r="BI108" s="257"/>
      <c r="BJ108" s="257"/>
      <c r="BK108" s="257"/>
      <c r="BL108" s="257"/>
      <c r="BM108" s="257"/>
    </row>
    <row r="109" spans="1:65" s="256" customFormat="1" ht="37.5" customHeight="1">
      <c r="H109" s="240">
        <f>SUM(H24:H108)</f>
        <v>765.5</v>
      </c>
      <c r="J109" s="241">
        <f>SUM(J24:J108)</f>
        <v>137790</v>
      </c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57"/>
      <c r="BH109" s="257"/>
      <c r="BI109" s="257"/>
      <c r="BJ109" s="257"/>
      <c r="BK109" s="257"/>
      <c r="BL109" s="257"/>
      <c r="BM109" s="257"/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2.5" right="0.95" top="1.25" bottom="1.25" header="0.3" footer="0.3"/>
  <pageSetup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FIX</vt:lpstr>
      <vt:lpstr>SR</vt:lpstr>
      <vt:lpstr>NMB HND</vt:lpstr>
      <vt:lpstr>NMB FRGT</vt:lpstr>
      <vt:lpstr>NMB LR</vt:lpstr>
      <vt:lpstr>FIX!Print_Area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2022-12-08T07:04:23Z</cp:lastPrinted>
  <dcterms:created xsi:type="dcterms:W3CDTF">2019-08-03T06:28:00Z</dcterms:created>
  <dcterms:modified xsi:type="dcterms:W3CDTF">2022-12-08T07:40:47Z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