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activeTab="7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BOOK'!$A$1:$I$34</definedName>
    <definedName name="_xlnm.Print_Area" localSheetId="4">'ALIGARH SUMM.'!$A$1:$G$22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I30" i="20"/>
  <c r="I31"/>
  <c r="G30"/>
  <c r="G31"/>
  <c r="E30"/>
  <c r="I23"/>
  <c r="I24"/>
  <c r="I25"/>
  <c r="I26"/>
  <c r="I27"/>
  <c r="I28"/>
  <c r="I29"/>
  <c r="I22"/>
  <c r="G23" l="1"/>
  <c r="G24"/>
  <c r="G25"/>
  <c r="G26"/>
  <c r="G27"/>
  <c r="G28"/>
  <c r="G29"/>
  <c r="G22"/>
  <c r="E22" i="17" l="1"/>
  <c r="D22"/>
  <c r="G32" i="26" l="1"/>
  <c r="E32"/>
  <c r="H24" i="8" l="1"/>
  <c r="G32" i="19"/>
  <c r="E32" l="1"/>
  <c r="G33" i="9"/>
  <c r="E33"/>
  <c r="J24" i="8"/>
</calcChain>
</file>

<file path=xl/sharedStrings.xml><?xml version="1.0" encoding="utf-8"?>
<sst xmlns="http://schemas.openxmlformats.org/spreadsheetml/2006/main" count="265" uniqueCount="118">
  <si>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</si>
  <si>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</si>
  <si>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</si>
  <si>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</si>
  <si>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</si>
  <si>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</si>
  <si>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</si>
  <si>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</si>
  <si>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</si>
  <si>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</si>
  <si>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</si>
  <si>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</si>
  <si>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</si>
  <si>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</si>
  <si>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</si>
  <si>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</si>
  <si>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</si>
  <si>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</si>
  <si>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</si>
  <si>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</si>
  <si>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</si>
  <si>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</si>
  <si>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</si>
  <si>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</si>
  <si>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</si>
  <si>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</si>
  <si>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</si>
  <si>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</si>
  <si>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</si>
  <si>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</si>
  <si>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</si>
  <si>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</si>
  <si>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</si>
  <si>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</si>
  <si>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</si>
  <si>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</si>
  <si>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</si>
  <si>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</si>
  <si>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</si>
  <si>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</si>
  <si>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</si>
  <si>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</si>
  <si>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</si>
  <si>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</si>
  <si>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</si>
  <si>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</si>
  <si>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</si>
  <si>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</si>
  <si>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</si>
  <si>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</si>
  <si>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</si>
  <si>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</si>
  <si>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</si>
  <si>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</si>
  <si>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</si>
  <si>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</si>
  <si>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</si>
  <si>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</si>
  <si>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</si>
  <si>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</si>
  <si>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</si>
  <si>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</si>
  <si>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</si>
  <si>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</si>
  <si>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</si>
  <si>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</si>
  <si>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</si>
  <si>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</si>
  <si>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</si>
  <si>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</si>
  <si>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</si>
  <si>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</si>
  <si>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</si>
  <si>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</si>
  <si>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</si>
  <si>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</si>
  <si>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</si>
  <si>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</si>
  <si>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</si>
  <si>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>PPC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</si>
  <si>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</si>
  <si>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</si>
  <si>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</si>
  <si>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PERIOD: 01  DEC  2022  TO  31  DEC  2022</t>
  </si>
  <si>
    <t>MADHAV ENTERPRISES</t>
  </si>
  <si>
    <t>1420</t>
  </si>
  <si>
    <t>UP80GE3268</t>
  </si>
  <si>
    <t>Transportation Freight Bill For The Period 01 to 31 DECEMBER   2022 For MILK VAN.</t>
  </si>
  <si>
    <t>Date :  31/12/2022</t>
  </si>
  <si>
    <t>Dispatch Period : 01/12/2022 to 31/12/2022</t>
  </si>
  <si>
    <t>Date:- 31/12/2022</t>
  </si>
  <si>
    <t>Subject :-  Secondary freight chages Of milK van as per system for the Month of  DECEMBER  - 2022</t>
  </si>
  <si>
    <t>Subject :-  differential freight  chages Of milK van differential fright for the Month of  DECEMBER - 2022</t>
  </si>
  <si>
    <t>SHRIPATI CONSTRUCTION</t>
  </si>
  <si>
    <t>PRIYA ENTERPRISES</t>
  </si>
  <si>
    <t>AKHLESH TRADING COMPANY</t>
  </si>
  <si>
    <t>HARDENIYA CEMENT AGENCIES</t>
  </si>
  <si>
    <t>DHOLPUR</t>
  </si>
  <si>
    <t>BASAI NABAB</t>
  </si>
  <si>
    <t>MANIA</t>
  </si>
  <si>
    <t>MARENA</t>
  </si>
  <si>
    <t>1397</t>
  </si>
  <si>
    <t>1399</t>
  </si>
  <si>
    <t>1407</t>
  </si>
  <si>
    <t>1408</t>
  </si>
  <si>
    <t>1413</t>
  </si>
  <si>
    <t>1417</t>
  </si>
  <si>
    <t>1423</t>
  </si>
  <si>
    <t>1426</t>
  </si>
  <si>
    <t>1427</t>
  </si>
  <si>
    <t>PERIOD: 01 DECEMBER  2022 TO 31 DECEMBER    2022</t>
  </si>
  <si>
    <t>Transportation Freight Bill For The Period 01 to 31 DECEMBER  2022 For MILK VAN.</t>
  </si>
  <si>
    <t>Subject :-Secondary freightchages Of milK van as per system for the Month of DEC.-2022</t>
  </si>
  <si>
    <t>Subject :-  DIFFERENTIAL FRIGHT chages Of milK van as per system for the Month of DEC. - 2022</t>
  </si>
  <si>
    <t>Bill No:-  88</t>
  </si>
  <si>
    <t>Bill No:- 89</t>
  </si>
  <si>
    <t>Bill No:- 90</t>
  </si>
  <si>
    <t>Bill No:- 91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</si>
</sst>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5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5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4" fillId="0" borderId="2" xfId="0" applyFont="1" applyBorder="1" applyAlignment="1">
      <alignment horizontal="center"/>
    </xf>
    <xf numFmtId="164" fontId="44" fillId="0" borderId="0" xfId="0" applyNumberFormat="1" applyFont="1" applyBorder="1" applyAlignment="1"/>
    <xf numFmtId="164" fontId="44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8" fillId="0" borderId="0" xfId="0" applyNumberFormat="1" applyFont="1" applyBorder="1" applyAlignment="1"/>
    <xf numFmtId="0" fontId="44" fillId="0" borderId="2" xfId="0" applyFont="1" applyBorder="1" applyAlignment="1"/>
    <xf numFmtId="0" fontId="44" fillId="0" borderId="2" xfId="0" applyFont="1" applyBorder="1"/>
    <xf numFmtId="0" fontId="49" fillId="0" borderId="5" xfId="0" applyFont="1" applyBorder="1" applyAlignment="1"/>
    <xf numFmtId="0" fontId="49" fillId="0" borderId="0" xfId="0" applyFont="1" applyBorder="1" applyAlignment="1"/>
    <xf numFmtId="0" fontId="49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4" fillId="0" borderId="0" xfId="0" applyFont="1" applyBorder="1"/>
    <xf numFmtId="0" fontId="22" fillId="0" borderId="0" xfId="0" applyFont="1" applyBorder="1"/>
    <xf numFmtId="0" fontId="49" fillId="0" borderId="0" xfId="0" applyFont="1" applyFill="1" applyBorder="1" applyAlignment="1">
      <alignment horizontal="left"/>
    </xf>
    <xf numFmtId="0" fontId="44" fillId="0" borderId="3" xfId="0" applyFont="1" applyBorder="1"/>
    <xf numFmtId="0" fontId="44" fillId="0" borderId="4" xfId="0" applyFont="1" applyBorder="1"/>
    <xf numFmtId="0" fontId="44" fillId="0" borderId="4" xfId="0" applyFont="1" applyBorder="1" applyAlignment="1">
      <alignment horizontal="center"/>
    </xf>
    <xf numFmtId="0" fontId="44" fillId="0" borderId="27" xfId="0" applyFont="1" applyBorder="1"/>
    <xf numFmtId="0" fontId="51" fillId="0" borderId="8" xfId="0" applyFont="1" applyBorder="1" applyAlignment="1">
      <alignment horizontal="center" vertical="center" wrapText="1"/>
    </xf>
    <xf numFmtId="0" fontId="51" fillId="0" borderId="9" xfId="0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6" fontId="17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166" fontId="42" fillId="0" borderId="9" xfId="0" applyNumberFormat="1" applyFont="1" applyBorder="1" applyAlignment="1">
      <alignment horizontal="center" vertical="center"/>
    </xf>
    <xf numFmtId="4" fontId="42" fillId="0" borderId="9" xfId="0" applyNumberFormat="1" applyFont="1" applyBorder="1" applyAlignment="1">
      <alignment horizontal="center" vertical="center"/>
    </xf>
    <xf numFmtId="0" fontId="42" fillId="0" borderId="9" xfId="0" applyNumberFormat="1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4" fontId="42" fillId="0" borderId="30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3" fillId="0" borderId="0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165" fontId="41" fillId="0" borderId="9" xfId="0" applyNumberFormat="1" applyFont="1" applyBorder="1" applyAlignment="1">
      <alignment horizontal="center" vertical="center"/>
    </xf>
    <xf numFmtId="0" fontId="52" fillId="5" borderId="9" xfId="0" applyFont="1" applyFill="1" applyBorder="1" applyAlignment="1">
      <alignment horizontal="center" vertical="center"/>
    </xf>
    <xf numFmtId="166" fontId="41" fillId="5" borderId="9" xfId="0" applyNumberFormat="1" applyFont="1" applyFill="1" applyBorder="1" applyAlignment="1">
      <alignment horizontal="center" vertical="center"/>
    </xf>
    <xf numFmtId="0" fontId="41" fillId="5" borderId="9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4" fontId="41" fillId="5" borderId="9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horizontal="right" vertical="top"/>
    </xf>
    <xf numFmtId="0" fontId="16" fillId="4" borderId="9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7" fillId="0" borderId="13" xfId="0" applyNumberFormat="1" applyFont="1" applyBorder="1" applyAlignment="1">
      <alignment horizontal="center" vertical="center"/>
    </xf>
    <xf numFmtId="4" fontId="17" fillId="0" borderId="13" xfId="0" applyNumberFormat="1" applyFont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46" fillId="2" borderId="5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6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164" fontId="47" fillId="3" borderId="5" xfId="0" applyNumberFormat="1" applyFont="1" applyFill="1" applyBorder="1" applyAlignment="1">
      <alignment horizontal="center"/>
    </xf>
    <xf numFmtId="164" fontId="47" fillId="3" borderId="0" xfId="0" applyNumberFormat="1" applyFont="1" applyFill="1" applyBorder="1" applyAlignment="1">
      <alignment horizontal="center"/>
    </xf>
    <xf numFmtId="164" fontId="47" fillId="3" borderId="28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49" fillId="0" borderId="5" xfId="0" applyFont="1" applyBorder="1" applyAlignment="1">
      <alignment horizontal="left"/>
    </xf>
    <xf numFmtId="0" fontId="49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9" fillId="0" borderId="5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52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3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43" fillId="0" borderId="6" xfId="0" applyFont="1" applyBorder="1" applyAlignment="1">
      <alignment horizontal="left" vertical="center" wrapText="1"/>
    </xf>
    <xf numFmtId="0" fontId="43" fillId="0" borderId="7" xfId="0" applyFont="1" applyBorder="1" applyAlignment="1">
      <alignment horizontal="left" vertical="center" wrapText="1"/>
    </xf>
    <xf numFmtId="0" fontId="43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zoomScale="50" zoomScaleNormal="50" workbookViewId="0">
      <selection activeCell="H15" sqref="H15"/>
    </sheetView>
  </sheetViews>
  <sheetFormatPr defaultRowHeight="15"/>
  <cols>
    <col min="1" max="1" width="25.85546875" customWidth="1"/>
    <col min="2" max="2" width="47.85546875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67" t="s">
        <v>0</v>
      </c>
      <c r="B1" s="168"/>
      <c r="C1" s="168"/>
      <c r="D1" s="168"/>
      <c r="E1" s="168"/>
      <c r="F1" s="168"/>
      <c r="G1" s="169"/>
    </row>
    <row r="2" spans="1:7">
      <c r="A2" s="170"/>
      <c r="B2" s="171"/>
      <c r="C2" s="171"/>
      <c r="D2" s="171"/>
      <c r="E2" s="171"/>
      <c r="F2" s="171"/>
      <c r="G2" s="172"/>
    </row>
    <row r="3" spans="1:7">
      <c r="A3" s="170"/>
      <c r="B3" s="171"/>
      <c r="C3" s="171"/>
      <c r="D3" s="171"/>
      <c r="E3" s="171"/>
      <c r="F3" s="171"/>
      <c r="G3" s="172"/>
    </row>
    <row r="4" spans="1:7">
      <c r="A4" s="170"/>
      <c r="B4" s="171"/>
      <c r="C4" s="171"/>
      <c r="D4" s="171"/>
      <c r="E4" s="171"/>
      <c r="F4" s="171"/>
      <c r="G4" s="172"/>
    </row>
    <row r="5" spans="1:7" ht="77.25" customHeight="1">
      <c r="A5" s="173"/>
      <c r="B5" s="174"/>
      <c r="C5" s="174"/>
      <c r="D5" s="174"/>
      <c r="E5" s="174"/>
      <c r="F5" s="174"/>
      <c r="G5" s="175"/>
    </row>
    <row r="6" spans="1:7" ht="51.75" customHeight="1" thickBot="1">
      <c r="A6" s="176" t="s">
        <v>1</v>
      </c>
      <c r="B6" s="177"/>
      <c r="C6" s="177"/>
      <c r="D6" s="177"/>
      <c r="E6" s="177"/>
      <c r="F6" s="177"/>
      <c r="G6" s="178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79" t="s">
        <v>83</v>
      </c>
      <c r="B8" s="180"/>
      <c r="C8" s="180"/>
      <c r="D8" s="180"/>
      <c r="E8" s="180"/>
      <c r="F8" s="180"/>
      <c r="G8" s="181"/>
    </row>
    <row r="9" spans="1:7" ht="33" customHeight="1">
      <c r="A9" s="179" t="s">
        <v>2</v>
      </c>
      <c r="B9" s="180"/>
      <c r="C9" s="180"/>
      <c r="D9" s="180"/>
      <c r="E9" s="180"/>
      <c r="F9" s="180"/>
      <c r="G9" s="181"/>
    </row>
    <row r="10" spans="1:7" ht="33.75" customHeight="1">
      <c r="A10" s="182" t="s">
        <v>76</v>
      </c>
      <c r="B10" s="183"/>
      <c r="C10" s="183"/>
      <c r="D10" s="183"/>
      <c r="E10" s="183"/>
      <c r="F10" s="183"/>
      <c r="G10" s="184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15">
        <v>44923</v>
      </c>
      <c r="B13" s="118" t="s">
        <v>84</v>
      </c>
      <c r="C13" s="118" t="s">
        <v>10</v>
      </c>
      <c r="D13" s="117">
        <v>6.25</v>
      </c>
      <c r="E13" s="116">
        <v>1687.5</v>
      </c>
      <c r="F13" s="118" t="s">
        <v>86</v>
      </c>
      <c r="G13" s="118" t="s">
        <v>85</v>
      </c>
    </row>
    <row r="14" spans="1:7" ht="49.5" customHeight="1">
      <c r="A14" s="115"/>
      <c r="B14" s="118"/>
      <c r="C14" s="118"/>
      <c r="D14" s="132">
        <v>6.25</v>
      </c>
      <c r="E14" s="133">
        <v>1687.5</v>
      </c>
      <c r="F14" s="118"/>
      <c r="G14" s="118"/>
    </row>
    <row r="15" spans="1:7" ht="45.75" customHeight="1">
      <c r="A15" s="126"/>
      <c r="B15" s="127"/>
      <c r="C15" s="127"/>
      <c r="D15" s="128"/>
      <c r="E15" s="129"/>
      <c r="F15" s="127"/>
      <c r="G15" s="127"/>
    </row>
    <row r="16" spans="1:7" ht="47.25" customHeight="1">
      <c r="A16" s="126"/>
      <c r="B16" s="127"/>
      <c r="C16" s="127"/>
      <c r="D16" s="128"/>
      <c r="E16" s="129"/>
      <c r="F16" s="127"/>
      <c r="G16" s="127"/>
    </row>
    <row r="17" spans="1:7" ht="49.5" customHeight="1">
      <c r="A17" s="126"/>
      <c r="B17" s="127"/>
      <c r="C17" s="127"/>
      <c r="D17" s="128"/>
      <c r="E17" s="129"/>
      <c r="F17" s="127"/>
      <c r="G17" s="127"/>
    </row>
    <row r="18" spans="1:7" ht="49.5" customHeight="1">
      <c r="A18" s="126"/>
      <c r="B18" s="127"/>
      <c r="C18" s="127"/>
      <c r="D18" s="128"/>
      <c r="E18" s="129"/>
      <c r="F18" s="127"/>
      <c r="G18" s="127"/>
    </row>
    <row r="19" spans="1:7" ht="44.25" customHeight="1">
      <c r="A19" s="126"/>
      <c r="B19" s="127"/>
      <c r="C19" s="127"/>
      <c r="D19" s="128"/>
      <c r="E19" s="129"/>
      <c r="F19" s="127"/>
      <c r="G19" s="127"/>
    </row>
    <row r="20" spans="1:7" ht="51" customHeight="1">
      <c r="A20" s="126"/>
      <c r="B20" s="127"/>
      <c r="C20" s="127"/>
      <c r="D20" s="128"/>
      <c r="E20" s="129"/>
      <c r="F20" s="127"/>
      <c r="G20" s="127"/>
    </row>
    <row r="21" spans="1:7" ht="51" customHeight="1">
      <c r="A21" s="126"/>
      <c r="B21" s="127"/>
      <c r="C21" s="127"/>
      <c r="D21" s="128"/>
      <c r="E21" s="129"/>
      <c r="F21" s="127"/>
      <c r="G21" s="127"/>
    </row>
    <row r="22" spans="1:7" ht="46.5" customHeight="1">
      <c r="A22" s="126"/>
      <c r="B22" s="127"/>
      <c r="C22" s="127"/>
      <c r="D22" s="128"/>
      <c r="E22" s="129"/>
      <c r="F22" s="127"/>
      <c r="G22" s="127"/>
    </row>
    <row r="23" spans="1:7" ht="50.25" customHeight="1">
      <c r="A23" s="126"/>
      <c r="B23" s="127"/>
      <c r="C23" s="127"/>
      <c r="D23" s="128"/>
      <c r="E23" s="129"/>
      <c r="F23" s="127"/>
      <c r="G23" s="127"/>
    </row>
    <row r="24" spans="1:7" ht="54" customHeight="1">
      <c r="A24" s="126"/>
      <c r="B24" s="127"/>
      <c r="C24" s="127"/>
      <c r="D24" s="128"/>
      <c r="E24" s="129"/>
      <c r="F24" s="127"/>
      <c r="G24" s="127"/>
    </row>
    <row r="25" spans="1:7" ht="45.75" customHeight="1">
      <c r="A25" s="126"/>
      <c r="B25" s="127"/>
      <c r="C25" s="127"/>
      <c r="D25" s="128"/>
      <c r="E25" s="129"/>
      <c r="F25" s="127"/>
      <c r="G25" s="127"/>
    </row>
    <row r="26" spans="1:7" ht="50.25" customHeight="1">
      <c r="A26" s="126"/>
      <c r="B26" s="127"/>
      <c r="C26" s="127"/>
      <c r="D26" s="128"/>
      <c r="E26" s="129"/>
      <c r="F26" s="127"/>
      <c r="G26" s="127"/>
    </row>
    <row r="27" spans="1:7" ht="36" customHeight="1">
      <c r="A27" s="119"/>
      <c r="B27" s="119"/>
      <c r="C27" s="119"/>
      <c r="D27" s="130"/>
      <c r="E27" s="131"/>
      <c r="F27" s="119"/>
      <c r="G27" s="119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G23" zoomScaleNormal="100" workbookViewId="0">
      <selection activeCell="N23" sqref="N23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185"/>
      <c r="I2" s="185"/>
      <c r="J2" s="185"/>
    </row>
    <row r="3" spans="2:10" ht="36" customHeight="1" thickBot="1">
      <c r="B3" s="186" t="s">
        <v>12</v>
      </c>
      <c r="C3" s="187"/>
      <c r="D3" s="187"/>
      <c r="E3" s="90"/>
      <c r="F3" s="91"/>
      <c r="G3" s="188" t="s">
        <v>13</v>
      </c>
      <c r="H3" s="188"/>
      <c r="I3" s="188"/>
      <c r="J3" s="189"/>
    </row>
    <row r="4" spans="2:10" ht="153.75" customHeight="1">
      <c r="B4" s="190" t="s">
        <v>0</v>
      </c>
      <c r="C4" s="191"/>
      <c r="D4" s="191"/>
      <c r="E4" s="191"/>
      <c r="F4" s="191"/>
      <c r="G4" s="191"/>
      <c r="H4" s="191"/>
      <c r="I4" s="191"/>
      <c r="J4" s="192"/>
    </row>
    <row r="5" spans="2:10" ht="24" customHeight="1">
      <c r="B5" s="193" t="s">
        <v>14</v>
      </c>
      <c r="C5" s="194"/>
      <c r="D5" s="194"/>
      <c r="E5" s="194"/>
      <c r="F5" s="194"/>
      <c r="G5" s="194"/>
      <c r="H5" s="194"/>
      <c r="I5" s="194"/>
      <c r="J5" s="195"/>
    </row>
    <row r="6" spans="2:10" ht="25.5" customHeight="1">
      <c r="B6" s="193" t="s">
        <v>15</v>
      </c>
      <c r="C6" s="194"/>
      <c r="D6" s="194"/>
      <c r="E6" s="194"/>
      <c r="F6" s="194"/>
      <c r="G6" s="194"/>
      <c r="H6" s="194"/>
      <c r="I6" s="194"/>
      <c r="J6" s="195"/>
    </row>
    <row r="7" spans="2:10" ht="29.25" customHeight="1">
      <c r="B7" s="196" t="s">
        <v>16</v>
      </c>
      <c r="C7" s="197"/>
      <c r="D7" s="197"/>
      <c r="E7" s="197"/>
      <c r="F7" s="197"/>
      <c r="G7" s="197"/>
      <c r="H7" s="197"/>
      <c r="I7" s="197"/>
      <c r="J7" s="198"/>
    </row>
    <row r="8" spans="2:10" ht="34.5" thickBot="1">
      <c r="B8" s="199" t="s">
        <v>17</v>
      </c>
      <c r="C8" s="200"/>
      <c r="D8" s="200"/>
      <c r="E8" s="200"/>
      <c r="F8" s="200"/>
      <c r="G8" s="200"/>
      <c r="H8" s="200"/>
      <c r="I8" s="200"/>
      <c r="J8" s="201"/>
    </row>
    <row r="9" spans="2:10" ht="33.75">
      <c r="B9" s="202"/>
      <c r="C9" s="203"/>
      <c r="D9" s="203"/>
      <c r="E9" s="92"/>
      <c r="F9" s="93"/>
      <c r="G9" s="93"/>
      <c r="H9" s="94"/>
      <c r="I9" s="204"/>
      <c r="J9" s="205"/>
    </row>
    <row r="10" spans="2:10" ht="45" customHeight="1">
      <c r="B10" s="206" t="s">
        <v>87</v>
      </c>
      <c r="C10" s="207"/>
      <c r="D10" s="207"/>
      <c r="E10" s="207"/>
      <c r="F10" s="207"/>
      <c r="G10" s="207"/>
      <c r="H10" s="207"/>
      <c r="I10" s="207"/>
      <c r="J10" s="208"/>
    </row>
    <row r="11" spans="2:10" ht="40.5" thickBot="1">
      <c r="B11" s="202"/>
      <c r="C11" s="203"/>
      <c r="D11" s="203"/>
      <c r="E11" s="95"/>
      <c r="F11" s="93"/>
      <c r="G11" s="93"/>
      <c r="H11" s="209"/>
      <c r="I11" s="209"/>
      <c r="J11" s="210"/>
    </row>
    <row r="12" spans="2:10" ht="40.5" customHeight="1">
      <c r="B12" s="211" t="s">
        <v>18</v>
      </c>
      <c r="C12" s="212"/>
      <c r="D12" s="212"/>
      <c r="E12" s="96"/>
      <c r="F12" s="91"/>
      <c r="G12" s="97"/>
      <c r="H12" s="213"/>
      <c r="I12" s="213"/>
      <c r="J12" s="214"/>
    </row>
    <row r="13" spans="2:10" ht="47.25" customHeight="1">
      <c r="B13" s="98" t="s">
        <v>82</v>
      </c>
      <c r="C13" s="99"/>
      <c r="D13" s="100"/>
      <c r="E13" s="101"/>
      <c r="F13" s="101"/>
      <c r="G13" s="102"/>
      <c r="H13" s="215" t="s">
        <v>88</v>
      </c>
      <c r="I13" s="215"/>
      <c r="J13" s="216"/>
    </row>
    <row r="14" spans="2:10" ht="39" customHeight="1">
      <c r="B14" s="217" t="s">
        <v>19</v>
      </c>
      <c r="C14" s="218"/>
      <c r="D14" s="218"/>
      <c r="E14" s="101"/>
      <c r="F14" s="101"/>
      <c r="G14" s="102"/>
      <c r="H14" s="215" t="s">
        <v>20</v>
      </c>
      <c r="I14" s="215"/>
      <c r="J14" s="216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215" t="s">
        <v>22</v>
      </c>
      <c r="I15" s="215"/>
      <c r="J15" s="216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219" t="s">
        <v>24</v>
      </c>
      <c r="I16" s="219"/>
      <c r="J16" s="220"/>
    </row>
    <row r="17" spans="2:17" ht="39.75" customHeight="1">
      <c r="B17" s="221" t="s">
        <v>25</v>
      </c>
      <c r="C17" s="222"/>
      <c r="D17" s="222"/>
      <c r="E17" s="101"/>
      <c r="F17" s="103"/>
      <c r="G17" s="102"/>
      <c r="H17" s="219" t="s">
        <v>26</v>
      </c>
      <c r="I17" s="219"/>
      <c r="J17" s="220"/>
    </row>
    <row r="18" spans="2:17" ht="48" customHeight="1">
      <c r="B18" s="221" t="s">
        <v>27</v>
      </c>
      <c r="C18" s="222"/>
      <c r="D18" s="222"/>
      <c r="E18" s="104"/>
      <c r="F18" s="103"/>
      <c r="G18" s="102"/>
      <c r="H18" s="219" t="s">
        <v>28</v>
      </c>
      <c r="I18" s="219"/>
      <c r="J18" s="220"/>
    </row>
    <row r="19" spans="2:17" ht="40.5" customHeight="1">
      <c r="B19" s="221" t="s">
        <v>29</v>
      </c>
      <c r="C19" s="222"/>
      <c r="D19" s="222"/>
      <c r="E19" s="222"/>
      <c r="F19" s="103"/>
      <c r="G19" s="102"/>
      <c r="H19" s="215" t="s">
        <v>30</v>
      </c>
      <c r="I19" s="215"/>
      <c r="J19" s="216"/>
    </row>
    <row r="20" spans="2:17" ht="42.75" customHeight="1">
      <c r="B20" s="223" t="s">
        <v>89</v>
      </c>
      <c r="C20" s="224"/>
      <c r="D20" s="224"/>
      <c r="E20" s="224"/>
      <c r="F20" s="224"/>
      <c r="G20" s="215" t="s">
        <v>31</v>
      </c>
      <c r="H20" s="215"/>
      <c r="I20" s="215"/>
      <c r="J20" s="216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228" t="s">
        <v>32</v>
      </c>
      <c r="C22" s="229"/>
      <c r="D22" s="229"/>
      <c r="E22" s="229"/>
      <c r="F22" s="229"/>
      <c r="G22" s="229"/>
      <c r="H22" s="229"/>
      <c r="I22" s="229"/>
      <c r="J22" s="230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12">
        <v>1</v>
      </c>
      <c r="C24" s="134">
        <v>44923</v>
      </c>
      <c r="D24" s="113">
        <v>2</v>
      </c>
      <c r="E24" s="114" t="s">
        <v>10</v>
      </c>
      <c r="F24" s="138">
        <v>41</v>
      </c>
      <c r="G24" s="135">
        <v>6.25</v>
      </c>
      <c r="H24" s="137">
        <f t="shared" ref="H24" si="0">F24*G24*5</f>
        <v>1281.25</v>
      </c>
      <c r="I24" s="136">
        <v>1687.5</v>
      </c>
      <c r="J24" s="139">
        <f>H24-I24</f>
        <v>-406.25</v>
      </c>
      <c r="Q24" s="33"/>
    </row>
    <row r="25" spans="2:17" ht="75.75" customHeight="1">
      <c r="B25" s="114"/>
      <c r="C25" s="152"/>
      <c r="D25" s="113"/>
      <c r="E25" s="114"/>
      <c r="F25" s="153">
        <v>41</v>
      </c>
      <c r="G25" s="154">
        <v>6.25</v>
      </c>
      <c r="H25" s="155">
        <v>1281.25</v>
      </c>
      <c r="I25" s="156">
        <v>1687.5</v>
      </c>
      <c r="J25" s="157">
        <v>-406.25</v>
      </c>
      <c r="Q25" s="33"/>
    </row>
    <row r="26" spans="2:17" ht="66" customHeight="1">
      <c r="B26" s="140"/>
      <c r="C26" s="141"/>
      <c r="D26" s="140"/>
      <c r="E26" s="140"/>
      <c r="F26" s="140"/>
      <c r="G26" s="142"/>
      <c r="H26" s="143"/>
      <c r="I26" s="144"/>
      <c r="J26" s="145"/>
      <c r="Q26" s="33"/>
    </row>
    <row r="27" spans="2:17" ht="71.25" customHeight="1">
      <c r="B27" s="140"/>
      <c r="C27" s="141"/>
      <c r="D27" s="146"/>
      <c r="E27" s="140"/>
      <c r="F27" s="146"/>
      <c r="G27" s="142"/>
      <c r="H27" s="143"/>
      <c r="I27" s="144"/>
      <c r="J27" s="145"/>
      <c r="Q27" s="33"/>
    </row>
    <row r="28" spans="2:17" ht="60.75" customHeight="1">
      <c r="B28" s="140"/>
      <c r="C28" s="141"/>
      <c r="D28" s="146"/>
      <c r="E28" s="140"/>
      <c r="F28" s="146"/>
      <c r="G28" s="142"/>
      <c r="H28" s="143"/>
      <c r="I28" s="144"/>
      <c r="J28" s="145"/>
      <c r="Q28" s="33"/>
    </row>
    <row r="29" spans="2:17" ht="61.5" customHeight="1">
      <c r="B29" s="140"/>
      <c r="C29" s="141"/>
      <c r="D29" s="146"/>
      <c r="E29" s="140"/>
      <c r="F29" s="146"/>
      <c r="G29" s="142"/>
      <c r="H29" s="143"/>
      <c r="I29" s="144"/>
      <c r="J29" s="145"/>
      <c r="Q29" s="33"/>
    </row>
    <row r="30" spans="2:17" ht="66" customHeight="1">
      <c r="B30" s="140"/>
      <c r="C30" s="141"/>
      <c r="D30" s="146"/>
      <c r="E30" s="140"/>
      <c r="F30" s="146"/>
      <c r="G30" s="142"/>
      <c r="H30" s="143"/>
      <c r="I30" s="144"/>
      <c r="J30" s="145"/>
      <c r="Q30" s="33"/>
    </row>
    <row r="31" spans="2:17" ht="70.5" customHeight="1">
      <c r="B31" s="225"/>
      <c r="C31" s="141"/>
      <c r="D31" s="146"/>
      <c r="E31" s="140"/>
      <c r="F31" s="225"/>
      <c r="G31" s="142"/>
      <c r="H31" s="226"/>
      <c r="I31" s="144"/>
      <c r="J31" s="227"/>
      <c r="Q31" s="33"/>
    </row>
    <row r="32" spans="2:17" ht="41.25" hidden="1" customHeight="1">
      <c r="B32" s="225"/>
      <c r="C32" s="141"/>
      <c r="D32" s="146"/>
      <c r="E32" s="140"/>
      <c r="F32" s="225"/>
      <c r="G32" s="142"/>
      <c r="H32" s="226"/>
      <c r="I32" s="144"/>
      <c r="J32" s="227"/>
      <c r="Q32" s="33">
        <v>3800</v>
      </c>
    </row>
    <row r="33" spans="2:18" ht="64.5" customHeight="1">
      <c r="B33" s="146"/>
      <c r="C33" s="141"/>
      <c r="D33" s="146"/>
      <c r="E33" s="140"/>
      <c r="F33" s="146"/>
      <c r="G33" s="142"/>
      <c r="H33" s="143"/>
      <c r="I33" s="144"/>
      <c r="J33" s="145"/>
      <c r="Q33" s="33"/>
    </row>
    <row r="34" spans="2:18" ht="57" customHeight="1">
      <c r="B34" s="146"/>
      <c r="C34" s="141"/>
      <c r="D34" s="146"/>
      <c r="E34" s="140"/>
      <c r="F34" s="146"/>
      <c r="G34" s="142"/>
      <c r="H34" s="143"/>
      <c r="I34" s="144"/>
      <c r="J34" s="145"/>
      <c r="Q34" s="33"/>
    </row>
    <row r="35" spans="2:18" ht="67.5" customHeight="1">
      <c r="B35" s="140"/>
      <c r="C35" s="141"/>
      <c r="D35" s="146"/>
      <c r="E35" s="140"/>
      <c r="F35" s="146"/>
      <c r="G35" s="142"/>
      <c r="H35" s="143"/>
      <c r="I35" s="144"/>
      <c r="J35" s="145"/>
      <c r="Q35" s="33"/>
    </row>
    <row r="36" spans="2:18" ht="71.25" customHeight="1">
      <c r="B36" s="146"/>
      <c r="C36" s="141"/>
      <c r="D36" s="146"/>
      <c r="E36" s="140"/>
      <c r="F36" s="146"/>
      <c r="G36" s="142"/>
      <c r="H36" s="143"/>
      <c r="I36" s="144"/>
      <c r="J36" s="145"/>
      <c r="Q36" s="33"/>
    </row>
    <row r="37" spans="2:18" ht="64.5" customHeight="1">
      <c r="B37" s="140"/>
      <c r="C37" s="141"/>
      <c r="D37" s="146"/>
      <c r="E37" s="140"/>
      <c r="F37" s="146"/>
      <c r="G37" s="142"/>
      <c r="H37" s="143"/>
      <c r="I37" s="144"/>
      <c r="J37" s="145"/>
      <c r="R37" s="33"/>
    </row>
    <row r="38" spans="2:18" ht="66" customHeight="1">
      <c r="B38" s="140"/>
      <c r="C38" s="141"/>
      <c r="D38" s="146"/>
      <c r="E38" s="140"/>
      <c r="F38" s="146"/>
      <c r="G38" s="142"/>
      <c r="H38" s="143"/>
      <c r="I38" s="144"/>
      <c r="J38" s="145"/>
      <c r="R38" s="33"/>
    </row>
    <row r="39" spans="2:18" ht="58.5" customHeight="1">
      <c r="B39" s="147"/>
      <c r="C39" s="148"/>
      <c r="D39" s="147"/>
      <c r="E39" s="147"/>
      <c r="F39" s="149"/>
      <c r="G39" s="150"/>
      <c r="H39" s="149"/>
      <c r="I39" s="151"/>
      <c r="J39" s="151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B20:F20"/>
    <mergeCell ref="G20:J20"/>
    <mergeCell ref="B31:B32"/>
    <mergeCell ref="F31:F32"/>
    <mergeCell ref="H31:H32"/>
    <mergeCell ref="J31:J32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0" zoomScale="70" zoomScaleNormal="70" workbookViewId="0">
      <selection activeCell="K13" sqref="K13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31" t="s">
        <v>0</v>
      </c>
      <c r="B1" s="232"/>
      <c r="C1" s="232"/>
      <c r="D1" s="232"/>
      <c r="E1" s="232"/>
      <c r="F1" s="232"/>
      <c r="G1" s="233"/>
    </row>
    <row r="2" spans="1:7" ht="22.5" customHeight="1">
      <c r="A2" s="234" t="s">
        <v>1</v>
      </c>
      <c r="B2" s="235"/>
      <c r="C2" s="235"/>
      <c r="D2" s="235"/>
      <c r="E2" s="235"/>
      <c r="F2" s="235"/>
      <c r="G2" s="236"/>
    </row>
    <row r="3" spans="1:7" ht="15.75" thickBot="1">
      <c r="A3" s="237"/>
      <c r="B3" s="238"/>
      <c r="C3" s="238"/>
      <c r="D3" s="238"/>
      <c r="E3" s="238"/>
      <c r="F3" s="238"/>
      <c r="G3" s="239"/>
    </row>
    <row r="4" spans="1:7" ht="33.75" customHeight="1">
      <c r="A4" s="240" t="s">
        <v>42</v>
      </c>
      <c r="B4" s="241"/>
      <c r="C4" s="241"/>
      <c r="D4" s="241"/>
      <c r="E4" s="241"/>
      <c r="F4" s="241"/>
      <c r="G4" s="242"/>
    </row>
    <row r="5" spans="1:7" ht="27.75" customHeight="1">
      <c r="A5" s="240" t="s">
        <v>43</v>
      </c>
      <c r="B5" s="241"/>
      <c r="C5" s="241"/>
      <c r="D5" s="241"/>
      <c r="E5" s="241"/>
      <c r="F5" s="241"/>
      <c r="G5" s="242"/>
    </row>
    <row r="6" spans="1:7" ht="21.75" customHeight="1">
      <c r="A6" s="240" t="s">
        <v>44</v>
      </c>
      <c r="B6" s="241"/>
      <c r="C6" s="241"/>
      <c r="D6" s="241"/>
      <c r="E6" s="241"/>
      <c r="F6" s="241"/>
      <c r="G6" s="242"/>
    </row>
    <row r="7" spans="1:7" ht="26.25" customHeight="1">
      <c r="A7" s="249" t="s">
        <v>45</v>
      </c>
      <c r="B7" s="250"/>
      <c r="C7" s="250"/>
      <c r="D7" s="250"/>
      <c r="E7" s="250"/>
      <c r="F7" s="250"/>
      <c r="G7" s="251"/>
    </row>
    <row r="8" spans="1:7" ht="27" customHeight="1">
      <c r="A8" s="252"/>
      <c r="B8" s="253"/>
      <c r="C8" s="253"/>
      <c r="D8" s="253"/>
      <c r="E8" s="253"/>
      <c r="F8" s="253"/>
      <c r="G8" s="254"/>
    </row>
    <row r="9" spans="1:7" ht="24.75" customHeight="1">
      <c r="A9" s="243" t="s">
        <v>90</v>
      </c>
      <c r="B9" s="244"/>
      <c r="C9" s="244"/>
      <c r="D9" s="244"/>
      <c r="E9" s="244"/>
      <c r="F9" s="244"/>
      <c r="G9" s="245"/>
    </row>
    <row r="10" spans="1:7" ht="21.75" customHeight="1">
      <c r="A10" s="243" t="s">
        <v>114</v>
      </c>
      <c r="B10" s="244"/>
      <c r="C10" s="244"/>
      <c r="D10" s="244"/>
      <c r="E10" s="244"/>
      <c r="F10" s="244"/>
      <c r="G10" s="245"/>
    </row>
    <row r="11" spans="1:7" ht="22.5" customHeight="1">
      <c r="A11" s="243" t="s">
        <v>46</v>
      </c>
      <c r="B11" s="244"/>
      <c r="C11" s="244"/>
      <c r="D11" s="244"/>
      <c r="E11" s="244"/>
      <c r="F11" s="244"/>
      <c r="G11" s="245"/>
    </row>
    <row r="12" spans="1:7" ht="24.75" customHeight="1">
      <c r="A12" s="243" t="s">
        <v>47</v>
      </c>
      <c r="B12" s="244"/>
      <c r="C12" s="244"/>
      <c r="D12" s="244"/>
      <c r="E12" s="244"/>
      <c r="F12" s="244"/>
      <c r="G12" s="245"/>
    </row>
    <row r="13" spans="1:7" ht="27" customHeight="1">
      <c r="A13" s="246" t="s">
        <v>48</v>
      </c>
      <c r="B13" s="247"/>
      <c r="C13" s="247"/>
      <c r="D13" s="247"/>
      <c r="E13" s="247"/>
      <c r="F13" s="247"/>
      <c r="G13" s="248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40" t="s">
        <v>49</v>
      </c>
      <c r="B16" s="241"/>
      <c r="C16" s="241"/>
      <c r="D16" s="241"/>
      <c r="E16" s="241"/>
      <c r="F16" s="241"/>
      <c r="G16" s="242"/>
    </row>
    <row r="17" spans="1:7" ht="35.25" customHeight="1">
      <c r="A17" s="240" t="s">
        <v>50</v>
      </c>
      <c r="B17" s="241"/>
      <c r="C17" s="241"/>
      <c r="D17" s="241"/>
      <c r="E17" s="241"/>
      <c r="F17" s="241"/>
      <c r="G17" s="242"/>
    </row>
    <row r="18" spans="1:7" ht="29.25" customHeight="1">
      <c r="A18" s="240" t="s">
        <v>51</v>
      </c>
      <c r="B18" s="241"/>
      <c r="C18" s="241"/>
      <c r="D18" s="241"/>
      <c r="E18" s="241"/>
      <c r="F18" s="241"/>
      <c r="G18" s="242"/>
    </row>
    <row r="19" spans="1:7" ht="33" customHeight="1">
      <c r="A19" s="240" t="s">
        <v>52</v>
      </c>
      <c r="B19" s="241"/>
      <c r="C19" s="241"/>
      <c r="D19" s="241"/>
      <c r="E19" s="241"/>
      <c r="F19" s="241"/>
      <c r="G19" s="242"/>
    </row>
    <row r="20" spans="1:7" ht="37.5" customHeight="1">
      <c r="A20" s="240" t="s">
        <v>53</v>
      </c>
      <c r="B20" s="241"/>
      <c r="C20" s="241"/>
      <c r="D20" s="241"/>
      <c r="E20" s="241"/>
      <c r="F20" s="241"/>
      <c r="G20" s="242"/>
    </row>
    <row r="21" spans="1:7" ht="25.5" customHeight="1">
      <c r="A21" s="255" t="s">
        <v>91</v>
      </c>
      <c r="B21" s="256"/>
      <c r="C21" s="256"/>
      <c r="D21" s="256"/>
      <c r="E21" s="256"/>
      <c r="F21" s="256"/>
      <c r="G21" s="257"/>
    </row>
    <row r="22" spans="1:7" ht="36">
      <c r="A22" s="1" t="s">
        <v>54</v>
      </c>
      <c r="B22" s="258" t="s">
        <v>55</v>
      </c>
      <c r="C22" s="258"/>
      <c r="D22" s="34" t="s">
        <v>56</v>
      </c>
      <c r="E22" s="34" t="s">
        <v>57</v>
      </c>
      <c r="F22" s="81" t="s">
        <v>81</v>
      </c>
      <c r="G22" s="3" t="s">
        <v>59</v>
      </c>
    </row>
    <row r="23" spans="1:7">
      <c r="A23" s="270">
        <v>1</v>
      </c>
      <c r="B23" s="285" t="s">
        <v>60</v>
      </c>
      <c r="C23" s="286"/>
      <c r="D23" s="273" t="s">
        <v>61</v>
      </c>
      <c r="E23" s="276">
        <v>6.25</v>
      </c>
      <c r="F23" s="279"/>
      <c r="G23" s="282">
        <v>1687.5</v>
      </c>
    </row>
    <row r="24" spans="1:7">
      <c r="A24" s="271"/>
      <c r="B24" s="287"/>
      <c r="C24" s="288"/>
      <c r="D24" s="274"/>
      <c r="E24" s="277"/>
      <c r="F24" s="280"/>
      <c r="G24" s="283"/>
    </row>
    <row r="25" spans="1:7">
      <c r="A25" s="271"/>
      <c r="B25" s="287"/>
      <c r="C25" s="288"/>
      <c r="D25" s="274"/>
      <c r="E25" s="277"/>
      <c r="F25" s="280"/>
      <c r="G25" s="283"/>
    </row>
    <row r="26" spans="1:7">
      <c r="A26" s="271"/>
      <c r="B26" s="287"/>
      <c r="C26" s="288"/>
      <c r="D26" s="274"/>
      <c r="E26" s="277"/>
      <c r="F26" s="280"/>
      <c r="G26" s="283"/>
    </row>
    <row r="27" spans="1:7">
      <c r="A27" s="271"/>
      <c r="B27" s="287"/>
      <c r="C27" s="288"/>
      <c r="D27" s="274"/>
      <c r="E27" s="277"/>
      <c r="F27" s="280"/>
      <c r="G27" s="283"/>
    </row>
    <row r="28" spans="1:7">
      <c r="A28" s="271"/>
      <c r="B28" s="287"/>
      <c r="C28" s="288"/>
      <c r="D28" s="274"/>
      <c r="E28" s="277"/>
      <c r="F28" s="280"/>
      <c r="G28" s="283"/>
    </row>
    <row r="29" spans="1:7">
      <c r="A29" s="271"/>
      <c r="B29" s="287"/>
      <c r="C29" s="288"/>
      <c r="D29" s="274"/>
      <c r="E29" s="277"/>
      <c r="F29" s="280"/>
      <c r="G29" s="283"/>
    </row>
    <row r="30" spans="1:7">
      <c r="A30" s="271"/>
      <c r="B30" s="287"/>
      <c r="C30" s="288"/>
      <c r="D30" s="274"/>
      <c r="E30" s="277"/>
      <c r="F30" s="280"/>
      <c r="G30" s="283"/>
    </row>
    <row r="31" spans="1:7">
      <c r="A31" s="271"/>
      <c r="B31" s="287"/>
      <c r="C31" s="288"/>
      <c r="D31" s="274"/>
      <c r="E31" s="277"/>
      <c r="F31" s="280"/>
      <c r="G31" s="283"/>
    </row>
    <row r="32" spans="1:7" ht="33.75" customHeight="1">
      <c r="A32" s="272"/>
      <c r="B32" s="289"/>
      <c r="C32" s="290"/>
      <c r="D32" s="275"/>
      <c r="E32" s="278"/>
      <c r="F32" s="281"/>
      <c r="G32" s="284"/>
    </row>
    <row r="33" spans="1:7" ht="19.5" customHeight="1">
      <c r="A33" s="259" t="s">
        <v>62</v>
      </c>
      <c r="B33" s="260"/>
      <c r="C33" s="260"/>
      <c r="D33" s="35"/>
      <c r="E33" s="43">
        <f>SUM(E23)</f>
        <v>6.25</v>
      </c>
      <c r="F33" s="2"/>
      <c r="G33" s="42">
        <f>SUM(G23)</f>
        <v>1687.5</v>
      </c>
    </row>
    <row r="34" spans="1:7" ht="27.75" customHeight="1">
      <c r="A34" s="261"/>
      <c r="B34" s="262"/>
      <c r="C34" s="262"/>
      <c r="D34" s="262"/>
      <c r="E34" s="262"/>
      <c r="F34" s="262"/>
      <c r="G34" s="263"/>
    </row>
    <row r="35" spans="1:7" ht="24" customHeight="1">
      <c r="A35" s="264" t="s">
        <v>63</v>
      </c>
      <c r="B35" s="265"/>
      <c r="C35" s="265"/>
      <c r="D35" s="265"/>
      <c r="E35" s="265"/>
      <c r="F35" s="265"/>
      <c r="G35" s="266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43"/>
      <c r="B37" s="244"/>
      <c r="C37" s="244"/>
      <c r="D37" s="244"/>
      <c r="E37" s="244"/>
      <c r="F37" s="244"/>
      <c r="G37" s="245"/>
    </row>
    <row r="38" spans="1:7" ht="20.25" customHeight="1" thickBot="1">
      <c r="A38" s="267" t="s">
        <v>64</v>
      </c>
      <c r="B38" s="268"/>
      <c r="C38" s="268"/>
      <c r="D38" s="268"/>
      <c r="E38" s="268"/>
      <c r="F38" s="268"/>
      <c r="G38" s="269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22" zoomScale="80" zoomScaleNormal="80" workbookViewId="0">
      <selection activeCell="M7" sqref="M7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291" t="s">
        <v>65</v>
      </c>
      <c r="B1" s="292"/>
      <c r="C1" s="292"/>
      <c r="D1" s="292"/>
      <c r="E1" s="292"/>
      <c r="F1" s="292"/>
      <c r="G1" s="293"/>
    </row>
    <row r="2" spans="1:7" ht="25.5" customHeight="1">
      <c r="A2" s="294" t="s">
        <v>1</v>
      </c>
      <c r="B2" s="295"/>
      <c r="C2" s="295"/>
      <c r="D2" s="295"/>
      <c r="E2" s="295"/>
      <c r="F2" s="295"/>
      <c r="G2" s="296"/>
    </row>
    <row r="3" spans="1:7" ht="18">
      <c r="A3" s="297"/>
      <c r="B3" s="298"/>
      <c r="C3" s="298"/>
      <c r="D3" s="298"/>
      <c r="E3" s="298"/>
      <c r="F3" s="298"/>
      <c r="G3" s="299"/>
    </row>
    <row r="4" spans="1:7" ht="32.25" customHeight="1">
      <c r="A4" s="300" t="s">
        <v>66</v>
      </c>
      <c r="B4" s="301"/>
      <c r="C4" s="301"/>
      <c r="D4" s="301"/>
      <c r="E4" s="301"/>
      <c r="F4" s="301"/>
      <c r="G4" s="302"/>
    </row>
    <row r="5" spans="1:7" ht="27" customHeight="1">
      <c r="A5" s="300" t="s">
        <v>43</v>
      </c>
      <c r="B5" s="301"/>
      <c r="C5" s="301"/>
      <c r="D5" s="301"/>
      <c r="E5" s="301"/>
      <c r="F5" s="301"/>
      <c r="G5" s="302"/>
    </row>
    <row r="6" spans="1:7" ht="26.25" customHeight="1">
      <c r="A6" s="300" t="s">
        <v>67</v>
      </c>
      <c r="B6" s="301"/>
      <c r="C6" s="301"/>
      <c r="D6" s="301"/>
      <c r="E6" s="301"/>
      <c r="F6" s="301"/>
      <c r="G6" s="302"/>
    </row>
    <row r="7" spans="1:7" ht="34.5" customHeight="1">
      <c r="A7" s="303" t="s">
        <v>45</v>
      </c>
      <c r="B7" s="304"/>
      <c r="C7" s="304"/>
      <c r="D7" s="304"/>
      <c r="E7" s="304"/>
      <c r="F7" s="304"/>
      <c r="G7" s="305"/>
    </row>
    <row r="8" spans="1:7" ht="18">
      <c r="A8" s="252"/>
      <c r="B8" s="253"/>
      <c r="C8" s="253"/>
      <c r="D8" s="253"/>
      <c r="E8" s="253"/>
      <c r="F8" s="253"/>
      <c r="G8" s="254"/>
    </row>
    <row r="9" spans="1:7" ht="31.5" customHeight="1">
      <c r="A9" s="306" t="s">
        <v>90</v>
      </c>
      <c r="B9" s="307"/>
      <c r="C9" s="307"/>
      <c r="D9" s="307"/>
      <c r="E9" s="307"/>
      <c r="F9" s="307"/>
      <c r="G9" s="308"/>
    </row>
    <row r="10" spans="1:7" ht="28.5" customHeight="1">
      <c r="A10" s="306" t="s">
        <v>115</v>
      </c>
      <c r="B10" s="307"/>
      <c r="C10" s="307"/>
      <c r="D10" s="307"/>
      <c r="E10" s="307"/>
      <c r="F10" s="307"/>
      <c r="G10" s="308"/>
    </row>
    <row r="11" spans="1:7" ht="33" customHeight="1">
      <c r="A11" s="306" t="s">
        <v>68</v>
      </c>
      <c r="B11" s="307"/>
      <c r="C11" s="307"/>
      <c r="D11" s="307"/>
      <c r="E11" s="307"/>
      <c r="F11" s="307"/>
      <c r="G11" s="308"/>
    </row>
    <row r="12" spans="1:7" ht="31.5" customHeight="1">
      <c r="A12" s="306" t="s">
        <v>47</v>
      </c>
      <c r="B12" s="307"/>
      <c r="C12" s="307"/>
      <c r="D12" s="307"/>
      <c r="E12" s="307"/>
      <c r="F12" s="307"/>
      <c r="G12" s="308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300" t="s">
        <v>78</v>
      </c>
      <c r="B15" s="301"/>
      <c r="C15" s="301"/>
      <c r="D15" s="301"/>
      <c r="E15" s="301"/>
      <c r="F15" s="301"/>
      <c r="G15" s="302"/>
    </row>
    <row r="16" spans="1:7" ht="30" customHeight="1">
      <c r="A16" s="300" t="s">
        <v>49</v>
      </c>
      <c r="B16" s="301"/>
      <c r="C16" s="301"/>
      <c r="D16" s="301"/>
      <c r="E16" s="301"/>
      <c r="F16" s="301"/>
      <c r="G16" s="302"/>
    </row>
    <row r="17" spans="1:7" ht="32.25" customHeight="1">
      <c r="A17" s="300" t="s">
        <v>50</v>
      </c>
      <c r="B17" s="301"/>
      <c r="C17" s="301"/>
      <c r="D17" s="301"/>
      <c r="E17" s="301"/>
      <c r="F17" s="301"/>
      <c r="G17" s="302"/>
    </row>
    <row r="18" spans="1:7" ht="29.25" customHeight="1">
      <c r="A18" s="300" t="s">
        <v>51</v>
      </c>
      <c r="B18" s="301"/>
      <c r="C18" s="301"/>
      <c r="D18" s="301"/>
      <c r="E18" s="301"/>
      <c r="F18" s="301"/>
      <c r="G18" s="302"/>
    </row>
    <row r="19" spans="1:7" ht="30" customHeight="1">
      <c r="A19" s="300" t="s">
        <v>52</v>
      </c>
      <c r="B19" s="301"/>
      <c r="C19" s="301"/>
      <c r="D19" s="301"/>
      <c r="E19" s="301"/>
      <c r="F19" s="301"/>
      <c r="G19" s="302"/>
    </row>
    <row r="20" spans="1:7" ht="35.25" customHeight="1">
      <c r="A20" s="300" t="s">
        <v>53</v>
      </c>
      <c r="B20" s="301"/>
      <c r="C20" s="301"/>
      <c r="D20" s="301"/>
      <c r="E20" s="301"/>
      <c r="F20" s="301"/>
      <c r="G20" s="302"/>
    </row>
    <row r="21" spans="1:7" ht="26.25" customHeight="1">
      <c r="A21" s="309" t="s">
        <v>92</v>
      </c>
      <c r="B21" s="310"/>
      <c r="C21" s="310"/>
      <c r="D21" s="310"/>
      <c r="E21" s="310"/>
      <c r="F21" s="310"/>
      <c r="G21" s="311"/>
    </row>
    <row r="22" spans="1:7" ht="81">
      <c r="A22" s="60" t="s">
        <v>54</v>
      </c>
      <c r="B22" s="312" t="s">
        <v>55</v>
      </c>
      <c r="C22" s="312"/>
      <c r="D22" s="71" t="s">
        <v>56</v>
      </c>
      <c r="E22" s="71" t="s">
        <v>57</v>
      </c>
      <c r="F22" s="71" t="s">
        <v>58</v>
      </c>
      <c r="G22" s="62" t="s">
        <v>59</v>
      </c>
    </row>
    <row r="23" spans="1:7">
      <c r="A23" s="324">
        <v>1</v>
      </c>
      <c r="B23" s="339" t="s">
        <v>60</v>
      </c>
      <c r="C23" s="340"/>
      <c r="D23" s="327" t="s">
        <v>61</v>
      </c>
      <c r="E23" s="330">
        <v>6.25</v>
      </c>
      <c r="F23" s="333"/>
      <c r="G23" s="336">
        <v>-406.25</v>
      </c>
    </row>
    <row r="24" spans="1:7">
      <c r="A24" s="325"/>
      <c r="B24" s="341"/>
      <c r="C24" s="342"/>
      <c r="D24" s="328"/>
      <c r="E24" s="331"/>
      <c r="F24" s="334"/>
      <c r="G24" s="337"/>
    </row>
    <row r="25" spans="1:7">
      <c r="A25" s="325"/>
      <c r="B25" s="341"/>
      <c r="C25" s="342"/>
      <c r="D25" s="328"/>
      <c r="E25" s="331"/>
      <c r="F25" s="334"/>
      <c r="G25" s="337"/>
    </row>
    <row r="26" spans="1:7">
      <c r="A26" s="325"/>
      <c r="B26" s="341"/>
      <c r="C26" s="342"/>
      <c r="D26" s="328"/>
      <c r="E26" s="331"/>
      <c r="F26" s="334"/>
      <c r="G26" s="337"/>
    </row>
    <row r="27" spans="1:7">
      <c r="A27" s="325"/>
      <c r="B27" s="341"/>
      <c r="C27" s="342"/>
      <c r="D27" s="328"/>
      <c r="E27" s="331"/>
      <c r="F27" s="334"/>
      <c r="G27" s="337"/>
    </row>
    <row r="28" spans="1:7">
      <c r="A28" s="325"/>
      <c r="B28" s="341"/>
      <c r="C28" s="342"/>
      <c r="D28" s="328"/>
      <c r="E28" s="331"/>
      <c r="F28" s="334"/>
      <c r="G28" s="337"/>
    </row>
    <row r="29" spans="1:7">
      <c r="A29" s="325"/>
      <c r="B29" s="341"/>
      <c r="C29" s="342"/>
      <c r="D29" s="328"/>
      <c r="E29" s="331"/>
      <c r="F29" s="334"/>
      <c r="G29" s="337"/>
    </row>
    <row r="30" spans="1:7">
      <c r="A30" s="325"/>
      <c r="B30" s="341"/>
      <c r="C30" s="342"/>
      <c r="D30" s="328"/>
      <c r="E30" s="331"/>
      <c r="F30" s="334"/>
      <c r="G30" s="337"/>
    </row>
    <row r="31" spans="1:7">
      <c r="A31" s="325"/>
      <c r="B31" s="341"/>
      <c r="C31" s="342"/>
      <c r="D31" s="328"/>
      <c r="E31" s="331"/>
      <c r="F31" s="334"/>
      <c r="G31" s="337"/>
    </row>
    <row r="32" spans="1:7" ht="42" customHeight="1">
      <c r="A32" s="326"/>
      <c r="B32" s="343"/>
      <c r="C32" s="344"/>
      <c r="D32" s="329"/>
      <c r="E32" s="332"/>
      <c r="F32" s="335"/>
      <c r="G32" s="338"/>
    </row>
    <row r="33" spans="1:7" ht="32.25" thickBot="1">
      <c r="A33" s="313" t="s">
        <v>62</v>
      </c>
      <c r="B33" s="314"/>
      <c r="C33" s="314"/>
      <c r="D33" s="70"/>
      <c r="E33" s="75">
        <v>6.25</v>
      </c>
      <c r="F33" s="26"/>
      <c r="G33" s="76">
        <v>-406.25</v>
      </c>
    </row>
    <row r="34" spans="1:7" ht="25.5" customHeight="1">
      <c r="A34" s="261"/>
      <c r="B34" s="262"/>
      <c r="C34" s="262"/>
      <c r="D34" s="262"/>
      <c r="E34" s="262"/>
      <c r="F34" s="262"/>
      <c r="G34" s="263"/>
    </row>
    <row r="35" spans="1:7" ht="25.5" customHeight="1">
      <c r="A35" s="315" t="s">
        <v>63</v>
      </c>
      <c r="B35" s="316"/>
      <c r="C35" s="316"/>
      <c r="D35" s="316"/>
      <c r="E35" s="316"/>
      <c r="F35" s="316"/>
      <c r="G35" s="317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18"/>
      <c r="B37" s="319"/>
      <c r="C37" s="319"/>
      <c r="D37" s="319"/>
      <c r="E37" s="319"/>
      <c r="F37" s="319"/>
      <c r="G37" s="320"/>
    </row>
    <row r="38" spans="1:7" ht="42" customHeight="1">
      <c r="A38" s="321" t="s">
        <v>64</v>
      </c>
      <c r="B38" s="322"/>
      <c r="C38" s="322"/>
      <c r="D38" s="322"/>
      <c r="E38" s="322"/>
      <c r="F38" s="322"/>
      <c r="G38" s="323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4"/>
  <sheetViews>
    <sheetView topLeftCell="C18" zoomScaleNormal="100" workbookViewId="0">
      <selection activeCell="F29" sqref="F29"/>
    </sheetView>
  </sheetViews>
  <sheetFormatPr defaultColWidth="9" defaultRowHeight="15"/>
  <cols>
    <col min="1" max="1" width="27.5703125" bestFit="1" customWidth="1"/>
    <col min="2" max="2" width="64.28515625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51" t="s">
        <v>0</v>
      </c>
      <c r="B1" s="352"/>
      <c r="C1" s="352"/>
      <c r="D1" s="352"/>
      <c r="E1" s="352"/>
      <c r="F1" s="352"/>
      <c r="G1" s="353"/>
    </row>
    <row r="2" spans="1:7">
      <c r="A2" s="354"/>
      <c r="B2" s="355"/>
      <c r="C2" s="355"/>
      <c r="D2" s="355"/>
      <c r="E2" s="355"/>
      <c r="F2" s="355"/>
      <c r="G2" s="356"/>
    </row>
    <row r="3" spans="1:7">
      <c r="A3" s="354"/>
      <c r="B3" s="355"/>
      <c r="C3" s="355"/>
      <c r="D3" s="355"/>
      <c r="E3" s="355"/>
      <c r="F3" s="355"/>
      <c r="G3" s="356"/>
    </row>
    <row r="4" spans="1:7">
      <c r="A4" s="354"/>
      <c r="B4" s="355"/>
      <c r="C4" s="355"/>
      <c r="D4" s="355"/>
      <c r="E4" s="355"/>
      <c r="F4" s="355"/>
      <c r="G4" s="356"/>
    </row>
    <row r="5" spans="1:7" ht="62.25" customHeight="1">
      <c r="A5" s="357"/>
      <c r="B5" s="358"/>
      <c r="C5" s="358"/>
      <c r="D5" s="358"/>
      <c r="E5" s="358"/>
      <c r="F5" s="358"/>
      <c r="G5" s="359"/>
    </row>
    <row r="6" spans="1:7" ht="43.5" customHeight="1">
      <c r="A6" s="345" t="s">
        <v>1</v>
      </c>
      <c r="B6" s="346"/>
      <c r="C6" s="346"/>
      <c r="D6" s="346"/>
      <c r="E6" s="346"/>
      <c r="F6" s="346"/>
      <c r="G6" s="347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45" t="s">
        <v>110</v>
      </c>
      <c r="B8" s="346"/>
      <c r="C8" s="346"/>
      <c r="D8" s="346"/>
      <c r="E8" s="346"/>
      <c r="F8" s="346"/>
      <c r="G8" s="347"/>
    </row>
    <row r="9" spans="1:7" ht="42" customHeight="1">
      <c r="A9" s="345" t="s">
        <v>2</v>
      </c>
      <c r="B9" s="346"/>
      <c r="C9" s="346"/>
      <c r="D9" s="346"/>
      <c r="E9" s="346"/>
      <c r="F9" s="346"/>
      <c r="G9" s="347"/>
    </row>
    <row r="10" spans="1:7" ht="43.5" customHeight="1">
      <c r="A10" s="348" t="s">
        <v>69</v>
      </c>
      <c r="B10" s="349"/>
      <c r="C10" s="349"/>
      <c r="D10" s="349"/>
      <c r="E10" s="349"/>
      <c r="F10" s="349"/>
      <c r="G10" s="350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48" customHeight="1">
      <c r="A13" s="125">
        <v>44916</v>
      </c>
      <c r="B13" s="122" t="s">
        <v>93</v>
      </c>
      <c r="C13" s="122" t="s">
        <v>97</v>
      </c>
      <c r="D13" s="124">
        <v>3</v>
      </c>
      <c r="E13" s="123">
        <v>405</v>
      </c>
      <c r="F13" s="122" t="s">
        <v>86</v>
      </c>
      <c r="G13" s="122" t="s">
        <v>101</v>
      </c>
    </row>
    <row r="14" spans="1:7" ht="48.75" customHeight="1">
      <c r="A14" s="125">
        <v>44917</v>
      </c>
      <c r="B14" s="122" t="s">
        <v>94</v>
      </c>
      <c r="C14" s="122" t="s">
        <v>98</v>
      </c>
      <c r="D14" s="124">
        <v>5</v>
      </c>
      <c r="E14" s="123">
        <v>900</v>
      </c>
      <c r="F14" s="122" t="s">
        <v>86</v>
      </c>
      <c r="G14" s="122" t="s">
        <v>102</v>
      </c>
    </row>
    <row r="15" spans="1:7" ht="45.75" customHeight="1">
      <c r="A15" s="125">
        <v>44919</v>
      </c>
      <c r="B15" s="122" t="s">
        <v>95</v>
      </c>
      <c r="C15" s="122" t="s">
        <v>99</v>
      </c>
      <c r="D15" s="124">
        <v>5</v>
      </c>
      <c r="E15" s="123">
        <v>225</v>
      </c>
      <c r="F15" s="122" t="s">
        <v>86</v>
      </c>
      <c r="G15" s="122" t="s">
        <v>103</v>
      </c>
    </row>
    <row r="16" spans="1:7" ht="42" customHeight="1">
      <c r="A16" s="125">
        <v>44920</v>
      </c>
      <c r="B16" s="122" t="s">
        <v>95</v>
      </c>
      <c r="C16" s="122" t="s">
        <v>100</v>
      </c>
      <c r="D16" s="124">
        <v>7.5</v>
      </c>
      <c r="E16" s="123">
        <v>2025</v>
      </c>
      <c r="F16" s="122" t="s">
        <v>86</v>
      </c>
      <c r="G16" s="122" t="s">
        <v>104</v>
      </c>
    </row>
    <row r="17" spans="1:7" ht="46.5" customHeight="1">
      <c r="A17" s="125">
        <v>44921</v>
      </c>
      <c r="B17" s="122" t="s">
        <v>93</v>
      </c>
      <c r="C17" s="122" t="s">
        <v>100</v>
      </c>
      <c r="D17" s="124">
        <v>7</v>
      </c>
      <c r="E17" s="123">
        <v>1890</v>
      </c>
      <c r="F17" s="122" t="s">
        <v>86</v>
      </c>
      <c r="G17" s="122" t="s">
        <v>105</v>
      </c>
    </row>
    <row r="18" spans="1:7" ht="43.5" customHeight="1">
      <c r="A18" s="125">
        <v>44922</v>
      </c>
      <c r="B18" s="122" t="s">
        <v>84</v>
      </c>
      <c r="C18" s="122" t="s">
        <v>99</v>
      </c>
      <c r="D18" s="124">
        <v>5</v>
      </c>
      <c r="E18" s="123">
        <v>225</v>
      </c>
      <c r="F18" s="122" t="s">
        <v>86</v>
      </c>
      <c r="G18" s="122" t="s">
        <v>106</v>
      </c>
    </row>
    <row r="19" spans="1:7" ht="38.25" customHeight="1">
      <c r="A19" s="125">
        <v>44924</v>
      </c>
      <c r="B19" s="122" t="s">
        <v>96</v>
      </c>
      <c r="C19" s="122" t="s">
        <v>98</v>
      </c>
      <c r="D19" s="124">
        <v>5</v>
      </c>
      <c r="E19" s="123">
        <v>900</v>
      </c>
      <c r="F19" s="122" t="s">
        <v>86</v>
      </c>
      <c r="G19" s="122" t="s">
        <v>107</v>
      </c>
    </row>
    <row r="20" spans="1:7" ht="36.75" customHeight="1">
      <c r="A20" s="125">
        <v>44925</v>
      </c>
      <c r="B20" s="122" t="s">
        <v>84</v>
      </c>
      <c r="C20" s="122" t="s">
        <v>99</v>
      </c>
      <c r="D20" s="124">
        <v>5</v>
      </c>
      <c r="E20" s="123">
        <v>225</v>
      </c>
      <c r="F20" s="122" t="s">
        <v>86</v>
      </c>
      <c r="G20" s="122" t="s">
        <v>108</v>
      </c>
    </row>
    <row r="21" spans="1:7" ht="33" customHeight="1">
      <c r="A21" s="125">
        <v>44926</v>
      </c>
      <c r="B21" s="122" t="s">
        <v>84</v>
      </c>
      <c r="C21" s="122" t="s">
        <v>11</v>
      </c>
      <c r="D21" s="124">
        <v>12.5</v>
      </c>
      <c r="E21" s="123">
        <v>3487.5</v>
      </c>
      <c r="F21" s="122" t="s">
        <v>86</v>
      </c>
      <c r="G21" s="122" t="s">
        <v>109</v>
      </c>
    </row>
    <row r="22" spans="1:7" ht="31.5" customHeight="1">
      <c r="A22" s="122"/>
      <c r="B22" s="122"/>
      <c r="C22" s="122"/>
      <c r="D22" s="132">
        <f>SUM(D13:D21)</f>
        <v>55</v>
      </c>
      <c r="E22" s="133">
        <f>SUM(E13:E21)</f>
        <v>10282.5</v>
      </c>
      <c r="F22" s="122"/>
      <c r="G22" s="122"/>
    </row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5" zoomScaleNormal="100" workbookViewId="0">
      <selection activeCell="G34" sqref="G34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6.8554687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60" t="s">
        <v>12</v>
      </c>
      <c r="B1" s="361"/>
      <c r="C1" s="361"/>
      <c r="D1" s="44"/>
      <c r="E1" s="45"/>
      <c r="F1" s="362" t="s">
        <v>13</v>
      </c>
      <c r="G1" s="362"/>
      <c r="H1" s="362"/>
      <c r="I1" s="363"/>
    </row>
    <row r="2" spans="1:9" ht="122.25">
      <c r="A2" s="364" t="s">
        <v>0</v>
      </c>
      <c r="B2" s="365"/>
      <c r="C2" s="365"/>
      <c r="D2" s="365"/>
      <c r="E2" s="365"/>
      <c r="F2" s="365"/>
      <c r="G2" s="365"/>
      <c r="H2" s="365"/>
      <c r="I2" s="366"/>
    </row>
    <row r="3" spans="1:9" ht="31.5" customHeight="1">
      <c r="A3" s="367" t="s">
        <v>14</v>
      </c>
      <c r="B3" s="368"/>
      <c r="C3" s="368"/>
      <c r="D3" s="368"/>
      <c r="E3" s="368"/>
      <c r="F3" s="368"/>
      <c r="G3" s="368"/>
      <c r="H3" s="368"/>
      <c r="I3" s="369"/>
    </row>
    <row r="4" spans="1:9" ht="33.75" customHeight="1">
      <c r="A4" s="367" t="s">
        <v>15</v>
      </c>
      <c r="B4" s="368"/>
      <c r="C4" s="368"/>
      <c r="D4" s="368"/>
      <c r="E4" s="368"/>
      <c r="F4" s="368"/>
      <c r="G4" s="368"/>
      <c r="H4" s="368"/>
      <c r="I4" s="369"/>
    </row>
    <row r="5" spans="1:9" ht="33.75" customHeight="1">
      <c r="A5" s="370" t="s">
        <v>16</v>
      </c>
      <c r="B5" s="371"/>
      <c r="C5" s="371"/>
      <c r="D5" s="371"/>
      <c r="E5" s="371"/>
      <c r="F5" s="371"/>
      <c r="G5" s="371"/>
      <c r="H5" s="371"/>
      <c r="I5" s="372"/>
    </row>
    <row r="6" spans="1:9" ht="29.25" thickBot="1">
      <c r="A6" s="373" t="s">
        <v>17</v>
      </c>
      <c r="B6" s="374"/>
      <c r="C6" s="374"/>
      <c r="D6" s="374"/>
      <c r="E6" s="374"/>
      <c r="F6" s="374"/>
      <c r="G6" s="374"/>
      <c r="H6" s="374"/>
      <c r="I6" s="375"/>
    </row>
    <row r="7" spans="1:9" ht="18.75">
      <c r="A7" s="376"/>
      <c r="B7" s="377"/>
      <c r="C7" s="377"/>
      <c r="D7" s="4"/>
      <c r="E7" s="5"/>
      <c r="F7" s="5"/>
      <c r="G7" s="6"/>
      <c r="H7" s="378"/>
      <c r="I7" s="379"/>
    </row>
    <row r="8" spans="1:9" ht="34.5" customHeight="1">
      <c r="A8" s="380" t="s">
        <v>111</v>
      </c>
      <c r="B8" s="381"/>
      <c r="C8" s="381"/>
      <c r="D8" s="381"/>
      <c r="E8" s="381"/>
      <c r="F8" s="381"/>
      <c r="G8" s="381"/>
      <c r="H8" s="381"/>
      <c r="I8" s="382"/>
    </row>
    <row r="9" spans="1:9" ht="21" thickBot="1">
      <c r="A9" s="376"/>
      <c r="B9" s="377"/>
      <c r="C9" s="377"/>
      <c r="D9" s="7"/>
      <c r="E9" s="5"/>
      <c r="F9" s="5"/>
      <c r="G9" s="383"/>
      <c r="H9" s="383"/>
      <c r="I9" s="384"/>
    </row>
    <row r="10" spans="1:9" ht="25.5" customHeight="1">
      <c r="A10" s="385" t="s">
        <v>18</v>
      </c>
      <c r="B10" s="386"/>
      <c r="C10" s="386"/>
      <c r="D10" s="8"/>
      <c r="E10" s="9"/>
      <c r="F10" s="10"/>
      <c r="G10" s="387"/>
      <c r="H10" s="387"/>
      <c r="I10" s="388"/>
    </row>
    <row r="11" spans="1:9" ht="23.25">
      <c r="A11" s="11" t="s">
        <v>70</v>
      </c>
      <c r="B11" s="12"/>
      <c r="C11" s="13"/>
      <c r="D11" s="86"/>
      <c r="E11" s="86"/>
      <c r="F11" s="14"/>
      <c r="G11" s="389" t="s">
        <v>88</v>
      </c>
      <c r="H11" s="389"/>
      <c r="I11" s="390"/>
    </row>
    <row r="12" spans="1:9" ht="27.75" customHeight="1">
      <c r="A12" s="391" t="s">
        <v>19</v>
      </c>
      <c r="B12" s="392"/>
      <c r="C12" s="392"/>
      <c r="D12" s="86"/>
      <c r="E12" s="86"/>
      <c r="F12" s="14"/>
      <c r="G12" s="389" t="s">
        <v>20</v>
      </c>
      <c r="H12" s="389"/>
      <c r="I12" s="390"/>
    </row>
    <row r="13" spans="1:9" ht="23.25">
      <c r="A13" s="11" t="s">
        <v>21</v>
      </c>
      <c r="B13" s="12"/>
      <c r="C13" s="13"/>
      <c r="D13" s="86"/>
      <c r="E13" s="15"/>
      <c r="F13" s="14"/>
      <c r="G13" s="389" t="s">
        <v>22</v>
      </c>
      <c r="H13" s="389"/>
      <c r="I13" s="390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93" t="s">
        <v>24</v>
      </c>
      <c r="H14" s="393"/>
      <c r="I14" s="394"/>
    </row>
    <row r="15" spans="1:9" ht="26.25" customHeight="1">
      <c r="A15" s="395" t="s">
        <v>25</v>
      </c>
      <c r="B15" s="396"/>
      <c r="C15" s="396"/>
      <c r="D15" s="86"/>
      <c r="E15" s="15"/>
      <c r="F15" s="14"/>
      <c r="G15" s="393" t="s">
        <v>26</v>
      </c>
      <c r="H15" s="393"/>
      <c r="I15" s="394"/>
    </row>
    <row r="16" spans="1:9" ht="26.25" customHeight="1">
      <c r="A16" s="395" t="s">
        <v>27</v>
      </c>
      <c r="B16" s="396"/>
      <c r="C16" s="396"/>
      <c r="D16" s="85"/>
      <c r="E16" s="15"/>
      <c r="F16" s="14"/>
      <c r="G16" s="393" t="s">
        <v>28</v>
      </c>
      <c r="H16" s="393"/>
      <c r="I16" s="394"/>
    </row>
    <row r="17" spans="1:15" ht="27.75" customHeight="1">
      <c r="A17" s="395" t="s">
        <v>29</v>
      </c>
      <c r="B17" s="396"/>
      <c r="C17" s="396"/>
      <c r="D17" s="396"/>
      <c r="E17" s="15"/>
      <c r="F17" s="14"/>
      <c r="G17" s="389" t="s">
        <v>30</v>
      </c>
      <c r="H17" s="389"/>
      <c r="I17" s="390"/>
    </row>
    <row r="18" spans="1:15" ht="23.25">
      <c r="A18" s="397" t="s">
        <v>89</v>
      </c>
      <c r="B18" s="398"/>
      <c r="C18" s="398"/>
      <c r="D18" s="398"/>
      <c r="E18" s="398"/>
      <c r="F18" s="389" t="s">
        <v>31</v>
      </c>
      <c r="G18" s="389"/>
      <c r="H18" s="389"/>
      <c r="I18" s="390"/>
    </row>
    <row r="19" spans="1:15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15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15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15" ht="36.75" customHeight="1">
      <c r="A22" s="122">
        <v>1</v>
      </c>
      <c r="B22" s="125">
        <v>44916</v>
      </c>
      <c r="C22" s="120">
        <v>1</v>
      </c>
      <c r="D22" s="122" t="s">
        <v>97</v>
      </c>
      <c r="E22" s="120">
        <v>30</v>
      </c>
      <c r="F22" s="124">
        <v>3</v>
      </c>
      <c r="G22" s="121">
        <f>(E22*F22*4.5)</f>
        <v>405</v>
      </c>
      <c r="H22" s="123">
        <v>405</v>
      </c>
      <c r="I22" s="123">
        <f>(G22-H22)</f>
        <v>0</v>
      </c>
    </row>
    <row r="23" spans="1:15" ht="36.75" customHeight="1">
      <c r="A23" s="122">
        <v>2</v>
      </c>
      <c r="B23" s="125">
        <v>44917</v>
      </c>
      <c r="C23" s="120">
        <v>2</v>
      </c>
      <c r="D23" s="122" t="s">
        <v>98</v>
      </c>
      <c r="E23" s="120">
        <v>20</v>
      </c>
      <c r="F23" s="124">
        <v>5</v>
      </c>
      <c r="G23" s="121">
        <f t="shared" ref="G23:G31" si="0">(E23*F23*4.5)</f>
        <v>450</v>
      </c>
      <c r="H23" s="123">
        <v>900</v>
      </c>
      <c r="I23" s="123">
        <f t="shared" ref="I23:I31" si="1">(G23-H23)</f>
        <v>-450</v>
      </c>
    </row>
    <row r="24" spans="1:15" ht="36.75" customHeight="1">
      <c r="A24" s="122">
        <v>3</v>
      </c>
      <c r="B24" s="125">
        <v>44919</v>
      </c>
      <c r="C24" s="120">
        <v>1</v>
      </c>
      <c r="D24" s="122" t="s">
        <v>99</v>
      </c>
      <c r="E24" s="120">
        <v>7</v>
      </c>
      <c r="F24" s="124">
        <v>5</v>
      </c>
      <c r="G24" s="121">
        <f t="shared" si="0"/>
        <v>157.5</v>
      </c>
      <c r="H24" s="123">
        <v>225</v>
      </c>
      <c r="I24" s="123">
        <f t="shared" si="1"/>
        <v>-67.5</v>
      </c>
    </row>
    <row r="25" spans="1:15" ht="36.75" customHeight="1">
      <c r="A25" s="122">
        <v>4</v>
      </c>
      <c r="B25" s="125">
        <v>44920</v>
      </c>
      <c r="C25" s="120">
        <v>1</v>
      </c>
      <c r="D25" s="122" t="s">
        <v>100</v>
      </c>
      <c r="E25" s="120">
        <v>34</v>
      </c>
      <c r="F25" s="124">
        <v>7.5</v>
      </c>
      <c r="G25" s="121">
        <f t="shared" si="0"/>
        <v>1147.5</v>
      </c>
      <c r="H25" s="123">
        <v>2025</v>
      </c>
      <c r="I25" s="123">
        <f t="shared" si="1"/>
        <v>-877.5</v>
      </c>
    </row>
    <row r="26" spans="1:15" ht="36.75" customHeight="1">
      <c r="A26" s="122">
        <v>5</v>
      </c>
      <c r="B26" s="125">
        <v>44921</v>
      </c>
      <c r="C26" s="120">
        <v>1</v>
      </c>
      <c r="D26" s="122" t="s">
        <v>100</v>
      </c>
      <c r="E26" s="120">
        <v>29</v>
      </c>
      <c r="F26" s="124">
        <v>7</v>
      </c>
      <c r="G26" s="121">
        <f t="shared" si="0"/>
        <v>913.5</v>
      </c>
      <c r="H26" s="123">
        <v>1890</v>
      </c>
      <c r="I26" s="123">
        <f t="shared" si="1"/>
        <v>-976.5</v>
      </c>
    </row>
    <row r="27" spans="1:15" ht="36.75" customHeight="1">
      <c r="A27" s="122">
        <v>6</v>
      </c>
      <c r="B27" s="125">
        <v>44922</v>
      </c>
      <c r="C27" s="120">
        <v>1</v>
      </c>
      <c r="D27" s="122" t="s">
        <v>99</v>
      </c>
      <c r="E27" s="120">
        <v>8</v>
      </c>
      <c r="F27" s="124">
        <v>5</v>
      </c>
      <c r="G27" s="121">
        <f t="shared" si="0"/>
        <v>180</v>
      </c>
      <c r="H27" s="123">
        <v>225</v>
      </c>
      <c r="I27" s="123">
        <f t="shared" si="1"/>
        <v>-45</v>
      </c>
    </row>
    <row r="28" spans="1:15" ht="36.75" customHeight="1">
      <c r="A28" s="122">
        <v>7</v>
      </c>
      <c r="B28" s="125">
        <v>44924</v>
      </c>
      <c r="C28" s="120">
        <v>2</v>
      </c>
      <c r="D28" s="122" t="s">
        <v>98</v>
      </c>
      <c r="E28" s="120">
        <v>26</v>
      </c>
      <c r="F28" s="124">
        <v>5</v>
      </c>
      <c r="G28" s="121">
        <f t="shared" si="0"/>
        <v>585</v>
      </c>
      <c r="H28" s="123">
        <v>900</v>
      </c>
      <c r="I28" s="123">
        <f t="shared" si="1"/>
        <v>-315</v>
      </c>
      <c r="O28" s="46"/>
    </row>
    <row r="29" spans="1:15" ht="36.75" customHeight="1">
      <c r="A29" s="122">
        <v>8</v>
      </c>
      <c r="B29" s="125">
        <v>44925</v>
      </c>
      <c r="C29" s="120">
        <v>1</v>
      </c>
      <c r="D29" s="122" t="s">
        <v>99</v>
      </c>
      <c r="E29" s="120">
        <v>7</v>
      </c>
      <c r="F29" s="124">
        <v>5</v>
      </c>
      <c r="G29" s="121">
        <f t="shared" si="0"/>
        <v>157.5</v>
      </c>
      <c r="H29" s="123">
        <v>225</v>
      </c>
      <c r="I29" s="123">
        <f t="shared" si="1"/>
        <v>-67.5</v>
      </c>
    </row>
    <row r="30" spans="1:15" ht="9" hidden="1" customHeight="1">
      <c r="A30" s="162"/>
      <c r="B30" s="158">
        <v>44926</v>
      </c>
      <c r="C30" s="163"/>
      <c r="D30" s="159" t="s">
        <v>11</v>
      </c>
      <c r="E30" s="163">
        <f>SUM(E22:E29)</f>
        <v>161</v>
      </c>
      <c r="F30" s="160">
        <v>12.5</v>
      </c>
      <c r="G30" s="164">
        <f t="shared" si="0"/>
        <v>9056.25</v>
      </c>
      <c r="H30" s="33">
        <v>3487.5</v>
      </c>
      <c r="I30" s="165">
        <f t="shared" si="1"/>
        <v>5568.75</v>
      </c>
    </row>
    <row r="31" spans="1:15" ht="43.5" customHeight="1">
      <c r="A31" s="122">
        <v>9</v>
      </c>
      <c r="B31" s="125">
        <v>44926</v>
      </c>
      <c r="C31" s="120">
        <v>1</v>
      </c>
      <c r="D31" s="122" t="s">
        <v>11</v>
      </c>
      <c r="E31" s="161">
        <v>62</v>
      </c>
      <c r="F31" s="124">
        <v>12.5</v>
      </c>
      <c r="G31" s="121">
        <f t="shared" si="0"/>
        <v>3487.5</v>
      </c>
      <c r="H31" s="123">
        <v>3487.5</v>
      </c>
      <c r="I31" s="123">
        <f t="shared" si="1"/>
        <v>0</v>
      </c>
    </row>
    <row r="32" spans="1:15" ht="43.5" customHeight="1">
      <c r="A32" s="122"/>
      <c r="B32" s="122"/>
      <c r="C32" s="122"/>
      <c r="D32" s="122"/>
      <c r="E32" s="166">
        <v>223</v>
      </c>
      <c r="F32" s="166">
        <v>55</v>
      </c>
      <c r="G32" s="166">
        <v>7483.5</v>
      </c>
      <c r="H32" s="166">
        <v>10282.5</v>
      </c>
      <c r="I32" s="166">
        <v>-2799</v>
      </c>
    </row>
    <row r="33" ht="39" customHeight="1"/>
    <row r="34" ht="37.5" customHeight="1"/>
    <row r="35" ht="39" customHeight="1"/>
    <row r="36" ht="40.5" customHeight="1"/>
    <row r="37" ht="46.5" customHeight="1"/>
    <row r="38" ht="32.25" customHeight="1"/>
  </sheetData>
  <mergeCells count="27">
    <mergeCell ref="A16:C16"/>
    <mergeCell ref="G16:I16"/>
    <mergeCell ref="A17:D17"/>
    <mergeCell ref="G17:I17"/>
    <mergeCell ref="A18:E18"/>
    <mergeCell ref="F18:I18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4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16" zoomScale="70" zoomScaleNormal="70" workbookViewId="0">
      <selection activeCell="L5" sqref="L5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399" t="s">
        <v>0</v>
      </c>
      <c r="B1" s="400"/>
      <c r="C1" s="400"/>
      <c r="D1" s="400"/>
      <c r="E1" s="400"/>
      <c r="F1" s="400"/>
      <c r="G1" s="401"/>
    </row>
    <row r="2" spans="1:7" ht="28.5">
      <c r="A2" s="402" t="s">
        <v>1</v>
      </c>
      <c r="B2" s="403"/>
      <c r="C2" s="403"/>
      <c r="D2" s="403"/>
      <c r="E2" s="403"/>
      <c r="F2" s="403"/>
      <c r="G2" s="404"/>
    </row>
    <row r="3" spans="1:7" ht="15.75" thickBot="1">
      <c r="A3" s="237"/>
      <c r="B3" s="238"/>
      <c r="C3" s="238"/>
      <c r="D3" s="238"/>
      <c r="E3" s="238"/>
      <c r="F3" s="238"/>
      <c r="G3" s="239"/>
    </row>
    <row r="4" spans="1:7" ht="33" customHeight="1">
      <c r="A4" s="300" t="s">
        <v>42</v>
      </c>
      <c r="B4" s="301"/>
      <c r="C4" s="301"/>
      <c r="D4" s="301"/>
      <c r="E4" s="301"/>
      <c r="F4" s="301"/>
      <c r="G4" s="302"/>
    </row>
    <row r="5" spans="1:7" ht="31.5" customHeight="1">
      <c r="A5" s="300" t="s">
        <v>43</v>
      </c>
      <c r="B5" s="301"/>
      <c r="C5" s="301"/>
      <c r="D5" s="301"/>
      <c r="E5" s="301"/>
      <c r="F5" s="301"/>
      <c r="G5" s="302"/>
    </row>
    <row r="6" spans="1:7" ht="26.25" customHeight="1">
      <c r="A6" s="300" t="s">
        <v>44</v>
      </c>
      <c r="B6" s="301"/>
      <c r="C6" s="301"/>
      <c r="D6" s="301"/>
      <c r="E6" s="301"/>
      <c r="F6" s="301"/>
      <c r="G6" s="302"/>
    </row>
    <row r="7" spans="1:7" ht="31.5" customHeight="1">
      <c r="A7" s="303" t="s">
        <v>45</v>
      </c>
      <c r="B7" s="304"/>
      <c r="C7" s="304"/>
      <c r="D7" s="304"/>
      <c r="E7" s="304"/>
      <c r="F7" s="304"/>
      <c r="G7" s="305"/>
    </row>
    <row r="8" spans="1:7" ht="25.5" customHeight="1">
      <c r="A8" s="252"/>
      <c r="B8" s="253"/>
      <c r="C8" s="253"/>
      <c r="D8" s="253"/>
      <c r="E8" s="253"/>
      <c r="F8" s="253"/>
      <c r="G8" s="254"/>
    </row>
    <row r="9" spans="1:7" ht="30" customHeight="1">
      <c r="A9" s="306" t="s">
        <v>90</v>
      </c>
      <c r="B9" s="307"/>
      <c r="C9" s="307"/>
      <c r="D9" s="307"/>
      <c r="E9" s="307"/>
      <c r="F9" s="307"/>
      <c r="G9" s="308"/>
    </row>
    <row r="10" spans="1:7" ht="32.25" customHeight="1">
      <c r="A10" s="306" t="s">
        <v>116</v>
      </c>
      <c r="B10" s="307"/>
      <c r="C10" s="307"/>
      <c r="D10" s="307"/>
      <c r="E10" s="307"/>
      <c r="F10" s="307"/>
      <c r="G10" s="308"/>
    </row>
    <row r="11" spans="1:7" ht="32.25" customHeight="1">
      <c r="A11" s="306" t="s">
        <v>46</v>
      </c>
      <c r="B11" s="307"/>
      <c r="C11" s="307"/>
      <c r="D11" s="307"/>
      <c r="E11" s="307"/>
      <c r="F11" s="307"/>
      <c r="G11" s="308"/>
    </row>
    <row r="12" spans="1:7" ht="29.25" customHeight="1">
      <c r="A12" s="306" t="s">
        <v>47</v>
      </c>
      <c r="B12" s="307"/>
      <c r="C12" s="307"/>
      <c r="D12" s="307"/>
      <c r="E12" s="307"/>
      <c r="F12" s="307"/>
      <c r="G12" s="308"/>
    </row>
    <row r="13" spans="1:7" ht="27" customHeight="1">
      <c r="A13" s="405" t="s">
        <v>48</v>
      </c>
      <c r="B13" s="406"/>
      <c r="C13" s="406"/>
      <c r="D13" s="406"/>
      <c r="E13" s="406"/>
      <c r="F13" s="406"/>
      <c r="G13" s="407"/>
    </row>
    <row r="14" spans="1:7" ht="40.5" customHeight="1">
      <c r="A14" s="58" t="s">
        <v>74</v>
      </c>
      <c r="B14" s="59"/>
      <c r="C14" s="59"/>
      <c r="D14" s="59"/>
      <c r="E14" s="59"/>
      <c r="F14" s="307" t="s">
        <v>75</v>
      </c>
      <c r="G14" s="308"/>
    </row>
    <row r="15" spans="1:7" ht="35.25" customHeight="1">
      <c r="A15" s="300" t="s">
        <v>71</v>
      </c>
      <c r="B15" s="301"/>
      <c r="C15" s="301"/>
      <c r="D15" s="301"/>
      <c r="E15" s="301"/>
      <c r="F15" s="301"/>
      <c r="G15" s="302"/>
    </row>
    <row r="16" spans="1:7" ht="33.75" customHeight="1">
      <c r="A16" s="300" t="s">
        <v>50</v>
      </c>
      <c r="B16" s="301"/>
      <c r="C16" s="301"/>
      <c r="D16" s="301"/>
      <c r="E16" s="301"/>
      <c r="F16" s="301"/>
      <c r="G16" s="302"/>
    </row>
    <row r="17" spans="1:7" ht="34.5" customHeight="1">
      <c r="A17" s="300" t="s">
        <v>51</v>
      </c>
      <c r="B17" s="301"/>
      <c r="C17" s="301"/>
      <c r="D17" s="301"/>
      <c r="E17" s="301"/>
      <c r="F17" s="301"/>
      <c r="G17" s="302"/>
    </row>
    <row r="18" spans="1:7" ht="36.75" customHeight="1">
      <c r="A18" s="300" t="s">
        <v>52</v>
      </c>
      <c r="B18" s="301"/>
      <c r="C18" s="301"/>
      <c r="D18" s="301"/>
      <c r="E18" s="301"/>
      <c r="F18" s="301"/>
      <c r="G18" s="302"/>
    </row>
    <row r="19" spans="1:7" ht="33" customHeight="1">
      <c r="A19" s="300" t="s">
        <v>53</v>
      </c>
      <c r="B19" s="301"/>
      <c r="C19" s="301"/>
      <c r="D19" s="301"/>
      <c r="E19" s="301"/>
      <c r="F19" s="301"/>
      <c r="G19" s="302"/>
    </row>
    <row r="20" spans="1:7" ht="50.25" customHeight="1">
      <c r="A20" s="408" t="s">
        <v>112</v>
      </c>
      <c r="B20" s="409"/>
      <c r="C20" s="409"/>
      <c r="D20" s="409"/>
      <c r="E20" s="409"/>
      <c r="F20" s="409"/>
      <c r="G20" s="410"/>
    </row>
    <row r="21" spans="1:7" ht="48" customHeight="1">
      <c r="A21" s="60" t="s">
        <v>54</v>
      </c>
      <c r="B21" s="312" t="s">
        <v>55</v>
      </c>
      <c r="C21" s="312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417">
        <v>1</v>
      </c>
      <c r="B22" s="426" t="s">
        <v>60</v>
      </c>
      <c r="C22" s="427"/>
      <c r="D22" s="420" t="s">
        <v>79</v>
      </c>
      <c r="E22" s="423">
        <v>55</v>
      </c>
      <c r="F22" s="279"/>
      <c r="G22" s="282">
        <v>10282.5</v>
      </c>
    </row>
    <row r="23" spans="1:7">
      <c r="A23" s="418"/>
      <c r="B23" s="428"/>
      <c r="C23" s="429"/>
      <c r="D23" s="421"/>
      <c r="E23" s="424"/>
      <c r="F23" s="280"/>
      <c r="G23" s="283"/>
    </row>
    <row r="24" spans="1:7">
      <c r="A24" s="418"/>
      <c r="B24" s="428"/>
      <c r="C24" s="429"/>
      <c r="D24" s="421"/>
      <c r="E24" s="424"/>
      <c r="F24" s="280"/>
      <c r="G24" s="283"/>
    </row>
    <row r="25" spans="1:7">
      <c r="A25" s="418"/>
      <c r="B25" s="428"/>
      <c r="C25" s="429"/>
      <c r="D25" s="421"/>
      <c r="E25" s="424"/>
      <c r="F25" s="280"/>
      <c r="G25" s="283"/>
    </row>
    <row r="26" spans="1:7">
      <c r="A26" s="418"/>
      <c r="B26" s="428"/>
      <c r="C26" s="429"/>
      <c r="D26" s="421"/>
      <c r="E26" s="424"/>
      <c r="F26" s="280"/>
      <c r="G26" s="283"/>
    </row>
    <row r="27" spans="1:7">
      <c r="A27" s="418"/>
      <c r="B27" s="428"/>
      <c r="C27" s="429"/>
      <c r="D27" s="421"/>
      <c r="E27" s="424"/>
      <c r="F27" s="280"/>
      <c r="G27" s="283"/>
    </row>
    <row r="28" spans="1:7">
      <c r="A28" s="418"/>
      <c r="B28" s="428"/>
      <c r="C28" s="429"/>
      <c r="D28" s="421"/>
      <c r="E28" s="424"/>
      <c r="F28" s="280"/>
      <c r="G28" s="283"/>
    </row>
    <row r="29" spans="1:7">
      <c r="A29" s="418"/>
      <c r="B29" s="428"/>
      <c r="C29" s="429"/>
      <c r="D29" s="421"/>
      <c r="E29" s="424"/>
      <c r="F29" s="280"/>
      <c r="G29" s="283"/>
    </row>
    <row r="30" spans="1:7">
      <c r="A30" s="418"/>
      <c r="B30" s="428"/>
      <c r="C30" s="429"/>
      <c r="D30" s="421"/>
      <c r="E30" s="424"/>
      <c r="F30" s="280"/>
      <c r="G30" s="283"/>
    </row>
    <row r="31" spans="1:7">
      <c r="A31" s="419"/>
      <c r="B31" s="430"/>
      <c r="C31" s="431"/>
      <c r="D31" s="422"/>
      <c r="E31" s="425"/>
      <c r="F31" s="281"/>
      <c r="G31" s="284"/>
    </row>
    <row r="32" spans="1:7" ht="33" customHeight="1">
      <c r="A32" s="313" t="s">
        <v>80</v>
      </c>
      <c r="B32" s="314"/>
      <c r="C32" s="314"/>
      <c r="D32" s="35"/>
      <c r="E32" s="63">
        <f>SUM(E22)</f>
        <v>55</v>
      </c>
      <c r="F32" s="2"/>
      <c r="G32" s="64">
        <f>SUM(G22:G31)</f>
        <v>10282.5</v>
      </c>
    </row>
    <row r="33" spans="1:7" ht="33.75" customHeight="1">
      <c r="A33" s="261"/>
      <c r="B33" s="262"/>
      <c r="C33" s="262"/>
      <c r="D33" s="262"/>
      <c r="E33" s="262"/>
      <c r="F33" s="262"/>
      <c r="G33" s="263"/>
    </row>
    <row r="34" spans="1:7" ht="25.5" customHeight="1">
      <c r="A34" s="411" t="s">
        <v>63</v>
      </c>
      <c r="B34" s="412"/>
      <c r="C34" s="412"/>
      <c r="D34" s="412"/>
      <c r="E34" s="412"/>
      <c r="F34" s="412"/>
      <c r="G34" s="413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43"/>
      <c r="B36" s="244"/>
      <c r="C36" s="244"/>
      <c r="D36" s="244"/>
      <c r="E36" s="244"/>
      <c r="F36" s="244"/>
      <c r="G36" s="245"/>
    </row>
    <row r="37" spans="1:7" ht="29.25" thickBot="1">
      <c r="A37" s="414" t="s">
        <v>64</v>
      </c>
      <c r="B37" s="415"/>
      <c r="C37" s="415"/>
      <c r="D37" s="415"/>
      <c r="E37" s="415"/>
      <c r="F37" s="415"/>
      <c r="G37" s="416"/>
    </row>
    <row r="38" spans="1:7" ht="34.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B21:C21"/>
    <mergeCell ref="A32:C32"/>
    <mergeCell ref="A33:G33"/>
    <mergeCell ref="A34:G34"/>
    <mergeCell ref="A36:G36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28" zoomScale="70" zoomScaleNormal="70" workbookViewId="0">
      <selection activeCell="L33" sqref="L33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399" t="s">
        <v>0</v>
      </c>
      <c r="B1" s="400"/>
      <c r="C1" s="400"/>
      <c r="D1" s="400"/>
      <c r="E1" s="400"/>
      <c r="F1" s="400"/>
      <c r="G1" s="401"/>
    </row>
    <row r="2" spans="1:7" ht="28.5">
      <c r="A2" s="402" t="s">
        <v>1</v>
      </c>
      <c r="B2" s="403"/>
      <c r="C2" s="403"/>
      <c r="D2" s="403"/>
      <c r="E2" s="403"/>
      <c r="F2" s="403"/>
      <c r="G2" s="404"/>
    </row>
    <row r="3" spans="1:7" ht="15.75" thickBot="1">
      <c r="A3" s="237"/>
      <c r="B3" s="238"/>
      <c r="C3" s="238"/>
      <c r="D3" s="238"/>
      <c r="E3" s="238"/>
      <c r="F3" s="238"/>
      <c r="G3" s="239"/>
    </row>
    <row r="4" spans="1:7" ht="30" customHeight="1">
      <c r="A4" s="300" t="s">
        <v>42</v>
      </c>
      <c r="B4" s="301"/>
      <c r="C4" s="301"/>
      <c r="D4" s="301"/>
      <c r="E4" s="301"/>
      <c r="F4" s="301"/>
      <c r="G4" s="302"/>
    </row>
    <row r="5" spans="1:7" ht="31.5" customHeight="1">
      <c r="A5" s="300" t="s">
        <v>43</v>
      </c>
      <c r="B5" s="301"/>
      <c r="C5" s="301"/>
      <c r="D5" s="301"/>
      <c r="E5" s="301"/>
      <c r="F5" s="301"/>
      <c r="G5" s="302"/>
    </row>
    <row r="6" spans="1:7" ht="30" customHeight="1">
      <c r="A6" s="300" t="s">
        <v>44</v>
      </c>
      <c r="B6" s="301"/>
      <c r="C6" s="301"/>
      <c r="D6" s="301"/>
      <c r="E6" s="301"/>
      <c r="F6" s="301"/>
      <c r="G6" s="302"/>
    </row>
    <row r="7" spans="1:7" ht="35.25" customHeight="1">
      <c r="A7" s="432" t="s">
        <v>45</v>
      </c>
      <c r="B7" s="433"/>
      <c r="C7" s="433"/>
      <c r="D7" s="433"/>
      <c r="E7" s="433"/>
      <c r="F7" s="433"/>
      <c r="G7" s="434"/>
    </row>
    <row r="8" spans="1:7" ht="18">
      <c r="A8" s="252"/>
      <c r="B8" s="253"/>
      <c r="C8" s="253"/>
      <c r="D8" s="253"/>
      <c r="E8" s="253"/>
      <c r="F8" s="253"/>
      <c r="G8" s="254"/>
    </row>
    <row r="9" spans="1:7" ht="34.5" customHeight="1">
      <c r="A9" s="306" t="s">
        <v>90</v>
      </c>
      <c r="B9" s="307"/>
      <c r="C9" s="307"/>
      <c r="D9" s="307"/>
      <c r="E9" s="307"/>
      <c r="F9" s="307"/>
      <c r="G9" s="308"/>
    </row>
    <row r="10" spans="1:7" ht="28.5" customHeight="1">
      <c r="A10" s="306" t="s">
        <v>117</v>
      </c>
      <c r="B10" s="307"/>
      <c r="C10" s="307"/>
      <c r="D10" s="307"/>
      <c r="E10" s="307"/>
      <c r="F10" s="307"/>
      <c r="G10" s="308"/>
    </row>
    <row r="11" spans="1:7" ht="33" customHeight="1">
      <c r="A11" s="306" t="s">
        <v>46</v>
      </c>
      <c r="B11" s="307"/>
      <c r="C11" s="307"/>
      <c r="D11" s="307"/>
      <c r="E11" s="307"/>
      <c r="F11" s="307"/>
      <c r="G11" s="308"/>
    </row>
    <row r="12" spans="1:7" ht="42.75" customHeight="1">
      <c r="A12" s="306" t="s">
        <v>47</v>
      </c>
      <c r="B12" s="307"/>
      <c r="C12" s="307"/>
      <c r="D12" s="307"/>
      <c r="E12" s="307"/>
      <c r="F12" s="307"/>
      <c r="G12" s="308"/>
    </row>
    <row r="13" spans="1:7" ht="32.25" customHeight="1">
      <c r="A13" s="405" t="s">
        <v>48</v>
      </c>
      <c r="B13" s="406"/>
      <c r="C13" s="406"/>
      <c r="D13" s="406"/>
      <c r="E13" s="406"/>
      <c r="F13" s="406"/>
      <c r="G13" s="407"/>
    </row>
    <row r="14" spans="1:7" ht="30.75" customHeight="1">
      <c r="A14" s="58" t="s">
        <v>74</v>
      </c>
      <c r="B14" s="59"/>
      <c r="C14" s="59"/>
      <c r="D14" s="59"/>
      <c r="E14" s="59"/>
      <c r="F14" s="307" t="s">
        <v>75</v>
      </c>
      <c r="G14" s="308"/>
    </row>
    <row r="15" spans="1:7" ht="30" customHeight="1">
      <c r="A15" s="300" t="s">
        <v>71</v>
      </c>
      <c r="B15" s="301"/>
      <c r="C15" s="301"/>
      <c r="D15" s="301"/>
      <c r="E15" s="301"/>
      <c r="F15" s="301"/>
      <c r="G15" s="302"/>
    </row>
    <row r="16" spans="1:7" ht="27.75" customHeight="1">
      <c r="A16" s="300" t="s">
        <v>50</v>
      </c>
      <c r="B16" s="301"/>
      <c r="C16" s="301"/>
      <c r="D16" s="301"/>
      <c r="E16" s="301"/>
      <c r="F16" s="301"/>
      <c r="G16" s="302"/>
    </row>
    <row r="17" spans="1:7" ht="33.75" customHeight="1">
      <c r="A17" s="300" t="s">
        <v>51</v>
      </c>
      <c r="B17" s="301"/>
      <c r="C17" s="301"/>
      <c r="D17" s="301"/>
      <c r="E17" s="301"/>
      <c r="F17" s="301"/>
      <c r="G17" s="302"/>
    </row>
    <row r="18" spans="1:7" ht="30.75" customHeight="1">
      <c r="A18" s="300" t="s">
        <v>52</v>
      </c>
      <c r="B18" s="301"/>
      <c r="C18" s="301"/>
      <c r="D18" s="301"/>
      <c r="E18" s="301"/>
      <c r="F18" s="301"/>
      <c r="G18" s="302"/>
    </row>
    <row r="19" spans="1:7" ht="35.25" customHeight="1">
      <c r="A19" s="300" t="s">
        <v>53</v>
      </c>
      <c r="B19" s="301"/>
      <c r="C19" s="301"/>
      <c r="D19" s="301"/>
      <c r="E19" s="301"/>
      <c r="F19" s="301"/>
      <c r="G19" s="302"/>
    </row>
    <row r="20" spans="1:7" ht="51.75" customHeight="1">
      <c r="A20" s="408" t="s">
        <v>113</v>
      </c>
      <c r="B20" s="409"/>
      <c r="C20" s="409"/>
      <c r="D20" s="409"/>
      <c r="E20" s="409"/>
      <c r="F20" s="409"/>
      <c r="G20" s="410"/>
    </row>
    <row r="21" spans="1:7" ht="81">
      <c r="A21" s="60" t="s">
        <v>54</v>
      </c>
      <c r="B21" s="312" t="s">
        <v>55</v>
      </c>
      <c r="C21" s="312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7">
      <c r="A22" s="417">
        <v>1</v>
      </c>
      <c r="B22" s="426" t="s">
        <v>60</v>
      </c>
      <c r="C22" s="427"/>
      <c r="D22" s="420" t="s">
        <v>79</v>
      </c>
      <c r="E22" s="423">
        <v>55</v>
      </c>
      <c r="F22" s="279"/>
      <c r="G22" s="282">
        <v>-2799</v>
      </c>
    </row>
    <row r="23" spans="1:7">
      <c r="A23" s="418"/>
      <c r="B23" s="428"/>
      <c r="C23" s="429"/>
      <c r="D23" s="421"/>
      <c r="E23" s="424"/>
      <c r="F23" s="280"/>
      <c r="G23" s="283"/>
    </row>
    <row r="24" spans="1:7">
      <c r="A24" s="418"/>
      <c r="B24" s="428"/>
      <c r="C24" s="429"/>
      <c r="D24" s="421"/>
      <c r="E24" s="424"/>
      <c r="F24" s="280"/>
      <c r="G24" s="283"/>
    </row>
    <row r="25" spans="1:7">
      <c r="A25" s="418"/>
      <c r="B25" s="428"/>
      <c r="C25" s="429"/>
      <c r="D25" s="421"/>
      <c r="E25" s="424"/>
      <c r="F25" s="280"/>
      <c r="G25" s="283"/>
    </row>
    <row r="26" spans="1:7">
      <c r="A26" s="418"/>
      <c r="B26" s="428"/>
      <c r="C26" s="429"/>
      <c r="D26" s="421"/>
      <c r="E26" s="424"/>
      <c r="F26" s="280"/>
      <c r="G26" s="283"/>
    </row>
    <row r="27" spans="1:7">
      <c r="A27" s="418"/>
      <c r="B27" s="428"/>
      <c r="C27" s="429"/>
      <c r="D27" s="421"/>
      <c r="E27" s="424"/>
      <c r="F27" s="280"/>
      <c r="G27" s="283"/>
    </row>
    <row r="28" spans="1:7">
      <c r="A28" s="418"/>
      <c r="B28" s="428"/>
      <c r="C28" s="429"/>
      <c r="D28" s="421"/>
      <c r="E28" s="424"/>
      <c r="F28" s="280"/>
      <c r="G28" s="283"/>
    </row>
    <row r="29" spans="1:7">
      <c r="A29" s="418"/>
      <c r="B29" s="428"/>
      <c r="C29" s="429"/>
      <c r="D29" s="421"/>
      <c r="E29" s="424"/>
      <c r="F29" s="280"/>
      <c r="G29" s="283"/>
    </row>
    <row r="30" spans="1:7">
      <c r="A30" s="418"/>
      <c r="B30" s="428"/>
      <c r="C30" s="429"/>
      <c r="D30" s="421"/>
      <c r="E30" s="424"/>
      <c r="F30" s="280"/>
      <c r="G30" s="283"/>
    </row>
    <row r="31" spans="1:7">
      <c r="A31" s="419"/>
      <c r="B31" s="430"/>
      <c r="C31" s="431"/>
      <c r="D31" s="422"/>
      <c r="E31" s="425"/>
      <c r="F31" s="281"/>
      <c r="G31" s="284"/>
    </row>
    <row r="32" spans="1:7" ht="25.5">
      <c r="A32" s="313" t="s">
        <v>80</v>
      </c>
      <c r="B32" s="314"/>
      <c r="C32" s="314"/>
      <c r="D32" s="68"/>
      <c r="E32" s="63">
        <f>SUM(E22)</f>
        <v>55</v>
      </c>
      <c r="F32" s="2"/>
      <c r="G32" s="64">
        <f>SUM(G22:G31)</f>
        <v>-2799</v>
      </c>
    </row>
    <row r="33" spans="1:7" ht="18">
      <c r="A33" s="261"/>
      <c r="B33" s="262"/>
      <c r="C33" s="262"/>
      <c r="D33" s="262"/>
      <c r="E33" s="262"/>
      <c r="F33" s="262"/>
      <c r="G33" s="263"/>
    </row>
    <row r="34" spans="1:7" ht="28.5">
      <c r="A34" s="411" t="s">
        <v>63</v>
      </c>
      <c r="B34" s="412"/>
      <c r="C34" s="412"/>
      <c r="D34" s="412"/>
      <c r="E34" s="412"/>
      <c r="F34" s="412"/>
      <c r="G34" s="413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43"/>
      <c r="B36" s="244"/>
      <c r="C36" s="244"/>
      <c r="D36" s="244"/>
      <c r="E36" s="244"/>
      <c r="F36" s="244"/>
      <c r="G36" s="245"/>
    </row>
    <row r="37" spans="1:7" ht="29.25" thickBot="1">
      <c r="A37" s="414" t="s">
        <v>64</v>
      </c>
      <c r="B37" s="415"/>
      <c r="C37" s="415"/>
      <c r="D37" s="415"/>
      <c r="E37" s="415"/>
      <c r="F37" s="415"/>
      <c r="G37" s="416"/>
    </row>
  </sheetData>
  <mergeCells count="32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2023-01-06T07:47:08Z</cp:lastPrinted>
  <dcterms:created xsi:type="dcterms:W3CDTF">2019-06-25T12:34:00Z</dcterms:created>
  <dcterms:modified xsi:type="dcterms:W3CDTF">2023-01-06T07:48:58Z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