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BOOK'!$A$1:$I$38</definedName>
    <definedName name="_xlnm.Print_Area" localSheetId="4">'ALIGARH SUMM.'!$A$1:$G$29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I27" i="8"/>
  <c r="G27"/>
  <c r="F27"/>
  <c r="H26"/>
  <c r="J26" s="1"/>
  <c r="H25"/>
  <c r="J25" s="1"/>
  <c r="E16" i="21"/>
  <c r="D16"/>
  <c r="G36" i="20" l="1"/>
  <c r="I36" s="1"/>
  <c r="G37"/>
  <c r="I37" s="1"/>
  <c r="G35"/>
  <c r="I35" s="1"/>
  <c r="G32"/>
  <c r="I32" s="1"/>
  <c r="G31"/>
  <c r="I31" s="1"/>
  <c r="G29"/>
  <c r="I29" s="1"/>
  <c r="G34"/>
  <c r="I34" s="1"/>
  <c r="G33"/>
  <c r="I33" s="1"/>
  <c r="G23" l="1"/>
  <c r="I23" s="1"/>
  <c r="G24"/>
  <c r="I24" s="1"/>
  <c r="G25"/>
  <c r="I25" s="1"/>
  <c r="G26"/>
  <c r="I26" s="1"/>
  <c r="G27"/>
  <c r="I27" s="1"/>
  <c r="G28"/>
  <c r="I28" s="1"/>
  <c r="G30"/>
  <c r="I30" s="1"/>
  <c r="G22"/>
  <c r="I22" s="1"/>
  <c r="I38" l="1"/>
  <c r="G32" i="26"/>
  <c r="E32"/>
  <c r="H24" i="8" l="1"/>
  <c r="H27" s="1"/>
  <c r="G32" i="19"/>
  <c r="E32" l="1"/>
  <c r="G33" i="9"/>
  <c r="E33"/>
  <c r="J24" i="8"/>
  <c r="J27" s="1"/>
</calcChain>
</file>

<file path=xl/sharedStrings.xml><?xml version="1.0" encoding="utf-8"?>
<sst xmlns="http://schemas.openxmlformats.org/spreadsheetml/2006/main" count="309" uniqueCount="125">
  <si>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</si>
  <si>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</si>
  <si>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</si>
  <si>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</si>
  <si>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</si>
  <si>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</si>
  <si>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</si>
  <si>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</si>
  <si>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</si>
  <si>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</si>
  <si>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</si>
  <si>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</si>
  <si>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</si>
  <si>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</si>
  <si>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</si>
  <si>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</si>
  <si>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</si>
  <si>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</si>
  <si>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</si>
  <si>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</si>
  <si>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</si>
  <si>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</si>
  <si>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</si>
  <si>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</si>
  <si>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</si>
  <si>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</si>
  <si>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</si>
  <si>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</si>
  <si>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</si>
  <si>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</si>
  <si>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</si>
  <si>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</si>
  <si>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</si>
  <si>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</si>
  <si>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</si>
  <si>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</si>
  <si>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</si>
  <si>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</si>
  <si>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</si>
  <si>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</si>
  <si>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</si>
  <si>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</si>
  <si>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</si>
  <si>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</si>
  <si>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</si>
  <si>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</si>
  <si>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</si>
  <si>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</si>
  <si>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</si>
  <si>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</si>
  <si>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</si>
  <si>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</si>
  <si>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</si>
  <si>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</si>
  <si>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</si>
  <si>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</si>
  <si>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</si>
  <si>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</si>
  <si>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</si>
  <si>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</si>
  <si>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</si>
  <si>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</si>
  <si>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</si>
  <si>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</si>
  <si>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</si>
  <si>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</si>
  <si>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</si>
  <si>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</si>
  <si>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</si>
  <si>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</si>
  <si>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</si>
  <si>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</si>
  <si>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</si>
  <si>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</si>
  <si>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</si>
  <si>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</si>
  <si>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</si>
  <si>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</si>
  <si>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</si>
  <si>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</si>
  <si>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</si>
  <si>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</si>
  <si>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</si>
  <si>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</si>
  <si>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PRIYA ENTERPRISES</t>
  </si>
  <si>
    <t>DHOLPUR</t>
  </si>
  <si>
    <t>MARENA</t>
  </si>
  <si>
    <t>SHARMA CEMENT AGENCY</t>
  </si>
  <si>
    <t>BARI</t>
  </si>
  <si>
    <t>PPC &amp; ADSTAR</t>
  </si>
  <si>
    <t>1531</t>
  </si>
  <si>
    <t>1532</t>
  </si>
  <si>
    <t>1547</t>
  </si>
  <si>
    <t>1556</t>
  </si>
  <si>
    <t>1561</t>
  </si>
  <si>
    <t>1562</t>
  </si>
  <si>
    <t>1579</t>
  </si>
  <si>
    <t>1581</t>
  </si>
  <si>
    <t>1600</t>
  </si>
  <si>
    <t>1601</t>
  </si>
  <si>
    <t>1610</t>
  </si>
  <si>
    <t>1611</t>
  </si>
  <si>
    <t>1613</t>
  </si>
  <si>
    <t>1614</t>
  </si>
  <si>
    <t>1619</t>
  </si>
  <si>
    <t>1620</t>
  </si>
  <si>
    <t>MADHAV ENTERPRISES</t>
  </si>
  <si>
    <t>1558</t>
  </si>
  <si>
    <t>1559</t>
  </si>
  <si>
    <t>1566</t>
  </si>
  <si>
    <t>Bill No:-  110</t>
  </si>
  <si>
    <t>Bill No:- 111</t>
  </si>
  <si>
    <t>Bill No:- 112</t>
  </si>
  <si>
    <t>Bill No:- 113</t>
  </si>
  <si>
    <t>PERIOD: 01  FEB  2023  TO  28  FEB  2023</t>
  </si>
  <si>
    <t>Transportation Freight Bill For The Period 01 to 28 FEBRUARY   2023 For MILK VAN.</t>
  </si>
  <si>
    <t>Date :  28/02/2023</t>
  </si>
  <si>
    <t>Dispatch Period : 01/02/2023 to 28/02/2023</t>
  </si>
  <si>
    <t>Date:- 28/02/2023</t>
  </si>
  <si>
    <t>Subject :-  Secondary freight chages Of milK van as per system for the Month of  FEBRUARY  - 2023</t>
  </si>
  <si>
    <t>Subject :-  differential freight  chages Of milK van differential fright for the Month of  FEBRUARY - 2023</t>
  </si>
  <si>
    <t>PERIOD: 01 FEBRUARY  2023 TO 28 FEBRUARY    2023</t>
  </si>
  <si>
    <t>Transportation Freight Bill For The Period 01 to 28 FEBRUARY  2023 For MILK VAN.</t>
  </si>
  <si>
    <t>Subject :-Secondary freightchages Of milK van as per system for the Month of FEB.-2023</t>
  </si>
  <si>
    <t>Subject :-  DIFFERENTIAL FRIGHT chages Of milK van as per system for the Month of FEB. - 2023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</si>
</sst>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9" xfId="0" applyBorder="1"/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N12" sqref="N12"/>
    </sheetView>
  </sheetViews>
  <sheetFormatPr defaultRowHeight="15"/>
  <cols>
    <col min="1" max="1" width="25.85546875" customWidth="1"/>
    <col min="2" max="2" width="61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8" t="s">
        <v>0</v>
      </c>
      <c r="B1" s="159"/>
      <c r="C1" s="159"/>
      <c r="D1" s="159"/>
      <c r="E1" s="159"/>
      <c r="F1" s="159"/>
      <c r="G1" s="160"/>
    </row>
    <row r="2" spans="1:7">
      <c r="A2" s="161"/>
      <c r="B2" s="162"/>
      <c r="C2" s="162"/>
      <c r="D2" s="162"/>
      <c r="E2" s="162"/>
      <c r="F2" s="162"/>
      <c r="G2" s="163"/>
    </row>
    <row r="3" spans="1:7">
      <c r="A3" s="161"/>
      <c r="B3" s="162"/>
      <c r="C3" s="162"/>
      <c r="D3" s="162"/>
      <c r="E3" s="162"/>
      <c r="F3" s="162"/>
      <c r="G3" s="163"/>
    </row>
    <row r="4" spans="1:7">
      <c r="A4" s="161"/>
      <c r="B4" s="162"/>
      <c r="C4" s="162"/>
      <c r="D4" s="162"/>
      <c r="E4" s="162"/>
      <c r="F4" s="162"/>
      <c r="G4" s="163"/>
    </row>
    <row r="5" spans="1:7" ht="77.25" customHeight="1">
      <c r="A5" s="164"/>
      <c r="B5" s="165"/>
      <c r="C5" s="165"/>
      <c r="D5" s="165"/>
      <c r="E5" s="165"/>
      <c r="F5" s="165"/>
      <c r="G5" s="166"/>
    </row>
    <row r="6" spans="1:7" ht="51.75" customHeight="1" thickBot="1">
      <c r="A6" s="167" t="s">
        <v>1</v>
      </c>
      <c r="B6" s="168"/>
      <c r="C6" s="168"/>
      <c r="D6" s="168"/>
      <c r="E6" s="168"/>
      <c r="F6" s="168"/>
      <c r="G6" s="169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70" t="s">
        <v>114</v>
      </c>
      <c r="B8" s="171"/>
      <c r="C8" s="171"/>
      <c r="D8" s="171"/>
      <c r="E8" s="171"/>
      <c r="F8" s="171"/>
      <c r="G8" s="172"/>
    </row>
    <row r="9" spans="1:7" ht="33" customHeight="1">
      <c r="A9" s="170" t="s">
        <v>2</v>
      </c>
      <c r="B9" s="171"/>
      <c r="C9" s="171"/>
      <c r="D9" s="171"/>
      <c r="E9" s="171"/>
      <c r="F9" s="171"/>
      <c r="G9" s="172"/>
    </row>
    <row r="10" spans="1:7" ht="33.75" customHeight="1">
      <c r="A10" s="173" t="s">
        <v>76</v>
      </c>
      <c r="B10" s="174"/>
      <c r="C10" s="174"/>
      <c r="D10" s="174"/>
      <c r="E10" s="174"/>
      <c r="F10" s="174"/>
      <c r="G10" s="175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43">
        <v>44966</v>
      </c>
      <c r="B13" s="144" t="s">
        <v>87</v>
      </c>
      <c r="C13" s="144" t="s">
        <v>85</v>
      </c>
      <c r="D13" s="157">
        <v>5</v>
      </c>
      <c r="E13" s="145">
        <v>675</v>
      </c>
      <c r="F13" s="144" t="s">
        <v>82</v>
      </c>
      <c r="G13" s="144" t="s">
        <v>107</v>
      </c>
    </row>
    <row r="14" spans="1:7" ht="49.5" customHeight="1">
      <c r="A14" s="143">
        <v>44966</v>
      </c>
      <c r="B14" s="144" t="s">
        <v>87</v>
      </c>
      <c r="C14" s="144" t="s">
        <v>86</v>
      </c>
      <c r="D14" s="157">
        <v>5</v>
      </c>
      <c r="E14" s="145">
        <v>1350</v>
      </c>
      <c r="F14" s="144" t="s">
        <v>82</v>
      </c>
      <c r="G14" s="144" t="s">
        <v>108</v>
      </c>
    </row>
    <row r="15" spans="1:7" ht="45.75" customHeight="1">
      <c r="A15" s="143">
        <v>44969</v>
      </c>
      <c r="B15" s="144" t="s">
        <v>106</v>
      </c>
      <c r="C15" s="144" t="s">
        <v>85</v>
      </c>
      <c r="D15" s="157">
        <v>2.5</v>
      </c>
      <c r="E15" s="145">
        <v>337.5</v>
      </c>
      <c r="F15" s="144" t="s">
        <v>82</v>
      </c>
      <c r="G15" s="144" t="s">
        <v>109</v>
      </c>
    </row>
    <row r="16" spans="1:7" ht="47.25" customHeight="1">
      <c r="A16" s="141"/>
      <c r="B16" s="143"/>
      <c r="C16" s="144"/>
      <c r="D16" s="146">
        <f>SUM(D13:D15)</f>
        <v>12.5</v>
      </c>
      <c r="E16" s="146">
        <f>SUM(E13:E15)</f>
        <v>2362.5</v>
      </c>
      <c r="F16" s="145"/>
      <c r="G16" s="144"/>
    </row>
    <row r="17" spans="1:7" ht="49.5" customHeight="1">
      <c r="A17" s="119"/>
      <c r="B17" s="120"/>
      <c r="C17" s="120"/>
      <c r="D17" s="121"/>
      <c r="E17" s="122"/>
      <c r="F17" s="120"/>
      <c r="G17" s="120"/>
    </row>
    <row r="18" spans="1:7" ht="49.5" customHeight="1">
      <c r="A18" s="119"/>
      <c r="B18" s="120"/>
      <c r="C18" s="120"/>
      <c r="D18" s="121"/>
      <c r="E18" s="122"/>
      <c r="F18" s="120"/>
      <c r="G18" s="120"/>
    </row>
    <row r="19" spans="1:7" ht="44.25" customHeight="1">
      <c r="A19" s="119"/>
      <c r="B19" s="120"/>
      <c r="C19" s="120"/>
      <c r="D19" s="121"/>
      <c r="E19" s="122"/>
      <c r="F19" s="120"/>
      <c r="G19" s="120"/>
    </row>
    <row r="20" spans="1:7" ht="51" customHeight="1">
      <c r="A20" s="119"/>
      <c r="B20" s="120"/>
      <c r="C20" s="120"/>
      <c r="D20" s="121"/>
      <c r="E20" s="122"/>
      <c r="F20" s="120"/>
      <c r="G20" s="120"/>
    </row>
    <row r="21" spans="1:7" ht="51" customHeight="1">
      <c r="A21" s="119"/>
      <c r="B21" s="120"/>
      <c r="C21" s="120"/>
      <c r="D21" s="121"/>
      <c r="E21" s="122"/>
      <c r="F21" s="120"/>
      <c r="G21" s="120"/>
    </row>
    <row r="22" spans="1:7" ht="46.5" customHeight="1">
      <c r="A22" s="119"/>
      <c r="B22" s="120"/>
      <c r="C22" s="120"/>
      <c r="D22" s="121"/>
      <c r="E22" s="122"/>
      <c r="F22" s="120"/>
      <c r="G22" s="120"/>
    </row>
    <row r="23" spans="1:7" ht="50.25" customHeight="1">
      <c r="A23" s="119"/>
      <c r="B23" s="120"/>
      <c r="C23" s="120"/>
      <c r="D23" s="121"/>
      <c r="E23" s="122"/>
      <c r="F23" s="120"/>
      <c r="G23" s="120"/>
    </row>
    <row r="24" spans="1:7" ht="54" customHeight="1">
      <c r="A24" s="119"/>
      <c r="B24" s="120"/>
      <c r="C24" s="120"/>
      <c r="D24" s="121"/>
      <c r="E24" s="122"/>
      <c r="F24" s="120"/>
      <c r="G24" s="120"/>
    </row>
    <row r="25" spans="1:7" ht="45.75" customHeight="1">
      <c r="A25" s="119"/>
      <c r="B25" s="120"/>
      <c r="C25" s="120"/>
      <c r="D25" s="121"/>
      <c r="E25" s="122"/>
      <c r="F25" s="120"/>
      <c r="G25" s="120"/>
    </row>
    <row r="26" spans="1:7" ht="50.25" customHeight="1">
      <c r="A26" s="119"/>
      <c r="B26" s="120"/>
      <c r="C26" s="120"/>
      <c r="D26" s="121"/>
      <c r="E26" s="122"/>
      <c r="F26" s="120"/>
      <c r="G26" s="120"/>
    </row>
    <row r="27" spans="1:7" ht="36" customHeight="1">
      <c r="A27" s="112"/>
      <c r="B27" s="112"/>
      <c r="C27" s="112"/>
      <c r="D27" s="123"/>
      <c r="E27" s="124"/>
      <c r="F27" s="112"/>
      <c r="G27" s="112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0" zoomScale="40" zoomScaleNormal="40" workbookViewId="0">
      <selection activeCell="Q23" sqref="Q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176"/>
      <c r="I2" s="176"/>
      <c r="J2" s="176"/>
    </row>
    <row r="3" spans="2:10" ht="36" customHeight="1" thickBot="1">
      <c r="B3" s="177" t="s">
        <v>12</v>
      </c>
      <c r="C3" s="178"/>
      <c r="D3" s="178"/>
      <c r="E3" s="90"/>
      <c r="F3" s="91"/>
      <c r="G3" s="179" t="s">
        <v>13</v>
      </c>
      <c r="H3" s="179"/>
      <c r="I3" s="179"/>
      <c r="J3" s="180"/>
    </row>
    <row r="4" spans="2:10" ht="153.75" customHeight="1">
      <c r="B4" s="181" t="s">
        <v>0</v>
      </c>
      <c r="C4" s="182"/>
      <c r="D4" s="182"/>
      <c r="E4" s="182"/>
      <c r="F4" s="182"/>
      <c r="G4" s="182"/>
      <c r="H4" s="182"/>
      <c r="I4" s="182"/>
      <c r="J4" s="183"/>
    </row>
    <row r="5" spans="2:10" ht="24" customHeight="1">
      <c r="B5" s="184" t="s">
        <v>14</v>
      </c>
      <c r="C5" s="185"/>
      <c r="D5" s="185"/>
      <c r="E5" s="185"/>
      <c r="F5" s="185"/>
      <c r="G5" s="185"/>
      <c r="H5" s="185"/>
      <c r="I5" s="185"/>
      <c r="J5" s="186"/>
    </row>
    <row r="6" spans="2:10" ht="25.5" customHeight="1">
      <c r="B6" s="184" t="s">
        <v>15</v>
      </c>
      <c r="C6" s="185"/>
      <c r="D6" s="185"/>
      <c r="E6" s="185"/>
      <c r="F6" s="185"/>
      <c r="G6" s="185"/>
      <c r="H6" s="185"/>
      <c r="I6" s="185"/>
      <c r="J6" s="186"/>
    </row>
    <row r="7" spans="2:10" ht="29.25" customHeight="1">
      <c r="B7" s="187" t="s">
        <v>16</v>
      </c>
      <c r="C7" s="188"/>
      <c r="D7" s="188"/>
      <c r="E7" s="188"/>
      <c r="F7" s="188"/>
      <c r="G7" s="188"/>
      <c r="H7" s="188"/>
      <c r="I7" s="188"/>
      <c r="J7" s="189"/>
    </row>
    <row r="8" spans="2:10" ht="34.5" thickBot="1">
      <c r="B8" s="190" t="s">
        <v>17</v>
      </c>
      <c r="C8" s="191"/>
      <c r="D8" s="191"/>
      <c r="E8" s="191"/>
      <c r="F8" s="191"/>
      <c r="G8" s="191"/>
      <c r="H8" s="191"/>
      <c r="I8" s="191"/>
      <c r="J8" s="192"/>
    </row>
    <row r="9" spans="2:10" ht="33.75">
      <c r="B9" s="193"/>
      <c r="C9" s="194"/>
      <c r="D9" s="194"/>
      <c r="E9" s="92"/>
      <c r="F9" s="93"/>
      <c r="G9" s="93"/>
      <c r="H9" s="94"/>
      <c r="I9" s="195"/>
      <c r="J9" s="196"/>
    </row>
    <row r="10" spans="2:10" ht="45" customHeight="1">
      <c r="B10" s="197" t="s">
        <v>115</v>
      </c>
      <c r="C10" s="198"/>
      <c r="D10" s="198"/>
      <c r="E10" s="198"/>
      <c r="F10" s="198"/>
      <c r="G10" s="198"/>
      <c r="H10" s="198"/>
      <c r="I10" s="198"/>
      <c r="J10" s="199"/>
    </row>
    <row r="11" spans="2:10" ht="40.5" thickBot="1">
      <c r="B11" s="193"/>
      <c r="C11" s="194"/>
      <c r="D11" s="194"/>
      <c r="E11" s="95"/>
      <c r="F11" s="93"/>
      <c r="G11" s="93"/>
      <c r="H11" s="200"/>
      <c r="I11" s="200"/>
      <c r="J11" s="201"/>
    </row>
    <row r="12" spans="2:10" ht="40.5" customHeight="1">
      <c r="B12" s="202" t="s">
        <v>18</v>
      </c>
      <c r="C12" s="203"/>
      <c r="D12" s="203"/>
      <c r="E12" s="96"/>
      <c r="F12" s="91"/>
      <c r="G12" s="97"/>
      <c r="H12" s="204"/>
      <c r="I12" s="204"/>
      <c r="J12" s="205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206" t="s">
        <v>116</v>
      </c>
      <c r="I13" s="206"/>
      <c r="J13" s="207"/>
    </row>
    <row r="14" spans="2:10" ht="39" customHeight="1">
      <c r="B14" s="208" t="s">
        <v>19</v>
      </c>
      <c r="C14" s="209"/>
      <c r="D14" s="209"/>
      <c r="E14" s="101"/>
      <c r="F14" s="101"/>
      <c r="G14" s="102"/>
      <c r="H14" s="206" t="s">
        <v>20</v>
      </c>
      <c r="I14" s="206"/>
      <c r="J14" s="207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206" t="s">
        <v>22</v>
      </c>
      <c r="I15" s="206"/>
      <c r="J15" s="207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210" t="s">
        <v>24</v>
      </c>
      <c r="I16" s="210"/>
      <c r="J16" s="211"/>
    </row>
    <row r="17" spans="2:17" ht="39.75" customHeight="1">
      <c r="B17" s="212" t="s">
        <v>25</v>
      </c>
      <c r="C17" s="213"/>
      <c r="D17" s="213"/>
      <c r="E17" s="101"/>
      <c r="F17" s="103"/>
      <c r="G17" s="102"/>
      <c r="H17" s="210" t="s">
        <v>26</v>
      </c>
      <c r="I17" s="210"/>
      <c r="J17" s="211"/>
    </row>
    <row r="18" spans="2:17" ht="48" customHeight="1">
      <c r="B18" s="212" t="s">
        <v>27</v>
      </c>
      <c r="C18" s="213"/>
      <c r="D18" s="213"/>
      <c r="E18" s="104"/>
      <c r="F18" s="103"/>
      <c r="G18" s="102"/>
      <c r="H18" s="210" t="s">
        <v>28</v>
      </c>
      <c r="I18" s="210"/>
      <c r="J18" s="211"/>
    </row>
    <row r="19" spans="2:17" ht="40.5" customHeight="1">
      <c r="B19" s="212" t="s">
        <v>29</v>
      </c>
      <c r="C19" s="213"/>
      <c r="D19" s="213"/>
      <c r="E19" s="213"/>
      <c r="F19" s="103"/>
      <c r="G19" s="102"/>
      <c r="H19" s="206" t="s">
        <v>30</v>
      </c>
      <c r="I19" s="206"/>
      <c r="J19" s="207"/>
    </row>
    <row r="20" spans="2:17" ht="42.75" customHeight="1">
      <c r="B20" s="214" t="s">
        <v>117</v>
      </c>
      <c r="C20" s="215"/>
      <c r="D20" s="215"/>
      <c r="E20" s="215"/>
      <c r="F20" s="215"/>
      <c r="G20" s="206" t="s">
        <v>31</v>
      </c>
      <c r="H20" s="206"/>
      <c r="I20" s="206"/>
      <c r="J20" s="207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219" t="s">
        <v>32</v>
      </c>
      <c r="C22" s="220"/>
      <c r="D22" s="220"/>
      <c r="E22" s="220"/>
      <c r="F22" s="220"/>
      <c r="G22" s="220"/>
      <c r="H22" s="220"/>
      <c r="I22" s="220"/>
      <c r="J22" s="221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7">
        <v>1</v>
      </c>
      <c r="C24" s="125">
        <v>44966</v>
      </c>
      <c r="D24" s="148">
        <v>1</v>
      </c>
      <c r="E24" s="147" t="s">
        <v>85</v>
      </c>
      <c r="F24" s="148">
        <v>56</v>
      </c>
      <c r="G24" s="149">
        <v>5</v>
      </c>
      <c r="H24" s="150">
        <f t="shared" ref="H24:H26" si="0">F24*G24*5</f>
        <v>1400</v>
      </c>
      <c r="I24" s="151">
        <v>675</v>
      </c>
      <c r="J24" s="151">
        <f>H24-I24</f>
        <v>725</v>
      </c>
      <c r="Q24" s="33"/>
    </row>
    <row r="25" spans="2:17" ht="75.75" customHeight="1">
      <c r="B25" s="147">
        <v>2</v>
      </c>
      <c r="C25" s="125">
        <v>44966</v>
      </c>
      <c r="D25" s="148">
        <v>1</v>
      </c>
      <c r="E25" s="147" t="s">
        <v>86</v>
      </c>
      <c r="F25" s="154">
        <v>56</v>
      </c>
      <c r="G25" s="149">
        <v>5</v>
      </c>
      <c r="H25" s="150">
        <f t="shared" si="0"/>
        <v>1400</v>
      </c>
      <c r="I25" s="151">
        <v>1350</v>
      </c>
      <c r="J25" s="151">
        <f>H25-I25</f>
        <v>50</v>
      </c>
      <c r="Q25" s="33"/>
    </row>
    <row r="26" spans="2:17" ht="66" customHeight="1">
      <c r="B26" s="147">
        <v>3</v>
      </c>
      <c r="C26" s="125">
        <v>44969</v>
      </c>
      <c r="D26" s="147">
        <v>1</v>
      </c>
      <c r="E26" s="147" t="s">
        <v>85</v>
      </c>
      <c r="F26" s="147">
        <v>31</v>
      </c>
      <c r="G26" s="149">
        <v>2.5</v>
      </c>
      <c r="H26" s="150">
        <f t="shared" si="0"/>
        <v>387.5</v>
      </c>
      <c r="I26" s="151">
        <v>337.5</v>
      </c>
      <c r="J26" s="151">
        <f>H26-I26</f>
        <v>50</v>
      </c>
      <c r="Q26" s="33"/>
    </row>
    <row r="27" spans="2:17" ht="71.25" customHeight="1">
      <c r="B27" s="147"/>
      <c r="C27" s="125"/>
      <c r="D27" s="148"/>
      <c r="E27" s="147"/>
      <c r="F27" s="152">
        <f>SUM(F24:F26)</f>
        <v>143</v>
      </c>
      <c r="G27" s="155">
        <f>SUM(G24:G26)</f>
        <v>12.5</v>
      </c>
      <c r="H27" s="153">
        <f>SUM(H24:H26)</f>
        <v>3187.5</v>
      </c>
      <c r="I27" s="138">
        <f>SUM(I24:I26)</f>
        <v>2362.5</v>
      </c>
      <c r="J27" s="138">
        <f>SUM(J24:J26)</f>
        <v>825</v>
      </c>
      <c r="Q27" s="33"/>
    </row>
    <row r="28" spans="2:17" ht="60.75" customHeight="1">
      <c r="B28" s="126"/>
      <c r="C28" s="127"/>
      <c r="D28" s="132"/>
      <c r="E28" s="126"/>
      <c r="F28" s="132"/>
      <c r="G28" s="128"/>
      <c r="H28" s="129"/>
      <c r="I28" s="130"/>
      <c r="J28" s="131"/>
      <c r="Q28" s="33"/>
    </row>
    <row r="29" spans="2:17" ht="61.5" customHeight="1">
      <c r="B29" s="126"/>
      <c r="C29" s="127"/>
      <c r="D29" s="132"/>
      <c r="E29" s="126"/>
      <c r="F29" s="132"/>
      <c r="G29" s="128"/>
      <c r="H29" s="129"/>
      <c r="I29" s="130"/>
      <c r="J29" s="131"/>
      <c r="Q29" s="33"/>
    </row>
    <row r="30" spans="2:17" ht="66" customHeight="1">
      <c r="B30" s="126"/>
      <c r="C30" s="127"/>
      <c r="D30" s="132"/>
      <c r="E30" s="126"/>
      <c r="F30" s="132"/>
      <c r="G30" s="128"/>
      <c r="H30" s="129"/>
      <c r="I30" s="130"/>
      <c r="J30" s="131"/>
      <c r="Q30" s="33"/>
    </row>
    <row r="31" spans="2:17" ht="70.5" customHeight="1">
      <c r="B31" s="216"/>
      <c r="C31" s="127"/>
      <c r="D31" s="132"/>
      <c r="E31" s="126"/>
      <c r="F31" s="216"/>
      <c r="G31" s="128"/>
      <c r="H31" s="217"/>
      <c r="I31" s="130"/>
      <c r="J31" s="218"/>
      <c r="Q31" s="33"/>
    </row>
    <row r="32" spans="2:17" ht="41.25" hidden="1" customHeight="1">
      <c r="B32" s="216"/>
      <c r="C32" s="127"/>
      <c r="D32" s="132"/>
      <c r="E32" s="126"/>
      <c r="F32" s="216"/>
      <c r="G32" s="128"/>
      <c r="H32" s="217"/>
      <c r="I32" s="130"/>
      <c r="J32" s="218"/>
      <c r="Q32" s="33">
        <v>3800</v>
      </c>
    </row>
    <row r="33" spans="2:18" ht="64.5" customHeight="1">
      <c r="B33" s="132"/>
      <c r="C33" s="127"/>
      <c r="D33" s="132"/>
      <c r="E33" s="126"/>
      <c r="F33" s="132"/>
      <c r="G33" s="128"/>
      <c r="H33" s="129"/>
      <c r="I33" s="130"/>
      <c r="J33" s="131"/>
      <c r="Q33" s="33"/>
    </row>
    <row r="34" spans="2:18" ht="57" customHeight="1">
      <c r="B34" s="132"/>
      <c r="C34" s="127"/>
      <c r="D34" s="132"/>
      <c r="E34" s="126"/>
      <c r="F34" s="132"/>
      <c r="G34" s="128"/>
      <c r="H34" s="129"/>
      <c r="I34" s="130"/>
      <c r="J34" s="131"/>
      <c r="Q34" s="33"/>
    </row>
    <row r="35" spans="2:18" ht="67.5" customHeight="1">
      <c r="B35" s="126"/>
      <c r="C35" s="127"/>
      <c r="D35" s="132"/>
      <c r="E35" s="126"/>
      <c r="F35" s="132"/>
      <c r="G35" s="128"/>
      <c r="H35" s="129"/>
      <c r="I35" s="130"/>
      <c r="J35" s="131"/>
      <c r="Q35" s="33"/>
    </row>
    <row r="36" spans="2:18" ht="71.25" customHeight="1">
      <c r="B36" s="132"/>
      <c r="C36" s="127"/>
      <c r="D36" s="132"/>
      <c r="E36" s="126"/>
      <c r="F36" s="132"/>
      <c r="G36" s="128"/>
      <c r="H36" s="129"/>
      <c r="I36" s="130"/>
      <c r="J36" s="131"/>
      <c r="Q36" s="33"/>
    </row>
    <row r="37" spans="2:18" ht="64.5" customHeight="1">
      <c r="B37" s="126"/>
      <c r="C37" s="127"/>
      <c r="D37" s="132"/>
      <c r="E37" s="126"/>
      <c r="F37" s="132"/>
      <c r="G37" s="128"/>
      <c r="H37" s="129"/>
      <c r="I37" s="130"/>
      <c r="J37" s="131"/>
      <c r="R37" s="33"/>
    </row>
    <row r="38" spans="2:18" ht="66" customHeight="1">
      <c r="B38" s="126"/>
      <c r="C38" s="127"/>
      <c r="D38" s="132"/>
      <c r="E38" s="126"/>
      <c r="F38" s="132"/>
      <c r="G38" s="128"/>
      <c r="H38" s="129"/>
      <c r="I38" s="130"/>
      <c r="J38" s="131"/>
      <c r="R38" s="33"/>
    </row>
    <row r="39" spans="2:18" ht="58.5" customHeight="1">
      <c r="B39" s="133"/>
      <c r="C39" s="134"/>
      <c r="D39" s="133"/>
      <c r="E39" s="133"/>
      <c r="F39" s="135"/>
      <c r="G39" s="136"/>
      <c r="H39" s="135"/>
      <c r="I39" s="137"/>
      <c r="J39" s="137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B20:F20"/>
    <mergeCell ref="G20:J20"/>
    <mergeCell ref="B31:B32"/>
    <mergeCell ref="F31:F32"/>
    <mergeCell ref="H31:H32"/>
    <mergeCell ref="J31:J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9" zoomScale="70" zoomScaleNormal="70" workbookViewId="0">
      <selection activeCell="J34" sqref="J34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22" t="s">
        <v>0</v>
      </c>
      <c r="B1" s="223"/>
      <c r="C1" s="223"/>
      <c r="D1" s="223"/>
      <c r="E1" s="223"/>
      <c r="F1" s="223"/>
      <c r="G1" s="224"/>
    </row>
    <row r="2" spans="1:7" ht="22.5" customHeight="1">
      <c r="A2" s="225" t="s">
        <v>1</v>
      </c>
      <c r="B2" s="226"/>
      <c r="C2" s="226"/>
      <c r="D2" s="226"/>
      <c r="E2" s="226"/>
      <c r="F2" s="226"/>
      <c r="G2" s="227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3.75" customHeight="1">
      <c r="A4" s="231" t="s">
        <v>42</v>
      </c>
      <c r="B4" s="232"/>
      <c r="C4" s="232"/>
      <c r="D4" s="232"/>
      <c r="E4" s="232"/>
      <c r="F4" s="232"/>
      <c r="G4" s="233"/>
    </row>
    <row r="5" spans="1:7" ht="27.75" customHeight="1">
      <c r="A5" s="231" t="s">
        <v>43</v>
      </c>
      <c r="B5" s="232"/>
      <c r="C5" s="232"/>
      <c r="D5" s="232"/>
      <c r="E5" s="232"/>
      <c r="F5" s="232"/>
      <c r="G5" s="233"/>
    </row>
    <row r="6" spans="1:7" ht="21.75" customHeight="1">
      <c r="A6" s="231" t="s">
        <v>44</v>
      </c>
      <c r="B6" s="232"/>
      <c r="C6" s="232"/>
      <c r="D6" s="232"/>
      <c r="E6" s="232"/>
      <c r="F6" s="232"/>
      <c r="G6" s="233"/>
    </row>
    <row r="7" spans="1:7" ht="26.25" customHeight="1">
      <c r="A7" s="240" t="s">
        <v>45</v>
      </c>
      <c r="B7" s="241"/>
      <c r="C7" s="241"/>
      <c r="D7" s="241"/>
      <c r="E7" s="241"/>
      <c r="F7" s="241"/>
      <c r="G7" s="242"/>
    </row>
    <row r="8" spans="1:7" ht="27" customHeight="1">
      <c r="A8" s="243"/>
      <c r="B8" s="244"/>
      <c r="C8" s="244"/>
      <c r="D8" s="244"/>
      <c r="E8" s="244"/>
      <c r="F8" s="244"/>
      <c r="G8" s="245"/>
    </row>
    <row r="9" spans="1:7" ht="24.75" customHeight="1">
      <c r="A9" s="234" t="s">
        <v>118</v>
      </c>
      <c r="B9" s="235"/>
      <c r="C9" s="235"/>
      <c r="D9" s="235"/>
      <c r="E9" s="235"/>
      <c r="F9" s="235"/>
      <c r="G9" s="236"/>
    </row>
    <row r="10" spans="1:7" ht="21.75" customHeight="1">
      <c r="A10" s="234" t="s">
        <v>110</v>
      </c>
      <c r="B10" s="235"/>
      <c r="C10" s="235"/>
      <c r="D10" s="235"/>
      <c r="E10" s="235"/>
      <c r="F10" s="235"/>
      <c r="G10" s="236"/>
    </row>
    <row r="11" spans="1:7" ht="22.5" customHeight="1">
      <c r="A11" s="234" t="s">
        <v>46</v>
      </c>
      <c r="B11" s="235"/>
      <c r="C11" s="235"/>
      <c r="D11" s="235"/>
      <c r="E11" s="235"/>
      <c r="F11" s="235"/>
      <c r="G11" s="236"/>
    </row>
    <row r="12" spans="1:7" ht="24.75" customHeight="1">
      <c r="A12" s="234" t="s">
        <v>47</v>
      </c>
      <c r="B12" s="235"/>
      <c r="C12" s="235"/>
      <c r="D12" s="235"/>
      <c r="E12" s="235"/>
      <c r="F12" s="235"/>
      <c r="G12" s="236"/>
    </row>
    <row r="13" spans="1:7" ht="27" customHeight="1">
      <c r="A13" s="237" t="s">
        <v>48</v>
      </c>
      <c r="B13" s="238"/>
      <c r="C13" s="238"/>
      <c r="D13" s="238"/>
      <c r="E13" s="238"/>
      <c r="F13" s="238"/>
      <c r="G13" s="239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31" t="s">
        <v>49</v>
      </c>
      <c r="B16" s="232"/>
      <c r="C16" s="232"/>
      <c r="D16" s="232"/>
      <c r="E16" s="232"/>
      <c r="F16" s="232"/>
      <c r="G16" s="233"/>
    </row>
    <row r="17" spans="1:7" ht="35.25" customHeight="1">
      <c r="A17" s="231" t="s">
        <v>50</v>
      </c>
      <c r="B17" s="232"/>
      <c r="C17" s="232"/>
      <c r="D17" s="232"/>
      <c r="E17" s="232"/>
      <c r="F17" s="232"/>
      <c r="G17" s="233"/>
    </row>
    <row r="18" spans="1:7" ht="29.25" customHeight="1">
      <c r="A18" s="231" t="s">
        <v>51</v>
      </c>
      <c r="B18" s="232"/>
      <c r="C18" s="232"/>
      <c r="D18" s="232"/>
      <c r="E18" s="232"/>
      <c r="F18" s="232"/>
      <c r="G18" s="233"/>
    </row>
    <row r="19" spans="1:7" ht="33" customHeight="1">
      <c r="A19" s="231" t="s">
        <v>52</v>
      </c>
      <c r="B19" s="232"/>
      <c r="C19" s="232"/>
      <c r="D19" s="232"/>
      <c r="E19" s="232"/>
      <c r="F19" s="232"/>
      <c r="G19" s="233"/>
    </row>
    <row r="20" spans="1:7" ht="37.5" customHeight="1">
      <c r="A20" s="231" t="s">
        <v>53</v>
      </c>
      <c r="B20" s="232"/>
      <c r="C20" s="232"/>
      <c r="D20" s="232"/>
      <c r="E20" s="232"/>
      <c r="F20" s="232"/>
      <c r="G20" s="233"/>
    </row>
    <row r="21" spans="1:7" ht="25.5" customHeight="1">
      <c r="A21" s="246" t="s">
        <v>119</v>
      </c>
      <c r="B21" s="247"/>
      <c r="C21" s="247"/>
      <c r="D21" s="247"/>
      <c r="E21" s="247"/>
      <c r="F21" s="247"/>
      <c r="G21" s="248"/>
    </row>
    <row r="22" spans="1:7" ht="36">
      <c r="A22" s="1" t="s">
        <v>54</v>
      </c>
      <c r="B22" s="249" t="s">
        <v>55</v>
      </c>
      <c r="C22" s="249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61">
        <v>1</v>
      </c>
      <c r="B23" s="276" t="s">
        <v>60</v>
      </c>
      <c r="C23" s="277"/>
      <c r="D23" s="264" t="s">
        <v>61</v>
      </c>
      <c r="E23" s="267">
        <v>12.5</v>
      </c>
      <c r="F23" s="270"/>
      <c r="G23" s="273">
        <v>2362.5</v>
      </c>
    </row>
    <row r="24" spans="1:7">
      <c r="A24" s="262"/>
      <c r="B24" s="278"/>
      <c r="C24" s="279"/>
      <c r="D24" s="265"/>
      <c r="E24" s="268"/>
      <c r="F24" s="271"/>
      <c r="G24" s="274"/>
    </row>
    <row r="25" spans="1:7">
      <c r="A25" s="262"/>
      <c r="B25" s="278"/>
      <c r="C25" s="279"/>
      <c r="D25" s="265"/>
      <c r="E25" s="268"/>
      <c r="F25" s="271"/>
      <c r="G25" s="274"/>
    </row>
    <row r="26" spans="1:7">
      <c r="A26" s="262"/>
      <c r="B26" s="278"/>
      <c r="C26" s="279"/>
      <c r="D26" s="265"/>
      <c r="E26" s="268"/>
      <c r="F26" s="271"/>
      <c r="G26" s="274"/>
    </row>
    <row r="27" spans="1:7">
      <c r="A27" s="262"/>
      <c r="B27" s="278"/>
      <c r="C27" s="279"/>
      <c r="D27" s="265"/>
      <c r="E27" s="268"/>
      <c r="F27" s="271"/>
      <c r="G27" s="274"/>
    </row>
    <row r="28" spans="1:7">
      <c r="A28" s="262"/>
      <c r="B28" s="278"/>
      <c r="C28" s="279"/>
      <c r="D28" s="265"/>
      <c r="E28" s="268"/>
      <c r="F28" s="271"/>
      <c r="G28" s="274"/>
    </row>
    <row r="29" spans="1:7">
      <c r="A29" s="262"/>
      <c r="B29" s="278"/>
      <c r="C29" s="279"/>
      <c r="D29" s="265"/>
      <c r="E29" s="268"/>
      <c r="F29" s="271"/>
      <c r="G29" s="274"/>
    </row>
    <row r="30" spans="1:7">
      <c r="A30" s="262"/>
      <c r="B30" s="278"/>
      <c r="C30" s="279"/>
      <c r="D30" s="265"/>
      <c r="E30" s="268"/>
      <c r="F30" s="271"/>
      <c r="G30" s="274"/>
    </row>
    <row r="31" spans="1:7">
      <c r="A31" s="262"/>
      <c r="B31" s="278"/>
      <c r="C31" s="279"/>
      <c r="D31" s="265"/>
      <c r="E31" s="268"/>
      <c r="F31" s="271"/>
      <c r="G31" s="274"/>
    </row>
    <row r="32" spans="1:7" ht="33.75" customHeight="1">
      <c r="A32" s="263"/>
      <c r="B32" s="280"/>
      <c r="C32" s="281"/>
      <c r="D32" s="266"/>
      <c r="E32" s="269"/>
      <c r="F32" s="272"/>
      <c r="G32" s="275"/>
    </row>
    <row r="33" spans="1:7" ht="19.5" customHeight="1">
      <c r="A33" s="250" t="s">
        <v>62</v>
      </c>
      <c r="B33" s="251"/>
      <c r="C33" s="251"/>
      <c r="D33" s="35"/>
      <c r="E33" s="43">
        <f>SUM(E23)</f>
        <v>12.5</v>
      </c>
      <c r="F33" s="2"/>
      <c r="G33" s="42">
        <f>SUM(G23)</f>
        <v>2362.5</v>
      </c>
    </row>
    <row r="34" spans="1:7" ht="27.75" customHeight="1">
      <c r="A34" s="252"/>
      <c r="B34" s="253"/>
      <c r="C34" s="253"/>
      <c r="D34" s="253"/>
      <c r="E34" s="253"/>
      <c r="F34" s="253"/>
      <c r="G34" s="254"/>
    </row>
    <row r="35" spans="1:7" ht="24" customHeight="1">
      <c r="A35" s="255" t="s">
        <v>63</v>
      </c>
      <c r="B35" s="256"/>
      <c r="C35" s="256"/>
      <c r="D35" s="256"/>
      <c r="E35" s="256"/>
      <c r="F35" s="256"/>
      <c r="G35" s="257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34"/>
      <c r="B37" s="235"/>
      <c r="C37" s="235"/>
      <c r="D37" s="235"/>
      <c r="E37" s="235"/>
      <c r="F37" s="235"/>
      <c r="G37" s="236"/>
    </row>
    <row r="38" spans="1:7" ht="20.25" customHeight="1" thickBot="1">
      <c r="A38" s="258" t="s">
        <v>64</v>
      </c>
      <c r="B38" s="259"/>
      <c r="C38" s="259"/>
      <c r="D38" s="259"/>
      <c r="E38" s="259"/>
      <c r="F38" s="259"/>
      <c r="G38" s="260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22" zoomScale="80" zoomScaleNormal="80" workbookViewId="0">
      <selection activeCell="A22" sqref="A2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282" t="s">
        <v>65</v>
      </c>
      <c r="B1" s="283"/>
      <c r="C1" s="283"/>
      <c r="D1" s="283"/>
      <c r="E1" s="283"/>
      <c r="F1" s="283"/>
      <c r="G1" s="284"/>
    </row>
    <row r="2" spans="1:7" ht="25.5" customHeight="1">
      <c r="A2" s="285" t="s">
        <v>1</v>
      </c>
      <c r="B2" s="286"/>
      <c r="C2" s="286"/>
      <c r="D2" s="286"/>
      <c r="E2" s="286"/>
      <c r="F2" s="286"/>
      <c r="G2" s="287"/>
    </row>
    <row r="3" spans="1:7" ht="18">
      <c r="A3" s="288"/>
      <c r="B3" s="289"/>
      <c r="C3" s="289"/>
      <c r="D3" s="289"/>
      <c r="E3" s="289"/>
      <c r="F3" s="289"/>
      <c r="G3" s="290"/>
    </row>
    <row r="4" spans="1:7" ht="32.25" customHeight="1">
      <c r="A4" s="291" t="s">
        <v>66</v>
      </c>
      <c r="B4" s="292"/>
      <c r="C4" s="292"/>
      <c r="D4" s="292"/>
      <c r="E4" s="292"/>
      <c r="F4" s="292"/>
      <c r="G4" s="293"/>
    </row>
    <row r="5" spans="1:7" ht="27" customHeight="1">
      <c r="A5" s="291" t="s">
        <v>43</v>
      </c>
      <c r="B5" s="292"/>
      <c r="C5" s="292"/>
      <c r="D5" s="292"/>
      <c r="E5" s="292"/>
      <c r="F5" s="292"/>
      <c r="G5" s="293"/>
    </row>
    <row r="6" spans="1:7" ht="26.25" customHeight="1">
      <c r="A6" s="291" t="s">
        <v>67</v>
      </c>
      <c r="B6" s="292"/>
      <c r="C6" s="292"/>
      <c r="D6" s="292"/>
      <c r="E6" s="292"/>
      <c r="F6" s="292"/>
      <c r="G6" s="293"/>
    </row>
    <row r="7" spans="1:7" ht="34.5" customHeight="1">
      <c r="A7" s="294" t="s">
        <v>45</v>
      </c>
      <c r="B7" s="295"/>
      <c r="C7" s="295"/>
      <c r="D7" s="295"/>
      <c r="E7" s="295"/>
      <c r="F7" s="295"/>
      <c r="G7" s="296"/>
    </row>
    <row r="8" spans="1:7" ht="18">
      <c r="A8" s="243"/>
      <c r="B8" s="244"/>
      <c r="C8" s="244"/>
      <c r="D8" s="244"/>
      <c r="E8" s="244"/>
      <c r="F8" s="244"/>
      <c r="G8" s="245"/>
    </row>
    <row r="9" spans="1:7" ht="31.5" customHeight="1">
      <c r="A9" s="297" t="s">
        <v>118</v>
      </c>
      <c r="B9" s="298"/>
      <c r="C9" s="298"/>
      <c r="D9" s="298"/>
      <c r="E9" s="298"/>
      <c r="F9" s="298"/>
      <c r="G9" s="299"/>
    </row>
    <row r="10" spans="1:7" ht="28.5" customHeight="1">
      <c r="A10" s="297" t="s">
        <v>111</v>
      </c>
      <c r="B10" s="298"/>
      <c r="C10" s="298"/>
      <c r="D10" s="298"/>
      <c r="E10" s="298"/>
      <c r="F10" s="298"/>
      <c r="G10" s="299"/>
    </row>
    <row r="11" spans="1:7" ht="33" customHeight="1">
      <c r="A11" s="297" t="s">
        <v>68</v>
      </c>
      <c r="B11" s="298"/>
      <c r="C11" s="298"/>
      <c r="D11" s="298"/>
      <c r="E11" s="298"/>
      <c r="F11" s="298"/>
      <c r="G11" s="299"/>
    </row>
    <row r="12" spans="1:7" ht="31.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291" t="s">
        <v>78</v>
      </c>
      <c r="B15" s="292"/>
      <c r="C15" s="292"/>
      <c r="D15" s="292"/>
      <c r="E15" s="292"/>
      <c r="F15" s="292"/>
      <c r="G15" s="293"/>
    </row>
    <row r="16" spans="1:7" ht="30" customHeight="1">
      <c r="A16" s="291" t="s">
        <v>49</v>
      </c>
      <c r="B16" s="292"/>
      <c r="C16" s="292"/>
      <c r="D16" s="292"/>
      <c r="E16" s="292"/>
      <c r="F16" s="292"/>
      <c r="G16" s="293"/>
    </row>
    <row r="17" spans="1:7" ht="32.25" customHeight="1">
      <c r="A17" s="291" t="s">
        <v>50</v>
      </c>
      <c r="B17" s="292"/>
      <c r="C17" s="292"/>
      <c r="D17" s="292"/>
      <c r="E17" s="292"/>
      <c r="F17" s="292"/>
      <c r="G17" s="293"/>
    </row>
    <row r="18" spans="1:7" ht="29.25" customHeight="1">
      <c r="A18" s="291" t="s">
        <v>51</v>
      </c>
      <c r="B18" s="292"/>
      <c r="C18" s="292"/>
      <c r="D18" s="292"/>
      <c r="E18" s="292"/>
      <c r="F18" s="292"/>
      <c r="G18" s="293"/>
    </row>
    <row r="19" spans="1:7" ht="30" customHeight="1">
      <c r="A19" s="291" t="s">
        <v>52</v>
      </c>
      <c r="B19" s="292"/>
      <c r="C19" s="292"/>
      <c r="D19" s="292"/>
      <c r="E19" s="292"/>
      <c r="F19" s="292"/>
      <c r="G19" s="293"/>
    </row>
    <row r="20" spans="1:7" ht="35.25" customHeight="1">
      <c r="A20" s="291" t="s">
        <v>53</v>
      </c>
      <c r="B20" s="292"/>
      <c r="C20" s="292"/>
      <c r="D20" s="292"/>
      <c r="E20" s="292"/>
      <c r="F20" s="292"/>
      <c r="G20" s="293"/>
    </row>
    <row r="21" spans="1:7" ht="26.25" customHeight="1">
      <c r="A21" s="300" t="s">
        <v>120</v>
      </c>
      <c r="B21" s="301"/>
      <c r="C21" s="301"/>
      <c r="D21" s="301"/>
      <c r="E21" s="301"/>
      <c r="F21" s="301"/>
      <c r="G21" s="302"/>
    </row>
    <row r="22" spans="1:7" ht="81">
      <c r="A22" s="60" t="s">
        <v>54</v>
      </c>
      <c r="B22" s="303" t="s">
        <v>55</v>
      </c>
      <c r="C22" s="303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315">
        <v>1</v>
      </c>
      <c r="B23" s="330" t="s">
        <v>60</v>
      </c>
      <c r="C23" s="331"/>
      <c r="D23" s="318" t="s">
        <v>61</v>
      </c>
      <c r="E23" s="321">
        <v>12.5</v>
      </c>
      <c r="F23" s="324"/>
      <c r="G23" s="327">
        <v>825</v>
      </c>
    </row>
    <row r="24" spans="1:7">
      <c r="A24" s="316"/>
      <c r="B24" s="332"/>
      <c r="C24" s="333"/>
      <c r="D24" s="319"/>
      <c r="E24" s="322"/>
      <c r="F24" s="325"/>
      <c r="G24" s="328"/>
    </row>
    <row r="25" spans="1:7">
      <c r="A25" s="316"/>
      <c r="B25" s="332"/>
      <c r="C25" s="333"/>
      <c r="D25" s="319"/>
      <c r="E25" s="322"/>
      <c r="F25" s="325"/>
      <c r="G25" s="328"/>
    </row>
    <row r="26" spans="1:7">
      <c r="A26" s="316"/>
      <c r="B26" s="332"/>
      <c r="C26" s="333"/>
      <c r="D26" s="319"/>
      <c r="E26" s="322"/>
      <c r="F26" s="325"/>
      <c r="G26" s="328"/>
    </row>
    <row r="27" spans="1:7">
      <c r="A27" s="316"/>
      <c r="B27" s="332"/>
      <c r="C27" s="333"/>
      <c r="D27" s="319"/>
      <c r="E27" s="322"/>
      <c r="F27" s="325"/>
      <c r="G27" s="328"/>
    </row>
    <row r="28" spans="1:7">
      <c r="A28" s="316"/>
      <c r="B28" s="332"/>
      <c r="C28" s="333"/>
      <c r="D28" s="319"/>
      <c r="E28" s="322"/>
      <c r="F28" s="325"/>
      <c r="G28" s="328"/>
    </row>
    <row r="29" spans="1:7">
      <c r="A29" s="316"/>
      <c r="B29" s="332"/>
      <c r="C29" s="333"/>
      <c r="D29" s="319"/>
      <c r="E29" s="322"/>
      <c r="F29" s="325"/>
      <c r="G29" s="328"/>
    </row>
    <row r="30" spans="1:7">
      <c r="A30" s="316"/>
      <c r="B30" s="332"/>
      <c r="C30" s="333"/>
      <c r="D30" s="319"/>
      <c r="E30" s="322"/>
      <c r="F30" s="325"/>
      <c r="G30" s="328"/>
    </row>
    <row r="31" spans="1:7">
      <c r="A31" s="316"/>
      <c r="B31" s="332"/>
      <c r="C31" s="333"/>
      <c r="D31" s="319"/>
      <c r="E31" s="322"/>
      <c r="F31" s="325"/>
      <c r="G31" s="328"/>
    </row>
    <row r="32" spans="1:7" ht="42" customHeight="1">
      <c r="A32" s="317"/>
      <c r="B32" s="334"/>
      <c r="C32" s="335"/>
      <c r="D32" s="320"/>
      <c r="E32" s="323"/>
      <c r="F32" s="326"/>
      <c r="G32" s="329"/>
    </row>
    <row r="33" spans="1:7" ht="32.25" thickBot="1">
      <c r="A33" s="304" t="s">
        <v>62</v>
      </c>
      <c r="B33" s="305"/>
      <c r="C33" s="305"/>
      <c r="D33" s="70"/>
      <c r="E33" s="75">
        <v>12.5</v>
      </c>
      <c r="F33" s="26"/>
      <c r="G33" s="76">
        <v>825</v>
      </c>
    </row>
    <row r="34" spans="1:7" ht="25.5" customHeight="1">
      <c r="A34" s="252"/>
      <c r="B34" s="253"/>
      <c r="C34" s="253"/>
      <c r="D34" s="253"/>
      <c r="E34" s="253"/>
      <c r="F34" s="253"/>
      <c r="G34" s="254"/>
    </row>
    <row r="35" spans="1:7" ht="25.5" customHeight="1">
      <c r="A35" s="306" t="s">
        <v>63</v>
      </c>
      <c r="B35" s="307"/>
      <c r="C35" s="307"/>
      <c r="D35" s="307"/>
      <c r="E35" s="307"/>
      <c r="F35" s="307"/>
      <c r="G35" s="308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09"/>
      <c r="B37" s="310"/>
      <c r="C37" s="310"/>
      <c r="D37" s="310"/>
      <c r="E37" s="310"/>
      <c r="F37" s="310"/>
      <c r="G37" s="311"/>
    </row>
    <row r="38" spans="1:7" ht="42" customHeight="1">
      <c r="A38" s="312" t="s">
        <v>64</v>
      </c>
      <c r="B38" s="313"/>
      <c r="C38" s="313"/>
      <c r="D38" s="313"/>
      <c r="E38" s="313"/>
      <c r="F38" s="313"/>
      <c r="G38" s="314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"/>
  <sheetViews>
    <sheetView zoomScale="50" zoomScaleNormal="50" workbookViewId="0">
      <selection activeCell="A11" sqref="A11"/>
    </sheetView>
  </sheetViews>
  <sheetFormatPr defaultColWidth="9" defaultRowHeight="15"/>
  <cols>
    <col min="1" max="1" width="27.5703125" bestFit="1" customWidth="1"/>
    <col min="2" max="2" width="64.28515625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2" t="s">
        <v>0</v>
      </c>
      <c r="B1" s="343"/>
      <c r="C1" s="343"/>
      <c r="D1" s="343"/>
      <c r="E1" s="343"/>
      <c r="F1" s="343"/>
      <c r="G1" s="344"/>
    </row>
    <row r="2" spans="1:7">
      <c r="A2" s="345"/>
      <c r="B2" s="346"/>
      <c r="C2" s="346"/>
      <c r="D2" s="346"/>
      <c r="E2" s="346"/>
      <c r="F2" s="346"/>
      <c r="G2" s="347"/>
    </row>
    <row r="3" spans="1:7">
      <c r="A3" s="345"/>
      <c r="B3" s="346"/>
      <c r="C3" s="346"/>
      <c r="D3" s="346"/>
      <c r="E3" s="346"/>
      <c r="F3" s="346"/>
      <c r="G3" s="347"/>
    </row>
    <row r="4" spans="1:7">
      <c r="A4" s="345"/>
      <c r="B4" s="346"/>
      <c r="C4" s="346"/>
      <c r="D4" s="346"/>
      <c r="E4" s="346"/>
      <c r="F4" s="346"/>
      <c r="G4" s="347"/>
    </row>
    <row r="5" spans="1:7" ht="62.25" customHeight="1">
      <c r="A5" s="348"/>
      <c r="B5" s="349"/>
      <c r="C5" s="349"/>
      <c r="D5" s="349"/>
      <c r="E5" s="349"/>
      <c r="F5" s="349"/>
      <c r="G5" s="350"/>
    </row>
    <row r="6" spans="1:7" ht="43.5" customHeight="1">
      <c r="A6" s="336" t="s">
        <v>1</v>
      </c>
      <c r="B6" s="337"/>
      <c r="C6" s="337"/>
      <c r="D6" s="337"/>
      <c r="E6" s="337"/>
      <c r="F6" s="337"/>
      <c r="G6" s="338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6" t="s">
        <v>121</v>
      </c>
      <c r="B8" s="337"/>
      <c r="C8" s="337"/>
      <c r="D8" s="337"/>
      <c r="E8" s="337"/>
      <c r="F8" s="337"/>
      <c r="G8" s="338"/>
    </row>
    <row r="9" spans="1:7" ht="42" customHeight="1">
      <c r="A9" s="336" t="s">
        <v>2</v>
      </c>
      <c r="B9" s="337"/>
      <c r="C9" s="337"/>
      <c r="D9" s="337"/>
      <c r="E9" s="337"/>
      <c r="F9" s="337"/>
      <c r="G9" s="338"/>
    </row>
    <row r="10" spans="1:7" ht="43.5" customHeight="1">
      <c r="A10" s="339" t="s">
        <v>69</v>
      </c>
      <c r="B10" s="340"/>
      <c r="C10" s="340"/>
      <c r="D10" s="340"/>
      <c r="E10" s="340"/>
      <c r="F10" s="340"/>
      <c r="G10" s="341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36.75" customHeight="1">
      <c r="A13" s="118">
        <v>44958</v>
      </c>
      <c r="B13" s="115" t="s">
        <v>87</v>
      </c>
      <c r="C13" s="115" t="s">
        <v>85</v>
      </c>
      <c r="D13" s="117">
        <v>5</v>
      </c>
      <c r="E13" s="116">
        <v>675</v>
      </c>
      <c r="F13" s="115" t="s">
        <v>82</v>
      </c>
      <c r="G13" s="115" t="s">
        <v>90</v>
      </c>
    </row>
    <row r="14" spans="1:7" ht="36.75" customHeight="1">
      <c r="A14" s="118">
        <v>44959</v>
      </c>
      <c r="B14" s="115" t="s">
        <v>84</v>
      </c>
      <c r="C14" s="115" t="s">
        <v>86</v>
      </c>
      <c r="D14" s="117">
        <v>7.5</v>
      </c>
      <c r="E14" s="116">
        <v>2025</v>
      </c>
      <c r="F14" s="115" t="s">
        <v>82</v>
      </c>
      <c r="G14" s="115" t="s">
        <v>91</v>
      </c>
    </row>
    <row r="15" spans="1:7" ht="36.75" customHeight="1">
      <c r="A15" s="118">
        <v>44962</v>
      </c>
      <c r="B15" s="115" t="s">
        <v>84</v>
      </c>
      <c r="C15" s="115" t="s">
        <v>86</v>
      </c>
      <c r="D15" s="117">
        <v>5</v>
      </c>
      <c r="E15" s="116">
        <v>1350</v>
      </c>
      <c r="F15" s="115" t="s">
        <v>82</v>
      </c>
      <c r="G15" s="115" t="s">
        <v>92</v>
      </c>
    </row>
    <row r="16" spans="1:7" ht="36.75" customHeight="1">
      <c r="A16" s="118">
        <v>44964</v>
      </c>
      <c r="B16" s="115" t="s">
        <v>84</v>
      </c>
      <c r="C16" s="115" t="s">
        <v>10</v>
      </c>
      <c r="D16" s="117">
        <v>6</v>
      </c>
      <c r="E16" s="116">
        <v>1620</v>
      </c>
      <c r="F16" s="115" t="s">
        <v>82</v>
      </c>
      <c r="G16" s="115" t="s">
        <v>93</v>
      </c>
    </row>
    <row r="17" spans="1:7" ht="36.75" customHeight="1">
      <c r="A17" s="118">
        <v>44967</v>
      </c>
      <c r="B17" s="115" t="s">
        <v>84</v>
      </c>
      <c r="C17" s="115" t="s">
        <v>10</v>
      </c>
      <c r="D17" s="117">
        <v>2</v>
      </c>
      <c r="E17" s="116">
        <v>540</v>
      </c>
      <c r="F17" s="115" t="s">
        <v>82</v>
      </c>
      <c r="G17" s="115" t="s">
        <v>94</v>
      </c>
    </row>
    <row r="18" spans="1:7" ht="36.75" customHeight="1">
      <c r="A18" s="118">
        <v>44967</v>
      </c>
      <c r="B18" s="115" t="s">
        <v>84</v>
      </c>
      <c r="C18" s="115" t="s">
        <v>88</v>
      </c>
      <c r="D18" s="117">
        <v>6.5</v>
      </c>
      <c r="E18" s="116">
        <v>2691</v>
      </c>
      <c r="F18" s="115" t="s">
        <v>82</v>
      </c>
      <c r="G18" s="115" t="s">
        <v>95</v>
      </c>
    </row>
    <row r="19" spans="1:7" ht="36.75" customHeight="1">
      <c r="A19" s="118">
        <v>44972</v>
      </c>
      <c r="B19" s="115" t="s">
        <v>84</v>
      </c>
      <c r="C19" s="115" t="s">
        <v>10</v>
      </c>
      <c r="D19" s="117">
        <v>7.5</v>
      </c>
      <c r="E19" s="116">
        <v>2025</v>
      </c>
      <c r="F19" s="115" t="s">
        <v>82</v>
      </c>
      <c r="G19" s="115" t="s">
        <v>96</v>
      </c>
    </row>
    <row r="20" spans="1:7" ht="36.75" customHeight="1">
      <c r="A20" s="118">
        <v>44973</v>
      </c>
      <c r="B20" s="115" t="s">
        <v>83</v>
      </c>
      <c r="C20" s="115" t="s">
        <v>85</v>
      </c>
      <c r="D20" s="117">
        <v>4</v>
      </c>
      <c r="E20" s="116">
        <v>540</v>
      </c>
      <c r="F20" s="115" t="s">
        <v>82</v>
      </c>
      <c r="G20" s="115" t="s">
        <v>97</v>
      </c>
    </row>
    <row r="21" spans="1:7" ht="36.75" customHeight="1">
      <c r="A21" s="118">
        <v>44979</v>
      </c>
      <c r="B21" s="115" t="s">
        <v>87</v>
      </c>
      <c r="C21" s="115" t="s">
        <v>86</v>
      </c>
      <c r="D21" s="117">
        <v>2.5</v>
      </c>
      <c r="E21" s="116">
        <v>675</v>
      </c>
      <c r="F21" s="115" t="s">
        <v>82</v>
      </c>
      <c r="G21" s="115" t="s">
        <v>98</v>
      </c>
    </row>
    <row r="22" spans="1:7" ht="36.75" customHeight="1">
      <c r="A22" s="118">
        <v>44979</v>
      </c>
      <c r="B22" s="115" t="s">
        <v>87</v>
      </c>
      <c r="C22" s="115" t="s">
        <v>11</v>
      </c>
      <c r="D22" s="117">
        <v>10</v>
      </c>
      <c r="E22" s="116">
        <v>2790</v>
      </c>
      <c r="F22" s="115" t="s">
        <v>82</v>
      </c>
      <c r="G22" s="115" t="s">
        <v>99</v>
      </c>
    </row>
    <row r="23" spans="1:7" ht="36.75" customHeight="1">
      <c r="A23" s="118">
        <v>44981</v>
      </c>
      <c r="B23" s="115" t="s">
        <v>87</v>
      </c>
      <c r="C23" s="115" t="s">
        <v>86</v>
      </c>
      <c r="D23" s="117">
        <v>3</v>
      </c>
      <c r="E23" s="116">
        <v>810</v>
      </c>
      <c r="F23" s="115" t="s">
        <v>82</v>
      </c>
      <c r="G23" s="115" t="s">
        <v>100</v>
      </c>
    </row>
    <row r="24" spans="1:7" ht="36.75" customHeight="1">
      <c r="A24" s="118">
        <v>44981</v>
      </c>
      <c r="B24" s="115" t="s">
        <v>87</v>
      </c>
      <c r="C24" s="115" t="s">
        <v>11</v>
      </c>
      <c r="D24" s="117">
        <v>7</v>
      </c>
      <c r="E24" s="116">
        <v>1953</v>
      </c>
      <c r="F24" s="115" t="s">
        <v>82</v>
      </c>
      <c r="G24" s="115" t="s">
        <v>101</v>
      </c>
    </row>
    <row r="25" spans="1:7" ht="36.75" customHeight="1">
      <c r="A25" s="118">
        <v>44982</v>
      </c>
      <c r="B25" s="115" t="s">
        <v>87</v>
      </c>
      <c r="C25" s="115" t="s">
        <v>85</v>
      </c>
      <c r="D25" s="117">
        <v>3</v>
      </c>
      <c r="E25" s="116">
        <v>405</v>
      </c>
      <c r="F25" s="115" t="s">
        <v>82</v>
      </c>
      <c r="G25" s="115" t="s">
        <v>102</v>
      </c>
    </row>
    <row r="26" spans="1:7" ht="36.75" customHeight="1">
      <c r="A26" s="118">
        <v>44982</v>
      </c>
      <c r="B26" s="115" t="s">
        <v>87</v>
      </c>
      <c r="C26" s="115" t="s">
        <v>88</v>
      </c>
      <c r="D26" s="117">
        <v>9</v>
      </c>
      <c r="E26" s="116">
        <v>3726</v>
      </c>
      <c r="F26" s="115" t="s">
        <v>82</v>
      </c>
      <c r="G26" s="115" t="s">
        <v>103</v>
      </c>
    </row>
    <row r="27" spans="1:7" ht="36.75" customHeight="1">
      <c r="A27" s="118">
        <v>44985</v>
      </c>
      <c r="B27" s="115" t="s">
        <v>87</v>
      </c>
      <c r="C27" s="115" t="s">
        <v>85</v>
      </c>
      <c r="D27" s="117">
        <v>4</v>
      </c>
      <c r="E27" s="116">
        <v>540</v>
      </c>
      <c r="F27" s="115" t="s">
        <v>82</v>
      </c>
      <c r="G27" s="115" t="s">
        <v>104</v>
      </c>
    </row>
    <row r="28" spans="1:7" ht="36.75" customHeight="1">
      <c r="A28" s="118">
        <v>44985</v>
      </c>
      <c r="B28" s="115" t="s">
        <v>87</v>
      </c>
      <c r="C28" s="115" t="s">
        <v>10</v>
      </c>
      <c r="D28" s="117">
        <v>5</v>
      </c>
      <c r="E28" s="116">
        <v>1350</v>
      </c>
      <c r="F28" s="115" t="s">
        <v>82</v>
      </c>
      <c r="G28" s="115" t="s">
        <v>105</v>
      </c>
    </row>
    <row r="29" spans="1:7" ht="31.5">
      <c r="A29" s="141"/>
      <c r="B29" s="141"/>
      <c r="C29" s="141"/>
      <c r="D29" s="140">
        <v>87</v>
      </c>
      <c r="E29" s="140">
        <v>23715</v>
      </c>
      <c r="F29" s="141"/>
      <c r="G29" s="141"/>
    </row>
    <row r="34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"/>
  <sheetViews>
    <sheetView topLeftCell="A28" zoomScale="60" zoomScaleNormal="60" workbookViewId="0">
      <selection activeCell="A23" sqref="A23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6.8554687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51" t="s">
        <v>12</v>
      </c>
      <c r="B1" s="352"/>
      <c r="C1" s="352"/>
      <c r="D1" s="44"/>
      <c r="E1" s="45"/>
      <c r="F1" s="353" t="s">
        <v>13</v>
      </c>
      <c r="G1" s="353"/>
      <c r="H1" s="353"/>
      <c r="I1" s="354"/>
    </row>
    <row r="2" spans="1:9" ht="122.25">
      <c r="A2" s="355" t="s">
        <v>0</v>
      </c>
      <c r="B2" s="356"/>
      <c r="C2" s="356"/>
      <c r="D2" s="356"/>
      <c r="E2" s="356"/>
      <c r="F2" s="356"/>
      <c r="G2" s="356"/>
      <c r="H2" s="356"/>
      <c r="I2" s="357"/>
    </row>
    <row r="3" spans="1:9" ht="31.5" customHeight="1">
      <c r="A3" s="358" t="s">
        <v>14</v>
      </c>
      <c r="B3" s="359"/>
      <c r="C3" s="359"/>
      <c r="D3" s="359"/>
      <c r="E3" s="359"/>
      <c r="F3" s="359"/>
      <c r="G3" s="359"/>
      <c r="H3" s="359"/>
      <c r="I3" s="360"/>
    </row>
    <row r="4" spans="1:9" ht="33.75" customHeight="1">
      <c r="A4" s="358" t="s">
        <v>15</v>
      </c>
      <c r="B4" s="359"/>
      <c r="C4" s="359"/>
      <c r="D4" s="359"/>
      <c r="E4" s="359"/>
      <c r="F4" s="359"/>
      <c r="G4" s="359"/>
      <c r="H4" s="359"/>
      <c r="I4" s="360"/>
    </row>
    <row r="5" spans="1:9" ht="33.75" customHeight="1">
      <c r="A5" s="361" t="s">
        <v>16</v>
      </c>
      <c r="B5" s="362"/>
      <c r="C5" s="362"/>
      <c r="D5" s="362"/>
      <c r="E5" s="362"/>
      <c r="F5" s="362"/>
      <c r="G5" s="362"/>
      <c r="H5" s="362"/>
      <c r="I5" s="363"/>
    </row>
    <row r="6" spans="1:9" ht="29.25" thickBot="1">
      <c r="A6" s="364" t="s">
        <v>17</v>
      </c>
      <c r="B6" s="365"/>
      <c r="C6" s="365"/>
      <c r="D6" s="365"/>
      <c r="E6" s="365"/>
      <c r="F6" s="365"/>
      <c r="G6" s="365"/>
      <c r="H6" s="365"/>
      <c r="I6" s="366"/>
    </row>
    <row r="7" spans="1:9" ht="18.75">
      <c r="A7" s="367"/>
      <c r="B7" s="368"/>
      <c r="C7" s="368"/>
      <c r="D7" s="4"/>
      <c r="E7" s="5"/>
      <c r="F7" s="5"/>
      <c r="G7" s="6"/>
      <c r="H7" s="369"/>
      <c r="I7" s="370"/>
    </row>
    <row r="8" spans="1:9" ht="34.5" customHeight="1">
      <c r="A8" s="371" t="s">
        <v>122</v>
      </c>
      <c r="B8" s="372"/>
      <c r="C8" s="372"/>
      <c r="D8" s="372"/>
      <c r="E8" s="372"/>
      <c r="F8" s="372"/>
      <c r="G8" s="372"/>
      <c r="H8" s="372"/>
      <c r="I8" s="373"/>
    </row>
    <row r="9" spans="1:9" ht="21" thickBot="1">
      <c r="A9" s="367"/>
      <c r="B9" s="368"/>
      <c r="C9" s="368"/>
      <c r="D9" s="7"/>
      <c r="E9" s="5"/>
      <c r="F9" s="5"/>
      <c r="G9" s="374"/>
      <c r="H9" s="374"/>
      <c r="I9" s="375"/>
    </row>
    <row r="10" spans="1:9" ht="25.5" customHeight="1">
      <c r="A10" s="376" t="s">
        <v>18</v>
      </c>
      <c r="B10" s="377"/>
      <c r="C10" s="377"/>
      <c r="D10" s="8"/>
      <c r="E10" s="9"/>
      <c r="F10" s="10"/>
      <c r="G10" s="378"/>
      <c r="H10" s="378"/>
      <c r="I10" s="379"/>
    </row>
    <row r="11" spans="1:9" ht="23.25">
      <c r="A11" s="11" t="s">
        <v>70</v>
      </c>
      <c r="B11" s="12"/>
      <c r="C11" s="13"/>
      <c r="D11" s="86"/>
      <c r="E11" s="86"/>
      <c r="F11" s="14"/>
      <c r="G11" s="380" t="s">
        <v>116</v>
      </c>
      <c r="H11" s="380"/>
      <c r="I11" s="381"/>
    </row>
    <row r="12" spans="1:9" ht="27.75" customHeight="1">
      <c r="A12" s="382" t="s">
        <v>19</v>
      </c>
      <c r="B12" s="383"/>
      <c r="C12" s="383"/>
      <c r="D12" s="86"/>
      <c r="E12" s="86"/>
      <c r="F12" s="14"/>
      <c r="G12" s="380" t="s">
        <v>20</v>
      </c>
      <c r="H12" s="380"/>
      <c r="I12" s="381"/>
    </row>
    <row r="13" spans="1:9" ht="23.25">
      <c r="A13" s="11" t="s">
        <v>21</v>
      </c>
      <c r="B13" s="12"/>
      <c r="C13" s="13"/>
      <c r="D13" s="86"/>
      <c r="E13" s="15"/>
      <c r="F13" s="14"/>
      <c r="G13" s="380" t="s">
        <v>22</v>
      </c>
      <c r="H13" s="380"/>
      <c r="I13" s="381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84" t="s">
        <v>24</v>
      </c>
      <c r="H14" s="384"/>
      <c r="I14" s="385"/>
    </row>
    <row r="15" spans="1:9" ht="26.25" customHeight="1">
      <c r="A15" s="386" t="s">
        <v>25</v>
      </c>
      <c r="B15" s="387"/>
      <c r="C15" s="387"/>
      <c r="D15" s="86"/>
      <c r="E15" s="15"/>
      <c r="F15" s="14"/>
      <c r="G15" s="384" t="s">
        <v>26</v>
      </c>
      <c r="H15" s="384"/>
      <c r="I15" s="385"/>
    </row>
    <row r="16" spans="1:9" ht="26.25" customHeight="1">
      <c r="A16" s="386" t="s">
        <v>27</v>
      </c>
      <c r="B16" s="387"/>
      <c r="C16" s="387"/>
      <c r="D16" s="85"/>
      <c r="E16" s="15"/>
      <c r="F16" s="14"/>
      <c r="G16" s="384" t="s">
        <v>28</v>
      </c>
      <c r="H16" s="384"/>
      <c r="I16" s="385"/>
    </row>
    <row r="17" spans="1:15" ht="27.75" customHeight="1">
      <c r="A17" s="386" t="s">
        <v>29</v>
      </c>
      <c r="B17" s="387"/>
      <c r="C17" s="387"/>
      <c r="D17" s="387"/>
      <c r="E17" s="15"/>
      <c r="F17" s="14"/>
      <c r="G17" s="380" t="s">
        <v>30</v>
      </c>
      <c r="H17" s="380"/>
      <c r="I17" s="381"/>
    </row>
    <row r="18" spans="1:15" ht="23.25">
      <c r="A18" s="388" t="s">
        <v>117</v>
      </c>
      <c r="B18" s="389"/>
      <c r="C18" s="389"/>
      <c r="D18" s="389"/>
      <c r="E18" s="389"/>
      <c r="F18" s="380" t="s">
        <v>31</v>
      </c>
      <c r="G18" s="380"/>
      <c r="H18" s="380"/>
      <c r="I18" s="381"/>
    </row>
    <row r="19" spans="1:15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15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15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15" ht="39.75" customHeight="1">
      <c r="A22" s="115">
        <v>1</v>
      </c>
      <c r="B22" s="118">
        <v>44958</v>
      </c>
      <c r="C22" s="113">
        <v>1</v>
      </c>
      <c r="D22" s="115" t="s">
        <v>85</v>
      </c>
      <c r="E22" s="113">
        <v>31</v>
      </c>
      <c r="F22" s="117">
        <v>5</v>
      </c>
      <c r="G22" s="114">
        <f>(E22*F22*4.5)</f>
        <v>697.5</v>
      </c>
      <c r="H22" s="116">
        <v>675</v>
      </c>
      <c r="I22" s="116">
        <f>(G22-H22)</f>
        <v>22.5</v>
      </c>
    </row>
    <row r="23" spans="1:15" ht="39.75" customHeight="1">
      <c r="A23" s="115">
        <v>2</v>
      </c>
      <c r="B23" s="118">
        <v>44959</v>
      </c>
      <c r="C23" s="113">
        <v>1</v>
      </c>
      <c r="D23" s="115" t="s">
        <v>86</v>
      </c>
      <c r="E23" s="113">
        <v>65</v>
      </c>
      <c r="F23" s="117">
        <v>7.5</v>
      </c>
      <c r="G23" s="114">
        <f t="shared" ref="G23:G37" si="0">(E23*F23*4.5)</f>
        <v>2193.75</v>
      </c>
      <c r="H23" s="116">
        <v>2025</v>
      </c>
      <c r="I23" s="116">
        <f t="shared" ref="I23:I37" si="1">(G23-H23)</f>
        <v>168.75</v>
      </c>
    </row>
    <row r="24" spans="1:15" ht="39.75" customHeight="1">
      <c r="A24" s="115">
        <v>3</v>
      </c>
      <c r="B24" s="118">
        <v>44962</v>
      </c>
      <c r="C24" s="113">
        <v>1</v>
      </c>
      <c r="D24" s="115" t="s">
        <v>86</v>
      </c>
      <c r="E24" s="113">
        <v>62</v>
      </c>
      <c r="F24" s="117">
        <v>5</v>
      </c>
      <c r="G24" s="114">
        <f t="shared" si="0"/>
        <v>1395</v>
      </c>
      <c r="H24" s="116">
        <v>1350</v>
      </c>
      <c r="I24" s="116">
        <f t="shared" si="1"/>
        <v>45</v>
      </c>
    </row>
    <row r="25" spans="1:15" ht="39.75" customHeight="1">
      <c r="A25" s="115">
        <v>4</v>
      </c>
      <c r="B25" s="118">
        <v>44964</v>
      </c>
      <c r="C25" s="113">
        <v>2</v>
      </c>
      <c r="D25" s="115" t="s">
        <v>10</v>
      </c>
      <c r="E25" s="113">
        <v>73</v>
      </c>
      <c r="F25" s="117">
        <v>6</v>
      </c>
      <c r="G25" s="114">
        <f t="shared" si="0"/>
        <v>1971</v>
      </c>
      <c r="H25" s="116">
        <v>1620</v>
      </c>
      <c r="I25" s="116">
        <f t="shared" si="1"/>
        <v>351</v>
      </c>
    </row>
    <row r="26" spans="1:15" ht="39.75" customHeight="1">
      <c r="A26" s="115">
        <v>5</v>
      </c>
      <c r="B26" s="118">
        <v>44967</v>
      </c>
      <c r="C26" s="113">
        <v>2</v>
      </c>
      <c r="D26" s="115" t="s">
        <v>10</v>
      </c>
      <c r="E26" s="113">
        <v>98</v>
      </c>
      <c r="F26" s="117">
        <v>2</v>
      </c>
      <c r="G26" s="114">
        <f t="shared" si="0"/>
        <v>882</v>
      </c>
      <c r="H26" s="116">
        <v>540</v>
      </c>
      <c r="I26" s="116">
        <f t="shared" si="1"/>
        <v>342</v>
      </c>
    </row>
    <row r="27" spans="1:15" ht="39.75" customHeight="1">
      <c r="A27" s="115">
        <v>6</v>
      </c>
      <c r="B27" s="118">
        <v>44967</v>
      </c>
      <c r="C27" s="113">
        <v>4</v>
      </c>
      <c r="D27" s="115" t="s">
        <v>88</v>
      </c>
      <c r="E27" s="113">
        <v>98</v>
      </c>
      <c r="F27" s="117">
        <v>6.5</v>
      </c>
      <c r="G27" s="114">
        <f t="shared" si="0"/>
        <v>2866.5</v>
      </c>
      <c r="H27" s="116">
        <v>2691</v>
      </c>
      <c r="I27" s="116">
        <f t="shared" si="1"/>
        <v>175.5</v>
      </c>
    </row>
    <row r="28" spans="1:15" ht="39.75" customHeight="1">
      <c r="A28" s="115">
        <v>7</v>
      </c>
      <c r="B28" s="118">
        <v>44972</v>
      </c>
      <c r="C28" s="113">
        <v>2</v>
      </c>
      <c r="D28" s="115" t="s">
        <v>10</v>
      </c>
      <c r="E28" s="113">
        <v>63</v>
      </c>
      <c r="F28" s="117">
        <v>7.5</v>
      </c>
      <c r="G28" s="114">
        <f t="shared" si="0"/>
        <v>2126.25</v>
      </c>
      <c r="H28" s="116">
        <v>2025</v>
      </c>
      <c r="I28" s="116">
        <f t="shared" si="1"/>
        <v>101.25</v>
      </c>
      <c r="O28" s="46"/>
    </row>
    <row r="29" spans="1:15" ht="39.75" customHeight="1">
      <c r="A29" s="115">
        <v>8</v>
      </c>
      <c r="B29" s="118">
        <v>44973</v>
      </c>
      <c r="C29" s="115">
        <v>1</v>
      </c>
      <c r="D29" s="115" t="s">
        <v>85</v>
      </c>
      <c r="E29" s="115">
        <v>37</v>
      </c>
      <c r="F29" s="117">
        <v>4</v>
      </c>
      <c r="G29" s="115">
        <f t="shared" si="0"/>
        <v>666</v>
      </c>
      <c r="H29" s="116">
        <v>540</v>
      </c>
      <c r="I29" s="115">
        <f t="shared" si="1"/>
        <v>126</v>
      </c>
    </row>
    <row r="30" spans="1:15" ht="39.75" customHeight="1">
      <c r="A30" s="115">
        <v>9</v>
      </c>
      <c r="B30" s="118">
        <v>44979</v>
      </c>
      <c r="C30" s="113">
        <v>1</v>
      </c>
      <c r="D30" s="115" t="s">
        <v>86</v>
      </c>
      <c r="E30" s="113">
        <v>64</v>
      </c>
      <c r="F30" s="117">
        <v>2.5</v>
      </c>
      <c r="G30" s="114">
        <f t="shared" si="0"/>
        <v>720</v>
      </c>
      <c r="H30" s="116">
        <v>675</v>
      </c>
      <c r="I30" s="116">
        <f t="shared" si="1"/>
        <v>45</v>
      </c>
    </row>
    <row r="31" spans="1:15" ht="39.75" customHeight="1">
      <c r="A31" s="115">
        <v>10</v>
      </c>
      <c r="B31" s="118">
        <v>44979</v>
      </c>
      <c r="C31" s="115">
        <v>1</v>
      </c>
      <c r="D31" s="115" t="s">
        <v>11</v>
      </c>
      <c r="E31" s="115">
        <v>64</v>
      </c>
      <c r="F31" s="117">
        <v>10</v>
      </c>
      <c r="G31" s="115">
        <f t="shared" si="0"/>
        <v>2880</v>
      </c>
      <c r="H31" s="116">
        <v>2790</v>
      </c>
      <c r="I31" s="115">
        <f t="shared" si="1"/>
        <v>90</v>
      </c>
    </row>
    <row r="32" spans="1:15" ht="39.75" customHeight="1">
      <c r="A32" s="115">
        <v>11</v>
      </c>
      <c r="B32" s="118">
        <v>44981</v>
      </c>
      <c r="C32" s="115">
        <v>1</v>
      </c>
      <c r="D32" s="115" t="s">
        <v>86</v>
      </c>
      <c r="E32" s="115">
        <v>75</v>
      </c>
      <c r="F32" s="117">
        <v>3</v>
      </c>
      <c r="G32" s="115">
        <f t="shared" si="0"/>
        <v>1012.5</v>
      </c>
      <c r="H32" s="116">
        <v>810</v>
      </c>
      <c r="I32" s="115">
        <f t="shared" si="1"/>
        <v>202.5</v>
      </c>
    </row>
    <row r="33" spans="1:9" ht="39.75" customHeight="1">
      <c r="A33" s="115">
        <v>12</v>
      </c>
      <c r="B33" s="118">
        <v>44981</v>
      </c>
      <c r="C33" s="113">
        <v>1</v>
      </c>
      <c r="D33" s="115" t="s">
        <v>11</v>
      </c>
      <c r="E33" s="113">
        <v>75</v>
      </c>
      <c r="F33" s="117">
        <v>7</v>
      </c>
      <c r="G33" s="114">
        <f t="shared" si="0"/>
        <v>2362.5</v>
      </c>
      <c r="H33" s="116">
        <v>1953</v>
      </c>
      <c r="I33" s="116">
        <f t="shared" si="1"/>
        <v>409.5</v>
      </c>
    </row>
    <row r="34" spans="1:9" ht="39.75" customHeight="1">
      <c r="A34" s="115">
        <v>13</v>
      </c>
      <c r="B34" s="118">
        <v>44982</v>
      </c>
      <c r="C34" s="113">
        <v>1</v>
      </c>
      <c r="D34" s="115" t="s">
        <v>85</v>
      </c>
      <c r="E34" s="139">
        <v>98</v>
      </c>
      <c r="F34" s="117">
        <v>3</v>
      </c>
      <c r="G34" s="114">
        <f t="shared" si="0"/>
        <v>1323</v>
      </c>
      <c r="H34" s="116">
        <v>405</v>
      </c>
      <c r="I34" s="116">
        <f t="shared" si="1"/>
        <v>918</v>
      </c>
    </row>
    <row r="35" spans="1:9" ht="39.75" customHeight="1">
      <c r="A35" s="115">
        <v>14</v>
      </c>
      <c r="B35" s="118">
        <v>44982</v>
      </c>
      <c r="C35" s="115">
        <v>4</v>
      </c>
      <c r="D35" s="115" t="s">
        <v>88</v>
      </c>
      <c r="E35" s="142">
        <v>98</v>
      </c>
      <c r="F35" s="117">
        <v>9</v>
      </c>
      <c r="G35" s="114">
        <f t="shared" si="0"/>
        <v>3969</v>
      </c>
      <c r="H35" s="116">
        <v>3726</v>
      </c>
      <c r="I35" s="116">
        <f t="shared" si="1"/>
        <v>243</v>
      </c>
    </row>
    <row r="36" spans="1:9" ht="39.75" customHeight="1">
      <c r="A36" s="115">
        <v>15</v>
      </c>
      <c r="B36" s="118">
        <v>44985</v>
      </c>
      <c r="C36" s="115">
        <v>1</v>
      </c>
      <c r="D36" s="115" t="s">
        <v>85</v>
      </c>
      <c r="E36" s="115">
        <v>88</v>
      </c>
      <c r="F36" s="117">
        <v>4</v>
      </c>
      <c r="G36" s="114">
        <f t="shared" si="0"/>
        <v>1584</v>
      </c>
      <c r="H36" s="116">
        <v>540</v>
      </c>
      <c r="I36" s="116">
        <f t="shared" si="1"/>
        <v>1044</v>
      </c>
    </row>
    <row r="37" spans="1:9" ht="39.75" customHeight="1">
      <c r="A37" s="115">
        <v>16</v>
      </c>
      <c r="B37" s="118">
        <v>44985</v>
      </c>
      <c r="C37" s="115">
        <v>2</v>
      </c>
      <c r="D37" s="115" t="s">
        <v>10</v>
      </c>
      <c r="E37" s="115">
        <v>88</v>
      </c>
      <c r="F37" s="117">
        <v>5</v>
      </c>
      <c r="G37" s="114">
        <f t="shared" si="0"/>
        <v>1980</v>
      </c>
      <c r="H37" s="116">
        <v>1350</v>
      </c>
      <c r="I37" s="116">
        <f t="shared" si="1"/>
        <v>630</v>
      </c>
    </row>
    <row r="38" spans="1:9" ht="39.75" customHeight="1">
      <c r="A38" s="141"/>
      <c r="B38" s="141"/>
      <c r="C38" s="141"/>
      <c r="D38" s="141"/>
      <c r="E38" s="140">
        <v>1177</v>
      </c>
      <c r="F38" s="140">
        <v>87</v>
      </c>
      <c r="G38" s="140">
        <v>28629</v>
      </c>
      <c r="H38" s="140">
        <v>23715</v>
      </c>
      <c r="I38" s="156">
        <f>SUM(I22:I37)</f>
        <v>4914</v>
      </c>
    </row>
    <row r="39" spans="1:9" ht="39.75" customHeight="1"/>
    <row r="40" spans="1:9" ht="39.75" customHeight="1"/>
    <row r="41" spans="1:9" ht="39.75" customHeight="1"/>
    <row r="42" spans="1:9" ht="39.75" customHeight="1"/>
    <row r="43" spans="1:9" ht="39.75" customHeight="1"/>
  </sheetData>
  <mergeCells count="27">
    <mergeCell ref="A16:C16"/>
    <mergeCell ref="G16:I16"/>
    <mergeCell ref="A17:D17"/>
    <mergeCell ref="G17:I17"/>
    <mergeCell ref="A18:E18"/>
    <mergeCell ref="F18:I18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3" zoomScale="70" zoomScaleNormal="70" workbookViewId="0">
      <selection activeCell="A21" sqref="A2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390" t="s">
        <v>0</v>
      </c>
      <c r="B1" s="391"/>
      <c r="C1" s="391"/>
      <c r="D1" s="391"/>
      <c r="E1" s="391"/>
      <c r="F1" s="391"/>
      <c r="G1" s="392"/>
    </row>
    <row r="2" spans="1:7" ht="28.5">
      <c r="A2" s="393" t="s">
        <v>1</v>
      </c>
      <c r="B2" s="394"/>
      <c r="C2" s="394"/>
      <c r="D2" s="394"/>
      <c r="E2" s="394"/>
      <c r="F2" s="394"/>
      <c r="G2" s="395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3" customHeight="1">
      <c r="A4" s="291" t="s">
        <v>42</v>
      </c>
      <c r="B4" s="292"/>
      <c r="C4" s="292"/>
      <c r="D4" s="292"/>
      <c r="E4" s="292"/>
      <c r="F4" s="292"/>
      <c r="G4" s="293"/>
    </row>
    <row r="5" spans="1:7" ht="31.5" customHeight="1">
      <c r="A5" s="291" t="s">
        <v>43</v>
      </c>
      <c r="B5" s="292"/>
      <c r="C5" s="292"/>
      <c r="D5" s="292"/>
      <c r="E5" s="292"/>
      <c r="F5" s="292"/>
      <c r="G5" s="293"/>
    </row>
    <row r="6" spans="1:7" ht="26.25" customHeight="1">
      <c r="A6" s="291" t="s">
        <v>44</v>
      </c>
      <c r="B6" s="292"/>
      <c r="C6" s="292"/>
      <c r="D6" s="292"/>
      <c r="E6" s="292"/>
      <c r="F6" s="292"/>
      <c r="G6" s="293"/>
    </row>
    <row r="7" spans="1:7" ht="31.5" customHeight="1">
      <c r="A7" s="294" t="s">
        <v>45</v>
      </c>
      <c r="B7" s="295"/>
      <c r="C7" s="295"/>
      <c r="D7" s="295"/>
      <c r="E7" s="295"/>
      <c r="F7" s="295"/>
      <c r="G7" s="296"/>
    </row>
    <row r="8" spans="1:7" ht="25.5" customHeight="1">
      <c r="A8" s="243"/>
      <c r="B8" s="244"/>
      <c r="C8" s="244"/>
      <c r="D8" s="244"/>
      <c r="E8" s="244"/>
      <c r="F8" s="244"/>
      <c r="G8" s="245"/>
    </row>
    <row r="9" spans="1:7" ht="30" customHeight="1">
      <c r="A9" s="297" t="s">
        <v>118</v>
      </c>
      <c r="B9" s="298"/>
      <c r="C9" s="298"/>
      <c r="D9" s="298"/>
      <c r="E9" s="298"/>
      <c r="F9" s="298"/>
      <c r="G9" s="299"/>
    </row>
    <row r="10" spans="1:7" ht="32.25" customHeight="1">
      <c r="A10" s="297" t="s">
        <v>112</v>
      </c>
      <c r="B10" s="298"/>
      <c r="C10" s="298"/>
      <c r="D10" s="298"/>
      <c r="E10" s="298"/>
      <c r="F10" s="298"/>
      <c r="G10" s="299"/>
    </row>
    <row r="11" spans="1:7" ht="32.25" customHeight="1">
      <c r="A11" s="297" t="s">
        <v>46</v>
      </c>
      <c r="B11" s="298"/>
      <c r="C11" s="298"/>
      <c r="D11" s="298"/>
      <c r="E11" s="298"/>
      <c r="F11" s="298"/>
      <c r="G11" s="299"/>
    </row>
    <row r="12" spans="1:7" ht="29.2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27" customHeight="1">
      <c r="A13" s="396" t="s">
        <v>48</v>
      </c>
      <c r="B13" s="397"/>
      <c r="C13" s="397"/>
      <c r="D13" s="397"/>
      <c r="E13" s="397"/>
      <c r="F13" s="397"/>
      <c r="G13" s="398"/>
    </row>
    <row r="14" spans="1:7" ht="40.5" customHeight="1">
      <c r="A14" s="58" t="s">
        <v>74</v>
      </c>
      <c r="B14" s="59"/>
      <c r="C14" s="59"/>
      <c r="D14" s="59"/>
      <c r="E14" s="59"/>
      <c r="F14" s="298" t="s">
        <v>75</v>
      </c>
      <c r="G14" s="299"/>
    </row>
    <row r="15" spans="1:7" ht="35.25" customHeight="1">
      <c r="A15" s="291" t="s">
        <v>71</v>
      </c>
      <c r="B15" s="292"/>
      <c r="C15" s="292"/>
      <c r="D15" s="292"/>
      <c r="E15" s="292"/>
      <c r="F15" s="292"/>
      <c r="G15" s="293"/>
    </row>
    <row r="16" spans="1:7" ht="33.75" customHeight="1">
      <c r="A16" s="291" t="s">
        <v>50</v>
      </c>
      <c r="B16" s="292"/>
      <c r="C16" s="292"/>
      <c r="D16" s="292"/>
      <c r="E16" s="292"/>
      <c r="F16" s="292"/>
      <c r="G16" s="293"/>
    </row>
    <row r="17" spans="1:7" ht="34.5" customHeight="1">
      <c r="A17" s="291" t="s">
        <v>51</v>
      </c>
      <c r="B17" s="292"/>
      <c r="C17" s="292"/>
      <c r="D17" s="292"/>
      <c r="E17" s="292"/>
      <c r="F17" s="292"/>
      <c r="G17" s="293"/>
    </row>
    <row r="18" spans="1:7" ht="36.75" customHeight="1">
      <c r="A18" s="291" t="s">
        <v>52</v>
      </c>
      <c r="B18" s="292"/>
      <c r="C18" s="292"/>
      <c r="D18" s="292"/>
      <c r="E18" s="292"/>
      <c r="F18" s="292"/>
      <c r="G18" s="293"/>
    </row>
    <row r="19" spans="1:7" ht="33" customHeight="1">
      <c r="A19" s="291" t="s">
        <v>53</v>
      </c>
      <c r="B19" s="292"/>
      <c r="C19" s="292"/>
      <c r="D19" s="292"/>
      <c r="E19" s="292"/>
      <c r="F19" s="292"/>
      <c r="G19" s="293"/>
    </row>
    <row r="20" spans="1:7" ht="50.25" customHeight="1">
      <c r="A20" s="399" t="s">
        <v>123</v>
      </c>
      <c r="B20" s="400"/>
      <c r="C20" s="400"/>
      <c r="D20" s="400"/>
      <c r="E20" s="400"/>
      <c r="F20" s="400"/>
      <c r="G20" s="401"/>
    </row>
    <row r="21" spans="1:7" ht="48" customHeight="1">
      <c r="A21" s="60" t="s">
        <v>54</v>
      </c>
      <c r="B21" s="303" t="s">
        <v>55</v>
      </c>
      <c r="C21" s="303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408">
        <v>1</v>
      </c>
      <c r="B22" s="417" t="s">
        <v>60</v>
      </c>
      <c r="C22" s="418"/>
      <c r="D22" s="411" t="s">
        <v>89</v>
      </c>
      <c r="E22" s="414">
        <v>87</v>
      </c>
      <c r="F22" s="270"/>
      <c r="G22" s="273">
        <v>23715</v>
      </c>
    </row>
    <row r="23" spans="1:7">
      <c r="A23" s="409"/>
      <c r="B23" s="419"/>
      <c r="C23" s="420"/>
      <c r="D23" s="412"/>
      <c r="E23" s="415"/>
      <c r="F23" s="271"/>
      <c r="G23" s="274"/>
    </row>
    <row r="24" spans="1:7">
      <c r="A24" s="409"/>
      <c r="B24" s="419"/>
      <c r="C24" s="420"/>
      <c r="D24" s="412"/>
      <c r="E24" s="415"/>
      <c r="F24" s="271"/>
      <c r="G24" s="274"/>
    </row>
    <row r="25" spans="1:7">
      <c r="A25" s="409"/>
      <c r="B25" s="419"/>
      <c r="C25" s="420"/>
      <c r="D25" s="412"/>
      <c r="E25" s="415"/>
      <c r="F25" s="271"/>
      <c r="G25" s="274"/>
    </row>
    <row r="26" spans="1:7">
      <c r="A26" s="409"/>
      <c r="B26" s="419"/>
      <c r="C26" s="420"/>
      <c r="D26" s="412"/>
      <c r="E26" s="415"/>
      <c r="F26" s="271"/>
      <c r="G26" s="274"/>
    </row>
    <row r="27" spans="1:7">
      <c r="A27" s="409"/>
      <c r="B27" s="419"/>
      <c r="C27" s="420"/>
      <c r="D27" s="412"/>
      <c r="E27" s="415"/>
      <c r="F27" s="271"/>
      <c r="G27" s="274"/>
    </row>
    <row r="28" spans="1:7">
      <c r="A28" s="409"/>
      <c r="B28" s="419"/>
      <c r="C28" s="420"/>
      <c r="D28" s="412"/>
      <c r="E28" s="415"/>
      <c r="F28" s="271"/>
      <c r="G28" s="274"/>
    </row>
    <row r="29" spans="1:7">
      <c r="A29" s="409"/>
      <c r="B29" s="419"/>
      <c r="C29" s="420"/>
      <c r="D29" s="412"/>
      <c r="E29" s="415"/>
      <c r="F29" s="271"/>
      <c r="G29" s="274"/>
    </row>
    <row r="30" spans="1:7">
      <c r="A30" s="409"/>
      <c r="B30" s="419"/>
      <c r="C30" s="420"/>
      <c r="D30" s="412"/>
      <c r="E30" s="415"/>
      <c r="F30" s="271"/>
      <c r="G30" s="274"/>
    </row>
    <row r="31" spans="1:7">
      <c r="A31" s="410"/>
      <c r="B31" s="421"/>
      <c r="C31" s="422"/>
      <c r="D31" s="413"/>
      <c r="E31" s="416"/>
      <c r="F31" s="272"/>
      <c r="G31" s="275"/>
    </row>
    <row r="32" spans="1:7" ht="33" customHeight="1">
      <c r="A32" s="304" t="s">
        <v>79</v>
      </c>
      <c r="B32" s="305"/>
      <c r="C32" s="305"/>
      <c r="D32" s="35"/>
      <c r="E32" s="63">
        <f>SUM(E22)</f>
        <v>87</v>
      </c>
      <c r="F32" s="2"/>
      <c r="G32" s="64">
        <f>SUM(G22:G31)</f>
        <v>23715</v>
      </c>
    </row>
    <row r="33" spans="1:7" ht="33.75" customHeight="1">
      <c r="A33" s="252"/>
      <c r="B33" s="253"/>
      <c r="C33" s="253"/>
      <c r="D33" s="253"/>
      <c r="E33" s="253"/>
      <c r="F33" s="253"/>
      <c r="G33" s="254"/>
    </row>
    <row r="34" spans="1:7" ht="25.5" customHeight="1">
      <c r="A34" s="402" t="s">
        <v>63</v>
      </c>
      <c r="B34" s="403"/>
      <c r="C34" s="403"/>
      <c r="D34" s="403"/>
      <c r="E34" s="403"/>
      <c r="F34" s="403"/>
      <c r="G34" s="404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34"/>
      <c r="B36" s="235"/>
      <c r="C36" s="235"/>
      <c r="D36" s="235"/>
      <c r="E36" s="235"/>
      <c r="F36" s="235"/>
      <c r="G36" s="236"/>
    </row>
    <row r="37" spans="1:7" ht="29.25" thickBot="1">
      <c r="A37" s="405" t="s">
        <v>64</v>
      </c>
      <c r="B37" s="406"/>
      <c r="C37" s="406"/>
      <c r="D37" s="406"/>
      <c r="E37" s="406"/>
      <c r="F37" s="406"/>
      <c r="G37" s="407"/>
    </row>
    <row r="38" spans="1:7" ht="34.5" customHeight="1"/>
  </sheetData>
  <mergeCells count="32">
    <mergeCell ref="A37:G37"/>
    <mergeCell ref="A22:A31"/>
    <mergeCell ref="D22:D31"/>
    <mergeCell ref="E22:E31"/>
    <mergeCell ref="F22:F31"/>
    <mergeCell ref="G22:G31"/>
    <mergeCell ref="B22:C31"/>
    <mergeCell ref="B21:C21"/>
    <mergeCell ref="A32:C32"/>
    <mergeCell ref="A33:G33"/>
    <mergeCell ref="A34:G34"/>
    <mergeCell ref="A36:G36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zoomScale="70" zoomScaleNormal="70" workbookViewId="0">
      <selection activeCell="J21" sqref="J21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390" t="s">
        <v>0</v>
      </c>
      <c r="B1" s="391"/>
      <c r="C1" s="391"/>
      <c r="D1" s="391"/>
      <c r="E1" s="391"/>
      <c r="F1" s="391"/>
      <c r="G1" s="392"/>
    </row>
    <row r="2" spans="1:7" ht="28.5">
      <c r="A2" s="393" t="s">
        <v>1</v>
      </c>
      <c r="B2" s="394"/>
      <c r="C2" s="394"/>
      <c r="D2" s="394"/>
      <c r="E2" s="394"/>
      <c r="F2" s="394"/>
      <c r="G2" s="395"/>
    </row>
    <row r="3" spans="1:7" ht="15.75" thickBot="1">
      <c r="A3" s="228"/>
      <c r="B3" s="229"/>
      <c r="C3" s="229"/>
      <c r="D3" s="229"/>
      <c r="E3" s="229"/>
      <c r="F3" s="229"/>
      <c r="G3" s="230"/>
    </row>
    <row r="4" spans="1:7" ht="30" customHeight="1">
      <c r="A4" s="291" t="s">
        <v>42</v>
      </c>
      <c r="B4" s="292"/>
      <c r="C4" s="292"/>
      <c r="D4" s="292"/>
      <c r="E4" s="292"/>
      <c r="F4" s="292"/>
      <c r="G4" s="293"/>
    </row>
    <row r="5" spans="1:7" ht="31.5" customHeight="1">
      <c r="A5" s="291" t="s">
        <v>43</v>
      </c>
      <c r="B5" s="292"/>
      <c r="C5" s="292"/>
      <c r="D5" s="292"/>
      <c r="E5" s="292"/>
      <c r="F5" s="292"/>
      <c r="G5" s="293"/>
    </row>
    <row r="6" spans="1:7" ht="30" customHeight="1">
      <c r="A6" s="291" t="s">
        <v>44</v>
      </c>
      <c r="B6" s="292"/>
      <c r="C6" s="292"/>
      <c r="D6" s="292"/>
      <c r="E6" s="292"/>
      <c r="F6" s="292"/>
      <c r="G6" s="293"/>
    </row>
    <row r="7" spans="1:7" ht="35.25" customHeight="1">
      <c r="A7" s="423" t="s">
        <v>45</v>
      </c>
      <c r="B7" s="424"/>
      <c r="C7" s="424"/>
      <c r="D7" s="424"/>
      <c r="E7" s="424"/>
      <c r="F7" s="424"/>
      <c r="G7" s="425"/>
    </row>
    <row r="8" spans="1:7" ht="18">
      <c r="A8" s="243"/>
      <c r="B8" s="244"/>
      <c r="C8" s="244"/>
      <c r="D8" s="244"/>
      <c r="E8" s="244"/>
      <c r="F8" s="244"/>
      <c r="G8" s="245"/>
    </row>
    <row r="9" spans="1:7" ht="34.5" customHeight="1">
      <c r="A9" s="297" t="s">
        <v>118</v>
      </c>
      <c r="B9" s="298"/>
      <c r="C9" s="298"/>
      <c r="D9" s="298"/>
      <c r="E9" s="298"/>
      <c r="F9" s="298"/>
      <c r="G9" s="299"/>
    </row>
    <row r="10" spans="1:7" ht="28.5" customHeight="1">
      <c r="A10" s="297" t="s">
        <v>113</v>
      </c>
      <c r="B10" s="298"/>
      <c r="C10" s="298"/>
      <c r="D10" s="298"/>
      <c r="E10" s="298"/>
      <c r="F10" s="298"/>
      <c r="G10" s="299"/>
    </row>
    <row r="11" spans="1:7" ht="33" customHeight="1">
      <c r="A11" s="297" t="s">
        <v>46</v>
      </c>
      <c r="B11" s="298"/>
      <c r="C11" s="298"/>
      <c r="D11" s="298"/>
      <c r="E11" s="298"/>
      <c r="F11" s="298"/>
      <c r="G11" s="299"/>
    </row>
    <row r="12" spans="1:7" ht="42.75" customHeight="1">
      <c r="A12" s="297" t="s">
        <v>47</v>
      </c>
      <c r="B12" s="298"/>
      <c r="C12" s="298"/>
      <c r="D12" s="298"/>
      <c r="E12" s="298"/>
      <c r="F12" s="298"/>
      <c r="G12" s="299"/>
    </row>
    <row r="13" spans="1:7" ht="32.25" customHeight="1">
      <c r="A13" s="396" t="s">
        <v>48</v>
      </c>
      <c r="B13" s="397"/>
      <c r="C13" s="397"/>
      <c r="D13" s="397"/>
      <c r="E13" s="397"/>
      <c r="F13" s="397"/>
      <c r="G13" s="398"/>
    </row>
    <row r="14" spans="1:7" ht="30.75" customHeight="1">
      <c r="A14" s="58" t="s">
        <v>74</v>
      </c>
      <c r="B14" s="59"/>
      <c r="C14" s="59"/>
      <c r="D14" s="59"/>
      <c r="E14" s="59"/>
      <c r="F14" s="298" t="s">
        <v>75</v>
      </c>
      <c r="G14" s="299"/>
    </row>
    <row r="15" spans="1:7" ht="30" customHeight="1">
      <c r="A15" s="291" t="s">
        <v>71</v>
      </c>
      <c r="B15" s="292"/>
      <c r="C15" s="292"/>
      <c r="D15" s="292"/>
      <c r="E15" s="292"/>
      <c r="F15" s="292"/>
      <c r="G15" s="293"/>
    </row>
    <row r="16" spans="1:7" ht="27.75" customHeight="1">
      <c r="A16" s="291" t="s">
        <v>50</v>
      </c>
      <c r="B16" s="292"/>
      <c r="C16" s="292"/>
      <c r="D16" s="292"/>
      <c r="E16" s="292"/>
      <c r="F16" s="292"/>
      <c r="G16" s="293"/>
    </row>
    <row r="17" spans="1:7" ht="33.75" customHeight="1">
      <c r="A17" s="291" t="s">
        <v>51</v>
      </c>
      <c r="B17" s="292"/>
      <c r="C17" s="292"/>
      <c r="D17" s="292"/>
      <c r="E17" s="292"/>
      <c r="F17" s="292"/>
      <c r="G17" s="293"/>
    </row>
    <row r="18" spans="1:7" ht="30.75" customHeight="1">
      <c r="A18" s="291" t="s">
        <v>52</v>
      </c>
      <c r="B18" s="292"/>
      <c r="C18" s="292"/>
      <c r="D18" s="292"/>
      <c r="E18" s="292"/>
      <c r="F18" s="292"/>
      <c r="G18" s="293"/>
    </row>
    <row r="19" spans="1:7" ht="35.25" customHeight="1">
      <c r="A19" s="291" t="s">
        <v>53</v>
      </c>
      <c r="B19" s="292"/>
      <c r="C19" s="292"/>
      <c r="D19" s="292"/>
      <c r="E19" s="292"/>
      <c r="F19" s="292"/>
      <c r="G19" s="293"/>
    </row>
    <row r="20" spans="1:7" ht="51.75" customHeight="1">
      <c r="A20" s="399" t="s">
        <v>124</v>
      </c>
      <c r="B20" s="400"/>
      <c r="C20" s="400"/>
      <c r="D20" s="400"/>
      <c r="E20" s="400"/>
      <c r="F20" s="400"/>
      <c r="G20" s="401"/>
    </row>
    <row r="21" spans="1:7" ht="81">
      <c r="A21" s="60" t="s">
        <v>54</v>
      </c>
      <c r="B21" s="303" t="s">
        <v>55</v>
      </c>
      <c r="C21" s="303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7">
      <c r="A22" s="408">
        <v>1</v>
      </c>
      <c r="B22" s="417" t="s">
        <v>60</v>
      </c>
      <c r="C22" s="418"/>
      <c r="D22" s="411" t="s">
        <v>89</v>
      </c>
      <c r="E22" s="414">
        <v>87</v>
      </c>
      <c r="F22" s="270"/>
      <c r="G22" s="273">
        <v>4914</v>
      </c>
    </row>
    <row r="23" spans="1:7">
      <c r="A23" s="409"/>
      <c r="B23" s="419"/>
      <c r="C23" s="420"/>
      <c r="D23" s="412"/>
      <c r="E23" s="415"/>
      <c r="F23" s="271"/>
      <c r="G23" s="274"/>
    </row>
    <row r="24" spans="1:7">
      <c r="A24" s="409"/>
      <c r="B24" s="419"/>
      <c r="C24" s="420"/>
      <c r="D24" s="412"/>
      <c r="E24" s="415"/>
      <c r="F24" s="271"/>
      <c r="G24" s="274"/>
    </row>
    <row r="25" spans="1:7">
      <c r="A25" s="409"/>
      <c r="B25" s="419"/>
      <c r="C25" s="420"/>
      <c r="D25" s="412"/>
      <c r="E25" s="415"/>
      <c r="F25" s="271"/>
      <c r="G25" s="274"/>
    </row>
    <row r="26" spans="1:7">
      <c r="A26" s="409"/>
      <c r="B26" s="419"/>
      <c r="C26" s="420"/>
      <c r="D26" s="412"/>
      <c r="E26" s="415"/>
      <c r="F26" s="271"/>
      <c r="G26" s="274"/>
    </row>
    <row r="27" spans="1:7">
      <c r="A27" s="409"/>
      <c r="B27" s="419"/>
      <c r="C27" s="420"/>
      <c r="D27" s="412"/>
      <c r="E27" s="415"/>
      <c r="F27" s="271"/>
      <c r="G27" s="274"/>
    </row>
    <row r="28" spans="1:7">
      <c r="A28" s="409"/>
      <c r="B28" s="419"/>
      <c r="C28" s="420"/>
      <c r="D28" s="412"/>
      <c r="E28" s="415"/>
      <c r="F28" s="271"/>
      <c r="G28" s="274"/>
    </row>
    <row r="29" spans="1:7">
      <c r="A29" s="409"/>
      <c r="B29" s="419"/>
      <c r="C29" s="420"/>
      <c r="D29" s="412"/>
      <c r="E29" s="415"/>
      <c r="F29" s="271"/>
      <c r="G29" s="274"/>
    </row>
    <row r="30" spans="1:7">
      <c r="A30" s="409"/>
      <c r="B30" s="419"/>
      <c r="C30" s="420"/>
      <c r="D30" s="412"/>
      <c r="E30" s="415"/>
      <c r="F30" s="271"/>
      <c r="G30" s="274"/>
    </row>
    <row r="31" spans="1:7">
      <c r="A31" s="410"/>
      <c r="B31" s="421"/>
      <c r="C31" s="422"/>
      <c r="D31" s="413"/>
      <c r="E31" s="416"/>
      <c r="F31" s="272"/>
      <c r="G31" s="275"/>
    </row>
    <row r="32" spans="1:7" ht="25.5">
      <c r="A32" s="304" t="s">
        <v>79</v>
      </c>
      <c r="B32" s="305"/>
      <c r="C32" s="305"/>
      <c r="D32" s="68"/>
      <c r="E32" s="63">
        <f>SUM(E22)</f>
        <v>87</v>
      </c>
      <c r="F32" s="2"/>
      <c r="G32" s="64">
        <f>SUM(G22:G31)</f>
        <v>4914</v>
      </c>
    </row>
    <row r="33" spans="1:7" ht="18">
      <c r="A33" s="252"/>
      <c r="B33" s="253"/>
      <c r="C33" s="253"/>
      <c r="D33" s="253"/>
      <c r="E33" s="253"/>
      <c r="F33" s="253"/>
      <c r="G33" s="254"/>
    </row>
    <row r="34" spans="1:7" ht="28.5">
      <c r="A34" s="402" t="s">
        <v>63</v>
      </c>
      <c r="B34" s="403"/>
      <c r="C34" s="403"/>
      <c r="D34" s="403"/>
      <c r="E34" s="403"/>
      <c r="F34" s="403"/>
      <c r="G34" s="404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34"/>
      <c r="B36" s="235"/>
      <c r="C36" s="235"/>
      <c r="D36" s="235"/>
      <c r="E36" s="235"/>
      <c r="F36" s="235"/>
      <c r="G36" s="236"/>
    </row>
    <row r="37" spans="1:7" ht="29.25" thickBot="1">
      <c r="A37" s="405" t="s">
        <v>64</v>
      </c>
      <c r="B37" s="406"/>
      <c r="C37" s="406"/>
      <c r="D37" s="406"/>
      <c r="E37" s="406"/>
      <c r="F37" s="406"/>
      <c r="G37" s="407"/>
    </row>
  </sheetData>
  <mergeCells count="32">
    <mergeCell ref="A6:G6"/>
    <mergeCell ref="A1:G1"/>
    <mergeCell ref="A2:G2"/>
    <mergeCell ref="A3:G3"/>
    <mergeCell ref="A4:G4"/>
    <mergeCell ref="A5:G5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2023-02-02T07:49:46Z</cp:lastPrinted>
  <dcterms:created xsi:type="dcterms:W3CDTF">2019-06-25T12:34:00Z</dcterms:created>
  <dcterms:modified xsi:type="dcterms:W3CDTF">2023-03-02T05:59:05Z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