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firstSheet="4" activeTab="7"/>
  </bookViews>
  <sheets>
    <sheet name="MNG SUMM." sheetId="21" state="hidden" r:id="rId1"/>
    <sheet name="LOG BOOK " sheetId="8" state="hidden" r:id="rId2"/>
    <sheet name="SYSTEM FRIGHT" sheetId="9" state="hidden" r:id="rId3"/>
    <sheet name="DIFFERENTIAL FRIGHT " sheetId="10" state="hidden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BOOK'!$A$1:$I$39</definedName>
    <definedName name="_xlnm.Print_Area" localSheetId="4">'ALIGARH SUMM.'!$A$1:$G$30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I40" i="20"/>
  <c r="H40"/>
  <c r="G40"/>
  <c r="F40"/>
  <c r="E40"/>
  <c r="G29"/>
  <c r="I29" s="1"/>
  <c r="I25"/>
  <c r="G25"/>
  <c r="E31" i="17"/>
  <c r="D31"/>
  <c r="I27" i="8"/>
  <c r="G27"/>
  <c r="F27"/>
  <c r="H26"/>
  <c r="J26" s="1"/>
  <c r="H25"/>
  <c r="J25" s="1"/>
  <c r="E16" i="21"/>
  <c r="D16"/>
  <c r="G23" i="20" l="1"/>
  <c r="I23" s="1"/>
  <c r="G24"/>
  <c r="I24" s="1"/>
  <c r="G22"/>
  <c r="I22" s="1"/>
  <c r="G37"/>
  <c r="I37" s="1"/>
  <c r="G36"/>
  <c r="I36" s="1"/>
  <c r="G34"/>
  <c r="I34" s="1"/>
  <c r="G39"/>
  <c r="I39" s="1"/>
  <c r="G38"/>
  <c r="I38" s="1"/>
  <c r="G27" l="1"/>
  <c r="I27" s="1"/>
  <c r="G28"/>
  <c r="I28" s="1"/>
  <c r="G30"/>
  <c r="I30" s="1"/>
  <c r="G31"/>
  <c r="I31" s="1"/>
  <c r="G32"/>
  <c r="I32" s="1"/>
  <c r="G33"/>
  <c r="I33" s="1"/>
  <c r="G35"/>
  <c r="I35" s="1"/>
  <c r="G26"/>
  <c r="I26" s="1"/>
  <c r="G32" i="26" l="1"/>
  <c r="E32"/>
  <c r="H24" i="8" l="1"/>
  <c r="H27" s="1"/>
  <c r="G32" i="19"/>
  <c r="E32" l="1"/>
  <c r="G33" i="9"/>
  <c r="E33"/>
  <c r="J24" i="8"/>
  <c r="J27" s="1"/>
</calcChain>
</file>

<file path=xl/sharedStrings.xml><?xml version="1.0" encoding="utf-8"?>
<sst xmlns="http://schemas.openxmlformats.org/spreadsheetml/2006/main" count="319" uniqueCount="131">
  <si>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</si>
  <si>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</si>
  <si>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</si>
  <si>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</si>
  <si>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</si>
  <si>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</si>
  <si>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</si>
  <si>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</si>
  <si>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</si>
  <si>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</si>
  <si>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</si>
  <si>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</si>
  <si>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</si>
  <si>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</si>
  <si>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</si>
  <si>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</si>
  <si>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</si>
  <si>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</si>
  <si>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</si>
  <si>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</si>
  <si>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</si>
  <si>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</si>
  <si>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</si>
  <si>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</si>
  <si>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</si>
  <si>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</si>
  <si>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</si>
  <si>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</si>
  <si>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</si>
  <si>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</si>
  <si>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</si>
  <si>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</si>
  <si>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</si>
  <si>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</si>
  <si>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</si>
  <si>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</si>
  <si>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</si>
  <si>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</si>
  <si>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</si>
  <si>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</si>
  <si>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</si>
  <si>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</si>
  <si>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</si>
  <si>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</si>
  <si>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</si>
  <si>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</si>
  <si>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</si>
  <si>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</si>
  <si>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</si>
  <si>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</si>
  <si>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</si>
  <si>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</si>
  <si>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</si>
  <si>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</si>
  <si>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</si>
  <si>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</si>
  <si>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</si>
  <si>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</si>
  <si>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</si>
  <si>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</si>
  <si>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</si>
  <si>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</si>
  <si>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</si>
  <si>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</si>
  <si>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</si>
  <si>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</si>
  <si>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</si>
  <si>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</si>
  <si>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</si>
  <si>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</si>
  <si>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</si>
  <si>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</si>
  <si>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</si>
  <si>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</si>
  <si>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</si>
  <si>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</si>
  <si>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</si>
  <si>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</si>
  <si>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</si>
  <si>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</si>
  <si>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</si>
  <si>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</si>
  <si>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</si>
  <si>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</si>
  <si>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DHOLPUR</t>
  </si>
  <si>
    <t>MARENA</t>
  </si>
  <si>
    <t>SHARMA CEMENT AGENCY</t>
  </si>
  <si>
    <t>PPC &amp; ADSTAR</t>
  </si>
  <si>
    <t>MADHAV ENTERPRISES</t>
  </si>
  <si>
    <t>1558</t>
  </si>
  <si>
    <t>1559</t>
  </si>
  <si>
    <t>1566</t>
  </si>
  <si>
    <t>Bill No:-  110</t>
  </si>
  <si>
    <t>Bill No:- 111</t>
  </si>
  <si>
    <t>PERIOD: 01  FEB  2023  TO  28  FEB  2023</t>
  </si>
  <si>
    <t>Transportation Freight Bill For The Period 01 to 28 FEBRUARY   2023 For MILK VAN.</t>
  </si>
  <si>
    <t>Date :  28/02/2023</t>
  </si>
  <si>
    <t>Dispatch Period : 01/02/2023 to 28/02/2023</t>
  </si>
  <si>
    <t>Date:- 28/02/2023</t>
  </si>
  <si>
    <t>Subject :-  Secondary freight chages Of milK van as per system for the Month of  FEBRUARY  - 2023</t>
  </si>
  <si>
    <t>Subject :-  differential freight  chages Of milK van differential fright for the Month of  FEBRUARY - 2023</t>
  </si>
  <si>
    <t>HARDENIYA CEMENT AGENCIES</t>
  </si>
  <si>
    <t>AKHLESH TRADING COMPANY</t>
  </si>
  <si>
    <t>MANIA</t>
  </si>
  <si>
    <t>1635</t>
  </si>
  <si>
    <t>1636</t>
  </si>
  <si>
    <t>1641</t>
  </si>
  <si>
    <t>1679</t>
  </si>
  <si>
    <t>1684</t>
  </si>
  <si>
    <t>1696</t>
  </si>
  <si>
    <t>1699</t>
  </si>
  <si>
    <t>1702</t>
  </si>
  <si>
    <t>1703</t>
  </si>
  <si>
    <t>1705</t>
  </si>
  <si>
    <t>1706</t>
  </si>
  <si>
    <t>1727</t>
  </si>
  <si>
    <t>1728</t>
  </si>
  <si>
    <t>1631</t>
  </si>
  <si>
    <t>1632</t>
  </si>
  <si>
    <t>1633</t>
  </si>
  <si>
    <t>1634</t>
  </si>
  <si>
    <t>1646</t>
  </si>
  <si>
    <t>PERIOD: 01 MARCH  2023 TO 31 MARCH    2023</t>
  </si>
  <si>
    <t>Transportation Freight Bill For The Period 01 to 31 MARCH  2023 For MILK VAN.</t>
  </si>
  <si>
    <t>Date :  31/03/2023</t>
  </si>
  <si>
    <t>Dispatch Period : 01/03/2023 to 31/03/2023</t>
  </si>
  <si>
    <t>Date:- 31/03/2023</t>
  </si>
  <si>
    <t>Subject :-Secondary freightchages Of milK van as per system for the Month of MAR.-2023</t>
  </si>
  <si>
    <t>Subject :-  DIFFERENTIAL FRIGHT chages Of milK van as per system for the Month of MAR. - 2023</t>
  </si>
  <si>
    <t>Bill No:- 121</t>
  </si>
  <si>
    <t>Bill No:- 122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</si>
</sst>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8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9" xfId="0" applyBorder="1"/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166" fontId="17" fillId="5" borderId="9" xfId="0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N12" sqref="N12"/>
    </sheetView>
  </sheetViews>
  <sheetFormatPr defaultRowHeight="15"/>
  <cols>
    <col min="1" max="1" width="25.85546875" customWidth="1"/>
    <col min="2" max="2" width="61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60" t="s">
        <v>0</v>
      </c>
      <c r="B1" s="161"/>
      <c r="C1" s="161"/>
      <c r="D1" s="161"/>
      <c r="E1" s="161"/>
      <c r="F1" s="161"/>
      <c r="G1" s="162"/>
    </row>
    <row r="2" spans="1:7">
      <c r="A2" s="163"/>
      <c r="B2" s="164"/>
      <c r="C2" s="164"/>
      <c r="D2" s="164"/>
      <c r="E2" s="164"/>
      <c r="F2" s="164"/>
      <c r="G2" s="165"/>
    </row>
    <row r="3" spans="1:7">
      <c r="A3" s="163"/>
      <c r="B3" s="164"/>
      <c r="C3" s="164"/>
      <c r="D3" s="164"/>
      <c r="E3" s="164"/>
      <c r="F3" s="164"/>
      <c r="G3" s="165"/>
    </row>
    <row r="4" spans="1:7">
      <c r="A4" s="163"/>
      <c r="B4" s="164"/>
      <c r="C4" s="164"/>
      <c r="D4" s="164"/>
      <c r="E4" s="164"/>
      <c r="F4" s="164"/>
      <c r="G4" s="165"/>
    </row>
    <row r="5" spans="1:7" ht="77.25" customHeight="1">
      <c r="A5" s="166"/>
      <c r="B5" s="167"/>
      <c r="C5" s="167"/>
      <c r="D5" s="167"/>
      <c r="E5" s="167"/>
      <c r="F5" s="167"/>
      <c r="G5" s="168"/>
    </row>
    <row r="6" spans="1:7" ht="51.75" customHeight="1" thickBot="1">
      <c r="A6" s="169" t="s">
        <v>1</v>
      </c>
      <c r="B6" s="170"/>
      <c r="C6" s="170"/>
      <c r="D6" s="170"/>
      <c r="E6" s="170"/>
      <c r="F6" s="170"/>
      <c r="G6" s="171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72" t="s">
        <v>94</v>
      </c>
      <c r="B8" s="173"/>
      <c r="C8" s="173"/>
      <c r="D8" s="173"/>
      <c r="E8" s="173"/>
      <c r="F8" s="173"/>
      <c r="G8" s="174"/>
    </row>
    <row r="9" spans="1:7" ht="33" customHeight="1">
      <c r="A9" s="172" t="s">
        <v>2</v>
      </c>
      <c r="B9" s="173"/>
      <c r="C9" s="173"/>
      <c r="D9" s="173"/>
      <c r="E9" s="173"/>
      <c r="F9" s="173"/>
      <c r="G9" s="174"/>
    </row>
    <row r="10" spans="1:7" ht="33.75" customHeight="1">
      <c r="A10" s="175" t="s">
        <v>76</v>
      </c>
      <c r="B10" s="176"/>
      <c r="C10" s="176"/>
      <c r="D10" s="176"/>
      <c r="E10" s="176"/>
      <c r="F10" s="176"/>
      <c r="G10" s="177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43">
        <v>44966</v>
      </c>
      <c r="B13" s="144" t="s">
        <v>86</v>
      </c>
      <c r="C13" s="144" t="s">
        <v>84</v>
      </c>
      <c r="D13" s="157">
        <v>5</v>
      </c>
      <c r="E13" s="145">
        <v>675</v>
      </c>
      <c r="F13" s="144" t="s">
        <v>82</v>
      </c>
      <c r="G13" s="144" t="s">
        <v>89</v>
      </c>
    </row>
    <row r="14" spans="1:7" ht="49.5" customHeight="1">
      <c r="A14" s="143">
        <v>44966</v>
      </c>
      <c r="B14" s="144" t="s">
        <v>86</v>
      </c>
      <c r="C14" s="144" t="s">
        <v>85</v>
      </c>
      <c r="D14" s="157">
        <v>5</v>
      </c>
      <c r="E14" s="145">
        <v>1350</v>
      </c>
      <c r="F14" s="144" t="s">
        <v>82</v>
      </c>
      <c r="G14" s="144" t="s">
        <v>90</v>
      </c>
    </row>
    <row r="15" spans="1:7" ht="45.75" customHeight="1">
      <c r="A15" s="143">
        <v>44969</v>
      </c>
      <c r="B15" s="144" t="s">
        <v>88</v>
      </c>
      <c r="C15" s="144" t="s">
        <v>84</v>
      </c>
      <c r="D15" s="157">
        <v>2.5</v>
      </c>
      <c r="E15" s="145">
        <v>337.5</v>
      </c>
      <c r="F15" s="144" t="s">
        <v>82</v>
      </c>
      <c r="G15" s="144" t="s">
        <v>91</v>
      </c>
    </row>
    <row r="16" spans="1:7" ht="47.25" customHeight="1">
      <c r="A16" s="141"/>
      <c r="B16" s="143"/>
      <c r="C16" s="144"/>
      <c r="D16" s="146">
        <f>SUM(D13:D15)</f>
        <v>12.5</v>
      </c>
      <c r="E16" s="146">
        <f>SUM(E13:E15)</f>
        <v>2362.5</v>
      </c>
      <c r="F16" s="145"/>
      <c r="G16" s="144"/>
    </row>
    <row r="17" spans="1:7" ht="49.5" customHeight="1">
      <c r="A17" s="119"/>
      <c r="B17" s="120"/>
      <c r="C17" s="120"/>
      <c r="D17" s="121"/>
      <c r="E17" s="122"/>
      <c r="F17" s="120"/>
      <c r="G17" s="120"/>
    </row>
    <row r="18" spans="1:7" ht="49.5" customHeight="1">
      <c r="A18" s="119"/>
      <c r="B18" s="120"/>
      <c r="C18" s="120"/>
      <c r="D18" s="121"/>
      <c r="E18" s="122"/>
      <c r="F18" s="120"/>
      <c r="G18" s="120"/>
    </row>
    <row r="19" spans="1:7" ht="44.25" customHeight="1">
      <c r="A19" s="119"/>
      <c r="B19" s="120"/>
      <c r="C19" s="120"/>
      <c r="D19" s="121"/>
      <c r="E19" s="122"/>
      <c r="F19" s="120"/>
      <c r="G19" s="120"/>
    </row>
    <row r="20" spans="1:7" ht="51" customHeight="1">
      <c r="A20" s="119"/>
      <c r="B20" s="120"/>
      <c r="C20" s="120"/>
      <c r="D20" s="121"/>
      <c r="E20" s="122"/>
      <c r="F20" s="120"/>
      <c r="G20" s="120"/>
    </row>
    <row r="21" spans="1:7" ht="51" customHeight="1">
      <c r="A21" s="119"/>
      <c r="B21" s="120"/>
      <c r="C21" s="120"/>
      <c r="D21" s="121"/>
      <c r="E21" s="122"/>
      <c r="F21" s="120"/>
      <c r="G21" s="120"/>
    </row>
    <row r="22" spans="1:7" ht="46.5" customHeight="1">
      <c r="A22" s="119"/>
      <c r="B22" s="120"/>
      <c r="C22" s="120"/>
      <c r="D22" s="121"/>
      <c r="E22" s="122"/>
      <c r="F22" s="120"/>
      <c r="G22" s="120"/>
    </row>
    <row r="23" spans="1:7" ht="50.25" customHeight="1">
      <c r="A23" s="119"/>
      <c r="B23" s="120"/>
      <c r="C23" s="120"/>
      <c r="D23" s="121"/>
      <c r="E23" s="122"/>
      <c r="F23" s="120"/>
      <c r="G23" s="120"/>
    </row>
    <row r="24" spans="1:7" ht="54" customHeight="1">
      <c r="A24" s="119"/>
      <c r="B24" s="120"/>
      <c r="C24" s="120"/>
      <c r="D24" s="121"/>
      <c r="E24" s="122"/>
      <c r="F24" s="120"/>
      <c r="G24" s="120"/>
    </row>
    <row r="25" spans="1:7" ht="45.75" customHeight="1">
      <c r="A25" s="119"/>
      <c r="B25" s="120"/>
      <c r="C25" s="120"/>
      <c r="D25" s="121"/>
      <c r="E25" s="122"/>
      <c r="F25" s="120"/>
      <c r="G25" s="120"/>
    </row>
    <row r="26" spans="1:7" ht="50.25" customHeight="1">
      <c r="A26" s="119"/>
      <c r="B26" s="120"/>
      <c r="C26" s="120"/>
      <c r="D26" s="121"/>
      <c r="E26" s="122"/>
      <c r="F26" s="120"/>
      <c r="G26" s="120"/>
    </row>
    <row r="27" spans="1:7" ht="36" customHeight="1">
      <c r="A27" s="112"/>
      <c r="B27" s="112"/>
      <c r="C27" s="112"/>
      <c r="D27" s="123"/>
      <c r="E27" s="124"/>
      <c r="F27" s="112"/>
      <c r="G27" s="112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0" zoomScale="40" zoomScaleNormal="40" workbookViewId="0">
      <selection activeCell="Q23" sqref="Q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216"/>
      <c r="I2" s="216"/>
      <c r="J2" s="216"/>
    </row>
    <row r="3" spans="2:10" ht="36" customHeight="1" thickBot="1">
      <c r="B3" s="217" t="s">
        <v>12</v>
      </c>
      <c r="C3" s="218"/>
      <c r="D3" s="218"/>
      <c r="E3" s="90"/>
      <c r="F3" s="91"/>
      <c r="G3" s="219" t="s">
        <v>13</v>
      </c>
      <c r="H3" s="219"/>
      <c r="I3" s="219"/>
      <c r="J3" s="220"/>
    </row>
    <row r="4" spans="2:10" ht="153.75" customHeight="1">
      <c r="B4" s="221" t="s">
        <v>0</v>
      </c>
      <c r="C4" s="222"/>
      <c r="D4" s="222"/>
      <c r="E4" s="222"/>
      <c r="F4" s="222"/>
      <c r="G4" s="222"/>
      <c r="H4" s="222"/>
      <c r="I4" s="222"/>
      <c r="J4" s="223"/>
    </row>
    <row r="5" spans="2:10" ht="24" customHeight="1">
      <c r="B5" s="205" t="s">
        <v>14</v>
      </c>
      <c r="C5" s="206"/>
      <c r="D5" s="206"/>
      <c r="E5" s="206"/>
      <c r="F5" s="206"/>
      <c r="G5" s="206"/>
      <c r="H5" s="206"/>
      <c r="I5" s="206"/>
      <c r="J5" s="207"/>
    </row>
    <row r="6" spans="2:10" ht="25.5" customHeight="1">
      <c r="B6" s="205" t="s">
        <v>15</v>
      </c>
      <c r="C6" s="206"/>
      <c r="D6" s="206"/>
      <c r="E6" s="206"/>
      <c r="F6" s="206"/>
      <c r="G6" s="206"/>
      <c r="H6" s="206"/>
      <c r="I6" s="206"/>
      <c r="J6" s="207"/>
    </row>
    <row r="7" spans="2:10" ht="29.25" customHeight="1">
      <c r="B7" s="208" t="s">
        <v>16</v>
      </c>
      <c r="C7" s="209"/>
      <c r="D7" s="209"/>
      <c r="E7" s="209"/>
      <c r="F7" s="209"/>
      <c r="G7" s="209"/>
      <c r="H7" s="209"/>
      <c r="I7" s="209"/>
      <c r="J7" s="210"/>
    </row>
    <row r="8" spans="2:10" ht="34.5" thickBot="1">
      <c r="B8" s="211" t="s">
        <v>17</v>
      </c>
      <c r="C8" s="212"/>
      <c r="D8" s="212"/>
      <c r="E8" s="212"/>
      <c r="F8" s="212"/>
      <c r="G8" s="212"/>
      <c r="H8" s="212"/>
      <c r="I8" s="212"/>
      <c r="J8" s="213"/>
    </row>
    <row r="9" spans="2:10" ht="33.75">
      <c r="B9" s="197"/>
      <c r="C9" s="198"/>
      <c r="D9" s="198"/>
      <c r="E9" s="92"/>
      <c r="F9" s="93"/>
      <c r="G9" s="93"/>
      <c r="H9" s="94"/>
      <c r="I9" s="214"/>
      <c r="J9" s="215"/>
    </row>
    <row r="10" spans="2:10" ht="45" customHeight="1">
      <c r="B10" s="194" t="s">
        <v>95</v>
      </c>
      <c r="C10" s="195"/>
      <c r="D10" s="195"/>
      <c r="E10" s="195"/>
      <c r="F10" s="195"/>
      <c r="G10" s="195"/>
      <c r="H10" s="195"/>
      <c r="I10" s="195"/>
      <c r="J10" s="196"/>
    </row>
    <row r="11" spans="2:10" ht="40.5" thickBot="1">
      <c r="B11" s="197"/>
      <c r="C11" s="198"/>
      <c r="D11" s="198"/>
      <c r="E11" s="95"/>
      <c r="F11" s="93"/>
      <c r="G11" s="93"/>
      <c r="H11" s="199"/>
      <c r="I11" s="199"/>
      <c r="J11" s="200"/>
    </row>
    <row r="12" spans="2:10" ht="40.5" customHeight="1">
      <c r="B12" s="201" t="s">
        <v>18</v>
      </c>
      <c r="C12" s="202"/>
      <c r="D12" s="202"/>
      <c r="E12" s="96"/>
      <c r="F12" s="91"/>
      <c r="G12" s="97"/>
      <c r="H12" s="203"/>
      <c r="I12" s="203"/>
      <c r="J12" s="204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180" t="s">
        <v>96</v>
      </c>
      <c r="I13" s="180"/>
      <c r="J13" s="181"/>
    </row>
    <row r="14" spans="2:10" ht="39" customHeight="1">
      <c r="B14" s="192" t="s">
        <v>19</v>
      </c>
      <c r="C14" s="193"/>
      <c r="D14" s="193"/>
      <c r="E14" s="101"/>
      <c r="F14" s="101"/>
      <c r="G14" s="102"/>
      <c r="H14" s="180" t="s">
        <v>20</v>
      </c>
      <c r="I14" s="180"/>
      <c r="J14" s="181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180" t="s">
        <v>22</v>
      </c>
      <c r="I15" s="180"/>
      <c r="J15" s="181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190" t="s">
        <v>24</v>
      </c>
      <c r="I16" s="190"/>
      <c r="J16" s="191"/>
    </row>
    <row r="17" spans="2:17" ht="39.75" customHeight="1">
      <c r="B17" s="188" t="s">
        <v>25</v>
      </c>
      <c r="C17" s="189"/>
      <c r="D17" s="189"/>
      <c r="E17" s="101"/>
      <c r="F17" s="103"/>
      <c r="G17" s="102"/>
      <c r="H17" s="190" t="s">
        <v>26</v>
      </c>
      <c r="I17" s="190"/>
      <c r="J17" s="191"/>
    </row>
    <row r="18" spans="2:17" ht="48" customHeight="1">
      <c r="B18" s="188" t="s">
        <v>27</v>
      </c>
      <c r="C18" s="189"/>
      <c r="D18" s="189"/>
      <c r="E18" s="104"/>
      <c r="F18" s="103"/>
      <c r="G18" s="102"/>
      <c r="H18" s="190" t="s">
        <v>28</v>
      </c>
      <c r="I18" s="190"/>
      <c r="J18" s="191"/>
    </row>
    <row r="19" spans="2:17" ht="40.5" customHeight="1">
      <c r="B19" s="188" t="s">
        <v>29</v>
      </c>
      <c r="C19" s="189"/>
      <c r="D19" s="189"/>
      <c r="E19" s="189"/>
      <c r="F19" s="103"/>
      <c r="G19" s="102"/>
      <c r="H19" s="180" t="s">
        <v>30</v>
      </c>
      <c r="I19" s="180"/>
      <c r="J19" s="181"/>
    </row>
    <row r="20" spans="2:17" ht="42.75" customHeight="1">
      <c r="B20" s="178" t="s">
        <v>97</v>
      </c>
      <c r="C20" s="179"/>
      <c r="D20" s="179"/>
      <c r="E20" s="179"/>
      <c r="F20" s="179"/>
      <c r="G20" s="180" t="s">
        <v>31</v>
      </c>
      <c r="H20" s="180"/>
      <c r="I20" s="180"/>
      <c r="J20" s="181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185" t="s">
        <v>32</v>
      </c>
      <c r="C22" s="186"/>
      <c r="D22" s="186"/>
      <c r="E22" s="186"/>
      <c r="F22" s="186"/>
      <c r="G22" s="186"/>
      <c r="H22" s="186"/>
      <c r="I22" s="186"/>
      <c r="J22" s="187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7">
        <v>1</v>
      </c>
      <c r="C24" s="125">
        <v>44966</v>
      </c>
      <c r="D24" s="148">
        <v>1</v>
      </c>
      <c r="E24" s="147" t="s">
        <v>84</v>
      </c>
      <c r="F24" s="148">
        <v>56</v>
      </c>
      <c r="G24" s="149">
        <v>5</v>
      </c>
      <c r="H24" s="150">
        <f t="shared" ref="H24:H26" si="0">F24*G24*5</f>
        <v>1400</v>
      </c>
      <c r="I24" s="151">
        <v>675</v>
      </c>
      <c r="J24" s="151">
        <f>H24-I24</f>
        <v>725</v>
      </c>
      <c r="Q24" s="33"/>
    </row>
    <row r="25" spans="2:17" ht="75.75" customHeight="1">
      <c r="B25" s="147">
        <v>2</v>
      </c>
      <c r="C25" s="125">
        <v>44966</v>
      </c>
      <c r="D25" s="148">
        <v>1</v>
      </c>
      <c r="E25" s="147" t="s">
        <v>85</v>
      </c>
      <c r="F25" s="154">
        <v>56</v>
      </c>
      <c r="G25" s="149">
        <v>5</v>
      </c>
      <c r="H25" s="150">
        <f t="shared" si="0"/>
        <v>1400</v>
      </c>
      <c r="I25" s="151">
        <v>1350</v>
      </c>
      <c r="J25" s="151">
        <f>H25-I25</f>
        <v>50</v>
      </c>
      <c r="Q25" s="33"/>
    </row>
    <row r="26" spans="2:17" ht="66" customHeight="1">
      <c r="B26" s="147">
        <v>3</v>
      </c>
      <c r="C26" s="125">
        <v>44969</v>
      </c>
      <c r="D26" s="147">
        <v>1</v>
      </c>
      <c r="E26" s="147" t="s">
        <v>84</v>
      </c>
      <c r="F26" s="147">
        <v>31</v>
      </c>
      <c r="G26" s="149">
        <v>2.5</v>
      </c>
      <c r="H26" s="150">
        <f t="shared" si="0"/>
        <v>387.5</v>
      </c>
      <c r="I26" s="151">
        <v>337.5</v>
      </c>
      <c r="J26" s="151">
        <f>H26-I26</f>
        <v>50</v>
      </c>
      <c r="Q26" s="33"/>
    </row>
    <row r="27" spans="2:17" ht="71.25" customHeight="1">
      <c r="B27" s="147"/>
      <c r="C27" s="125"/>
      <c r="D27" s="148"/>
      <c r="E27" s="147"/>
      <c r="F27" s="152">
        <f>SUM(F24:F26)</f>
        <v>143</v>
      </c>
      <c r="G27" s="155">
        <f>SUM(G24:G26)</f>
        <v>12.5</v>
      </c>
      <c r="H27" s="153">
        <f>SUM(H24:H26)</f>
        <v>3187.5</v>
      </c>
      <c r="I27" s="138">
        <f>SUM(I24:I26)</f>
        <v>2362.5</v>
      </c>
      <c r="J27" s="138">
        <f>SUM(J24:J26)</f>
        <v>825</v>
      </c>
      <c r="Q27" s="33"/>
    </row>
    <row r="28" spans="2:17" ht="60.75" customHeight="1">
      <c r="B28" s="126"/>
      <c r="C28" s="127"/>
      <c r="D28" s="132"/>
      <c r="E28" s="126"/>
      <c r="F28" s="132"/>
      <c r="G28" s="128"/>
      <c r="H28" s="129"/>
      <c r="I28" s="130"/>
      <c r="J28" s="131"/>
      <c r="Q28" s="33"/>
    </row>
    <row r="29" spans="2:17" ht="61.5" customHeight="1">
      <c r="B29" s="126"/>
      <c r="C29" s="127"/>
      <c r="D29" s="132"/>
      <c r="E29" s="126"/>
      <c r="F29" s="132"/>
      <c r="G29" s="128"/>
      <c r="H29" s="129"/>
      <c r="I29" s="130"/>
      <c r="J29" s="131"/>
      <c r="Q29" s="33"/>
    </row>
    <row r="30" spans="2:17" ht="66" customHeight="1">
      <c r="B30" s="126"/>
      <c r="C30" s="127"/>
      <c r="D30" s="132"/>
      <c r="E30" s="126"/>
      <c r="F30" s="132"/>
      <c r="G30" s="128"/>
      <c r="H30" s="129"/>
      <c r="I30" s="130"/>
      <c r="J30" s="131"/>
      <c r="Q30" s="33"/>
    </row>
    <row r="31" spans="2:17" ht="70.5" customHeight="1">
      <c r="B31" s="182"/>
      <c r="C31" s="127"/>
      <c r="D31" s="132"/>
      <c r="E31" s="126"/>
      <c r="F31" s="182"/>
      <c r="G31" s="128"/>
      <c r="H31" s="183"/>
      <c r="I31" s="130"/>
      <c r="J31" s="184"/>
      <c r="Q31" s="33"/>
    </row>
    <row r="32" spans="2:17" ht="41.25" hidden="1" customHeight="1">
      <c r="B32" s="182"/>
      <c r="C32" s="127"/>
      <c r="D32" s="132"/>
      <c r="E32" s="126"/>
      <c r="F32" s="182"/>
      <c r="G32" s="128"/>
      <c r="H32" s="183"/>
      <c r="I32" s="130"/>
      <c r="J32" s="184"/>
      <c r="Q32" s="33">
        <v>3800</v>
      </c>
    </row>
    <row r="33" spans="2:18" ht="64.5" customHeight="1">
      <c r="B33" s="132"/>
      <c r="C33" s="127"/>
      <c r="D33" s="132"/>
      <c r="E33" s="126"/>
      <c r="F33" s="132"/>
      <c r="G33" s="128"/>
      <c r="H33" s="129"/>
      <c r="I33" s="130"/>
      <c r="J33" s="131"/>
      <c r="Q33" s="33"/>
    </row>
    <row r="34" spans="2:18" ht="57" customHeight="1">
      <c r="B34" s="132"/>
      <c r="C34" s="127"/>
      <c r="D34" s="132"/>
      <c r="E34" s="126"/>
      <c r="F34" s="132"/>
      <c r="G34" s="128"/>
      <c r="H34" s="129"/>
      <c r="I34" s="130"/>
      <c r="J34" s="131"/>
      <c r="Q34" s="33"/>
    </row>
    <row r="35" spans="2:18" ht="67.5" customHeight="1">
      <c r="B35" s="126"/>
      <c r="C35" s="127"/>
      <c r="D35" s="132"/>
      <c r="E35" s="126"/>
      <c r="F35" s="132"/>
      <c r="G35" s="128"/>
      <c r="H35" s="129"/>
      <c r="I35" s="130"/>
      <c r="J35" s="131"/>
      <c r="Q35" s="33"/>
    </row>
    <row r="36" spans="2:18" ht="71.25" customHeight="1">
      <c r="B36" s="132"/>
      <c r="C36" s="127"/>
      <c r="D36" s="132"/>
      <c r="E36" s="126"/>
      <c r="F36" s="132"/>
      <c r="G36" s="128"/>
      <c r="H36" s="129"/>
      <c r="I36" s="130"/>
      <c r="J36" s="131"/>
      <c r="Q36" s="33"/>
    </row>
    <row r="37" spans="2:18" ht="64.5" customHeight="1">
      <c r="B37" s="126"/>
      <c r="C37" s="127"/>
      <c r="D37" s="132"/>
      <c r="E37" s="126"/>
      <c r="F37" s="132"/>
      <c r="G37" s="128"/>
      <c r="H37" s="129"/>
      <c r="I37" s="130"/>
      <c r="J37" s="131"/>
      <c r="R37" s="33"/>
    </row>
    <row r="38" spans="2:18" ht="66" customHeight="1">
      <c r="B38" s="126"/>
      <c r="C38" s="127"/>
      <c r="D38" s="132"/>
      <c r="E38" s="126"/>
      <c r="F38" s="132"/>
      <c r="G38" s="128"/>
      <c r="H38" s="129"/>
      <c r="I38" s="130"/>
      <c r="J38" s="131"/>
      <c r="R38" s="33"/>
    </row>
    <row r="39" spans="2:18" ht="58.5" customHeight="1">
      <c r="B39" s="133"/>
      <c r="C39" s="134"/>
      <c r="D39" s="133"/>
      <c r="E39" s="133"/>
      <c r="F39" s="135"/>
      <c r="G39" s="136"/>
      <c r="H39" s="135"/>
      <c r="I39" s="137"/>
      <c r="J39" s="137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9" zoomScale="70" zoomScaleNormal="70" workbookViewId="0">
      <selection activeCell="J34" sqref="J34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75" t="s">
        <v>0</v>
      </c>
      <c r="B1" s="276"/>
      <c r="C1" s="276"/>
      <c r="D1" s="276"/>
      <c r="E1" s="276"/>
      <c r="F1" s="276"/>
      <c r="G1" s="277"/>
    </row>
    <row r="2" spans="1:7" ht="22.5" customHeight="1">
      <c r="A2" s="278" t="s">
        <v>1</v>
      </c>
      <c r="B2" s="279"/>
      <c r="C2" s="279"/>
      <c r="D2" s="279"/>
      <c r="E2" s="279"/>
      <c r="F2" s="279"/>
      <c r="G2" s="280"/>
    </row>
    <row r="3" spans="1:7" ht="15.75" thickBot="1">
      <c r="A3" s="281"/>
      <c r="B3" s="282"/>
      <c r="C3" s="282"/>
      <c r="D3" s="282"/>
      <c r="E3" s="282"/>
      <c r="F3" s="282"/>
      <c r="G3" s="283"/>
    </row>
    <row r="4" spans="1:7" ht="33.75" customHeight="1">
      <c r="A4" s="260" t="s">
        <v>42</v>
      </c>
      <c r="B4" s="261"/>
      <c r="C4" s="261"/>
      <c r="D4" s="261"/>
      <c r="E4" s="261"/>
      <c r="F4" s="261"/>
      <c r="G4" s="262"/>
    </row>
    <row r="5" spans="1:7" ht="27.75" customHeight="1">
      <c r="A5" s="260" t="s">
        <v>43</v>
      </c>
      <c r="B5" s="261"/>
      <c r="C5" s="261"/>
      <c r="D5" s="261"/>
      <c r="E5" s="261"/>
      <c r="F5" s="261"/>
      <c r="G5" s="262"/>
    </row>
    <row r="6" spans="1:7" ht="21.75" customHeight="1">
      <c r="A6" s="260" t="s">
        <v>44</v>
      </c>
      <c r="B6" s="261"/>
      <c r="C6" s="261"/>
      <c r="D6" s="261"/>
      <c r="E6" s="261"/>
      <c r="F6" s="261"/>
      <c r="G6" s="262"/>
    </row>
    <row r="7" spans="1:7" ht="26.25" customHeight="1">
      <c r="A7" s="269" t="s">
        <v>45</v>
      </c>
      <c r="B7" s="270"/>
      <c r="C7" s="270"/>
      <c r="D7" s="270"/>
      <c r="E7" s="270"/>
      <c r="F7" s="270"/>
      <c r="G7" s="271"/>
    </row>
    <row r="8" spans="1:7" ht="27" customHeight="1">
      <c r="A8" s="272"/>
      <c r="B8" s="273"/>
      <c r="C8" s="273"/>
      <c r="D8" s="273"/>
      <c r="E8" s="273"/>
      <c r="F8" s="273"/>
      <c r="G8" s="274"/>
    </row>
    <row r="9" spans="1:7" ht="24.75" customHeight="1">
      <c r="A9" s="257" t="s">
        <v>98</v>
      </c>
      <c r="B9" s="258"/>
      <c r="C9" s="258"/>
      <c r="D9" s="258"/>
      <c r="E9" s="258"/>
      <c r="F9" s="258"/>
      <c r="G9" s="259"/>
    </row>
    <row r="10" spans="1:7" ht="21.75" customHeight="1">
      <c r="A10" s="257" t="s">
        <v>92</v>
      </c>
      <c r="B10" s="258"/>
      <c r="C10" s="258"/>
      <c r="D10" s="258"/>
      <c r="E10" s="258"/>
      <c r="F10" s="258"/>
      <c r="G10" s="259"/>
    </row>
    <row r="11" spans="1:7" ht="22.5" customHeight="1">
      <c r="A11" s="257" t="s">
        <v>46</v>
      </c>
      <c r="B11" s="258"/>
      <c r="C11" s="258"/>
      <c r="D11" s="258"/>
      <c r="E11" s="258"/>
      <c r="F11" s="258"/>
      <c r="G11" s="259"/>
    </row>
    <row r="12" spans="1:7" ht="24.75" customHeight="1">
      <c r="A12" s="257" t="s">
        <v>47</v>
      </c>
      <c r="B12" s="258"/>
      <c r="C12" s="258"/>
      <c r="D12" s="258"/>
      <c r="E12" s="258"/>
      <c r="F12" s="258"/>
      <c r="G12" s="259"/>
    </row>
    <row r="13" spans="1:7" ht="27" customHeight="1">
      <c r="A13" s="266" t="s">
        <v>48</v>
      </c>
      <c r="B13" s="267"/>
      <c r="C13" s="267"/>
      <c r="D13" s="267"/>
      <c r="E13" s="267"/>
      <c r="F13" s="267"/>
      <c r="G13" s="268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60" t="s">
        <v>49</v>
      </c>
      <c r="B16" s="261"/>
      <c r="C16" s="261"/>
      <c r="D16" s="261"/>
      <c r="E16" s="261"/>
      <c r="F16" s="261"/>
      <c r="G16" s="262"/>
    </row>
    <row r="17" spans="1:7" ht="35.25" customHeight="1">
      <c r="A17" s="260" t="s">
        <v>50</v>
      </c>
      <c r="B17" s="261"/>
      <c r="C17" s="261"/>
      <c r="D17" s="261"/>
      <c r="E17" s="261"/>
      <c r="F17" s="261"/>
      <c r="G17" s="262"/>
    </row>
    <row r="18" spans="1:7" ht="29.25" customHeight="1">
      <c r="A18" s="260" t="s">
        <v>51</v>
      </c>
      <c r="B18" s="261"/>
      <c r="C18" s="261"/>
      <c r="D18" s="261"/>
      <c r="E18" s="261"/>
      <c r="F18" s="261"/>
      <c r="G18" s="262"/>
    </row>
    <row r="19" spans="1:7" ht="33" customHeight="1">
      <c r="A19" s="260" t="s">
        <v>52</v>
      </c>
      <c r="B19" s="261"/>
      <c r="C19" s="261"/>
      <c r="D19" s="261"/>
      <c r="E19" s="261"/>
      <c r="F19" s="261"/>
      <c r="G19" s="262"/>
    </row>
    <row r="20" spans="1:7" ht="37.5" customHeight="1">
      <c r="A20" s="260" t="s">
        <v>53</v>
      </c>
      <c r="B20" s="261"/>
      <c r="C20" s="261"/>
      <c r="D20" s="261"/>
      <c r="E20" s="261"/>
      <c r="F20" s="261"/>
      <c r="G20" s="262"/>
    </row>
    <row r="21" spans="1:7" ht="25.5" customHeight="1">
      <c r="A21" s="263" t="s">
        <v>99</v>
      </c>
      <c r="B21" s="264"/>
      <c r="C21" s="264"/>
      <c r="D21" s="264"/>
      <c r="E21" s="264"/>
      <c r="F21" s="264"/>
      <c r="G21" s="265"/>
    </row>
    <row r="22" spans="1:7" ht="36">
      <c r="A22" s="1" t="s">
        <v>54</v>
      </c>
      <c r="B22" s="248" t="s">
        <v>55</v>
      </c>
      <c r="C22" s="248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27">
        <v>1</v>
      </c>
      <c r="B23" s="242" t="s">
        <v>60</v>
      </c>
      <c r="C23" s="243"/>
      <c r="D23" s="230" t="s">
        <v>61</v>
      </c>
      <c r="E23" s="233">
        <v>12.5</v>
      </c>
      <c r="F23" s="236"/>
      <c r="G23" s="239">
        <v>2362.5</v>
      </c>
    </row>
    <row r="24" spans="1:7">
      <c r="A24" s="228"/>
      <c r="B24" s="244"/>
      <c r="C24" s="245"/>
      <c r="D24" s="231"/>
      <c r="E24" s="234"/>
      <c r="F24" s="237"/>
      <c r="G24" s="240"/>
    </row>
    <row r="25" spans="1:7">
      <c r="A25" s="228"/>
      <c r="B25" s="244"/>
      <c r="C25" s="245"/>
      <c r="D25" s="231"/>
      <c r="E25" s="234"/>
      <c r="F25" s="237"/>
      <c r="G25" s="240"/>
    </row>
    <row r="26" spans="1:7">
      <c r="A26" s="228"/>
      <c r="B26" s="244"/>
      <c r="C26" s="245"/>
      <c r="D26" s="231"/>
      <c r="E26" s="234"/>
      <c r="F26" s="237"/>
      <c r="G26" s="240"/>
    </row>
    <row r="27" spans="1:7">
      <c r="A27" s="228"/>
      <c r="B27" s="244"/>
      <c r="C27" s="245"/>
      <c r="D27" s="231"/>
      <c r="E27" s="234"/>
      <c r="F27" s="237"/>
      <c r="G27" s="240"/>
    </row>
    <row r="28" spans="1:7">
      <c r="A28" s="228"/>
      <c r="B28" s="244"/>
      <c r="C28" s="245"/>
      <c r="D28" s="231"/>
      <c r="E28" s="234"/>
      <c r="F28" s="237"/>
      <c r="G28" s="240"/>
    </row>
    <row r="29" spans="1:7">
      <c r="A29" s="228"/>
      <c r="B29" s="244"/>
      <c r="C29" s="245"/>
      <c r="D29" s="231"/>
      <c r="E29" s="234"/>
      <c r="F29" s="237"/>
      <c r="G29" s="240"/>
    </row>
    <row r="30" spans="1:7">
      <c r="A30" s="228"/>
      <c r="B30" s="244"/>
      <c r="C30" s="245"/>
      <c r="D30" s="231"/>
      <c r="E30" s="234"/>
      <c r="F30" s="237"/>
      <c r="G30" s="240"/>
    </row>
    <row r="31" spans="1:7">
      <c r="A31" s="228"/>
      <c r="B31" s="244"/>
      <c r="C31" s="245"/>
      <c r="D31" s="231"/>
      <c r="E31" s="234"/>
      <c r="F31" s="237"/>
      <c r="G31" s="240"/>
    </row>
    <row r="32" spans="1:7" ht="33.75" customHeight="1">
      <c r="A32" s="229"/>
      <c r="B32" s="246"/>
      <c r="C32" s="247"/>
      <c r="D32" s="232"/>
      <c r="E32" s="235"/>
      <c r="F32" s="238"/>
      <c r="G32" s="241"/>
    </row>
    <row r="33" spans="1:7" ht="19.5" customHeight="1">
      <c r="A33" s="249" t="s">
        <v>62</v>
      </c>
      <c r="B33" s="250"/>
      <c r="C33" s="250"/>
      <c r="D33" s="35"/>
      <c r="E33" s="43">
        <f>SUM(E23)</f>
        <v>12.5</v>
      </c>
      <c r="F33" s="2"/>
      <c r="G33" s="42">
        <f>SUM(G23)</f>
        <v>2362.5</v>
      </c>
    </row>
    <row r="34" spans="1:7" ht="27.75" customHeight="1">
      <c r="A34" s="251"/>
      <c r="B34" s="252"/>
      <c r="C34" s="252"/>
      <c r="D34" s="252"/>
      <c r="E34" s="252"/>
      <c r="F34" s="252"/>
      <c r="G34" s="253"/>
    </row>
    <row r="35" spans="1:7" ht="24" customHeight="1">
      <c r="A35" s="254" t="s">
        <v>63</v>
      </c>
      <c r="B35" s="255"/>
      <c r="C35" s="255"/>
      <c r="D35" s="255"/>
      <c r="E35" s="255"/>
      <c r="F35" s="255"/>
      <c r="G35" s="256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57"/>
      <c r="B37" s="258"/>
      <c r="C37" s="258"/>
      <c r="D37" s="258"/>
      <c r="E37" s="258"/>
      <c r="F37" s="258"/>
      <c r="G37" s="259"/>
    </row>
    <row r="38" spans="1:7" ht="20.25" customHeight="1" thickBot="1">
      <c r="A38" s="224" t="s">
        <v>64</v>
      </c>
      <c r="B38" s="225"/>
      <c r="C38" s="225"/>
      <c r="D38" s="225"/>
      <c r="E38" s="225"/>
      <c r="F38" s="225"/>
      <c r="G38" s="226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0" zoomScale="80" zoomScaleNormal="80" workbookViewId="0">
      <selection activeCell="B23" sqref="B23:C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29" t="s">
        <v>65</v>
      </c>
      <c r="B1" s="330"/>
      <c r="C1" s="330"/>
      <c r="D1" s="330"/>
      <c r="E1" s="330"/>
      <c r="F1" s="330"/>
      <c r="G1" s="331"/>
    </row>
    <row r="2" spans="1:7" ht="25.5" customHeight="1">
      <c r="A2" s="332" t="s">
        <v>1</v>
      </c>
      <c r="B2" s="333"/>
      <c r="C2" s="333"/>
      <c r="D2" s="333"/>
      <c r="E2" s="333"/>
      <c r="F2" s="333"/>
      <c r="G2" s="334"/>
    </row>
    <row r="3" spans="1:7" ht="18">
      <c r="A3" s="335"/>
      <c r="B3" s="336"/>
      <c r="C3" s="336"/>
      <c r="D3" s="336"/>
      <c r="E3" s="336"/>
      <c r="F3" s="336"/>
      <c r="G3" s="337"/>
    </row>
    <row r="4" spans="1:7" ht="32.25" customHeight="1">
      <c r="A4" s="316" t="s">
        <v>66</v>
      </c>
      <c r="B4" s="317"/>
      <c r="C4" s="317"/>
      <c r="D4" s="317"/>
      <c r="E4" s="317"/>
      <c r="F4" s="317"/>
      <c r="G4" s="318"/>
    </row>
    <row r="5" spans="1:7" ht="27" customHeight="1">
      <c r="A5" s="316" t="s">
        <v>43</v>
      </c>
      <c r="B5" s="317"/>
      <c r="C5" s="317"/>
      <c r="D5" s="317"/>
      <c r="E5" s="317"/>
      <c r="F5" s="317"/>
      <c r="G5" s="318"/>
    </row>
    <row r="6" spans="1:7" ht="26.25" customHeight="1">
      <c r="A6" s="316" t="s">
        <v>67</v>
      </c>
      <c r="B6" s="317"/>
      <c r="C6" s="317"/>
      <c r="D6" s="317"/>
      <c r="E6" s="317"/>
      <c r="F6" s="317"/>
      <c r="G6" s="318"/>
    </row>
    <row r="7" spans="1:7" ht="34.5" customHeight="1">
      <c r="A7" s="326" t="s">
        <v>45</v>
      </c>
      <c r="B7" s="327"/>
      <c r="C7" s="327"/>
      <c r="D7" s="327"/>
      <c r="E7" s="327"/>
      <c r="F7" s="327"/>
      <c r="G7" s="328"/>
    </row>
    <row r="8" spans="1:7" ht="18">
      <c r="A8" s="272"/>
      <c r="B8" s="273"/>
      <c r="C8" s="273"/>
      <c r="D8" s="273"/>
      <c r="E8" s="273"/>
      <c r="F8" s="273"/>
      <c r="G8" s="274"/>
    </row>
    <row r="9" spans="1:7" ht="31.5" customHeight="1">
      <c r="A9" s="323" t="s">
        <v>98</v>
      </c>
      <c r="B9" s="324"/>
      <c r="C9" s="324"/>
      <c r="D9" s="324"/>
      <c r="E9" s="324"/>
      <c r="F9" s="324"/>
      <c r="G9" s="325"/>
    </row>
    <row r="10" spans="1:7" ht="28.5" customHeight="1">
      <c r="A10" s="323" t="s">
        <v>93</v>
      </c>
      <c r="B10" s="324"/>
      <c r="C10" s="324"/>
      <c r="D10" s="324"/>
      <c r="E10" s="324"/>
      <c r="F10" s="324"/>
      <c r="G10" s="325"/>
    </row>
    <row r="11" spans="1:7" ht="33" customHeight="1">
      <c r="A11" s="323" t="s">
        <v>68</v>
      </c>
      <c r="B11" s="324"/>
      <c r="C11" s="324"/>
      <c r="D11" s="324"/>
      <c r="E11" s="324"/>
      <c r="F11" s="324"/>
      <c r="G11" s="325"/>
    </row>
    <row r="12" spans="1:7" ht="31.5" customHeight="1">
      <c r="A12" s="323" t="s">
        <v>47</v>
      </c>
      <c r="B12" s="324"/>
      <c r="C12" s="324"/>
      <c r="D12" s="324"/>
      <c r="E12" s="324"/>
      <c r="F12" s="324"/>
      <c r="G12" s="325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316" t="s">
        <v>78</v>
      </c>
      <c r="B15" s="317"/>
      <c r="C15" s="317"/>
      <c r="D15" s="317"/>
      <c r="E15" s="317"/>
      <c r="F15" s="317"/>
      <c r="G15" s="318"/>
    </row>
    <row r="16" spans="1:7" ht="30" customHeight="1">
      <c r="A16" s="316" t="s">
        <v>49</v>
      </c>
      <c r="B16" s="317"/>
      <c r="C16" s="317"/>
      <c r="D16" s="317"/>
      <c r="E16" s="317"/>
      <c r="F16" s="317"/>
      <c r="G16" s="318"/>
    </row>
    <row r="17" spans="1:7" ht="32.25" customHeight="1">
      <c r="A17" s="316" t="s">
        <v>50</v>
      </c>
      <c r="B17" s="317"/>
      <c r="C17" s="317"/>
      <c r="D17" s="317"/>
      <c r="E17" s="317"/>
      <c r="F17" s="317"/>
      <c r="G17" s="318"/>
    </row>
    <row r="18" spans="1:7" ht="29.25" customHeight="1">
      <c r="A18" s="316" t="s">
        <v>51</v>
      </c>
      <c r="B18" s="317"/>
      <c r="C18" s="317"/>
      <c r="D18" s="317"/>
      <c r="E18" s="317"/>
      <c r="F18" s="317"/>
      <c r="G18" s="318"/>
    </row>
    <row r="19" spans="1:7" ht="30" customHeight="1">
      <c r="A19" s="316" t="s">
        <v>52</v>
      </c>
      <c r="B19" s="317"/>
      <c r="C19" s="317"/>
      <c r="D19" s="317"/>
      <c r="E19" s="317"/>
      <c r="F19" s="317"/>
      <c r="G19" s="318"/>
    </row>
    <row r="20" spans="1:7" ht="35.25" customHeight="1">
      <c r="A20" s="316" t="s">
        <v>53</v>
      </c>
      <c r="B20" s="317"/>
      <c r="C20" s="317"/>
      <c r="D20" s="317"/>
      <c r="E20" s="317"/>
      <c r="F20" s="317"/>
      <c r="G20" s="318"/>
    </row>
    <row r="21" spans="1:7" ht="26.25" customHeight="1">
      <c r="A21" s="319" t="s">
        <v>100</v>
      </c>
      <c r="B21" s="320"/>
      <c r="C21" s="320"/>
      <c r="D21" s="320"/>
      <c r="E21" s="320"/>
      <c r="F21" s="320"/>
      <c r="G21" s="321"/>
    </row>
    <row r="22" spans="1:7" ht="81">
      <c r="A22" s="60" t="s">
        <v>54</v>
      </c>
      <c r="B22" s="322" t="s">
        <v>55</v>
      </c>
      <c r="C22" s="322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284">
        <v>1</v>
      </c>
      <c r="B23" s="299" t="s">
        <v>60</v>
      </c>
      <c r="C23" s="300"/>
      <c r="D23" s="287" t="s">
        <v>61</v>
      </c>
      <c r="E23" s="290">
        <v>12.5</v>
      </c>
      <c r="F23" s="293"/>
      <c r="G23" s="296">
        <v>825</v>
      </c>
    </row>
    <row r="24" spans="1:7">
      <c r="A24" s="285"/>
      <c r="B24" s="301"/>
      <c r="C24" s="302"/>
      <c r="D24" s="288"/>
      <c r="E24" s="291"/>
      <c r="F24" s="294"/>
      <c r="G24" s="297"/>
    </row>
    <row r="25" spans="1:7">
      <c r="A25" s="285"/>
      <c r="B25" s="301"/>
      <c r="C25" s="302"/>
      <c r="D25" s="288"/>
      <c r="E25" s="291"/>
      <c r="F25" s="294"/>
      <c r="G25" s="297"/>
    </row>
    <row r="26" spans="1:7">
      <c r="A26" s="285"/>
      <c r="B26" s="301"/>
      <c r="C26" s="302"/>
      <c r="D26" s="288"/>
      <c r="E26" s="291"/>
      <c r="F26" s="294"/>
      <c r="G26" s="297"/>
    </row>
    <row r="27" spans="1:7">
      <c r="A27" s="285"/>
      <c r="B27" s="301"/>
      <c r="C27" s="302"/>
      <c r="D27" s="288"/>
      <c r="E27" s="291"/>
      <c r="F27" s="294"/>
      <c r="G27" s="297"/>
    </row>
    <row r="28" spans="1:7">
      <c r="A28" s="285"/>
      <c r="B28" s="301"/>
      <c r="C28" s="302"/>
      <c r="D28" s="288"/>
      <c r="E28" s="291"/>
      <c r="F28" s="294"/>
      <c r="G28" s="297"/>
    </row>
    <row r="29" spans="1:7">
      <c r="A29" s="285"/>
      <c r="B29" s="301"/>
      <c r="C29" s="302"/>
      <c r="D29" s="288"/>
      <c r="E29" s="291"/>
      <c r="F29" s="294"/>
      <c r="G29" s="297"/>
    </row>
    <row r="30" spans="1:7">
      <c r="A30" s="285"/>
      <c r="B30" s="301"/>
      <c r="C30" s="302"/>
      <c r="D30" s="288"/>
      <c r="E30" s="291"/>
      <c r="F30" s="294"/>
      <c r="G30" s="297"/>
    </row>
    <row r="31" spans="1:7">
      <c r="A31" s="285"/>
      <c r="B31" s="301"/>
      <c r="C31" s="302"/>
      <c r="D31" s="288"/>
      <c r="E31" s="291"/>
      <c r="F31" s="294"/>
      <c r="G31" s="297"/>
    </row>
    <row r="32" spans="1:7" ht="42" customHeight="1">
      <c r="A32" s="286"/>
      <c r="B32" s="303"/>
      <c r="C32" s="304"/>
      <c r="D32" s="289"/>
      <c r="E32" s="292"/>
      <c r="F32" s="295"/>
      <c r="G32" s="298"/>
    </row>
    <row r="33" spans="1:7" ht="32.25" thickBot="1">
      <c r="A33" s="305" t="s">
        <v>62</v>
      </c>
      <c r="B33" s="306"/>
      <c r="C33" s="306"/>
      <c r="D33" s="70"/>
      <c r="E33" s="75">
        <v>12.5</v>
      </c>
      <c r="F33" s="26"/>
      <c r="G33" s="76">
        <v>825</v>
      </c>
    </row>
    <row r="34" spans="1:7" ht="25.5" customHeight="1">
      <c r="A34" s="251"/>
      <c r="B34" s="252"/>
      <c r="C34" s="252"/>
      <c r="D34" s="252"/>
      <c r="E34" s="252"/>
      <c r="F34" s="252"/>
      <c r="G34" s="253"/>
    </row>
    <row r="35" spans="1:7" ht="25.5" customHeight="1">
      <c r="A35" s="307" t="s">
        <v>63</v>
      </c>
      <c r="B35" s="308"/>
      <c r="C35" s="308"/>
      <c r="D35" s="308"/>
      <c r="E35" s="308"/>
      <c r="F35" s="308"/>
      <c r="G35" s="309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10"/>
      <c r="B37" s="311"/>
      <c r="C37" s="311"/>
      <c r="D37" s="311"/>
      <c r="E37" s="311"/>
      <c r="F37" s="311"/>
      <c r="G37" s="312"/>
    </row>
    <row r="38" spans="1:7" ht="42" customHeight="1">
      <c r="A38" s="313" t="s">
        <v>64</v>
      </c>
      <c r="B38" s="314"/>
      <c r="C38" s="314"/>
      <c r="D38" s="314"/>
      <c r="E38" s="314"/>
      <c r="F38" s="314"/>
      <c r="G38" s="315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"/>
  <sheetViews>
    <sheetView zoomScale="50" zoomScaleNormal="50" workbookViewId="0">
      <selection activeCell="I12" sqref="I12"/>
    </sheetView>
  </sheetViews>
  <sheetFormatPr defaultColWidth="9" defaultRowHeight="15"/>
  <cols>
    <col min="1" max="1" width="27.5703125" bestFit="1" customWidth="1"/>
    <col min="2" max="2" width="64.28515625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4" t="s">
        <v>0</v>
      </c>
      <c r="B1" s="345"/>
      <c r="C1" s="345"/>
      <c r="D1" s="345"/>
      <c r="E1" s="345"/>
      <c r="F1" s="345"/>
      <c r="G1" s="346"/>
    </row>
    <row r="2" spans="1:7">
      <c r="A2" s="347"/>
      <c r="B2" s="348"/>
      <c r="C2" s="348"/>
      <c r="D2" s="348"/>
      <c r="E2" s="348"/>
      <c r="F2" s="348"/>
      <c r="G2" s="349"/>
    </row>
    <row r="3" spans="1:7">
      <c r="A3" s="347"/>
      <c r="B3" s="348"/>
      <c r="C3" s="348"/>
      <c r="D3" s="348"/>
      <c r="E3" s="348"/>
      <c r="F3" s="348"/>
      <c r="G3" s="349"/>
    </row>
    <row r="4" spans="1:7">
      <c r="A4" s="347"/>
      <c r="B4" s="348"/>
      <c r="C4" s="348"/>
      <c r="D4" s="348"/>
      <c r="E4" s="348"/>
      <c r="F4" s="348"/>
      <c r="G4" s="349"/>
    </row>
    <row r="5" spans="1:7" ht="62.25" customHeight="1">
      <c r="A5" s="350"/>
      <c r="B5" s="351"/>
      <c r="C5" s="351"/>
      <c r="D5" s="351"/>
      <c r="E5" s="351"/>
      <c r="F5" s="351"/>
      <c r="G5" s="352"/>
    </row>
    <row r="6" spans="1:7" ht="43.5" customHeight="1">
      <c r="A6" s="338" t="s">
        <v>1</v>
      </c>
      <c r="B6" s="339"/>
      <c r="C6" s="339"/>
      <c r="D6" s="339"/>
      <c r="E6" s="339"/>
      <c r="F6" s="339"/>
      <c r="G6" s="340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8" t="s">
        <v>122</v>
      </c>
      <c r="B8" s="339"/>
      <c r="C8" s="339"/>
      <c r="D8" s="339"/>
      <c r="E8" s="339"/>
      <c r="F8" s="339"/>
      <c r="G8" s="340"/>
    </row>
    <row r="9" spans="1:7" ht="42" customHeight="1">
      <c r="A9" s="338" t="s">
        <v>2</v>
      </c>
      <c r="B9" s="339"/>
      <c r="C9" s="339"/>
      <c r="D9" s="339"/>
      <c r="E9" s="339"/>
      <c r="F9" s="339"/>
      <c r="G9" s="340"/>
    </row>
    <row r="10" spans="1:7" ht="43.5" customHeight="1">
      <c r="A10" s="341" t="s">
        <v>69</v>
      </c>
      <c r="B10" s="342"/>
      <c r="C10" s="342"/>
      <c r="D10" s="342"/>
      <c r="E10" s="342"/>
      <c r="F10" s="342"/>
      <c r="G10" s="343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36.75" customHeight="1">
      <c r="A13" s="118">
        <v>44988</v>
      </c>
      <c r="B13" s="115" t="s">
        <v>101</v>
      </c>
      <c r="C13" s="115" t="s">
        <v>85</v>
      </c>
      <c r="D13" s="117">
        <v>2.5</v>
      </c>
      <c r="E13" s="116">
        <v>675</v>
      </c>
      <c r="F13" s="115" t="s">
        <v>82</v>
      </c>
      <c r="G13" s="115" t="s">
        <v>117</v>
      </c>
    </row>
    <row r="14" spans="1:7" ht="36.75" customHeight="1">
      <c r="A14" s="118">
        <v>44988</v>
      </c>
      <c r="B14" s="115" t="s">
        <v>101</v>
      </c>
      <c r="C14" s="115" t="s">
        <v>11</v>
      </c>
      <c r="D14" s="117">
        <v>10</v>
      </c>
      <c r="E14" s="116">
        <v>2790</v>
      </c>
      <c r="F14" s="115" t="s">
        <v>82</v>
      </c>
      <c r="G14" s="115" t="s">
        <v>118</v>
      </c>
    </row>
    <row r="15" spans="1:7" ht="36.75" customHeight="1">
      <c r="A15" s="118">
        <v>44989</v>
      </c>
      <c r="B15" s="115" t="s">
        <v>83</v>
      </c>
      <c r="C15" s="115" t="s">
        <v>85</v>
      </c>
      <c r="D15" s="117">
        <v>2.5</v>
      </c>
      <c r="E15" s="116">
        <v>675</v>
      </c>
      <c r="F15" s="115" t="s">
        <v>82</v>
      </c>
      <c r="G15" s="115" t="s">
        <v>119</v>
      </c>
    </row>
    <row r="16" spans="1:7" ht="31.5">
      <c r="A16" s="118">
        <v>44989</v>
      </c>
      <c r="B16" s="115" t="s">
        <v>83</v>
      </c>
      <c r="C16" s="115" t="s">
        <v>11</v>
      </c>
      <c r="D16" s="117">
        <v>7.5</v>
      </c>
      <c r="E16" s="116">
        <v>2092.5</v>
      </c>
      <c r="F16" s="115" t="s">
        <v>82</v>
      </c>
      <c r="G16" s="115" t="s">
        <v>120</v>
      </c>
    </row>
    <row r="17" spans="1:7" ht="36.75" customHeight="1">
      <c r="A17" s="118">
        <v>44990</v>
      </c>
      <c r="B17" s="115" t="s">
        <v>101</v>
      </c>
      <c r="C17" s="115" t="s">
        <v>103</v>
      </c>
      <c r="D17" s="117">
        <v>4</v>
      </c>
      <c r="E17" s="116">
        <v>180</v>
      </c>
      <c r="F17" s="115" t="s">
        <v>82</v>
      </c>
      <c r="G17" s="115" t="s">
        <v>104</v>
      </c>
    </row>
    <row r="18" spans="1:7" ht="36.75" customHeight="1">
      <c r="A18" s="118">
        <v>44990</v>
      </c>
      <c r="B18" s="115" t="s">
        <v>101</v>
      </c>
      <c r="C18" s="115" t="s">
        <v>10</v>
      </c>
      <c r="D18" s="117">
        <v>6</v>
      </c>
      <c r="E18" s="116">
        <v>1620</v>
      </c>
      <c r="F18" s="115" t="s">
        <v>82</v>
      </c>
      <c r="G18" s="115" t="s">
        <v>105</v>
      </c>
    </row>
    <row r="19" spans="1:7" ht="36.75" customHeight="1">
      <c r="A19" s="118">
        <v>44991</v>
      </c>
      <c r="B19" s="115" t="s">
        <v>86</v>
      </c>
      <c r="C19" s="115" t="s">
        <v>84</v>
      </c>
      <c r="D19" s="117">
        <v>10</v>
      </c>
      <c r="E19" s="116">
        <v>1350</v>
      </c>
      <c r="F19" s="115" t="s">
        <v>82</v>
      </c>
      <c r="G19" s="115" t="s">
        <v>106</v>
      </c>
    </row>
    <row r="20" spans="1:7" ht="31.5">
      <c r="A20" s="118">
        <v>44995</v>
      </c>
      <c r="B20" s="115" t="s">
        <v>86</v>
      </c>
      <c r="C20" s="115" t="s">
        <v>84</v>
      </c>
      <c r="D20" s="117">
        <v>10</v>
      </c>
      <c r="E20" s="116">
        <v>1350</v>
      </c>
      <c r="F20" s="115" t="s">
        <v>82</v>
      </c>
      <c r="G20" s="115" t="s">
        <v>121</v>
      </c>
    </row>
    <row r="21" spans="1:7" ht="36.75" customHeight="1">
      <c r="A21" s="118">
        <v>45005</v>
      </c>
      <c r="B21" s="115" t="s">
        <v>86</v>
      </c>
      <c r="C21" s="115" t="s">
        <v>84</v>
      </c>
      <c r="D21" s="117">
        <v>5</v>
      </c>
      <c r="E21" s="116">
        <v>675</v>
      </c>
      <c r="F21" s="115" t="s">
        <v>82</v>
      </c>
      <c r="G21" s="115" t="s">
        <v>107</v>
      </c>
    </row>
    <row r="22" spans="1:7" ht="36.75" customHeight="1">
      <c r="A22" s="118">
        <v>45007</v>
      </c>
      <c r="B22" s="115" t="s">
        <v>86</v>
      </c>
      <c r="C22" s="115" t="s">
        <v>10</v>
      </c>
      <c r="D22" s="117">
        <v>5</v>
      </c>
      <c r="E22" s="116">
        <v>1350</v>
      </c>
      <c r="F22" s="115" t="s">
        <v>82</v>
      </c>
      <c r="G22" s="115" t="s">
        <v>108</v>
      </c>
    </row>
    <row r="23" spans="1:7" ht="36.75" customHeight="1">
      <c r="A23" s="118">
        <v>45010</v>
      </c>
      <c r="B23" s="115" t="s">
        <v>88</v>
      </c>
      <c r="C23" s="115" t="s">
        <v>11</v>
      </c>
      <c r="D23" s="117">
        <v>10</v>
      </c>
      <c r="E23" s="116">
        <v>2790</v>
      </c>
      <c r="F23" s="115" t="s">
        <v>82</v>
      </c>
      <c r="G23" s="115" t="s">
        <v>109</v>
      </c>
    </row>
    <row r="24" spans="1:7" ht="36.75" customHeight="1">
      <c r="A24" s="118">
        <v>45011</v>
      </c>
      <c r="B24" s="115" t="s">
        <v>88</v>
      </c>
      <c r="C24" s="115" t="s">
        <v>85</v>
      </c>
      <c r="D24" s="117">
        <v>2.5</v>
      </c>
      <c r="E24" s="116">
        <v>675</v>
      </c>
      <c r="F24" s="115" t="s">
        <v>82</v>
      </c>
      <c r="G24" s="115" t="s">
        <v>110</v>
      </c>
    </row>
    <row r="25" spans="1:7" ht="36.75" customHeight="1">
      <c r="A25" s="118">
        <v>45012</v>
      </c>
      <c r="B25" s="115" t="s">
        <v>102</v>
      </c>
      <c r="C25" s="115" t="s">
        <v>84</v>
      </c>
      <c r="D25" s="117">
        <v>2</v>
      </c>
      <c r="E25" s="116">
        <v>270</v>
      </c>
      <c r="F25" s="115" t="s">
        <v>82</v>
      </c>
      <c r="G25" s="115" t="s">
        <v>111</v>
      </c>
    </row>
    <row r="26" spans="1:7" ht="36.75" customHeight="1">
      <c r="A26" s="118">
        <v>45012</v>
      </c>
      <c r="B26" s="115" t="s">
        <v>102</v>
      </c>
      <c r="C26" s="115" t="s">
        <v>10</v>
      </c>
      <c r="D26" s="117">
        <v>8</v>
      </c>
      <c r="E26" s="116">
        <v>2160</v>
      </c>
      <c r="F26" s="115" t="s">
        <v>82</v>
      </c>
      <c r="G26" s="115" t="s">
        <v>112</v>
      </c>
    </row>
    <row r="27" spans="1:7" ht="36.75" customHeight="1">
      <c r="A27" s="118">
        <v>45013</v>
      </c>
      <c r="B27" s="115" t="s">
        <v>86</v>
      </c>
      <c r="C27" s="115" t="s">
        <v>103</v>
      </c>
      <c r="D27" s="117">
        <v>2</v>
      </c>
      <c r="E27" s="116">
        <v>90</v>
      </c>
      <c r="F27" s="115" t="s">
        <v>82</v>
      </c>
      <c r="G27" s="115" t="s">
        <v>113</v>
      </c>
    </row>
    <row r="28" spans="1:7" ht="36.75" customHeight="1">
      <c r="A28" s="118">
        <v>45013</v>
      </c>
      <c r="B28" s="115" t="s">
        <v>86</v>
      </c>
      <c r="C28" s="115" t="s">
        <v>84</v>
      </c>
      <c r="D28" s="117">
        <v>8</v>
      </c>
      <c r="E28" s="116">
        <v>1080</v>
      </c>
      <c r="F28" s="115" t="s">
        <v>82</v>
      </c>
      <c r="G28" s="115" t="s">
        <v>114</v>
      </c>
    </row>
    <row r="29" spans="1:7" ht="36.75" customHeight="1">
      <c r="A29" s="118">
        <v>45015</v>
      </c>
      <c r="B29" s="115" t="s">
        <v>83</v>
      </c>
      <c r="C29" s="115" t="s">
        <v>84</v>
      </c>
      <c r="D29" s="117">
        <v>5</v>
      </c>
      <c r="E29" s="116">
        <v>675</v>
      </c>
      <c r="F29" s="115" t="s">
        <v>82</v>
      </c>
      <c r="G29" s="115" t="s">
        <v>115</v>
      </c>
    </row>
    <row r="30" spans="1:7" ht="36.75" customHeight="1">
      <c r="A30" s="118">
        <v>45015</v>
      </c>
      <c r="B30" s="115" t="s">
        <v>83</v>
      </c>
      <c r="C30" s="115" t="s">
        <v>10</v>
      </c>
      <c r="D30" s="117">
        <v>10</v>
      </c>
      <c r="E30" s="116">
        <v>2700</v>
      </c>
      <c r="F30" s="115" t="s">
        <v>82</v>
      </c>
      <c r="G30" s="115" t="s">
        <v>116</v>
      </c>
    </row>
    <row r="31" spans="1:7" ht="31.5">
      <c r="A31" s="115"/>
      <c r="B31" s="115"/>
      <c r="C31" s="115"/>
      <c r="D31" s="158">
        <f>SUM(D13:D30)</f>
        <v>110</v>
      </c>
      <c r="E31" s="156">
        <f>SUM(E13:E30)</f>
        <v>23197.5</v>
      </c>
      <c r="F31" s="115"/>
      <c r="G31" s="115"/>
    </row>
    <row r="34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"/>
  <sheetViews>
    <sheetView topLeftCell="A4" zoomScale="60" zoomScaleNormal="60" workbookViewId="0">
      <selection activeCell="L16" sqref="L16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8.570312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82" t="s">
        <v>12</v>
      </c>
      <c r="B1" s="383"/>
      <c r="C1" s="383"/>
      <c r="D1" s="44"/>
      <c r="E1" s="45"/>
      <c r="F1" s="384" t="s">
        <v>13</v>
      </c>
      <c r="G1" s="384"/>
      <c r="H1" s="384"/>
      <c r="I1" s="385"/>
    </row>
    <row r="2" spans="1:9" ht="122.25">
      <c r="A2" s="386" t="s">
        <v>0</v>
      </c>
      <c r="B2" s="387"/>
      <c r="C2" s="387"/>
      <c r="D2" s="387"/>
      <c r="E2" s="387"/>
      <c r="F2" s="387"/>
      <c r="G2" s="387"/>
      <c r="H2" s="387"/>
      <c r="I2" s="388"/>
    </row>
    <row r="3" spans="1:9" ht="31.5" customHeight="1">
      <c r="A3" s="389" t="s">
        <v>14</v>
      </c>
      <c r="B3" s="390"/>
      <c r="C3" s="390"/>
      <c r="D3" s="390"/>
      <c r="E3" s="390"/>
      <c r="F3" s="390"/>
      <c r="G3" s="390"/>
      <c r="H3" s="390"/>
      <c r="I3" s="391"/>
    </row>
    <row r="4" spans="1:9" ht="33.75" customHeight="1">
      <c r="A4" s="389" t="s">
        <v>15</v>
      </c>
      <c r="B4" s="390"/>
      <c r="C4" s="390"/>
      <c r="D4" s="390"/>
      <c r="E4" s="390"/>
      <c r="F4" s="390"/>
      <c r="G4" s="390"/>
      <c r="H4" s="390"/>
      <c r="I4" s="391"/>
    </row>
    <row r="5" spans="1:9" ht="33.75" customHeight="1">
      <c r="A5" s="371" t="s">
        <v>16</v>
      </c>
      <c r="B5" s="372"/>
      <c r="C5" s="372"/>
      <c r="D5" s="372"/>
      <c r="E5" s="372"/>
      <c r="F5" s="372"/>
      <c r="G5" s="372"/>
      <c r="H5" s="372"/>
      <c r="I5" s="373"/>
    </row>
    <row r="6" spans="1:9" ht="29.25" thickBot="1">
      <c r="A6" s="374" t="s">
        <v>17</v>
      </c>
      <c r="B6" s="375"/>
      <c r="C6" s="375"/>
      <c r="D6" s="375"/>
      <c r="E6" s="375"/>
      <c r="F6" s="375"/>
      <c r="G6" s="375"/>
      <c r="H6" s="375"/>
      <c r="I6" s="376"/>
    </row>
    <row r="7" spans="1:9" ht="18.75">
      <c r="A7" s="363"/>
      <c r="B7" s="364"/>
      <c r="C7" s="364"/>
      <c r="D7" s="4"/>
      <c r="E7" s="5"/>
      <c r="F7" s="5"/>
      <c r="G7" s="6"/>
      <c r="H7" s="377"/>
      <c r="I7" s="378"/>
    </row>
    <row r="8" spans="1:9" ht="34.5" customHeight="1">
      <c r="A8" s="379" t="s">
        <v>123</v>
      </c>
      <c r="B8" s="380"/>
      <c r="C8" s="380"/>
      <c r="D8" s="380"/>
      <c r="E8" s="380"/>
      <c r="F8" s="380"/>
      <c r="G8" s="380"/>
      <c r="H8" s="380"/>
      <c r="I8" s="381"/>
    </row>
    <row r="9" spans="1:9" ht="21" thickBot="1">
      <c r="A9" s="363"/>
      <c r="B9" s="364"/>
      <c r="C9" s="364"/>
      <c r="D9" s="7"/>
      <c r="E9" s="5"/>
      <c r="F9" s="5"/>
      <c r="G9" s="365"/>
      <c r="H9" s="365"/>
      <c r="I9" s="366"/>
    </row>
    <row r="10" spans="1:9" ht="25.5" customHeight="1">
      <c r="A10" s="367" t="s">
        <v>18</v>
      </c>
      <c r="B10" s="368"/>
      <c r="C10" s="368"/>
      <c r="D10" s="8"/>
      <c r="E10" s="9"/>
      <c r="F10" s="10"/>
      <c r="G10" s="369"/>
      <c r="H10" s="369"/>
      <c r="I10" s="370"/>
    </row>
    <row r="11" spans="1:9" ht="23.25">
      <c r="A11" s="11" t="s">
        <v>70</v>
      </c>
      <c r="B11" s="12"/>
      <c r="C11" s="13"/>
      <c r="D11" s="86"/>
      <c r="E11" s="86"/>
      <c r="F11" s="14"/>
      <c r="G11" s="357" t="s">
        <v>124</v>
      </c>
      <c r="H11" s="357"/>
      <c r="I11" s="358"/>
    </row>
    <row r="12" spans="1:9" ht="27.75" customHeight="1">
      <c r="A12" s="361" t="s">
        <v>19</v>
      </c>
      <c r="B12" s="362"/>
      <c r="C12" s="362"/>
      <c r="D12" s="86"/>
      <c r="E12" s="86"/>
      <c r="F12" s="14"/>
      <c r="G12" s="357" t="s">
        <v>20</v>
      </c>
      <c r="H12" s="357"/>
      <c r="I12" s="358"/>
    </row>
    <row r="13" spans="1:9" ht="23.25">
      <c r="A13" s="11" t="s">
        <v>21</v>
      </c>
      <c r="B13" s="12"/>
      <c r="C13" s="13"/>
      <c r="D13" s="86"/>
      <c r="E13" s="15"/>
      <c r="F13" s="14"/>
      <c r="G13" s="357" t="s">
        <v>22</v>
      </c>
      <c r="H13" s="357"/>
      <c r="I13" s="358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55" t="s">
        <v>24</v>
      </c>
      <c r="H14" s="355"/>
      <c r="I14" s="356"/>
    </row>
    <row r="15" spans="1:9" ht="26.25" customHeight="1">
      <c r="A15" s="353" t="s">
        <v>25</v>
      </c>
      <c r="B15" s="354"/>
      <c r="C15" s="354"/>
      <c r="D15" s="86"/>
      <c r="E15" s="15"/>
      <c r="F15" s="14"/>
      <c r="G15" s="355" t="s">
        <v>26</v>
      </c>
      <c r="H15" s="355"/>
      <c r="I15" s="356"/>
    </row>
    <row r="16" spans="1:9" ht="26.25" customHeight="1">
      <c r="A16" s="353" t="s">
        <v>27</v>
      </c>
      <c r="B16" s="354"/>
      <c r="C16" s="354"/>
      <c r="D16" s="85"/>
      <c r="E16" s="15"/>
      <c r="F16" s="14"/>
      <c r="G16" s="355" t="s">
        <v>28</v>
      </c>
      <c r="H16" s="355"/>
      <c r="I16" s="356"/>
    </row>
    <row r="17" spans="1:9" ht="27.75" customHeight="1">
      <c r="A17" s="353" t="s">
        <v>29</v>
      </c>
      <c r="B17" s="354"/>
      <c r="C17" s="354"/>
      <c r="D17" s="354"/>
      <c r="E17" s="15"/>
      <c r="F17" s="14"/>
      <c r="G17" s="357" t="s">
        <v>30</v>
      </c>
      <c r="H17" s="357"/>
      <c r="I17" s="358"/>
    </row>
    <row r="18" spans="1:9" ht="23.25">
      <c r="A18" s="359" t="s">
        <v>125</v>
      </c>
      <c r="B18" s="360"/>
      <c r="C18" s="360"/>
      <c r="D18" s="360"/>
      <c r="E18" s="360"/>
      <c r="F18" s="357" t="s">
        <v>31</v>
      </c>
      <c r="G18" s="357"/>
      <c r="H18" s="357"/>
      <c r="I18" s="358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9" ht="39.75" customHeight="1">
      <c r="A22" s="159">
        <v>1</v>
      </c>
      <c r="B22" s="118">
        <v>44988</v>
      </c>
      <c r="C22" s="115">
        <v>1</v>
      </c>
      <c r="D22" s="115" t="s">
        <v>85</v>
      </c>
      <c r="E22" s="142">
        <v>68</v>
      </c>
      <c r="F22" s="117">
        <v>2.5</v>
      </c>
      <c r="G22" s="114">
        <f>(E22*F22*4.5)</f>
        <v>765</v>
      </c>
      <c r="H22" s="116">
        <v>675</v>
      </c>
      <c r="I22" s="116">
        <f>(G22-H22)</f>
        <v>90</v>
      </c>
    </row>
    <row r="23" spans="1:9" ht="39.75" customHeight="1">
      <c r="A23" s="159">
        <v>2</v>
      </c>
      <c r="B23" s="118">
        <v>44988</v>
      </c>
      <c r="C23" s="115">
        <v>1</v>
      </c>
      <c r="D23" s="115" t="s">
        <v>11</v>
      </c>
      <c r="E23" s="115">
        <v>68</v>
      </c>
      <c r="F23" s="117">
        <v>10</v>
      </c>
      <c r="G23" s="114">
        <f>(E23*F23*4.5)</f>
        <v>3060</v>
      </c>
      <c r="H23" s="116">
        <v>2790</v>
      </c>
      <c r="I23" s="116">
        <f>(G23-H23)</f>
        <v>270</v>
      </c>
    </row>
    <row r="24" spans="1:9" ht="39.75" customHeight="1">
      <c r="A24" s="159">
        <v>3</v>
      </c>
      <c r="B24" s="118">
        <v>44989</v>
      </c>
      <c r="C24" s="115">
        <v>1</v>
      </c>
      <c r="D24" s="115" t="s">
        <v>85</v>
      </c>
      <c r="E24" s="115">
        <v>68</v>
      </c>
      <c r="F24" s="117">
        <v>2.5</v>
      </c>
      <c r="G24" s="114">
        <f>(E24*F24*4.5)</f>
        <v>765</v>
      </c>
      <c r="H24" s="116">
        <v>675</v>
      </c>
      <c r="I24" s="116">
        <f>(G24-H24)</f>
        <v>90</v>
      </c>
    </row>
    <row r="25" spans="1:9" ht="39.75" customHeight="1">
      <c r="A25" s="159">
        <v>4</v>
      </c>
      <c r="B25" s="118">
        <v>44989</v>
      </c>
      <c r="C25" s="115">
        <v>1</v>
      </c>
      <c r="D25" s="115" t="s">
        <v>11</v>
      </c>
      <c r="E25" s="142">
        <v>68</v>
      </c>
      <c r="F25" s="117">
        <v>7.5</v>
      </c>
      <c r="G25" s="114">
        <f>(E25*F25*4.5)</f>
        <v>2295</v>
      </c>
      <c r="H25" s="116">
        <v>2092.5</v>
      </c>
      <c r="I25" s="116">
        <f>(G25-H25)</f>
        <v>202.5</v>
      </c>
    </row>
    <row r="26" spans="1:9" ht="39.75" customHeight="1">
      <c r="A26" s="159">
        <v>5</v>
      </c>
      <c r="B26" s="118">
        <v>44990</v>
      </c>
      <c r="C26" s="113">
        <v>1</v>
      </c>
      <c r="D26" s="115" t="s">
        <v>103</v>
      </c>
      <c r="E26" s="113">
        <v>65</v>
      </c>
      <c r="F26" s="117">
        <v>4</v>
      </c>
      <c r="G26" s="114">
        <f>(E26*F26*4.5)</f>
        <v>1170</v>
      </c>
      <c r="H26" s="116">
        <v>180</v>
      </c>
      <c r="I26" s="116">
        <f>(G26-H26)</f>
        <v>990</v>
      </c>
    </row>
    <row r="27" spans="1:9" ht="39.75" customHeight="1">
      <c r="A27" s="159">
        <v>6</v>
      </c>
      <c r="B27" s="118">
        <v>44990</v>
      </c>
      <c r="C27" s="113">
        <v>2</v>
      </c>
      <c r="D27" s="115" t="s">
        <v>10</v>
      </c>
      <c r="E27" s="113">
        <v>65</v>
      </c>
      <c r="F27" s="117">
        <v>6</v>
      </c>
      <c r="G27" s="114">
        <f t="shared" ref="G27:G39" si="0">(E27*F27*4.5)</f>
        <v>1755</v>
      </c>
      <c r="H27" s="116">
        <v>1620</v>
      </c>
      <c r="I27" s="116">
        <f t="shared" ref="I27:I39" si="1">(G27-H27)</f>
        <v>135</v>
      </c>
    </row>
    <row r="28" spans="1:9" ht="39.75" customHeight="1">
      <c r="A28" s="159">
        <v>7</v>
      </c>
      <c r="B28" s="118">
        <v>44991</v>
      </c>
      <c r="C28" s="113">
        <v>1</v>
      </c>
      <c r="D28" s="115" t="s">
        <v>84</v>
      </c>
      <c r="E28" s="113">
        <v>33</v>
      </c>
      <c r="F28" s="117">
        <v>10</v>
      </c>
      <c r="G28" s="114">
        <f t="shared" si="0"/>
        <v>1485</v>
      </c>
      <c r="H28" s="116">
        <v>1350</v>
      </c>
      <c r="I28" s="116">
        <f t="shared" si="1"/>
        <v>135</v>
      </c>
    </row>
    <row r="29" spans="1:9" ht="39.75" customHeight="1">
      <c r="A29" s="159">
        <v>18</v>
      </c>
      <c r="B29" s="118">
        <v>44995</v>
      </c>
      <c r="C29" s="115">
        <v>1</v>
      </c>
      <c r="D29" s="115" t="s">
        <v>84</v>
      </c>
      <c r="E29" s="115">
        <v>39</v>
      </c>
      <c r="F29" s="117">
        <v>10</v>
      </c>
      <c r="G29" s="115">
        <f t="shared" si="0"/>
        <v>1755</v>
      </c>
      <c r="H29" s="116">
        <v>1350</v>
      </c>
      <c r="I29" s="115">
        <f t="shared" si="1"/>
        <v>405</v>
      </c>
    </row>
    <row r="30" spans="1:9" ht="39.75" customHeight="1">
      <c r="A30" s="159">
        <v>8</v>
      </c>
      <c r="B30" s="118">
        <v>45005</v>
      </c>
      <c r="C30" s="113">
        <v>1</v>
      </c>
      <c r="D30" s="115" t="s">
        <v>84</v>
      </c>
      <c r="E30" s="113">
        <v>39</v>
      </c>
      <c r="F30" s="117">
        <v>5</v>
      </c>
      <c r="G30" s="114">
        <f t="shared" si="0"/>
        <v>877.5</v>
      </c>
      <c r="H30" s="116">
        <v>675</v>
      </c>
      <c r="I30" s="116">
        <f t="shared" si="1"/>
        <v>202.5</v>
      </c>
    </row>
    <row r="31" spans="1:9" ht="39.75" customHeight="1">
      <c r="A31" s="159">
        <v>9</v>
      </c>
      <c r="B31" s="118">
        <v>45007</v>
      </c>
      <c r="C31" s="113">
        <v>2</v>
      </c>
      <c r="D31" s="115" t="s">
        <v>10</v>
      </c>
      <c r="E31" s="113">
        <v>69</v>
      </c>
      <c r="F31" s="117">
        <v>5</v>
      </c>
      <c r="G31" s="114">
        <f t="shared" si="0"/>
        <v>1552.5</v>
      </c>
      <c r="H31" s="116">
        <v>1350</v>
      </c>
      <c r="I31" s="116">
        <f t="shared" si="1"/>
        <v>202.5</v>
      </c>
    </row>
    <row r="32" spans="1:9" ht="39.75" customHeight="1">
      <c r="A32" s="159">
        <v>10</v>
      </c>
      <c r="B32" s="118">
        <v>45010</v>
      </c>
      <c r="C32" s="113">
        <v>1</v>
      </c>
      <c r="D32" s="115" t="s">
        <v>11</v>
      </c>
      <c r="E32" s="113">
        <v>68</v>
      </c>
      <c r="F32" s="117">
        <v>10</v>
      </c>
      <c r="G32" s="114">
        <f t="shared" si="0"/>
        <v>3060</v>
      </c>
      <c r="H32" s="116">
        <v>2790</v>
      </c>
      <c r="I32" s="116">
        <f t="shared" si="1"/>
        <v>270</v>
      </c>
    </row>
    <row r="33" spans="1:15" ht="39.75" customHeight="1">
      <c r="A33" s="159">
        <v>11</v>
      </c>
      <c r="B33" s="118">
        <v>45011</v>
      </c>
      <c r="C33" s="113">
        <v>1</v>
      </c>
      <c r="D33" s="115" t="s">
        <v>85</v>
      </c>
      <c r="E33" s="113">
        <v>63</v>
      </c>
      <c r="F33" s="117">
        <v>2.5</v>
      </c>
      <c r="G33" s="114">
        <f t="shared" si="0"/>
        <v>708.75</v>
      </c>
      <c r="H33" s="116">
        <v>675</v>
      </c>
      <c r="I33" s="116">
        <f t="shared" si="1"/>
        <v>33.75</v>
      </c>
      <c r="O33" s="46"/>
    </row>
    <row r="34" spans="1:15" ht="39.75" customHeight="1">
      <c r="A34" s="159">
        <v>12</v>
      </c>
      <c r="B34" s="118">
        <v>45012</v>
      </c>
      <c r="C34" s="115">
        <v>1</v>
      </c>
      <c r="D34" s="115" t="s">
        <v>84</v>
      </c>
      <c r="E34" s="115">
        <v>74</v>
      </c>
      <c r="F34" s="117">
        <v>2</v>
      </c>
      <c r="G34" s="115">
        <f t="shared" si="0"/>
        <v>666</v>
      </c>
      <c r="H34" s="116">
        <v>270</v>
      </c>
      <c r="I34" s="115">
        <f t="shared" si="1"/>
        <v>396</v>
      </c>
    </row>
    <row r="35" spans="1:15" ht="39.75" customHeight="1">
      <c r="A35" s="159">
        <v>13</v>
      </c>
      <c r="B35" s="118">
        <v>45012</v>
      </c>
      <c r="C35" s="113">
        <v>2</v>
      </c>
      <c r="D35" s="115" t="s">
        <v>10</v>
      </c>
      <c r="E35" s="113">
        <v>74</v>
      </c>
      <c r="F35" s="117">
        <v>8</v>
      </c>
      <c r="G35" s="114">
        <f t="shared" si="0"/>
        <v>2664</v>
      </c>
      <c r="H35" s="116">
        <v>2160</v>
      </c>
      <c r="I35" s="116">
        <f t="shared" si="1"/>
        <v>504</v>
      </c>
    </row>
    <row r="36" spans="1:15" ht="39.75" customHeight="1">
      <c r="A36" s="159">
        <v>14</v>
      </c>
      <c r="B36" s="118">
        <v>45013</v>
      </c>
      <c r="C36" s="115">
        <v>1</v>
      </c>
      <c r="D36" s="115" t="s">
        <v>103</v>
      </c>
      <c r="E36" s="115">
        <v>35</v>
      </c>
      <c r="F36" s="117">
        <v>2</v>
      </c>
      <c r="G36" s="115">
        <f t="shared" si="0"/>
        <v>315</v>
      </c>
      <c r="H36" s="116">
        <v>90</v>
      </c>
      <c r="I36" s="115">
        <f t="shared" si="1"/>
        <v>225</v>
      </c>
    </row>
    <row r="37" spans="1:15" ht="39.75" customHeight="1">
      <c r="A37" s="159">
        <v>15</v>
      </c>
      <c r="B37" s="118">
        <v>45013</v>
      </c>
      <c r="C37" s="115">
        <v>1</v>
      </c>
      <c r="D37" s="115" t="s">
        <v>84</v>
      </c>
      <c r="E37" s="115">
        <v>35</v>
      </c>
      <c r="F37" s="117">
        <v>8</v>
      </c>
      <c r="G37" s="115">
        <f t="shared" si="0"/>
        <v>1260</v>
      </c>
      <c r="H37" s="116">
        <v>1080</v>
      </c>
      <c r="I37" s="115">
        <f t="shared" si="1"/>
        <v>180</v>
      </c>
    </row>
    <row r="38" spans="1:15" ht="39.75" customHeight="1">
      <c r="A38" s="159">
        <v>16</v>
      </c>
      <c r="B38" s="118">
        <v>45015</v>
      </c>
      <c r="C38" s="113">
        <v>1</v>
      </c>
      <c r="D38" s="115" t="s">
        <v>84</v>
      </c>
      <c r="E38" s="113">
        <v>75</v>
      </c>
      <c r="F38" s="117">
        <v>5</v>
      </c>
      <c r="G38" s="114">
        <f t="shared" si="0"/>
        <v>1687.5</v>
      </c>
      <c r="H38" s="116">
        <v>675</v>
      </c>
      <c r="I38" s="116">
        <f t="shared" si="1"/>
        <v>1012.5</v>
      </c>
    </row>
    <row r="39" spans="1:15" ht="39.75" customHeight="1">
      <c r="A39" s="159">
        <v>17</v>
      </c>
      <c r="B39" s="118">
        <v>45015</v>
      </c>
      <c r="C39" s="113">
        <v>2</v>
      </c>
      <c r="D39" s="115" t="s">
        <v>10</v>
      </c>
      <c r="E39" s="139">
        <v>75</v>
      </c>
      <c r="F39" s="117">
        <v>10</v>
      </c>
      <c r="G39" s="114">
        <f t="shared" si="0"/>
        <v>3375</v>
      </c>
      <c r="H39" s="116">
        <v>2700</v>
      </c>
      <c r="I39" s="116">
        <f t="shared" si="1"/>
        <v>675</v>
      </c>
    </row>
    <row r="40" spans="1:15" ht="39.75" customHeight="1">
      <c r="A40" s="159"/>
      <c r="B40" s="115"/>
      <c r="C40" s="115"/>
      <c r="D40" s="115"/>
      <c r="E40" s="140">
        <f>SUM(E22:E39)</f>
        <v>1081</v>
      </c>
      <c r="F40" s="158">
        <f>SUM(F22:F39)</f>
        <v>110</v>
      </c>
      <c r="G40" s="140">
        <f>SUM(G22:G39)</f>
        <v>29216.25</v>
      </c>
      <c r="H40" s="156">
        <f>SUM(H22:H39)</f>
        <v>23197.5</v>
      </c>
      <c r="I40" s="156">
        <f>SUM(I22:I39)</f>
        <v>6018.75</v>
      </c>
    </row>
    <row r="41" spans="1:15" ht="39.75" customHeight="1"/>
    <row r="42" spans="1:15" ht="39.75" customHeight="1"/>
    <row r="43" spans="1:15" ht="39.75" customHeight="1"/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7" zoomScale="70" zoomScaleNormal="70" workbookViewId="0">
      <selection activeCell="A11" sqref="A11:G1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419" t="s">
        <v>0</v>
      </c>
      <c r="B1" s="420"/>
      <c r="C1" s="420"/>
      <c r="D1" s="420"/>
      <c r="E1" s="420"/>
      <c r="F1" s="420"/>
      <c r="G1" s="421"/>
    </row>
    <row r="2" spans="1:7" ht="28.5">
      <c r="A2" s="422" t="s">
        <v>1</v>
      </c>
      <c r="B2" s="423"/>
      <c r="C2" s="423"/>
      <c r="D2" s="423"/>
      <c r="E2" s="423"/>
      <c r="F2" s="423"/>
      <c r="G2" s="424"/>
    </row>
    <row r="3" spans="1:7" ht="15.75" thickBot="1">
      <c r="A3" s="281"/>
      <c r="B3" s="282"/>
      <c r="C3" s="282"/>
      <c r="D3" s="282"/>
      <c r="E3" s="282"/>
      <c r="F3" s="282"/>
      <c r="G3" s="283"/>
    </row>
    <row r="4" spans="1:7" ht="33" customHeight="1">
      <c r="A4" s="316" t="s">
        <v>42</v>
      </c>
      <c r="B4" s="317"/>
      <c r="C4" s="317"/>
      <c r="D4" s="317"/>
      <c r="E4" s="317"/>
      <c r="F4" s="317"/>
      <c r="G4" s="318"/>
    </row>
    <row r="5" spans="1:7" ht="31.5" customHeight="1">
      <c r="A5" s="316" t="s">
        <v>43</v>
      </c>
      <c r="B5" s="317"/>
      <c r="C5" s="317"/>
      <c r="D5" s="317"/>
      <c r="E5" s="317"/>
      <c r="F5" s="317"/>
      <c r="G5" s="318"/>
    </row>
    <row r="6" spans="1:7" ht="26.25" customHeight="1">
      <c r="A6" s="316" t="s">
        <v>44</v>
      </c>
      <c r="B6" s="317"/>
      <c r="C6" s="317"/>
      <c r="D6" s="317"/>
      <c r="E6" s="317"/>
      <c r="F6" s="317"/>
      <c r="G6" s="318"/>
    </row>
    <row r="7" spans="1:7" ht="31.5" customHeight="1">
      <c r="A7" s="326" t="s">
        <v>45</v>
      </c>
      <c r="B7" s="327"/>
      <c r="C7" s="327"/>
      <c r="D7" s="327"/>
      <c r="E7" s="327"/>
      <c r="F7" s="327"/>
      <c r="G7" s="328"/>
    </row>
    <row r="8" spans="1:7" ht="25.5" customHeight="1">
      <c r="A8" s="272"/>
      <c r="B8" s="273"/>
      <c r="C8" s="273"/>
      <c r="D8" s="273"/>
      <c r="E8" s="273"/>
      <c r="F8" s="273"/>
      <c r="G8" s="274"/>
    </row>
    <row r="9" spans="1:7" ht="30" customHeight="1">
      <c r="A9" s="323" t="s">
        <v>126</v>
      </c>
      <c r="B9" s="324"/>
      <c r="C9" s="324"/>
      <c r="D9" s="324"/>
      <c r="E9" s="324"/>
      <c r="F9" s="324"/>
      <c r="G9" s="325"/>
    </row>
    <row r="10" spans="1:7" ht="32.25" customHeight="1">
      <c r="A10" s="323" t="s">
        <v>129</v>
      </c>
      <c r="B10" s="324"/>
      <c r="C10" s="324"/>
      <c r="D10" s="324"/>
      <c r="E10" s="324"/>
      <c r="F10" s="324"/>
      <c r="G10" s="325"/>
    </row>
    <row r="11" spans="1:7" ht="32.25" customHeight="1">
      <c r="A11" s="323" t="s">
        <v>46</v>
      </c>
      <c r="B11" s="324"/>
      <c r="C11" s="324"/>
      <c r="D11" s="324"/>
      <c r="E11" s="324"/>
      <c r="F11" s="324"/>
      <c r="G11" s="325"/>
    </row>
    <row r="12" spans="1:7" ht="29.25" customHeight="1">
      <c r="A12" s="323" t="s">
        <v>47</v>
      </c>
      <c r="B12" s="324"/>
      <c r="C12" s="324"/>
      <c r="D12" s="324"/>
      <c r="E12" s="324"/>
      <c r="F12" s="324"/>
      <c r="G12" s="325"/>
    </row>
    <row r="13" spans="1:7" ht="27" customHeight="1">
      <c r="A13" s="416" t="s">
        <v>48</v>
      </c>
      <c r="B13" s="417"/>
      <c r="C13" s="417"/>
      <c r="D13" s="417"/>
      <c r="E13" s="417"/>
      <c r="F13" s="417"/>
      <c r="G13" s="418"/>
    </row>
    <row r="14" spans="1:7" ht="40.5" customHeight="1">
      <c r="A14" s="58" t="s">
        <v>74</v>
      </c>
      <c r="B14" s="59"/>
      <c r="C14" s="59"/>
      <c r="D14" s="59"/>
      <c r="E14" s="59"/>
      <c r="F14" s="324" t="s">
        <v>75</v>
      </c>
      <c r="G14" s="325"/>
    </row>
    <row r="15" spans="1:7" ht="35.25" customHeight="1">
      <c r="A15" s="316" t="s">
        <v>71</v>
      </c>
      <c r="B15" s="317"/>
      <c r="C15" s="317"/>
      <c r="D15" s="317"/>
      <c r="E15" s="317"/>
      <c r="F15" s="317"/>
      <c r="G15" s="318"/>
    </row>
    <row r="16" spans="1:7" ht="33.75" customHeight="1">
      <c r="A16" s="316" t="s">
        <v>50</v>
      </c>
      <c r="B16" s="317"/>
      <c r="C16" s="317"/>
      <c r="D16" s="317"/>
      <c r="E16" s="317"/>
      <c r="F16" s="317"/>
      <c r="G16" s="318"/>
    </row>
    <row r="17" spans="1:7" ht="34.5" customHeight="1">
      <c r="A17" s="316" t="s">
        <v>51</v>
      </c>
      <c r="B17" s="317"/>
      <c r="C17" s="317"/>
      <c r="D17" s="317"/>
      <c r="E17" s="317"/>
      <c r="F17" s="317"/>
      <c r="G17" s="318"/>
    </row>
    <row r="18" spans="1:7" ht="36.75" customHeight="1">
      <c r="A18" s="316" t="s">
        <v>52</v>
      </c>
      <c r="B18" s="317"/>
      <c r="C18" s="317"/>
      <c r="D18" s="317"/>
      <c r="E18" s="317"/>
      <c r="F18" s="317"/>
      <c r="G18" s="318"/>
    </row>
    <row r="19" spans="1:7" ht="33" customHeight="1">
      <c r="A19" s="316" t="s">
        <v>53</v>
      </c>
      <c r="B19" s="317"/>
      <c r="C19" s="317"/>
      <c r="D19" s="317"/>
      <c r="E19" s="317"/>
      <c r="F19" s="317"/>
      <c r="G19" s="318"/>
    </row>
    <row r="20" spans="1:7" ht="50.25" customHeight="1">
      <c r="A20" s="413" t="s">
        <v>127</v>
      </c>
      <c r="B20" s="414"/>
      <c r="C20" s="414"/>
      <c r="D20" s="414"/>
      <c r="E20" s="414"/>
      <c r="F20" s="414"/>
      <c r="G20" s="415"/>
    </row>
    <row r="21" spans="1:7" ht="48" customHeight="1">
      <c r="A21" s="60" t="s">
        <v>54</v>
      </c>
      <c r="B21" s="322" t="s">
        <v>55</v>
      </c>
      <c r="C21" s="322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395">
        <v>1</v>
      </c>
      <c r="B22" s="404" t="s">
        <v>60</v>
      </c>
      <c r="C22" s="405"/>
      <c r="D22" s="398" t="s">
        <v>87</v>
      </c>
      <c r="E22" s="401">
        <v>110</v>
      </c>
      <c r="F22" s="236"/>
      <c r="G22" s="239">
        <v>23197.5</v>
      </c>
    </row>
    <row r="23" spans="1:7">
      <c r="A23" s="396"/>
      <c r="B23" s="406"/>
      <c r="C23" s="407"/>
      <c r="D23" s="399"/>
      <c r="E23" s="402"/>
      <c r="F23" s="237"/>
      <c r="G23" s="240"/>
    </row>
    <row r="24" spans="1:7">
      <c r="A24" s="396"/>
      <c r="B24" s="406"/>
      <c r="C24" s="407"/>
      <c r="D24" s="399"/>
      <c r="E24" s="402"/>
      <c r="F24" s="237"/>
      <c r="G24" s="240"/>
    </row>
    <row r="25" spans="1:7">
      <c r="A25" s="396"/>
      <c r="B25" s="406"/>
      <c r="C25" s="407"/>
      <c r="D25" s="399"/>
      <c r="E25" s="402"/>
      <c r="F25" s="237"/>
      <c r="G25" s="240"/>
    </row>
    <row r="26" spans="1:7">
      <c r="A26" s="396"/>
      <c r="B26" s="406"/>
      <c r="C26" s="407"/>
      <c r="D26" s="399"/>
      <c r="E26" s="402"/>
      <c r="F26" s="237"/>
      <c r="G26" s="240"/>
    </row>
    <row r="27" spans="1:7">
      <c r="A27" s="396"/>
      <c r="B27" s="406"/>
      <c r="C27" s="407"/>
      <c r="D27" s="399"/>
      <c r="E27" s="402"/>
      <c r="F27" s="237"/>
      <c r="G27" s="240"/>
    </row>
    <row r="28" spans="1:7">
      <c r="A28" s="396"/>
      <c r="B28" s="406"/>
      <c r="C28" s="407"/>
      <c r="D28" s="399"/>
      <c r="E28" s="402"/>
      <c r="F28" s="237"/>
      <c r="G28" s="240"/>
    </row>
    <row r="29" spans="1:7">
      <c r="A29" s="396"/>
      <c r="B29" s="406"/>
      <c r="C29" s="407"/>
      <c r="D29" s="399"/>
      <c r="E29" s="402"/>
      <c r="F29" s="237"/>
      <c r="G29" s="240"/>
    </row>
    <row r="30" spans="1:7">
      <c r="A30" s="396"/>
      <c r="B30" s="406"/>
      <c r="C30" s="407"/>
      <c r="D30" s="399"/>
      <c r="E30" s="402"/>
      <c r="F30" s="237"/>
      <c r="G30" s="240"/>
    </row>
    <row r="31" spans="1:7">
      <c r="A31" s="397"/>
      <c r="B31" s="408"/>
      <c r="C31" s="409"/>
      <c r="D31" s="400"/>
      <c r="E31" s="403"/>
      <c r="F31" s="238"/>
      <c r="G31" s="241"/>
    </row>
    <row r="32" spans="1:7" ht="33" customHeight="1">
      <c r="A32" s="305" t="s">
        <v>79</v>
      </c>
      <c r="B32" s="306"/>
      <c r="C32" s="306"/>
      <c r="D32" s="35"/>
      <c r="E32" s="63">
        <f>SUM(E22)</f>
        <v>110</v>
      </c>
      <c r="F32" s="2"/>
      <c r="G32" s="64">
        <f>SUM(G22:G31)</f>
        <v>23197.5</v>
      </c>
    </row>
    <row r="33" spans="1:7" ht="33.75" customHeight="1">
      <c r="A33" s="251"/>
      <c r="B33" s="252"/>
      <c r="C33" s="252"/>
      <c r="D33" s="252"/>
      <c r="E33" s="252"/>
      <c r="F33" s="252"/>
      <c r="G33" s="253"/>
    </row>
    <row r="34" spans="1:7" ht="25.5" customHeight="1">
      <c r="A34" s="410" t="s">
        <v>63</v>
      </c>
      <c r="B34" s="411"/>
      <c r="C34" s="411"/>
      <c r="D34" s="411"/>
      <c r="E34" s="411"/>
      <c r="F34" s="411"/>
      <c r="G34" s="412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57"/>
      <c r="B36" s="258"/>
      <c r="C36" s="258"/>
      <c r="D36" s="258"/>
      <c r="E36" s="258"/>
      <c r="F36" s="258"/>
      <c r="G36" s="259"/>
    </row>
    <row r="37" spans="1:7" ht="29.25" thickBot="1">
      <c r="A37" s="392" t="s">
        <v>64</v>
      </c>
      <c r="B37" s="393"/>
      <c r="C37" s="393"/>
      <c r="D37" s="393"/>
      <c r="E37" s="393"/>
      <c r="F37" s="393"/>
      <c r="G37" s="394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70" zoomScaleNormal="70" workbookViewId="0">
      <selection activeCell="K11" sqref="K11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419" t="s">
        <v>0</v>
      </c>
      <c r="B1" s="420"/>
      <c r="C1" s="420"/>
      <c r="D1" s="420"/>
      <c r="E1" s="420"/>
      <c r="F1" s="420"/>
      <c r="G1" s="421"/>
    </row>
    <row r="2" spans="1:7" ht="28.5">
      <c r="A2" s="422" t="s">
        <v>1</v>
      </c>
      <c r="B2" s="423"/>
      <c r="C2" s="423"/>
      <c r="D2" s="423"/>
      <c r="E2" s="423"/>
      <c r="F2" s="423"/>
      <c r="G2" s="424"/>
    </row>
    <row r="3" spans="1:7" ht="15.75" thickBot="1">
      <c r="A3" s="281"/>
      <c r="B3" s="282"/>
      <c r="C3" s="282"/>
      <c r="D3" s="282"/>
      <c r="E3" s="282"/>
      <c r="F3" s="282"/>
      <c r="G3" s="283"/>
    </row>
    <row r="4" spans="1:7" ht="30" customHeight="1">
      <c r="A4" s="316" t="s">
        <v>42</v>
      </c>
      <c r="B4" s="317"/>
      <c r="C4" s="317"/>
      <c r="D4" s="317"/>
      <c r="E4" s="317"/>
      <c r="F4" s="317"/>
      <c r="G4" s="318"/>
    </row>
    <row r="5" spans="1:7" ht="31.5" customHeight="1">
      <c r="A5" s="316" t="s">
        <v>43</v>
      </c>
      <c r="B5" s="317"/>
      <c r="C5" s="317"/>
      <c r="D5" s="317"/>
      <c r="E5" s="317"/>
      <c r="F5" s="317"/>
      <c r="G5" s="318"/>
    </row>
    <row r="6" spans="1:7" ht="30" customHeight="1">
      <c r="A6" s="316" t="s">
        <v>44</v>
      </c>
      <c r="B6" s="317"/>
      <c r="C6" s="317"/>
      <c r="D6" s="317"/>
      <c r="E6" s="317"/>
      <c r="F6" s="317"/>
      <c r="G6" s="318"/>
    </row>
    <row r="7" spans="1:7" ht="35.25" customHeight="1">
      <c r="A7" s="425" t="s">
        <v>45</v>
      </c>
      <c r="B7" s="426"/>
      <c r="C7" s="426"/>
      <c r="D7" s="426"/>
      <c r="E7" s="426"/>
      <c r="F7" s="426"/>
      <c r="G7" s="427"/>
    </row>
    <row r="8" spans="1:7" ht="18">
      <c r="A8" s="272"/>
      <c r="B8" s="273"/>
      <c r="C8" s="273"/>
      <c r="D8" s="273"/>
      <c r="E8" s="273"/>
      <c r="F8" s="273"/>
      <c r="G8" s="274"/>
    </row>
    <row r="9" spans="1:7" ht="34.5" customHeight="1">
      <c r="A9" s="323" t="s">
        <v>126</v>
      </c>
      <c r="B9" s="324"/>
      <c r="C9" s="324"/>
      <c r="D9" s="324"/>
      <c r="E9" s="324"/>
      <c r="F9" s="324"/>
      <c r="G9" s="325"/>
    </row>
    <row r="10" spans="1:7" ht="28.5" customHeight="1">
      <c r="A10" s="323" t="s">
        <v>130</v>
      </c>
      <c r="B10" s="324"/>
      <c r="C10" s="324"/>
      <c r="D10" s="324"/>
      <c r="E10" s="324"/>
      <c r="F10" s="324"/>
      <c r="G10" s="325"/>
    </row>
    <row r="11" spans="1:7" ht="33" customHeight="1">
      <c r="A11" s="323" t="s">
        <v>46</v>
      </c>
      <c r="B11" s="324"/>
      <c r="C11" s="324"/>
      <c r="D11" s="324"/>
      <c r="E11" s="324"/>
      <c r="F11" s="324"/>
      <c r="G11" s="325"/>
    </row>
    <row r="12" spans="1:7" ht="42.75" customHeight="1">
      <c r="A12" s="323" t="s">
        <v>47</v>
      </c>
      <c r="B12" s="324"/>
      <c r="C12" s="324"/>
      <c r="D12" s="324"/>
      <c r="E12" s="324"/>
      <c r="F12" s="324"/>
      <c r="G12" s="325"/>
    </row>
    <row r="13" spans="1:7" ht="32.25" customHeight="1">
      <c r="A13" s="416" t="s">
        <v>48</v>
      </c>
      <c r="B13" s="417"/>
      <c r="C13" s="417"/>
      <c r="D13" s="417"/>
      <c r="E13" s="417"/>
      <c r="F13" s="417"/>
      <c r="G13" s="418"/>
    </row>
    <row r="14" spans="1:7" ht="30.75" customHeight="1">
      <c r="A14" s="58" t="s">
        <v>74</v>
      </c>
      <c r="B14" s="59"/>
      <c r="C14" s="59"/>
      <c r="D14" s="59"/>
      <c r="E14" s="59"/>
      <c r="F14" s="324" t="s">
        <v>75</v>
      </c>
      <c r="G14" s="325"/>
    </row>
    <row r="15" spans="1:7" ht="30" customHeight="1">
      <c r="A15" s="316" t="s">
        <v>71</v>
      </c>
      <c r="B15" s="317"/>
      <c r="C15" s="317"/>
      <c r="D15" s="317"/>
      <c r="E15" s="317"/>
      <c r="F15" s="317"/>
      <c r="G15" s="318"/>
    </row>
    <row r="16" spans="1:7" ht="27.75" customHeight="1">
      <c r="A16" s="316" t="s">
        <v>50</v>
      </c>
      <c r="B16" s="317"/>
      <c r="C16" s="317"/>
      <c r="D16" s="317"/>
      <c r="E16" s="317"/>
      <c r="F16" s="317"/>
      <c r="G16" s="318"/>
    </row>
    <row r="17" spans="1:7" ht="33.75" customHeight="1">
      <c r="A17" s="316" t="s">
        <v>51</v>
      </c>
      <c r="B17" s="317"/>
      <c r="C17" s="317"/>
      <c r="D17" s="317"/>
      <c r="E17" s="317"/>
      <c r="F17" s="317"/>
      <c r="G17" s="318"/>
    </row>
    <row r="18" spans="1:7" ht="30.75" customHeight="1">
      <c r="A18" s="316" t="s">
        <v>52</v>
      </c>
      <c r="B18" s="317"/>
      <c r="C18" s="317"/>
      <c r="D18" s="317"/>
      <c r="E18" s="317"/>
      <c r="F18" s="317"/>
      <c r="G18" s="318"/>
    </row>
    <row r="19" spans="1:7" ht="35.25" customHeight="1">
      <c r="A19" s="316" t="s">
        <v>53</v>
      </c>
      <c r="B19" s="317"/>
      <c r="C19" s="317"/>
      <c r="D19" s="317"/>
      <c r="E19" s="317"/>
      <c r="F19" s="317"/>
      <c r="G19" s="318"/>
    </row>
    <row r="20" spans="1:7" ht="51.75" customHeight="1">
      <c r="A20" s="413" t="s">
        <v>128</v>
      </c>
      <c r="B20" s="414"/>
      <c r="C20" s="414"/>
      <c r="D20" s="414"/>
      <c r="E20" s="414"/>
      <c r="F20" s="414"/>
      <c r="G20" s="415"/>
    </row>
    <row r="21" spans="1:7" ht="81">
      <c r="A21" s="60" t="s">
        <v>54</v>
      </c>
      <c r="B21" s="322" t="s">
        <v>55</v>
      </c>
      <c r="C21" s="322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395">
        <v>1</v>
      </c>
      <c r="B22" s="404" t="s">
        <v>60</v>
      </c>
      <c r="C22" s="405"/>
      <c r="D22" s="398" t="s">
        <v>87</v>
      </c>
      <c r="E22" s="401">
        <v>110</v>
      </c>
      <c r="F22" s="236"/>
      <c r="G22" s="239">
        <v>6018.75</v>
      </c>
    </row>
    <row r="23" spans="1:7">
      <c r="A23" s="396"/>
      <c r="B23" s="406"/>
      <c r="C23" s="407"/>
      <c r="D23" s="399"/>
      <c r="E23" s="402"/>
      <c r="F23" s="237"/>
      <c r="G23" s="240"/>
    </row>
    <row r="24" spans="1:7">
      <c r="A24" s="396"/>
      <c r="B24" s="406"/>
      <c r="C24" s="407"/>
      <c r="D24" s="399"/>
      <c r="E24" s="402"/>
      <c r="F24" s="237"/>
      <c r="G24" s="240"/>
    </row>
    <row r="25" spans="1:7">
      <c r="A25" s="396"/>
      <c r="B25" s="406"/>
      <c r="C25" s="407"/>
      <c r="D25" s="399"/>
      <c r="E25" s="402"/>
      <c r="F25" s="237"/>
      <c r="G25" s="240"/>
    </row>
    <row r="26" spans="1:7">
      <c r="A26" s="396"/>
      <c r="B26" s="406"/>
      <c r="C26" s="407"/>
      <c r="D26" s="399"/>
      <c r="E26" s="402"/>
      <c r="F26" s="237"/>
      <c r="G26" s="240"/>
    </row>
    <row r="27" spans="1:7">
      <c r="A27" s="396"/>
      <c r="B27" s="406"/>
      <c r="C27" s="407"/>
      <c r="D27" s="399"/>
      <c r="E27" s="402"/>
      <c r="F27" s="237"/>
      <c r="G27" s="240"/>
    </row>
    <row r="28" spans="1:7">
      <c r="A28" s="396"/>
      <c r="B28" s="406"/>
      <c r="C28" s="407"/>
      <c r="D28" s="399"/>
      <c r="E28" s="402"/>
      <c r="F28" s="237"/>
      <c r="G28" s="240"/>
    </row>
    <row r="29" spans="1:7">
      <c r="A29" s="396"/>
      <c r="B29" s="406"/>
      <c r="C29" s="407"/>
      <c r="D29" s="399"/>
      <c r="E29" s="402"/>
      <c r="F29" s="237"/>
      <c r="G29" s="240"/>
    </row>
    <row r="30" spans="1:7">
      <c r="A30" s="396"/>
      <c r="B30" s="406"/>
      <c r="C30" s="407"/>
      <c r="D30" s="399"/>
      <c r="E30" s="402"/>
      <c r="F30" s="237"/>
      <c r="G30" s="240"/>
    </row>
    <row r="31" spans="1:7">
      <c r="A31" s="397"/>
      <c r="B31" s="408"/>
      <c r="C31" s="409"/>
      <c r="D31" s="400"/>
      <c r="E31" s="403"/>
      <c r="F31" s="238"/>
      <c r="G31" s="241"/>
    </row>
    <row r="32" spans="1:7" ht="25.5">
      <c r="A32" s="305" t="s">
        <v>79</v>
      </c>
      <c r="B32" s="306"/>
      <c r="C32" s="306"/>
      <c r="D32" s="68"/>
      <c r="E32" s="63">
        <f>SUM(E22)</f>
        <v>110</v>
      </c>
      <c r="F32" s="2"/>
      <c r="G32" s="64">
        <f>SUM(G22:G31)</f>
        <v>6018.75</v>
      </c>
    </row>
    <row r="33" spans="1:7" ht="18">
      <c r="A33" s="251"/>
      <c r="B33" s="252"/>
      <c r="C33" s="252"/>
      <c r="D33" s="252"/>
      <c r="E33" s="252"/>
      <c r="F33" s="252"/>
      <c r="G33" s="253"/>
    </row>
    <row r="34" spans="1:7" ht="28.5">
      <c r="A34" s="410" t="s">
        <v>63</v>
      </c>
      <c r="B34" s="411"/>
      <c r="C34" s="411"/>
      <c r="D34" s="411"/>
      <c r="E34" s="411"/>
      <c r="F34" s="411"/>
      <c r="G34" s="412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57"/>
      <c r="B36" s="258"/>
      <c r="C36" s="258"/>
      <c r="D36" s="258"/>
      <c r="E36" s="258"/>
      <c r="F36" s="258"/>
      <c r="G36" s="259"/>
    </row>
    <row r="37" spans="1:7" ht="29.25" thickBot="1">
      <c r="A37" s="392" t="s">
        <v>64</v>
      </c>
      <c r="B37" s="393"/>
      <c r="C37" s="393"/>
      <c r="D37" s="393"/>
      <c r="E37" s="393"/>
      <c r="F37" s="393"/>
      <c r="G37" s="394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2023-02-02T07:49:46Z</cp:lastPrinted>
  <dcterms:created xsi:type="dcterms:W3CDTF">2019-06-25T12:34:00Z</dcterms:created>
  <dcterms:modified xsi:type="dcterms:W3CDTF">2023-04-01T10:24:47Z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