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965" activeTab="1"/>
  </bookViews>
  <sheets>
    <sheet name="NIMB. SUMM. " sheetId="15" r:id="rId1"/>
    <sheet name="LOG BOOK MILK " sheetId="11" r:id="rId2"/>
    <sheet name="SYSTEM FRT. " sheetId="12" r:id="rId3"/>
    <sheet name="DIFFERENTIAL FRT" sheetId="13" r:id="rId4"/>
  </sheets>
  <definedNames>
    <definedName name="_xlnm.Print_Area" localSheetId="3">'DIFFERENTIAL FRT'!$A$1:$J$49</definedName>
    <definedName name="_xlnm.Print_Area" localSheetId="1">'LOG BOOK MILK '!$A$1:$M$55</definedName>
    <definedName name="_xlnm.Print_Area" localSheetId="0">'NIMB. SUMM. '!$A$1:$G$40</definedName>
    <definedName name="_xlnm.Print_Area" localSheetId="2">'SYSTEM FRT. '!$A$1:$I$47</definedName>
  </definedNames>
  <calcPr calcId="125725"/>
</workbook>
</file>

<file path=xl/calcChain.xml><?xml version="1.0" encoding="utf-8"?>
<calcChain xmlns="http://schemas.openxmlformats.org/spreadsheetml/2006/main">
  <c r="D40" i="15"/>
  <c r="H29" i="11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28"/>
  <c r="E40" i="15" l="1"/>
  <c r="G55" i="11" l="1"/>
  <c r="I55"/>
  <c r="J48"/>
  <c r="J49"/>
  <c r="J50"/>
  <c r="J51"/>
  <c r="J52"/>
  <c r="J53"/>
  <c r="J54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28"/>
  <c r="J55" l="1"/>
  <c r="H55"/>
  <c r="G32" i="13"/>
  <c r="G32" i="12" l="1"/>
  <c r="E32"/>
</calcChain>
</file>

<file path=xl/sharedStrings.xml><?xml version="1.0" encoding="utf-8"?>
<sst xmlns="http://schemas.openxmlformats.org/spreadsheetml/2006/main" count="243" uniqueCount="117">
  <si>
    <t xml:space="preserve">GANESHA TRADERS </t>
  </si>
  <si>
    <t xml:space="preserve">NEAR INDANE GAS AGENCY NABAB BASAI ROAD MANIA DHOLPUR ( RAJ. ) </t>
  </si>
  <si>
    <t>UNIT: JK CEMENT WORK'S LIMITED</t>
  </si>
  <si>
    <t>DATE</t>
  </si>
  <si>
    <t>SOLD TO PARTY NAME</t>
  </si>
  <si>
    <t>CITY CODE</t>
  </si>
  <si>
    <t>QUANTITY</t>
  </si>
  <si>
    <t>FREIGHT AMOUNT</t>
  </si>
  <si>
    <t>TRUCK NO.</t>
  </si>
  <si>
    <t>L.R.NO.</t>
  </si>
  <si>
    <t>BARI</t>
  </si>
  <si>
    <t>RJ11RB1971</t>
  </si>
  <si>
    <t>SAIPAU</t>
  </si>
  <si>
    <t>RAJAKHERA</t>
  </si>
  <si>
    <t>GSTIN  :  08KHAPK9767B1ZZ</t>
  </si>
  <si>
    <t xml:space="preserve">                                                                   PAN: KHAPK9767B</t>
  </si>
  <si>
    <t>TRANSPORT CONTRACTOR &amp; HANDLING AGENT</t>
  </si>
  <si>
    <t>Regd. &amp; Auth. Transporter: J. K. CEMENT LTD.</t>
  </si>
  <si>
    <t xml:space="preserve">Depot :-  NEAR INDANE GAS AGENCY NABAB BASAI ROAD MANIA DHOLPUR ( RAJ . ) </t>
  </si>
  <si>
    <t>MANIA DHOLPUR  (Raj.)</t>
  </si>
  <si>
    <t>To,</t>
  </si>
  <si>
    <t>unit :-J.K.Cement Ltd.</t>
  </si>
  <si>
    <t>4th Floor , Plot No. A-2, UDB Corporate,JLN Marg</t>
  </si>
  <si>
    <t>Near Jawahar Circle ,Jaipur-302017</t>
  </si>
  <si>
    <t>Rajasthan India</t>
  </si>
  <si>
    <t xml:space="preserve">State Code :- 08    </t>
  </si>
  <si>
    <t>Place of Supply State : Rajasthan</t>
  </si>
  <si>
    <t>GST NO - 08AABCJ0355R1Z7</t>
  </si>
  <si>
    <t>Original copy of Log book containing daily KMs traveled and sale quantity alongwith proper route detail</t>
  </si>
  <si>
    <t>S.No</t>
  </si>
  <si>
    <t>Date</t>
  </si>
  <si>
    <t>Route No.</t>
  </si>
  <si>
    <t>Route description</t>
  </si>
  <si>
    <t>No. of KMs traveled (as per log book)</t>
  </si>
  <si>
    <t>Sale Qty</t>
  </si>
  <si>
    <t>Milk Van freight (Sale*KMs*PTPK negotiated)</t>
  </si>
  <si>
    <t>Freight as per system</t>
  </si>
  <si>
    <t>Differential freight</t>
  </si>
  <si>
    <t xml:space="preserve">Name of Depot :- GANESHA TRADERS </t>
  </si>
  <si>
    <t>Location  Code :- 1312845</t>
  </si>
  <si>
    <t xml:space="preserve">DEPOT ADDRESS : NEAR INDANE GAS AGENCY NABAB BASAI ROAD MANIA DHOLPUR ( RAJ. ) </t>
  </si>
  <si>
    <t>Pan No :- KHAPK9767B</t>
  </si>
  <si>
    <t>GSTIN :- 08KHAPK9767B1ZZ</t>
  </si>
  <si>
    <t>HSN CODE :-  996791</t>
  </si>
  <si>
    <t>UNIT:- J. K. CEMENT LTD</t>
  </si>
  <si>
    <t>UDB CORPORATE TOWER,</t>
  </si>
  <si>
    <t>JAWAHAR LAL NEHRU MARG NEAR JAWAHAR CIRCLE, 302017</t>
  </si>
  <si>
    <t>GST NO. 08AABCJ0355R1Z7</t>
  </si>
  <si>
    <t>Sr.No</t>
  </si>
  <si>
    <t>Particulars</t>
  </si>
  <si>
    <t>Product Code</t>
  </si>
  <si>
    <t>Dispatch Qty in MT</t>
  </si>
  <si>
    <t>Product wise Amount (Rs)</t>
  </si>
  <si>
    <t>Total Amount (Rs)</t>
  </si>
  <si>
    <t>Cement Transportation Charges</t>
  </si>
  <si>
    <t>Total</t>
  </si>
  <si>
    <t>Authorized Signatory</t>
  </si>
  <si>
    <t>Stamp</t>
  </si>
  <si>
    <t>Locatio Code :- 1312845</t>
  </si>
  <si>
    <t xml:space="preserve">Location Name :-  MANIA ( DHOLPUR ) </t>
  </si>
  <si>
    <t xml:space="preserve"> NIMBHERA ,  (MILKVAN)</t>
  </si>
  <si>
    <t xml:space="preserve">J.K. Cement Works , NIMBHERA </t>
  </si>
  <si>
    <t>Vendor Registartion : 1312845</t>
  </si>
  <si>
    <t>Mode of Transport:   Road</t>
  </si>
  <si>
    <t>Material Transport : Cement</t>
  </si>
  <si>
    <t>Reverse Charge : Applicable</t>
  </si>
  <si>
    <t>Depot Code:  1468</t>
  </si>
  <si>
    <t xml:space="preserve">To                                                                                              </t>
  </si>
  <si>
    <t>DEPOT : 1468</t>
  </si>
  <si>
    <t xml:space="preserve">J. K. CEMENT WORKS.  NIMBHERA </t>
  </si>
  <si>
    <t xml:space="preserve">                                                              SAC / HSN Code : 996791</t>
  </si>
  <si>
    <t>DHOLPUR</t>
  </si>
  <si>
    <t>PPC &amp; OPC &amp; PPCWS &amp; ADSTAR</t>
  </si>
  <si>
    <t>AKHLESH TRADING COMPANY</t>
  </si>
  <si>
    <t>SHRIPATI CONSTRUCTION</t>
  </si>
  <si>
    <t>SHARMA CEMENT AGENCY</t>
  </si>
  <si>
    <t>PRIYA ENTERPRISES</t>
  </si>
  <si>
    <t>HARDENIYA CEMENT AGENCIES</t>
  </si>
  <si>
    <t>LAVANIA CEMENT SALES CORPORATI</t>
  </si>
  <si>
    <t>Date:- 30/09/2022</t>
  </si>
  <si>
    <t>PERIOD: 01  SEP.  2022  TO  30 SEP.   2022</t>
  </si>
  <si>
    <t>Date : 30/09/2022</t>
  </si>
  <si>
    <t>Transportation Freight Bill For The Period 01 to 30 SEPTEMBER  2022 For MILK VAN.</t>
  </si>
  <si>
    <t>Subject :-  differential  freight chages Of milK van as per system for the Month of  SEPTEMBER  -    2022</t>
  </si>
  <si>
    <t>Subject :-  Secondary  freight chages Of milK van as per system for the Month of  SEPTEMBER  -  2022</t>
  </si>
  <si>
    <t>Bill No:- 67</t>
  </si>
  <si>
    <t>Bill No:- 68</t>
  </si>
  <si>
    <t>SHRI HARI DAIRY AND FOOD PRODU</t>
  </si>
  <si>
    <t>MANIA</t>
  </si>
  <si>
    <t>1047</t>
  </si>
  <si>
    <t>1050</t>
  </si>
  <si>
    <t>1052</t>
  </si>
  <si>
    <t>1058</t>
  </si>
  <si>
    <t>1059</t>
  </si>
  <si>
    <t>1061</t>
  </si>
  <si>
    <t>1062</t>
  </si>
  <si>
    <t>1063</t>
  </si>
  <si>
    <t>1067</t>
  </si>
  <si>
    <t>1071</t>
  </si>
  <si>
    <t>1078</t>
  </si>
  <si>
    <t>1086</t>
  </si>
  <si>
    <t>1093</t>
  </si>
  <si>
    <t>1097</t>
  </si>
  <si>
    <t>1098</t>
  </si>
  <si>
    <t>1101</t>
  </si>
  <si>
    <t>1111</t>
  </si>
  <si>
    <t>1114</t>
  </si>
  <si>
    <t>1115</t>
  </si>
  <si>
    <t>1117</t>
  </si>
  <si>
    <t>1045</t>
  </si>
  <si>
    <t>1060</t>
  </si>
  <si>
    <t>1064</t>
  </si>
  <si>
    <t>1091</t>
  </si>
  <si>
    <t>1103</t>
  </si>
  <si>
    <t>1112</t>
  </si>
  <si>
    <t>1119</t>
  </si>
  <si>
    <t xml:space="preserve"> Dispatch Period : 01/09/2022 to 30/09/2022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</si>
</sst>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409]d\-mmm\-yy;@"/>
    <numFmt numFmtId="166" formatCode="#,##0.000"/>
  </numFmts>
  <fonts count="32">
    <font>
      <sz val="11"/>
      <color theme="1"/>
      <name val="Calibri"/>
      <charset val="134"/>
      <scheme val="minor"/>
    </font>
    <font>
      <b/>
      <sz val="48"/>
      <color theme="1"/>
      <name val="Arial Black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entury Gothic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1"/>
      <color theme="1"/>
      <name val="Century Gothic"/>
      <family val="2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entury Gothic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12"/>
      <color theme="1"/>
      <name val="David"/>
      <charset val="177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18"/>
      <color theme="1"/>
      <name val="Century Gothic"/>
      <family val="2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sz val="100"/>
      <color theme="1"/>
      <name val="Arial Black"/>
      <family val="2"/>
    </font>
    <font>
      <sz val="20"/>
      <color theme="1"/>
      <name val="Calibri"/>
      <family val="2"/>
      <scheme val="minor"/>
    </font>
    <font>
      <u/>
      <sz val="90"/>
      <name val="Arial Black"/>
      <family val="2"/>
    </font>
    <font>
      <b/>
      <u/>
      <sz val="28"/>
      <name val="Calibri"/>
      <family val="2"/>
      <scheme val="minor"/>
    </font>
    <font>
      <b/>
      <sz val="28"/>
      <name val="Cambria"/>
      <family val="1"/>
    </font>
    <font>
      <b/>
      <sz val="28"/>
      <name val="Calibri"/>
      <family val="2"/>
      <scheme val="minor"/>
    </font>
    <font>
      <b/>
      <u val="doubleAccounting"/>
      <sz val="26"/>
      <color theme="1"/>
      <name val="David"/>
      <charset val="134"/>
    </font>
    <font>
      <b/>
      <sz val="24"/>
      <color rgb="FF00000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4" fillId="0" borderId="0" xfId="0" applyFont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right" vertical="center" wrapText="1"/>
    </xf>
    <xf numFmtId="0" fontId="3" fillId="0" borderId="26" xfId="0" applyFont="1" applyBorder="1" applyAlignment="1">
      <alignment horizontal="right" vertical="center"/>
    </xf>
    <xf numFmtId="0" fontId="3" fillId="0" borderId="28" xfId="0" applyFont="1" applyBorder="1" applyAlignment="1">
      <alignment horizontal="center" vertical="center" wrapText="1"/>
    </xf>
    <xf numFmtId="0" fontId="0" fillId="0" borderId="0" xfId="0" applyBorder="1"/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 wrapText="1"/>
    </xf>
    <xf numFmtId="0" fontId="11" fillId="0" borderId="0" xfId="0" applyFont="1"/>
    <xf numFmtId="0" fontId="0" fillId="0" borderId="0" xfId="0" applyAlignment="1">
      <alignment horizontal="center"/>
    </xf>
    <xf numFmtId="0" fontId="8" fillId="0" borderId="5" xfId="0" applyFont="1" applyBorder="1"/>
    <xf numFmtId="0" fontId="3" fillId="0" borderId="0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1" fillId="0" borderId="0" xfId="0" applyFont="1" applyBorder="1" applyAlignment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wrapText="1"/>
    </xf>
    <xf numFmtId="164" fontId="12" fillId="0" borderId="0" xfId="0" applyNumberFormat="1" applyFont="1" applyBorder="1" applyAlignment="1">
      <alignment horizontal="right" wrapText="1"/>
    </xf>
    <xf numFmtId="164" fontId="13" fillId="0" borderId="0" xfId="0" applyNumberFormat="1" applyFont="1" applyBorder="1" applyAlignment="1"/>
    <xf numFmtId="164" fontId="12" fillId="0" borderId="0" xfId="0" applyNumberFormat="1" applyFont="1" applyBorder="1" applyAlignment="1">
      <alignment wrapText="1"/>
    </xf>
    <xf numFmtId="0" fontId="14" fillId="0" borderId="0" xfId="0" applyFont="1" applyBorder="1"/>
    <xf numFmtId="0" fontId="14" fillId="0" borderId="33" xfId="0" applyFont="1" applyBorder="1" applyAlignment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25" xfId="0" applyFont="1" applyBorder="1"/>
    <xf numFmtId="0" fontId="0" fillId="0" borderId="0" xfId="0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3" fillId="0" borderId="26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26" xfId="0" applyFont="1" applyBorder="1" applyAlignment="1">
      <alignment horizontal="right" vertical="center" wrapText="1"/>
    </xf>
    <xf numFmtId="2" fontId="10" fillId="5" borderId="28" xfId="0" applyNumberFormat="1" applyFont="1" applyFill="1" applyBorder="1" applyAlignment="1">
      <alignment horizontal="right" vertical="center" wrapText="1"/>
    </xf>
    <xf numFmtId="4" fontId="19" fillId="5" borderId="35" xfId="0" applyNumberFormat="1" applyFont="1" applyFill="1" applyBorder="1" applyAlignment="1">
      <alignment horizontal="center" vertical="center"/>
    </xf>
    <xf numFmtId="4" fontId="18" fillId="0" borderId="9" xfId="0" applyNumberFormat="1" applyFont="1" applyBorder="1" applyAlignment="1">
      <alignment horizontal="center" vertical="center"/>
    </xf>
    <xf numFmtId="4" fontId="19" fillId="5" borderId="37" xfId="0" applyNumberFormat="1" applyFont="1" applyFill="1" applyBorder="1" applyAlignment="1">
      <alignment horizontal="center" vertical="center"/>
    </xf>
    <xf numFmtId="0" fontId="9" fillId="0" borderId="2" xfId="0" applyFont="1" applyBorder="1" applyAlignment="1"/>
    <xf numFmtId="0" fontId="22" fillId="0" borderId="2" xfId="0" applyFont="1" applyBorder="1" applyAlignment="1">
      <alignment horizontal="center"/>
    </xf>
    <xf numFmtId="0" fontId="15" fillId="0" borderId="0" xfId="0" applyFont="1" applyBorder="1" applyAlignment="1"/>
    <xf numFmtId="0" fontId="28" fillId="0" borderId="5" xfId="0" applyFont="1" applyBorder="1" applyAlignment="1"/>
    <xf numFmtId="0" fontId="28" fillId="0" borderId="0" xfId="0" applyFont="1" applyBorder="1" applyAlignment="1"/>
    <xf numFmtId="0" fontId="28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5" fillId="0" borderId="36" xfId="0" applyFont="1" applyBorder="1" applyAlignment="1"/>
    <xf numFmtId="0" fontId="18" fillId="0" borderId="9" xfId="0" applyFont="1" applyBorder="1" applyAlignment="1">
      <alignment horizontal="center" vertical="center"/>
    </xf>
    <xf numFmtId="0" fontId="30" fillId="0" borderId="5" xfId="0" applyFont="1" applyBorder="1"/>
    <xf numFmtId="0" fontId="30" fillId="0" borderId="0" xfId="0" applyFont="1" applyBorder="1"/>
    <xf numFmtId="0" fontId="30" fillId="0" borderId="26" xfId="0" applyFont="1" applyBorder="1"/>
    <xf numFmtId="166" fontId="18" fillId="0" borderId="9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26" xfId="0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26" xfId="0" applyFont="1" applyBorder="1" applyAlignment="1">
      <alignment horizontal="right" vertical="center" wrapText="1"/>
    </xf>
    <xf numFmtId="2" fontId="10" fillId="5" borderId="9" xfId="0" applyNumberFormat="1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5" fillId="0" borderId="9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/>
    </xf>
    <xf numFmtId="0" fontId="29" fillId="0" borderId="41" xfId="0" applyFont="1" applyBorder="1" applyAlignment="1">
      <alignment horizontal="center" vertical="center"/>
    </xf>
    <xf numFmtId="0" fontId="29" fillId="0" borderId="42" xfId="0" applyFont="1" applyBorder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18" fillId="0" borderId="40" xfId="0" applyFont="1" applyFill="1" applyBorder="1" applyAlignment="1">
      <alignment horizontal="center" vertical="center"/>
    </xf>
    <xf numFmtId="0" fontId="15" fillId="0" borderId="41" xfId="0" applyFont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4" fontId="15" fillId="4" borderId="42" xfId="0" applyNumberFormat="1" applyFont="1" applyFill="1" applyBorder="1" applyAlignment="1">
      <alignment horizontal="center" vertical="center" wrapText="1"/>
    </xf>
    <xf numFmtId="4" fontId="15" fillId="4" borderId="28" xfId="0" applyNumberFormat="1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right" vertical="center" wrapText="1"/>
    </xf>
    <xf numFmtId="166" fontId="18" fillId="5" borderId="9" xfId="0" applyNumberFormat="1" applyFont="1" applyFill="1" applyBorder="1" applyAlignment="1">
      <alignment horizontal="center" vertical="center"/>
    </xf>
    <xf numFmtId="4" fontId="18" fillId="5" borderId="9" xfId="0" applyNumberFormat="1" applyFont="1" applyFill="1" applyBorder="1" applyAlignment="1">
      <alignment horizontal="center" vertical="center"/>
    </xf>
    <xf numFmtId="165" fontId="18" fillId="0" borderId="9" xfId="0" applyNumberFormat="1" applyFont="1" applyBorder="1" applyAlignment="1">
      <alignment horizontal="center" vertical="center"/>
    </xf>
    <xf numFmtId="166" fontId="19" fillId="5" borderId="35" xfId="0" applyNumberFormat="1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26" xfId="0" applyFont="1" applyBorder="1" applyAlignment="1">
      <alignment horizontal="center"/>
    </xf>
    <xf numFmtId="0" fontId="31" fillId="0" borderId="5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21" fillId="4" borderId="1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21" fillId="4" borderId="24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0" fontId="21" fillId="4" borderId="26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21" fillId="4" borderId="25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right"/>
    </xf>
    <xf numFmtId="0" fontId="15" fillId="0" borderId="26" xfId="0" applyFont="1" applyBorder="1" applyAlignment="1">
      <alignment horizontal="right"/>
    </xf>
    <xf numFmtId="0" fontId="28" fillId="0" borderId="5" xfId="0" applyFont="1" applyBorder="1" applyAlignment="1">
      <alignment horizontal="left"/>
    </xf>
    <xf numFmtId="0" fontId="28" fillId="0" borderId="0" xfId="0" applyFont="1" applyBorder="1" applyAlignment="1">
      <alignment horizontal="left"/>
    </xf>
    <xf numFmtId="0" fontId="15" fillId="0" borderId="0" xfId="0" applyFont="1" applyFill="1" applyBorder="1" applyAlignment="1">
      <alignment horizontal="right"/>
    </xf>
    <xf numFmtId="0" fontId="15" fillId="0" borderId="26" xfId="0" applyFont="1" applyFill="1" applyBorder="1" applyAlignment="1">
      <alignment horizontal="right"/>
    </xf>
    <xf numFmtId="0" fontId="15" fillId="0" borderId="38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28" fillId="0" borderId="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15" fillId="0" borderId="5" xfId="0" applyFont="1" applyBorder="1" applyAlignment="1">
      <alignment horizontal="left" vertical="top"/>
    </xf>
    <xf numFmtId="0" fontId="15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horizontal="left"/>
    </xf>
    <xf numFmtId="0" fontId="14" fillId="0" borderId="26" xfId="0" applyFont="1" applyBorder="1" applyAlignment="1">
      <alignment horizontal="left"/>
    </xf>
    <xf numFmtId="0" fontId="25" fillId="2" borderId="5" xfId="0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center" vertical="center"/>
    </xf>
    <xf numFmtId="0" fontId="25" fillId="2" borderId="26" xfId="0" applyFont="1" applyFill="1" applyBorder="1" applyAlignment="1">
      <alignment horizontal="center" vertical="center"/>
    </xf>
    <xf numFmtId="0" fontId="24" fillId="2" borderId="5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24" fillId="2" borderId="26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4" fontId="12" fillId="0" borderId="0" xfId="0" applyNumberFormat="1" applyFont="1" applyBorder="1" applyAlignment="1">
      <alignment horizontal="center" wrapText="1"/>
    </xf>
    <xf numFmtId="164" fontId="12" fillId="0" borderId="26" xfId="0" applyNumberFormat="1" applyFont="1" applyBorder="1" applyAlignment="1">
      <alignment horizontal="center" wrapText="1"/>
    </xf>
    <xf numFmtId="164" fontId="27" fillId="3" borderId="5" xfId="0" applyNumberFormat="1" applyFont="1" applyFill="1" applyBorder="1" applyAlignment="1">
      <alignment horizontal="center" vertical="center"/>
    </xf>
    <xf numFmtId="164" fontId="27" fillId="3" borderId="0" xfId="0" applyNumberFormat="1" applyFont="1" applyFill="1" applyBorder="1" applyAlignment="1">
      <alignment horizontal="center" vertical="center"/>
    </xf>
    <xf numFmtId="164" fontId="27" fillId="3" borderId="26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64" fontId="12" fillId="0" borderId="0" xfId="0" applyNumberFormat="1" applyFont="1" applyBorder="1" applyAlignment="1">
      <alignment horizontal="left" wrapText="1"/>
    </xf>
    <xf numFmtId="164" fontId="12" fillId="0" borderId="26" xfId="0" applyNumberFormat="1" applyFont="1" applyBorder="1" applyAlignment="1">
      <alignment horizontal="left" wrapText="1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3" xfId="0" applyFont="1" applyBorder="1" applyAlignment="1">
      <alignment horizontal="right"/>
    </xf>
    <xf numFmtId="0" fontId="9" fillId="0" borderId="36" xfId="0" applyFont="1" applyBorder="1" applyAlignment="1">
      <alignment horizontal="right"/>
    </xf>
    <xf numFmtId="0" fontId="23" fillId="2" borderId="1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center"/>
    </xf>
    <xf numFmtId="0" fontId="23" fillId="2" borderId="24" xfId="0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2" fontId="10" fillId="0" borderId="13" xfId="0" applyNumberFormat="1" applyFont="1" applyBorder="1" applyAlignment="1">
      <alignment horizontal="center" vertical="center" wrapText="1"/>
    </xf>
    <xf numFmtId="2" fontId="10" fillId="0" borderId="17" xfId="0" applyNumberFormat="1" applyFont="1" applyBorder="1" applyAlignment="1">
      <alignment horizontal="center" vertical="center" wrapText="1"/>
    </xf>
    <xf numFmtId="2" fontId="10" fillId="0" borderId="21" xfId="0" applyNumberFormat="1" applyFont="1" applyBorder="1" applyAlignment="1">
      <alignment horizontal="center" vertical="center" wrapText="1"/>
    </xf>
    <xf numFmtId="1" fontId="10" fillId="0" borderId="13" xfId="0" applyNumberFormat="1" applyFont="1" applyBorder="1" applyAlignment="1">
      <alignment horizontal="center" vertical="center" wrapText="1"/>
    </xf>
    <xf numFmtId="1" fontId="10" fillId="0" borderId="17" xfId="0" applyNumberFormat="1" applyFont="1" applyBorder="1" applyAlignment="1">
      <alignment horizontal="center" vertical="center" wrapText="1"/>
    </xf>
    <xf numFmtId="1" fontId="10" fillId="0" borderId="21" xfId="0" applyNumberFormat="1" applyFont="1" applyBorder="1" applyAlignment="1">
      <alignment horizontal="center" vertical="center" wrapText="1"/>
    </xf>
    <xf numFmtId="2" fontId="10" fillId="0" borderId="29" xfId="0" applyNumberFormat="1" applyFont="1" applyBorder="1" applyAlignment="1">
      <alignment horizontal="right" vertical="center" wrapText="1"/>
    </xf>
    <xf numFmtId="2" fontId="10" fillId="0" borderId="30" xfId="0" applyNumberFormat="1" applyFont="1" applyBorder="1" applyAlignment="1">
      <alignment horizontal="right" vertical="center" wrapText="1"/>
    </xf>
    <xf numFmtId="2" fontId="10" fillId="0" borderId="31" xfId="0" applyNumberFormat="1" applyFont="1" applyBorder="1" applyAlignment="1">
      <alignment horizontal="righ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right" vertical="center" wrapText="1"/>
    </xf>
    <xf numFmtId="0" fontId="10" fillId="0" borderId="23" xfId="0" applyFont="1" applyBorder="1" applyAlignment="1">
      <alignment horizontal="right" vertical="center" wrapText="1"/>
    </xf>
    <xf numFmtId="0" fontId="10" fillId="0" borderId="32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26" xfId="0" applyFont="1" applyBorder="1" applyAlignment="1">
      <alignment horizontal="right" vertical="center" wrapText="1"/>
    </xf>
    <xf numFmtId="0" fontId="10" fillId="0" borderId="3" xfId="0" applyFont="1" applyBorder="1" applyAlignment="1">
      <alignment horizontal="right" vertical="center" wrapText="1"/>
    </xf>
    <xf numFmtId="0" fontId="10" fillId="0" borderId="4" xfId="0" applyFont="1" applyBorder="1" applyAlignment="1">
      <alignment horizontal="right" vertical="center" wrapText="1"/>
    </xf>
    <xf numFmtId="0" fontId="10" fillId="0" borderId="25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 wrapText="1"/>
    </xf>
    <xf numFmtId="0" fontId="17" fillId="0" borderId="4" xfId="0" applyFont="1" applyBorder="1" applyAlignment="1">
      <alignment horizontal="right" vertical="center" wrapText="1"/>
    </xf>
    <xf numFmtId="0" fontId="17" fillId="0" borderId="25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K45"/>
  <sheetViews>
    <sheetView zoomScale="40" zoomScaleNormal="40" zoomScaleSheetLayoutView="30" workbookViewId="0">
      <selection activeCell="C69" sqref="C69"/>
    </sheetView>
  </sheetViews>
  <sheetFormatPr defaultColWidth="9.140625" defaultRowHeight="15"/>
  <cols>
    <col min="1" max="1" width="32.5703125" customWidth="1"/>
    <col min="2" max="2" width="79.5703125" customWidth="1"/>
    <col min="3" max="3" width="44.5703125" customWidth="1"/>
    <col min="4" max="4" width="36.28515625" customWidth="1"/>
    <col min="5" max="5" width="63.42578125" customWidth="1"/>
    <col min="6" max="6" width="45.140625" customWidth="1"/>
    <col min="7" max="7" width="32.28515625" customWidth="1"/>
  </cols>
  <sheetData>
    <row r="1" spans="1:7">
      <c r="A1" s="102" t="s">
        <v>0</v>
      </c>
      <c r="B1" s="103"/>
      <c r="C1" s="103"/>
      <c r="D1" s="103"/>
      <c r="E1" s="103"/>
      <c r="F1" s="103"/>
      <c r="G1" s="104"/>
    </row>
    <row r="2" spans="1:7">
      <c r="A2" s="105"/>
      <c r="B2" s="106"/>
      <c r="C2" s="106"/>
      <c r="D2" s="106"/>
      <c r="E2" s="106"/>
      <c r="F2" s="106"/>
      <c r="G2" s="107"/>
    </row>
    <row r="3" spans="1:7">
      <c r="A3" s="105"/>
      <c r="B3" s="106"/>
      <c r="C3" s="106"/>
      <c r="D3" s="106"/>
      <c r="E3" s="106"/>
      <c r="F3" s="106"/>
      <c r="G3" s="107"/>
    </row>
    <row r="4" spans="1:7">
      <c r="A4" s="105"/>
      <c r="B4" s="106"/>
      <c r="C4" s="106"/>
      <c r="D4" s="106"/>
      <c r="E4" s="106"/>
      <c r="F4" s="106"/>
      <c r="G4" s="107"/>
    </row>
    <row r="5" spans="1:7" ht="84" customHeight="1" thickBot="1">
      <c r="A5" s="108"/>
      <c r="B5" s="109"/>
      <c r="C5" s="109"/>
      <c r="D5" s="109"/>
      <c r="E5" s="109"/>
      <c r="F5" s="109"/>
      <c r="G5" s="110"/>
    </row>
    <row r="6" spans="1:7" ht="65.25" customHeight="1">
      <c r="A6" s="96" t="s">
        <v>1</v>
      </c>
      <c r="B6" s="97"/>
      <c r="C6" s="97"/>
      <c r="D6" s="97"/>
      <c r="E6" s="97"/>
      <c r="F6" s="97"/>
      <c r="G6" s="98"/>
    </row>
    <row r="7" spans="1:7" ht="15" customHeight="1">
      <c r="A7" s="56"/>
      <c r="B7" s="57"/>
      <c r="C7" s="57"/>
      <c r="D7" s="57"/>
      <c r="E7" s="57"/>
      <c r="F7" s="57"/>
      <c r="G7" s="58"/>
    </row>
    <row r="8" spans="1:7" ht="57.75" customHeight="1">
      <c r="A8" s="96" t="s">
        <v>80</v>
      </c>
      <c r="B8" s="97"/>
      <c r="C8" s="97"/>
      <c r="D8" s="97"/>
      <c r="E8" s="97"/>
      <c r="F8" s="97"/>
      <c r="G8" s="98"/>
    </row>
    <row r="9" spans="1:7" ht="63" customHeight="1">
      <c r="A9" s="96" t="s">
        <v>2</v>
      </c>
      <c r="B9" s="97"/>
      <c r="C9" s="97"/>
      <c r="D9" s="97"/>
      <c r="E9" s="97"/>
      <c r="F9" s="97"/>
      <c r="G9" s="98"/>
    </row>
    <row r="10" spans="1:7" ht="67.5" customHeight="1">
      <c r="A10" s="99" t="s">
        <v>60</v>
      </c>
      <c r="B10" s="100"/>
      <c r="C10" s="100"/>
      <c r="D10" s="100"/>
      <c r="E10" s="100"/>
      <c r="F10" s="100"/>
      <c r="G10" s="101"/>
    </row>
    <row r="11" spans="1:7" ht="19.5" thickBot="1">
      <c r="A11" s="11"/>
      <c r="B11" s="12"/>
      <c r="C11" s="12"/>
      <c r="D11" s="12"/>
      <c r="E11" s="12"/>
      <c r="F11" s="12"/>
      <c r="G11" s="13"/>
    </row>
    <row r="12" spans="1:7" ht="85.5" customHeight="1">
      <c r="A12" s="75" t="s">
        <v>3</v>
      </c>
      <c r="B12" s="76" t="s">
        <v>4</v>
      </c>
      <c r="C12" s="76" t="s">
        <v>5</v>
      </c>
      <c r="D12" s="76" t="s">
        <v>6</v>
      </c>
      <c r="E12" s="76" t="s">
        <v>7</v>
      </c>
      <c r="F12" s="76" t="s">
        <v>8</v>
      </c>
      <c r="G12" s="77" t="s">
        <v>9</v>
      </c>
    </row>
    <row r="13" spans="1:7" ht="57" customHeight="1">
      <c r="A13" s="94">
        <v>44807</v>
      </c>
      <c r="B13" s="55" t="s">
        <v>74</v>
      </c>
      <c r="C13" s="55" t="s">
        <v>13</v>
      </c>
      <c r="D13" s="59">
        <v>5</v>
      </c>
      <c r="E13" s="45">
        <v>1395</v>
      </c>
      <c r="F13" s="55" t="s">
        <v>11</v>
      </c>
      <c r="G13" s="55" t="s">
        <v>109</v>
      </c>
    </row>
    <row r="14" spans="1:7" ht="57" customHeight="1">
      <c r="A14" s="94">
        <v>44809</v>
      </c>
      <c r="B14" s="55" t="s">
        <v>76</v>
      </c>
      <c r="C14" s="55" t="s">
        <v>13</v>
      </c>
      <c r="D14" s="59">
        <v>3</v>
      </c>
      <c r="E14" s="45">
        <v>837</v>
      </c>
      <c r="F14" s="55" t="s">
        <v>11</v>
      </c>
      <c r="G14" s="55" t="s">
        <v>89</v>
      </c>
    </row>
    <row r="15" spans="1:7" ht="57" customHeight="1">
      <c r="A15" s="94">
        <v>44811</v>
      </c>
      <c r="B15" s="55" t="s">
        <v>73</v>
      </c>
      <c r="C15" s="55" t="s">
        <v>13</v>
      </c>
      <c r="D15" s="59">
        <v>5</v>
      </c>
      <c r="E15" s="45">
        <v>1395</v>
      </c>
      <c r="F15" s="55" t="s">
        <v>11</v>
      </c>
      <c r="G15" s="55" t="s">
        <v>90</v>
      </c>
    </row>
    <row r="16" spans="1:7" ht="57" customHeight="1">
      <c r="A16" s="94">
        <v>44812</v>
      </c>
      <c r="B16" s="55" t="s">
        <v>77</v>
      </c>
      <c r="C16" s="55" t="s">
        <v>88</v>
      </c>
      <c r="D16" s="59">
        <v>10</v>
      </c>
      <c r="E16" s="45">
        <v>450</v>
      </c>
      <c r="F16" s="55" t="s">
        <v>11</v>
      </c>
      <c r="G16" s="55" t="s">
        <v>91</v>
      </c>
    </row>
    <row r="17" spans="1:11" ht="57" customHeight="1">
      <c r="A17" s="94">
        <v>44812</v>
      </c>
      <c r="B17" s="55" t="s">
        <v>73</v>
      </c>
      <c r="C17" s="55" t="s">
        <v>13</v>
      </c>
      <c r="D17" s="59">
        <v>10</v>
      </c>
      <c r="E17" s="45">
        <v>2790</v>
      </c>
      <c r="F17" s="55" t="s">
        <v>11</v>
      </c>
      <c r="G17" s="55" t="s">
        <v>92</v>
      </c>
    </row>
    <row r="18" spans="1:11" ht="57" customHeight="1">
      <c r="A18" s="94">
        <v>44813</v>
      </c>
      <c r="B18" s="55" t="s">
        <v>75</v>
      </c>
      <c r="C18" s="55" t="s">
        <v>10</v>
      </c>
      <c r="D18" s="59">
        <v>5</v>
      </c>
      <c r="E18" s="45">
        <v>2070</v>
      </c>
      <c r="F18" s="55" t="s">
        <v>11</v>
      </c>
      <c r="G18" s="55" t="s">
        <v>93</v>
      </c>
    </row>
    <row r="19" spans="1:11" ht="57" customHeight="1">
      <c r="A19" s="94">
        <v>44814</v>
      </c>
      <c r="B19" s="55" t="s">
        <v>75</v>
      </c>
      <c r="C19" s="55" t="s">
        <v>10</v>
      </c>
      <c r="D19" s="59">
        <v>7.5</v>
      </c>
      <c r="E19" s="45">
        <v>3105</v>
      </c>
      <c r="F19" s="55" t="s">
        <v>11</v>
      </c>
      <c r="G19" s="55" t="s">
        <v>110</v>
      </c>
    </row>
    <row r="20" spans="1:11" ht="57" customHeight="1">
      <c r="A20" s="94">
        <v>44815</v>
      </c>
      <c r="B20" s="55" t="s">
        <v>77</v>
      </c>
      <c r="C20" s="55" t="s">
        <v>13</v>
      </c>
      <c r="D20" s="59">
        <v>2.5</v>
      </c>
      <c r="E20" s="45">
        <v>697.5</v>
      </c>
      <c r="F20" s="55" t="s">
        <v>11</v>
      </c>
      <c r="G20" s="55" t="s">
        <v>94</v>
      </c>
    </row>
    <row r="21" spans="1:11" ht="57" customHeight="1">
      <c r="A21" s="94">
        <v>44815</v>
      </c>
      <c r="B21" s="55" t="s">
        <v>74</v>
      </c>
      <c r="C21" s="55" t="s">
        <v>13</v>
      </c>
      <c r="D21" s="59">
        <v>2.5</v>
      </c>
      <c r="E21" s="45">
        <v>697.5</v>
      </c>
      <c r="F21" s="55" t="s">
        <v>11</v>
      </c>
      <c r="G21" s="55" t="s">
        <v>95</v>
      </c>
    </row>
    <row r="22" spans="1:11" ht="57" customHeight="1">
      <c r="A22" s="94">
        <v>44816</v>
      </c>
      <c r="B22" s="55" t="s">
        <v>78</v>
      </c>
      <c r="C22" s="55" t="s">
        <v>10</v>
      </c>
      <c r="D22" s="59">
        <v>9.25</v>
      </c>
      <c r="E22" s="45">
        <v>3829.5</v>
      </c>
      <c r="F22" s="55" t="s">
        <v>11</v>
      </c>
      <c r="G22" s="55" t="s">
        <v>96</v>
      </c>
      <c r="K22" s="10"/>
    </row>
    <row r="23" spans="1:11" ht="57" customHeight="1">
      <c r="A23" s="94">
        <v>44816</v>
      </c>
      <c r="B23" s="55" t="s">
        <v>78</v>
      </c>
      <c r="C23" s="55" t="s">
        <v>10</v>
      </c>
      <c r="D23" s="59">
        <v>2</v>
      </c>
      <c r="E23" s="45">
        <v>828</v>
      </c>
      <c r="F23" s="55" t="s">
        <v>11</v>
      </c>
      <c r="G23" s="55" t="s">
        <v>111</v>
      </c>
    </row>
    <row r="24" spans="1:11" ht="57" customHeight="1">
      <c r="A24" s="94">
        <v>44817</v>
      </c>
      <c r="B24" s="55" t="s">
        <v>74</v>
      </c>
      <c r="C24" s="55" t="s">
        <v>71</v>
      </c>
      <c r="D24" s="59">
        <v>5</v>
      </c>
      <c r="E24" s="45">
        <v>675</v>
      </c>
      <c r="F24" s="55" t="s">
        <v>11</v>
      </c>
      <c r="G24" s="55" t="s">
        <v>97</v>
      </c>
    </row>
    <row r="25" spans="1:11" ht="57" customHeight="1">
      <c r="A25" s="94">
        <v>44817</v>
      </c>
      <c r="B25" s="55" t="s">
        <v>74</v>
      </c>
      <c r="C25" s="55" t="s">
        <v>10</v>
      </c>
      <c r="D25" s="59">
        <v>5</v>
      </c>
      <c r="E25" s="45">
        <v>2070</v>
      </c>
      <c r="F25" s="55" t="s">
        <v>11</v>
      </c>
      <c r="G25" s="55" t="s">
        <v>98</v>
      </c>
    </row>
    <row r="26" spans="1:11" ht="57" customHeight="1">
      <c r="A26" s="94">
        <v>44818</v>
      </c>
      <c r="B26" s="55" t="s">
        <v>75</v>
      </c>
      <c r="C26" s="55" t="s">
        <v>12</v>
      </c>
      <c r="D26" s="59">
        <v>10</v>
      </c>
      <c r="E26" s="45">
        <v>2700</v>
      </c>
      <c r="F26" s="55" t="s">
        <v>11</v>
      </c>
      <c r="G26" s="55" t="s">
        <v>99</v>
      </c>
    </row>
    <row r="27" spans="1:11" ht="57" customHeight="1">
      <c r="A27" s="94">
        <v>44820</v>
      </c>
      <c r="B27" s="55" t="s">
        <v>75</v>
      </c>
      <c r="C27" s="55" t="s">
        <v>13</v>
      </c>
      <c r="D27" s="59">
        <v>12.5</v>
      </c>
      <c r="E27" s="45">
        <v>3487.5</v>
      </c>
      <c r="F27" s="55" t="s">
        <v>11</v>
      </c>
      <c r="G27" s="55" t="s">
        <v>100</v>
      </c>
    </row>
    <row r="28" spans="1:11" ht="57" customHeight="1">
      <c r="A28" s="94">
        <v>44822</v>
      </c>
      <c r="B28" s="55" t="s">
        <v>75</v>
      </c>
      <c r="C28" s="55" t="s">
        <v>12</v>
      </c>
      <c r="D28" s="59">
        <v>10</v>
      </c>
      <c r="E28" s="45">
        <v>2700</v>
      </c>
      <c r="F28" s="55" t="s">
        <v>11</v>
      </c>
      <c r="G28" s="55" t="s">
        <v>112</v>
      </c>
    </row>
    <row r="29" spans="1:11" ht="57" customHeight="1">
      <c r="A29" s="94">
        <v>44823</v>
      </c>
      <c r="B29" s="55" t="s">
        <v>77</v>
      </c>
      <c r="C29" s="55" t="s">
        <v>13</v>
      </c>
      <c r="D29" s="59">
        <v>12.5</v>
      </c>
      <c r="E29" s="45">
        <v>3487.5</v>
      </c>
      <c r="F29" s="55" t="s">
        <v>11</v>
      </c>
      <c r="G29" s="55" t="s">
        <v>101</v>
      </c>
    </row>
    <row r="30" spans="1:11" ht="57" customHeight="1">
      <c r="A30" s="94">
        <v>44824</v>
      </c>
      <c r="B30" s="55" t="s">
        <v>77</v>
      </c>
      <c r="C30" s="55" t="s">
        <v>13</v>
      </c>
      <c r="D30" s="59">
        <v>5</v>
      </c>
      <c r="E30" s="45">
        <v>1395</v>
      </c>
      <c r="F30" s="55" t="s">
        <v>11</v>
      </c>
      <c r="G30" s="55" t="s">
        <v>102</v>
      </c>
    </row>
    <row r="31" spans="1:11" ht="57" customHeight="1">
      <c r="A31" s="94">
        <v>44825</v>
      </c>
      <c r="B31" s="55" t="s">
        <v>76</v>
      </c>
      <c r="C31" s="55" t="s">
        <v>12</v>
      </c>
      <c r="D31" s="59">
        <v>5</v>
      </c>
      <c r="E31" s="45">
        <v>1350</v>
      </c>
      <c r="F31" s="55" t="s">
        <v>11</v>
      </c>
      <c r="G31" s="55" t="s">
        <v>103</v>
      </c>
    </row>
    <row r="32" spans="1:11" ht="57" customHeight="1">
      <c r="A32" s="94">
        <v>44826</v>
      </c>
      <c r="B32" s="55" t="s">
        <v>78</v>
      </c>
      <c r="C32" s="55" t="s">
        <v>10</v>
      </c>
      <c r="D32" s="59">
        <v>12</v>
      </c>
      <c r="E32" s="45">
        <v>4968</v>
      </c>
      <c r="F32" s="55" t="s">
        <v>11</v>
      </c>
      <c r="G32" s="55" t="s">
        <v>104</v>
      </c>
    </row>
    <row r="33" spans="1:7" ht="57" customHeight="1">
      <c r="A33" s="94">
        <v>44827</v>
      </c>
      <c r="B33" s="55" t="s">
        <v>75</v>
      </c>
      <c r="C33" s="55" t="s">
        <v>13</v>
      </c>
      <c r="D33" s="59">
        <v>12</v>
      </c>
      <c r="E33" s="45">
        <v>3348</v>
      </c>
      <c r="F33" s="55" t="s">
        <v>11</v>
      </c>
      <c r="G33" s="55" t="s">
        <v>113</v>
      </c>
    </row>
    <row r="34" spans="1:7" ht="57" customHeight="1">
      <c r="A34" s="94">
        <v>44829</v>
      </c>
      <c r="B34" s="55" t="s">
        <v>87</v>
      </c>
      <c r="C34" s="55" t="s">
        <v>12</v>
      </c>
      <c r="D34" s="59">
        <v>10</v>
      </c>
      <c r="E34" s="45">
        <v>2700</v>
      </c>
      <c r="F34" s="55" t="s">
        <v>11</v>
      </c>
      <c r="G34" s="55" t="s">
        <v>105</v>
      </c>
    </row>
    <row r="35" spans="1:7" ht="57" customHeight="1">
      <c r="A35" s="94">
        <v>44830</v>
      </c>
      <c r="B35" s="55" t="s">
        <v>76</v>
      </c>
      <c r="C35" s="55" t="s">
        <v>13</v>
      </c>
      <c r="D35" s="59">
        <v>10</v>
      </c>
      <c r="E35" s="45">
        <v>2790</v>
      </c>
      <c r="F35" s="55" t="s">
        <v>11</v>
      </c>
      <c r="G35" s="55" t="s">
        <v>114</v>
      </c>
    </row>
    <row r="36" spans="1:7" ht="57" customHeight="1">
      <c r="A36" s="94">
        <v>44832</v>
      </c>
      <c r="B36" s="55" t="s">
        <v>87</v>
      </c>
      <c r="C36" s="55" t="s">
        <v>12</v>
      </c>
      <c r="D36" s="59">
        <v>7.5</v>
      </c>
      <c r="E36" s="45">
        <v>2025</v>
      </c>
      <c r="F36" s="55" t="s">
        <v>11</v>
      </c>
      <c r="G36" s="55" t="s">
        <v>106</v>
      </c>
    </row>
    <row r="37" spans="1:7" ht="57" customHeight="1">
      <c r="A37" s="94">
        <v>44832</v>
      </c>
      <c r="B37" s="55" t="s">
        <v>87</v>
      </c>
      <c r="C37" s="55" t="s">
        <v>71</v>
      </c>
      <c r="D37" s="59">
        <v>5</v>
      </c>
      <c r="E37" s="45">
        <v>675</v>
      </c>
      <c r="F37" s="55" t="s">
        <v>11</v>
      </c>
      <c r="G37" s="55" t="s">
        <v>107</v>
      </c>
    </row>
    <row r="38" spans="1:7" ht="57" customHeight="1">
      <c r="A38" s="94">
        <v>44833</v>
      </c>
      <c r="B38" s="55" t="s">
        <v>74</v>
      </c>
      <c r="C38" s="55" t="s">
        <v>12</v>
      </c>
      <c r="D38" s="59">
        <v>10</v>
      </c>
      <c r="E38" s="45">
        <v>2700</v>
      </c>
      <c r="F38" s="55" t="s">
        <v>11</v>
      </c>
      <c r="G38" s="55" t="s">
        <v>108</v>
      </c>
    </row>
    <row r="39" spans="1:7" ht="57" customHeight="1">
      <c r="A39" s="94">
        <v>44834</v>
      </c>
      <c r="B39" s="55" t="s">
        <v>73</v>
      </c>
      <c r="C39" s="55" t="s">
        <v>13</v>
      </c>
      <c r="D39" s="59">
        <v>12.5</v>
      </c>
      <c r="E39" s="45">
        <v>3487.5</v>
      </c>
      <c r="F39" s="55" t="s">
        <v>11</v>
      </c>
      <c r="G39" s="55" t="s">
        <v>115</v>
      </c>
    </row>
    <row r="40" spans="1:7" ht="33.75">
      <c r="A40" s="55"/>
      <c r="B40" s="55"/>
      <c r="C40" s="55"/>
      <c r="D40" s="92">
        <f>SUM(D13:D39)</f>
        <v>205.75</v>
      </c>
      <c r="E40" s="93">
        <f>SUM(E13:E39)</f>
        <v>58653</v>
      </c>
      <c r="F40" s="55"/>
      <c r="G40" s="55"/>
    </row>
    <row r="45" spans="1:7" ht="34.5" customHeight="1"/>
  </sheetData>
  <mergeCells count="5">
    <mergeCell ref="A6:G6"/>
    <mergeCell ref="A8:G8"/>
    <mergeCell ref="A9:G9"/>
    <mergeCell ref="A10:G10"/>
    <mergeCell ref="A1:G5"/>
  </mergeCells>
  <pageMargins left="0.75" right="0.75" top="1.5" bottom="1" header="0.5" footer="0.5"/>
  <pageSetup scale="2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B3:P55"/>
  <sheetViews>
    <sheetView tabSelected="1" topLeftCell="B14" zoomScale="70" zoomScaleNormal="70" workbookViewId="0">
      <selection activeCell="H18" sqref="H18:J18"/>
    </sheetView>
  </sheetViews>
  <sheetFormatPr defaultColWidth="9" defaultRowHeight="15"/>
  <cols>
    <col min="2" max="2" width="12" customWidth="1"/>
    <col min="3" max="3" width="27" customWidth="1"/>
    <col min="4" max="4" width="22.140625" customWidth="1"/>
    <col min="5" max="5" width="40.85546875" customWidth="1"/>
    <col min="6" max="6" width="22.140625" customWidth="1"/>
    <col min="7" max="7" width="20.28515625" customWidth="1"/>
    <col min="8" max="9" width="33.42578125" customWidth="1"/>
    <col min="10" max="10" width="31.140625" customWidth="1"/>
    <col min="15" max="15" width="17.5703125" customWidth="1"/>
  </cols>
  <sheetData>
    <row r="3" spans="2:16" ht="15.75">
      <c r="B3" s="20"/>
      <c r="C3" s="20"/>
      <c r="D3" s="21"/>
      <c r="E3" s="22"/>
      <c r="F3" s="22"/>
      <c r="G3" s="22"/>
      <c r="H3" s="142"/>
      <c r="I3" s="142"/>
      <c r="J3" s="142"/>
    </row>
    <row r="4" spans="2:16" ht="20.25" customHeight="1" thickBot="1">
      <c r="B4" s="152"/>
      <c r="C4" s="152"/>
      <c r="D4" s="152"/>
      <c r="E4" s="152"/>
      <c r="F4" s="152"/>
      <c r="G4" s="152"/>
      <c r="H4" s="152"/>
      <c r="I4" s="152"/>
      <c r="J4" s="152"/>
    </row>
    <row r="5" spans="2:16" hidden="1">
      <c r="B5" s="152"/>
      <c r="C5" s="152"/>
      <c r="D5" s="152"/>
      <c r="E5" s="152"/>
      <c r="F5" s="152"/>
      <c r="G5" s="152"/>
      <c r="H5" s="152"/>
      <c r="I5" s="152"/>
      <c r="J5" s="152"/>
    </row>
    <row r="6" spans="2:16" hidden="1">
      <c r="B6" s="152"/>
      <c r="C6" s="152"/>
      <c r="D6" s="152"/>
      <c r="E6" s="152"/>
      <c r="F6" s="152"/>
      <c r="G6" s="152"/>
      <c r="H6" s="152"/>
      <c r="I6" s="152"/>
      <c r="J6" s="152"/>
    </row>
    <row r="7" spans="2:16" ht="30.75" customHeight="1" thickBot="1">
      <c r="B7" s="145" t="s">
        <v>14</v>
      </c>
      <c r="C7" s="146"/>
      <c r="D7" s="146"/>
      <c r="E7" s="47"/>
      <c r="F7" s="48"/>
      <c r="G7" s="147" t="s">
        <v>15</v>
      </c>
      <c r="H7" s="147"/>
      <c r="I7" s="147"/>
      <c r="J7" s="148"/>
      <c r="K7" s="16"/>
    </row>
    <row r="8" spans="2:16" ht="120" customHeight="1">
      <c r="B8" s="149" t="s">
        <v>0</v>
      </c>
      <c r="C8" s="150"/>
      <c r="D8" s="150"/>
      <c r="E8" s="150"/>
      <c r="F8" s="150"/>
      <c r="G8" s="150"/>
      <c r="H8" s="150"/>
      <c r="I8" s="150"/>
      <c r="J8" s="151"/>
    </row>
    <row r="9" spans="2:16" ht="34.5">
      <c r="B9" s="125" t="s">
        <v>16</v>
      </c>
      <c r="C9" s="126"/>
      <c r="D9" s="126"/>
      <c r="E9" s="126"/>
      <c r="F9" s="126"/>
      <c r="G9" s="126"/>
      <c r="H9" s="126"/>
      <c r="I9" s="126"/>
      <c r="J9" s="127"/>
    </row>
    <row r="10" spans="2:16" ht="34.5">
      <c r="B10" s="125" t="s">
        <v>17</v>
      </c>
      <c r="C10" s="126"/>
      <c r="D10" s="126"/>
      <c r="E10" s="126"/>
      <c r="F10" s="126"/>
      <c r="G10" s="126"/>
      <c r="H10" s="126"/>
      <c r="I10" s="126"/>
      <c r="J10" s="127"/>
    </row>
    <row r="11" spans="2:16" ht="36">
      <c r="B11" s="128" t="s">
        <v>18</v>
      </c>
      <c r="C11" s="129"/>
      <c r="D11" s="129"/>
      <c r="E11" s="129"/>
      <c r="F11" s="129"/>
      <c r="G11" s="129"/>
      <c r="H11" s="129"/>
      <c r="I11" s="129"/>
      <c r="J11" s="130"/>
    </row>
    <row r="12" spans="2:16" ht="29.25" customHeight="1" thickBot="1">
      <c r="B12" s="131" t="s">
        <v>19</v>
      </c>
      <c r="C12" s="132"/>
      <c r="D12" s="132"/>
      <c r="E12" s="132"/>
      <c r="F12" s="132"/>
      <c r="G12" s="132"/>
      <c r="H12" s="132"/>
      <c r="I12" s="132"/>
      <c r="J12" s="133"/>
    </row>
    <row r="13" spans="2:16" ht="15.75">
      <c r="B13" s="134"/>
      <c r="C13" s="135"/>
      <c r="D13" s="135"/>
      <c r="E13" s="23"/>
      <c r="F13" s="24"/>
      <c r="G13" s="24"/>
      <c r="H13" s="25"/>
      <c r="I13" s="136"/>
      <c r="J13" s="137"/>
    </row>
    <row r="14" spans="2:16" ht="39" customHeight="1">
      <c r="B14" s="138" t="s">
        <v>82</v>
      </c>
      <c r="C14" s="139"/>
      <c r="D14" s="139"/>
      <c r="E14" s="139"/>
      <c r="F14" s="139"/>
      <c r="G14" s="139"/>
      <c r="H14" s="139"/>
      <c r="I14" s="139"/>
      <c r="J14" s="140"/>
    </row>
    <row r="15" spans="2:16" ht="20.25">
      <c r="B15" s="141"/>
      <c r="C15" s="142"/>
      <c r="D15" s="142"/>
      <c r="E15" s="26"/>
      <c r="F15" s="27"/>
      <c r="G15" s="27"/>
      <c r="H15" s="143"/>
      <c r="I15" s="143"/>
      <c r="J15" s="144"/>
    </row>
    <row r="16" spans="2:16" ht="31.5" customHeight="1">
      <c r="B16" s="121" t="s">
        <v>20</v>
      </c>
      <c r="C16" s="122"/>
      <c r="D16" s="122"/>
      <c r="E16" s="49"/>
      <c r="F16" s="72"/>
      <c r="G16" s="28"/>
      <c r="H16" s="123"/>
      <c r="I16" s="123"/>
      <c r="J16" s="124"/>
      <c r="P16" s="34"/>
    </row>
    <row r="17" spans="2:10" ht="44.25" customHeight="1">
      <c r="B17" s="50" t="s">
        <v>61</v>
      </c>
      <c r="C17" s="51"/>
      <c r="D17" s="52"/>
      <c r="E17" s="53"/>
      <c r="F17" s="71"/>
      <c r="G17" s="28"/>
      <c r="H17" s="111" t="s">
        <v>81</v>
      </c>
      <c r="I17" s="111"/>
      <c r="J17" s="112"/>
    </row>
    <row r="18" spans="2:10" ht="39" customHeight="1">
      <c r="B18" s="113" t="s">
        <v>21</v>
      </c>
      <c r="C18" s="114"/>
      <c r="D18" s="114"/>
      <c r="E18" s="53"/>
      <c r="F18" s="71"/>
      <c r="G18" s="28"/>
      <c r="H18" s="111" t="s">
        <v>62</v>
      </c>
      <c r="I18" s="111"/>
      <c r="J18" s="112"/>
    </row>
    <row r="19" spans="2:10" ht="41.25" customHeight="1">
      <c r="B19" s="50" t="s">
        <v>22</v>
      </c>
      <c r="C19" s="51"/>
      <c r="D19" s="52"/>
      <c r="E19" s="53"/>
      <c r="F19" s="28"/>
      <c r="G19" s="28"/>
      <c r="H19" s="111" t="s">
        <v>63</v>
      </c>
      <c r="I19" s="111"/>
      <c r="J19" s="112"/>
    </row>
    <row r="20" spans="2:10" ht="39.75" customHeight="1">
      <c r="B20" s="50" t="s">
        <v>23</v>
      </c>
      <c r="C20" s="51"/>
      <c r="D20" s="52"/>
      <c r="E20" s="53"/>
      <c r="F20" s="28"/>
      <c r="G20" s="28"/>
      <c r="H20" s="115" t="s">
        <v>64</v>
      </c>
      <c r="I20" s="115"/>
      <c r="J20" s="116"/>
    </row>
    <row r="21" spans="2:10" ht="40.5" customHeight="1">
      <c r="B21" s="119" t="s">
        <v>24</v>
      </c>
      <c r="C21" s="120"/>
      <c r="D21" s="120"/>
      <c r="E21" s="53"/>
      <c r="F21" s="28"/>
      <c r="G21" s="28"/>
      <c r="H21" s="115" t="s">
        <v>65</v>
      </c>
      <c r="I21" s="115"/>
      <c r="J21" s="116"/>
    </row>
    <row r="22" spans="2:10" ht="42" customHeight="1">
      <c r="B22" s="119" t="s">
        <v>25</v>
      </c>
      <c r="C22" s="120"/>
      <c r="D22" s="120"/>
      <c r="E22" s="70"/>
      <c r="F22" s="28"/>
      <c r="G22" s="28"/>
      <c r="H22" s="115" t="s">
        <v>26</v>
      </c>
      <c r="I22" s="115"/>
      <c r="J22" s="116"/>
    </row>
    <row r="23" spans="2:10" ht="38.25" customHeight="1" thickBot="1">
      <c r="B23" s="119" t="s">
        <v>27</v>
      </c>
      <c r="C23" s="120"/>
      <c r="D23" s="120"/>
      <c r="E23" s="120"/>
      <c r="F23" s="28"/>
      <c r="G23" s="28"/>
      <c r="H23" s="111" t="s">
        <v>66</v>
      </c>
      <c r="I23" s="111"/>
      <c r="J23" s="112"/>
    </row>
    <row r="24" spans="2:10" ht="41.25" customHeight="1" thickBot="1">
      <c r="B24" s="117" t="s">
        <v>116</v>
      </c>
      <c r="C24" s="118"/>
      <c r="D24" s="118"/>
      <c r="E24" s="118"/>
      <c r="F24" s="118"/>
      <c r="G24" s="29" t="s">
        <v>70</v>
      </c>
      <c r="H24" s="29"/>
      <c r="I24" s="29"/>
      <c r="J24" s="54"/>
    </row>
    <row r="25" spans="2:10" ht="19.5" thickBot="1">
      <c r="B25" s="30"/>
      <c r="C25" s="31"/>
      <c r="D25" s="32"/>
      <c r="E25" s="31"/>
      <c r="F25" s="31"/>
      <c r="G25" s="31"/>
      <c r="H25" s="31"/>
      <c r="I25" s="31"/>
      <c r="J25" s="33"/>
    </row>
    <row r="26" spans="2:10" ht="40.5" customHeight="1">
      <c r="B26" s="35" t="s">
        <v>28</v>
      </c>
      <c r="C26" s="36"/>
      <c r="D26" s="36"/>
      <c r="E26" s="36"/>
      <c r="F26" s="36"/>
      <c r="G26" s="36"/>
      <c r="H26" s="36"/>
      <c r="I26" s="37"/>
      <c r="J26" s="38"/>
    </row>
    <row r="27" spans="2:10" ht="180" customHeight="1" thickBot="1">
      <c r="B27" s="81" t="s">
        <v>29</v>
      </c>
      <c r="C27" s="82" t="s">
        <v>30</v>
      </c>
      <c r="D27" s="82" t="s">
        <v>31</v>
      </c>
      <c r="E27" s="82" t="s">
        <v>32</v>
      </c>
      <c r="F27" s="82" t="s">
        <v>33</v>
      </c>
      <c r="G27" s="82" t="s">
        <v>34</v>
      </c>
      <c r="H27" s="82" t="s">
        <v>35</v>
      </c>
      <c r="I27" s="82" t="s">
        <v>36</v>
      </c>
      <c r="J27" s="83" t="s">
        <v>37</v>
      </c>
    </row>
    <row r="28" spans="2:10" ht="51" customHeight="1">
      <c r="B28" s="84">
        <v>1</v>
      </c>
      <c r="C28" s="94">
        <v>44807</v>
      </c>
      <c r="D28" s="85">
        <v>1</v>
      </c>
      <c r="E28" s="55" t="s">
        <v>13</v>
      </c>
      <c r="F28" s="85">
        <v>84</v>
      </c>
      <c r="G28" s="59">
        <v>5</v>
      </c>
      <c r="H28" s="45">
        <f>F28*G28*4.5</f>
        <v>1890</v>
      </c>
      <c r="I28" s="45">
        <v>1395</v>
      </c>
      <c r="J28" s="89">
        <f>H28-I28</f>
        <v>495</v>
      </c>
    </row>
    <row r="29" spans="2:10" ht="49.5" customHeight="1">
      <c r="B29" s="86">
        <v>2</v>
      </c>
      <c r="C29" s="94">
        <v>44809</v>
      </c>
      <c r="D29" s="73">
        <v>1</v>
      </c>
      <c r="E29" s="55" t="s">
        <v>13</v>
      </c>
      <c r="F29" s="73">
        <v>84</v>
      </c>
      <c r="G29" s="59">
        <v>3</v>
      </c>
      <c r="H29" s="45">
        <f t="shared" ref="H29:H54" si="0">F29*G29*4.5</f>
        <v>1134</v>
      </c>
      <c r="I29" s="45">
        <v>837</v>
      </c>
      <c r="J29" s="90">
        <f t="shared" ref="J29:J54" si="1">H29-I29</f>
        <v>297</v>
      </c>
    </row>
    <row r="30" spans="2:10" ht="49.5" customHeight="1">
      <c r="B30" s="86">
        <v>3</v>
      </c>
      <c r="C30" s="94">
        <v>44811</v>
      </c>
      <c r="D30" s="73">
        <v>1</v>
      </c>
      <c r="E30" s="55" t="s">
        <v>13</v>
      </c>
      <c r="F30" s="73">
        <v>84</v>
      </c>
      <c r="G30" s="59">
        <v>5</v>
      </c>
      <c r="H30" s="45">
        <f t="shared" si="0"/>
        <v>1890</v>
      </c>
      <c r="I30" s="45">
        <v>1395</v>
      </c>
      <c r="J30" s="90">
        <f t="shared" si="1"/>
        <v>495</v>
      </c>
    </row>
    <row r="31" spans="2:10" ht="48.75" customHeight="1">
      <c r="B31" s="86">
        <v>4</v>
      </c>
      <c r="C31" s="94">
        <v>44812</v>
      </c>
      <c r="D31" s="73">
        <v>1</v>
      </c>
      <c r="E31" s="55" t="s">
        <v>88</v>
      </c>
      <c r="F31" s="73">
        <v>32</v>
      </c>
      <c r="G31" s="59">
        <v>10</v>
      </c>
      <c r="H31" s="45">
        <f t="shared" si="0"/>
        <v>1440</v>
      </c>
      <c r="I31" s="45">
        <v>450</v>
      </c>
      <c r="J31" s="90">
        <f t="shared" si="1"/>
        <v>990</v>
      </c>
    </row>
    <row r="32" spans="2:10" ht="53.25" customHeight="1">
      <c r="B32" s="86">
        <v>5</v>
      </c>
      <c r="C32" s="94">
        <v>44812</v>
      </c>
      <c r="D32" s="73">
        <v>1</v>
      </c>
      <c r="E32" s="55" t="s">
        <v>13</v>
      </c>
      <c r="F32" s="73">
        <v>84</v>
      </c>
      <c r="G32" s="59">
        <v>10</v>
      </c>
      <c r="H32" s="45">
        <f t="shared" si="0"/>
        <v>3780</v>
      </c>
      <c r="I32" s="45">
        <v>2790</v>
      </c>
      <c r="J32" s="90">
        <f t="shared" si="1"/>
        <v>990</v>
      </c>
    </row>
    <row r="33" spans="2:10" ht="46.5" customHeight="1">
      <c r="B33" s="86">
        <v>6</v>
      </c>
      <c r="C33" s="94">
        <v>44813</v>
      </c>
      <c r="D33" s="73">
        <v>1</v>
      </c>
      <c r="E33" s="55" t="s">
        <v>10</v>
      </c>
      <c r="F33" s="73">
        <v>97</v>
      </c>
      <c r="G33" s="59">
        <v>5</v>
      </c>
      <c r="H33" s="45">
        <f t="shared" si="0"/>
        <v>2182.5</v>
      </c>
      <c r="I33" s="45">
        <v>2070</v>
      </c>
      <c r="J33" s="90">
        <f t="shared" si="1"/>
        <v>112.5</v>
      </c>
    </row>
    <row r="34" spans="2:10" ht="48.75" customHeight="1">
      <c r="B34" s="86">
        <v>7</v>
      </c>
      <c r="C34" s="94">
        <v>44814</v>
      </c>
      <c r="D34" s="73">
        <v>1</v>
      </c>
      <c r="E34" s="55" t="s">
        <v>10</v>
      </c>
      <c r="F34" s="73">
        <v>97</v>
      </c>
      <c r="G34" s="59">
        <v>7.5</v>
      </c>
      <c r="H34" s="45">
        <f t="shared" si="0"/>
        <v>3273.75</v>
      </c>
      <c r="I34" s="45">
        <v>3105</v>
      </c>
      <c r="J34" s="90">
        <f t="shared" si="1"/>
        <v>168.75</v>
      </c>
    </row>
    <row r="35" spans="2:10" ht="45.75" customHeight="1">
      <c r="B35" s="86">
        <v>8</v>
      </c>
      <c r="C35" s="94">
        <v>44815</v>
      </c>
      <c r="D35" s="74">
        <v>1</v>
      </c>
      <c r="E35" s="55" t="s">
        <v>13</v>
      </c>
      <c r="F35" s="73">
        <v>84</v>
      </c>
      <c r="G35" s="59">
        <v>2.5</v>
      </c>
      <c r="H35" s="45">
        <f t="shared" si="0"/>
        <v>945</v>
      </c>
      <c r="I35" s="45">
        <v>697.5</v>
      </c>
      <c r="J35" s="90">
        <f t="shared" si="1"/>
        <v>247.5</v>
      </c>
    </row>
    <row r="36" spans="2:10" ht="45" customHeight="1">
      <c r="B36" s="86">
        <v>9</v>
      </c>
      <c r="C36" s="94">
        <v>44815</v>
      </c>
      <c r="D36" s="74">
        <v>1</v>
      </c>
      <c r="E36" s="55" t="s">
        <v>13</v>
      </c>
      <c r="F36" s="73">
        <v>84</v>
      </c>
      <c r="G36" s="59">
        <v>2.5</v>
      </c>
      <c r="H36" s="45">
        <f t="shared" si="0"/>
        <v>945</v>
      </c>
      <c r="I36" s="45">
        <v>697.5</v>
      </c>
      <c r="J36" s="90">
        <f t="shared" si="1"/>
        <v>247.5</v>
      </c>
    </row>
    <row r="37" spans="2:10" ht="37.5" customHeight="1">
      <c r="B37" s="86">
        <v>10</v>
      </c>
      <c r="C37" s="94">
        <v>44816</v>
      </c>
      <c r="D37" s="73">
        <v>1</v>
      </c>
      <c r="E37" s="55" t="s">
        <v>10</v>
      </c>
      <c r="F37" s="73">
        <v>98</v>
      </c>
      <c r="G37" s="59">
        <v>9.25</v>
      </c>
      <c r="H37" s="45">
        <f t="shared" si="0"/>
        <v>4079.25</v>
      </c>
      <c r="I37" s="45">
        <v>3829.5</v>
      </c>
      <c r="J37" s="90">
        <f t="shared" si="1"/>
        <v>249.75</v>
      </c>
    </row>
    <row r="38" spans="2:10" ht="45" customHeight="1">
      <c r="B38" s="86">
        <v>11</v>
      </c>
      <c r="C38" s="94">
        <v>44816</v>
      </c>
      <c r="D38" s="73">
        <v>2</v>
      </c>
      <c r="E38" s="55" t="s">
        <v>10</v>
      </c>
      <c r="F38" s="73">
        <v>98</v>
      </c>
      <c r="G38" s="59">
        <v>2</v>
      </c>
      <c r="H38" s="45">
        <f t="shared" si="0"/>
        <v>882</v>
      </c>
      <c r="I38" s="45">
        <v>828</v>
      </c>
      <c r="J38" s="90">
        <f t="shared" si="1"/>
        <v>54</v>
      </c>
    </row>
    <row r="39" spans="2:10" ht="42.75" customHeight="1">
      <c r="B39" s="86">
        <v>12</v>
      </c>
      <c r="C39" s="94">
        <v>44817</v>
      </c>
      <c r="D39" s="73">
        <v>1</v>
      </c>
      <c r="E39" s="55" t="s">
        <v>71</v>
      </c>
      <c r="F39" s="73">
        <v>98</v>
      </c>
      <c r="G39" s="59">
        <v>5</v>
      </c>
      <c r="H39" s="45">
        <f t="shared" si="0"/>
        <v>2205</v>
      </c>
      <c r="I39" s="45">
        <v>675</v>
      </c>
      <c r="J39" s="90">
        <f t="shared" si="1"/>
        <v>1530</v>
      </c>
    </row>
    <row r="40" spans="2:10" ht="44.25" customHeight="1">
      <c r="B40" s="86">
        <v>13</v>
      </c>
      <c r="C40" s="94">
        <v>44817</v>
      </c>
      <c r="D40" s="73">
        <v>1</v>
      </c>
      <c r="E40" s="55" t="s">
        <v>10</v>
      </c>
      <c r="F40" s="73">
        <v>98</v>
      </c>
      <c r="G40" s="59">
        <v>5</v>
      </c>
      <c r="H40" s="45">
        <f t="shared" si="0"/>
        <v>2205</v>
      </c>
      <c r="I40" s="45">
        <v>2070</v>
      </c>
      <c r="J40" s="90">
        <f t="shared" si="1"/>
        <v>135</v>
      </c>
    </row>
    <row r="41" spans="2:10" ht="40.5" customHeight="1">
      <c r="B41" s="86">
        <v>14</v>
      </c>
      <c r="C41" s="94">
        <v>44818</v>
      </c>
      <c r="D41" s="73">
        <v>2</v>
      </c>
      <c r="E41" s="55" t="s">
        <v>12</v>
      </c>
      <c r="F41" s="73">
        <v>65</v>
      </c>
      <c r="G41" s="59">
        <v>10</v>
      </c>
      <c r="H41" s="45">
        <f t="shared" si="0"/>
        <v>2925</v>
      </c>
      <c r="I41" s="45">
        <v>2700</v>
      </c>
      <c r="J41" s="90">
        <f t="shared" si="1"/>
        <v>225</v>
      </c>
    </row>
    <row r="42" spans="2:10" ht="39" customHeight="1">
      <c r="B42" s="86">
        <v>15</v>
      </c>
      <c r="C42" s="94">
        <v>44820</v>
      </c>
      <c r="D42" s="73">
        <v>1</v>
      </c>
      <c r="E42" s="55" t="s">
        <v>13</v>
      </c>
      <c r="F42" s="73">
        <v>84</v>
      </c>
      <c r="G42" s="59">
        <v>12.5</v>
      </c>
      <c r="H42" s="45">
        <f t="shared" si="0"/>
        <v>4725</v>
      </c>
      <c r="I42" s="45">
        <v>3487.5</v>
      </c>
      <c r="J42" s="90">
        <f t="shared" si="1"/>
        <v>1237.5</v>
      </c>
    </row>
    <row r="43" spans="2:10" ht="41.25" customHeight="1">
      <c r="B43" s="86">
        <v>16</v>
      </c>
      <c r="C43" s="94">
        <v>44822</v>
      </c>
      <c r="D43" s="73">
        <v>2</v>
      </c>
      <c r="E43" s="55" t="s">
        <v>12</v>
      </c>
      <c r="F43" s="73">
        <v>65</v>
      </c>
      <c r="G43" s="59">
        <v>10</v>
      </c>
      <c r="H43" s="45">
        <f t="shared" si="0"/>
        <v>2925</v>
      </c>
      <c r="I43" s="45">
        <v>2700</v>
      </c>
      <c r="J43" s="90">
        <f t="shared" si="1"/>
        <v>225</v>
      </c>
    </row>
    <row r="44" spans="2:10" ht="39" customHeight="1">
      <c r="B44" s="86">
        <v>17</v>
      </c>
      <c r="C44" s="94">
        <v>44823</v>
      </c>
      <c r="D44" s="73">
        <v>1</v>
      </c>
      <c r="E44" s="55" t="s">
        <v>13</v>
      </c>
      <c r="F44" s="73">
        <v>84</v>
      </c>
      <c r="G44" s="59">
        <v>12.5</v>
      </c>
      <c r="H44" s="45">
        <f t="shared" si="0"/>
        <v>4725</v>
      </c>
      <c r="I44" s="45">
        <v>3487.5</v>
      </c>
      <c r="J44" s="90">
        <f t="shared" si="1"/>
        <v>1237.5</v>
      </c>
    </row>
    <row r="45" spans="2:10" ht="40.5" customHeight="1">
      <c r="B45" s="86">
        <v>18</v>
      </c>
      <c r="C45" s="94">
        <v>44824</v>
      </c>
      <c r="D45" s="73">
        <v>1</v>
      </c>
      <c r="E45" s="55" t="s">
        <v>13</v>
      </c>
      <c r="F45" s="73">
        <v>84</v>
      </c>
      <c r="G45" s="59">
        <v>5</v>
      </c>
      <c r="H45" s="45">
        <f t="shared" si="0"/>
        <v>1890</v>
      </c>
      <c r="I45" s="45">
        <v>1395</v>
      </c>
      <c r="J45" s="90">
        <f t="shared" si="1"/>
        <v>495</v>
      </c>
    </row>
    <row r="46" spans="2:10" ht="41.25" customHeight="1">
      <c r="B46" s="86">
        <v>19</v>
      </c>
      <c r="C46" s="94">
        <v>44825</v>
      </c>
      <c r="D46" s="73">
        <v>2</v>
      </c>
      <c r="E46" s="55" t="s">
        <v>12</v>
      </c>
      <c r="F46" s="73">
        <v>65</v>
      </c>
      <c r="G46" s="59">
        <v>5</v>
      </c>
      <c r="H46" s="45">
        <f t="shared" si="0"/>
        <v>1462.5</v>
      </c>
      <c r="I46" s="45">
        <v>1350</v>
      </c>
      <c r="J46" s="90">
        <f t="shared" si="1"/>
        <v>112.5</v>
      </c>
    </row>
    <row r="47" spans="2:10" ht="42.75" customHeight="1">
      <c r="B47" s="86">
        <v>20</v>
      </c>
      <c r="C47" s="94">
        <v>44826</v>
      </c>
      <c r="D47" s="73">
        <v>1</v>
      </c>
      <c r="E47" s="55" t="s">
        <v>10</v>
      </c>
      <c r="F47" s="73">
        <v>98</v>
      </c>
      <c r="G47" s="59">
        <v>12</v>
      </c>
      <c r="H47" s="45">
        <f t="shared" si="0"/>
        <v>5292</v>
      </c>
      <c r="I47" s="45">
        <v>4968</v>
      </c>
      <c r="J47" s="90">
        <f t="shared" si="1"/>
        <v>324</v>
      </c>
    </row>
    <row r="48" spans="2:10" ht="36">
      <c r="B48" s="86">
        <v>21</v>
      </c>
      <c r="C48" s="94">
        <v>44827</v>
      </c>
      <c r="D48" s="80">
        <v>1</v>
      </c>
      <c r="E48" s="55" t="s">
        <v>13</v>
      </c>
      <c r="F48" s="78">
        <v>84</v>
      </c>
      <c r="G48" s="59">
        <v>12</v>
      </c>
      <c r="H48" s="45">
        <f t="shared" si="0"/>
        <v>4536</v>
      </c>
      <c r="I48" s="45">
        <v>3348</v>
      </c>
      <c r="J48" s="90">
        <f t="shared" si="1"/>
        <v>1188</v>
      </c>
    </row>
    <row r="49" spans="2:10" ht="33.75">
      <c r="B49" s="86">
        <v>22</v>
      </c>
      <c r="C49" s="94">
        <v>44829</v>
      </c>
      <c r="D49" s="79">
        <v>2</v>
      </c>
      <c r="E49" s="55" t="s">
        <v>12</v>
      </c>
      <c r="F49" s="79">
        <v>65</v>
      </c>
      <c r="G49" s="59">
        <v>10</v>
      </c>
      <c r="H49" s="45">
        <f t="shared" si="0"/>
        <v>2925</v>
      </c>
      <c r="I49" s="45">
        <v>2700</v>
      </c>
      <c r="J49" s="90">
        <f t="shared" si="1"/>
        <v>225</v>
      </c>
    </row>
    <row r="50" spans="2:10" ht="33.75">
      <c r="B50" s="86">
        <v>23</v>
      </c>
      <c r="C50" s="94">
        <v>44830</v>
      </c>
      <c r="D50" s="79">
        <v>1</v>
      </c>
      <c r="E50" s="55" t="s">
        <v>13</v>
      </c>
      <c r="F50" s="79">
        <v>84</v>
      </c>
      <c r="G50" s="59">
        <v>10</v>
      </c>
      <c r="H50" s="45">
        <f t="shared" si="0"/>
        <v>3780</v>
      </c>
      <c r="I50" s="45">
        <v>2790</v>
      </c>
      <c r="J50" s="90">
        <f t="shared" si="1"/>
        <v>990</v>
      </c>
    </row>
    <row r="51" spans="2:10" ht="33.75">
      <c r="B51" s="86">
        <v>24</v>
      </c>
      <c r="C51" s="94">
        <v>44832</v>
      </c>
      <c r="D51" s="79">
        <v>2</v>
      </c>
      <c r="E51" s="55" t="s">
        <v>12</v>
      </c>
      <c r="F51" s="79">
        <v>65</v>
      </c>
      <c r="G51" s="59">
        <v>7.5</v>
      </c>
      <c r="H51" s="45">
        <f t="shared" si="0"/>
        <v>2193.75</v>
      </c>
      <c r="I51" s="45">
        <v>2025</v>
      </c>
      <c r="J51" s="90">
        <f t="shared" si="1"/>
        <v>168.75</v>
      </c>
    </row>
    <row r="52" spans="2:10" ht="33.75">
      <c r="B52" s="86">
        <v>25</v>
      </c>
      <c r="C52" s="94">
        <v>44832</v>
      </c>
      <c r="D52" s="79">
        <v>1</v>
      </c>
      <c r="E52" s="55" t="s">
        <v>71</v>
      </c>
      <c r="F52" s="79">
        <v>65</v>
      </c>
      <c r="G52" s="59">
        <v>5</v>
      </c>
      <c r="H52" s="45">
        <f t="shared" si="0"/>
        <v>1462.5</v>
      </c>
      <c r="I52" s="45">
        <v>675</v>
      </c>
      <c r="J52" s="90">
        <f t="shared" si="1"/>
        <v>787.5</v>
      </c>
    </row>
    <row r="53" spans="2:10" ht="33.75">
      <c r="B53" s="86">
        <v>26</v>
      </c>
      <c r="C53" s="94">
        <v>44833</v>
      </c>
      <c r="D53" s="79">
        <v>2</v>
      </c>
      <c r="E53" s="55" t="s">
        <v>12</v>
      </c>
      <c r="F53" s="79">
        <v>65</v>
      </c>
      <c r="G53" s="59">
        <v>10</v>
      </c>
      <c r="H53" s="45">
        <f t="shared" si="0"/>
        <v>2925</v>
      </c>
      <c r="I53" s="45">
        <v>2700</v>
      </c>
      <c r="J53" s="90">
        <f t="shared" si="1"/>
        <v>225</v>
      </c>
    </row>
    <row r="54" spans="2:10" ht="33.75">
      <c r="B54" s="86">
        <v>27</v>
      </c>
      <c r="C54" s="94">
        <v>44834</v>
      </c>
      <c r="D54" s="79">
        <v>1</v>
      </c>
      <c r="E54" s="55" t="s">
        <v>13</v>
      </c>
      <c r="F54" s="79">
        <v>84</v>
      </c>
      <c r="G54" s="59">
        <v>12.5</v>
      </c>
      <c r="H54" s="45">
        <f t="shared" si="0"/>
        <v>4725</v>
      </c>
      <c r="I54" s="45">
        <v>3487.5</v>
      </c>
      <c r="J54" s="90">
        <f t="shared" si="1"/>
        <v>1237.5</v>
      </c>
    </row>
    <row r="55" spans="2:10" ht="39.75" customHeight="1" thickBot="1">
      <c r="B55" s="87"/>
      <c r="C55" s="88"/>
      <c r="D55" s="88"/>
      <c r="E55" s="88"/>
      <c r="F55" s="88"/>
      <c r="G55" s="95">
        <f>SUM(G28:G54)</f>
        <v>205.75</v>
      </c>
      <c r="H55" s="95">
        <f>SUM(H28:H54)</f>
        <v>73343.25</v>
      </c>
      <c r="I55" s="44">
        <f>SUM(I28:I54)</f>
        <v>58653</v>
      </c>
      <c r="J55" s="46">
        <f>SUM(J28:J54)</f>
        <v>14690.25</v>
      </c>
    </row>
  </sheetData>
  <mergeCells count="28">
    <mergeCell ref="H3:J3"/>
    <mergeCell ref="B7:D7"/>
    <mergeCell ref="G7:J7"/>
    <mergeCell ref="B8:J8"/>
    <mergeCell ref="B9:J9"/>
    <mergeCell ref="B4:J6"/>
    <mergeCell ref="B16:D16"/>
    <mergeCell ref="H16:J16"/>
    <mergeCell ref="B10:J10"/>
    <mergeCell ref="B11:J11"/>
    <mergeCell ref="B12:J12"/>
    <mergeCell ref="B13:D13"/>
    <mergeCell ref="I13:J13"/>
    <mergeCell ref="B14:J14"/>
    <mergeCell ref="B15:D15"/>
    <mergeCell ref="H15:J15"/>
    <mergeCell ref="B24:F24"/>
    <mergeCell ref="B21:D21"/>
    <mergeCell ref="H21:J21"/>
    <mergeCell ref="B22:D22"/>
    <mergeCell ref="H22:J22"/>
    <mergeCell ref="B23:E23"/>
    <mergeCell ref="H23:J23"/>
    <mergeCell ref="H17:J17"/>
    <mergeCell ref="B18:D18"/>
    <mergeCell ref="H18:J18"/>
    <mergeCell ref="H19:J19"/>
    <mergeCell ref="H20:J20"/>
  </mergeCells>
  <pageMargins left="1.1000000000000001" right="0.7" top="0.5" bottom="1.75" header="0.3" footer="0.3"/>
  <pageSetup scale="2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G39"/>
  <sheetViews>
    <sheetView topLeftCell="A21" zoomScale="70" zoomScaleNormal="70" workbookViewId="0">
      <selection activeCell="L21" sqref="L21"/>
    </sheetView>
  </sheetViews>
  <sheetFormatPr defaultColWidth="9" defaultRowHeight="15"/>
  <cols>
    <col min="3" max="3" width="13.7109375" customWidth="1"/>
    <col min="4" max="4" width="20.85546875" customWidth="1"/>
    <col min="5" max="5" width="20.5703125" customWidth="1"/>
    <col min="6" max="6" width="15.42578125" customWidth="1"/>
    <col min="7" max="7" width="48.85546875" customWidth="1"/>
  </cols>
  <sheetData>
    <row r="1" spans="1:7" ht="72.75">
      <c r="A1" s="201" t="s">
        <v>0</v>
      </c>
      <c r="B1" s="202"/>
      <c r="C1" s="202"/>
      <c r="D1" s="202"/>
      <c r="E1" s="202"/>
      <c r="F1" s="202"/>
      <c r="G1" s="203"/>
    </row>
    <row r="2" spans="1:7" ht="24.75" customHeight="1">
      <c r="A2" s="204" t="s">
        <v>1</v>
      </c>
      <c r="B2" s="205"/>
      <c r="C2" s="205"/>
      <c r="D2" s="205"/>
      <c r="E2" s="205"/>
      <c r="F2" s="205"/>
      <c r="G2" s="206"/>
    </row>
    <row r="3" spans="1:7">
      <c r="A3" s="207"/>
      <c r="B3" s="208"/>
      <c r="C3" s="208"/>
      <c r="D3" s="208"/>
      <c r="E3" s="208"/>
      <c r="F3" s="208"/>
      <c r="G3" s="209"/>
    </row>
    <row r="4" spans="1:7" ht="29.25" customHeight="1">
      <c r="A4" s="188" t="s">
        <v>38</v>
      </c>
      <c r="B4" s="189"/>
      <c r="C4" s="189"/>
      <c r="D4" s="189"/>
      <c r="E4" s="189"/>
      <c r="F4" s="189"/>
      <c r="G4" s="190"/>
    </row>
    <row r="5" spans="1:7" ht="26.25" customHeight="1">
      <c r="A5" s="188" t="s">
        <v>39</v>
      </c>
      <c r="B5" s="189"/>
      <c r="C5" s="189"/>
      <c r="D5" s="189"/>
      <c r="E5" s="189"/>
      <c r="F5" s="189"/>
      <c r="G5" s="190"/>
    </row>
    <row r="6" spans="1:7" ht="30" customHeight="1">
      <c r="A6" s="188" t="s">
        <v>59</v>
      </c>
      <c r="B6" s="189"/>
      <c r="C6" s="189"/>
      <c r="D6" s="189"/>
      <c r="E6" s="189"/>
      <c r="F6" s="189"/>
      <c r="G6" s="190"/>
    </row>
    <row r="7" spans="1:7" ht="24.75" customHeight="1">
      <c r="A7" s="195" t="s">
        <v>40</v>
      </c>
      <c r="B7" s="196"/>
      <c r="C7" s="196"/>
      <c r="D7" s="196"/>
      <c r="E7" s="196"/>
      <c r="F7" s="196"/>
      <c r="G7" s="197"/>
    </row>
    <row r="8" spans="1:7" ht="15" customHeight="1">
      <c r="A8" s="198"/>
      <c r="B8" s="199"/>
      <c r="C8" s="199"/>
      <c r="D8" s="199"/>
      <c r="E8" s="199"/>
      <c r="F8" s="199"/>
      <c r="G8" s="200"/>
    </row>
    <row r="9" spans="1:7" ht="23.25" customHeight="1">
      <c r="A9" s="17"/>
      <c r="B9" s="18"/>
      <c r="C9" s="18"/>
      <c r="D9" s="18"/>
      <c r="E9" s="18"/>
      <c r="F9" s="18"/>
      <c r="G9" s="91" t="s">
        <v>79</v>
      </c>
    </row>
    <row r="10" spans="1:7" ht="27.75" customHeight="1">
      <c r="A10" s="17"/>
      <c r="B10" s="18"/>
      <c r="C10" s="18"/>
      <c r="D10" s="18"/>
      <c r="E10" s="18"/>
      <c r="F10" s="18"/>
      <c r="G10" s="91" t="s">
        <v>85</v>
      </c>
    </row>
    <row r="11" spans="1:7" ht="24.75" customHeight="1">
      <c r="A11" s="17"/>
      <c r="B11" s="18"/>
      <c r="C11" s="18"/>
      <c r="D11" s="18"/>
      <c r="E11" s="18"/>
      <c r="F11" s="18"/>
      <c r="G11" s="7" t="s">
        <v>41</v>
      </c>
    </row>
    <row r="12" spans="1:7" ht="27.75" customHeight="1">
      <c r="A12" s="17"/>
      <c r="B12" s="18"/>
      <c r="C12" s="18"/>
      <c r="D12" s="18"/>
      <c r="E12" s="18"/>
      <c r="F12" s="18"/>
      <c r="G12" s="7" t="s">
        <v>42</v>
      </c>
    </row>
    <row r="13" spans="1:7" ht="27" customHeight="1">
      <c r="A13" s="1"/>
      <c r="B13" s="2"/>
      <c r="C13" s="2"/>
      <c r="D13" s="2"/>
      <c r="E13" s="2"/>
      <c r="F13" s="3"/>
      <c r="G13" s="8" t="s">
        <v>43</v>
      </c>
    </row>
    <row r="14" spans="1:7" ht="27" customHeight="1">
      <c r="A14" s="19" t="s">
        <v>67</v>
      </c>
      <c r="B14" s="18"/>
      <c r="C14" s="18"/>
      <c r="D14" s="18"/>
      <c r="E14" s="18"/>
      <c r="F14" s="18"/>
      <c r="G14" s="39" t="s">
        <v>68</v>
      </c>
    </row>
    <row r="15" spans="1:7" ht="24.75" customHeight="1">
      <c r="A15" s="188" t="s">
        <v>69</v>
      </c>
      <c r="B15" s="189"/>
      <c r="C15" s="189"/>
      <c r="D15" s="189"/>
      <c r="E15" s="189"/>
      <c r="F15" s="189"/>
      <c r="G15" s="190"/>
    </row>
    <row r="16" spans="1:7" ht="30.75" customHeight="1">
      <c r="A16" s="188" t="s">
        <v>44</v>
      </c>
      <c r="B16" s="189"/>
      <c r="C16" s="189"/>
      <c r="D16" s="189"/>
      <c r="E16" s="189"/>
      <c r="F16" s="189"/>
      <c r="G16" s="190"/>
    </row>
    <row r="17" spans="1:7" ht="27.75" customHeight="1">
      <c r="A17" s="188" t="s">
        <v>45</v>
      </c>
      <c r="B17" s="189"/>
      <c r="C17" s="189"/>
      <c r="D17" s="189"/>
      <c r="E17" s="189"/>
      <c r="F17" s="189"/>
      <c r="G17" s="190"/>
    </row>
    <row r="18" spans="1:7" ht="33.75" customHeight="1">
      <c r="A18" s="188" t="s">
        <v>46</v>
      </c>
      <c r="B18" s="189"/>
      <c r="C18" s="189"/>
      <c r="D18" s="189"/>
      <c r="E18" s="189"/>
      <c r="F18" s="189"/>
      <c r="G18" s="190"/>
    </row>
    <row r="19" spans="1:7" ht="30.75" customHeight="1">
      <c r="A19" s="188" t="s">
        <v>47</v>
      </c>
      <c r="B19" s="189"/>
      <c r="C19" s="189"/>
      <c r="D19" s="189"/>
      <c r="E19" s="189"/>
      <c r="F19" s="189"/>
      <c r="G19" s="190"/>
    </row>
    <row r="20" spans="1:7" ht="38.25" customHeight="1">
      <c r="A20" s="191" t="s">
        <v>84</v>
      </c>
      <c r="B20" s="192"/>
      <c r="C20" s="192"/>
      <c r="D20" s="192"/>
      <c r="E20" s="192"/>
      <c r="F20" s="192"/>
      <c r="G20" s="193"/>
    </row>
    <row r="21" spans="1:7" ht="80.25" customHeight="1">
      <c r="A21" s="4" t="s">
        <v>48</v>
      </c>
      <c r="B21" s="194" t="s">
        <v>49</v>
      </c>
      <c r="C21" s="194"/>
      <c r="D21" s="5" t="s">
        <v>50</v>
      </c>
      <c r="E21" s="5" t="s">
        <v>51</v>
      </c>
      <c r="F21" s="5" t="s">
        <v>52</v>
      </c>
      <c r="G21" s="9" t="s">
        <v>53</v>
      </c>
    </row>
    <row r="22" spans="1:7" ht="15" customHeight="1">
      <c r="A22" s="153">
        <v>1</v>
      </c>
      <c r="B22" s="168" t="s">
        <v>54</v>
      </c>
      <c r="C22" s="169"/>
      <c r="D22" s="156" t="s">
        <v>72</v>
      </c>
      <c r="E22" s="159">
        <v>205.75</v>
      </c>
      <c r="F22" s="162"/>
      <c r="G22" s="165">
        <v>58653</v>
      </c>
    </row>
    <row r="23" spans="1:7" ht="15" customHeight="1">
      <c r="A23" s="154"/>
      <c r="B23" s="170"/>
      <c r="C23" s="171"/>
      <c r="D23" s="157"/>
      <c r="E23" s="160"/>
      <c r="F23" s="163"/>
      <c r="G23" s="166"/>
    </row>
    <row r="24" spans="1:7" ht="15" customHeight="1">
      <c r="A24" s="154"/>
      <c r="B24" s="170"/>
      <c r="C24" s="171"/>
      <c r="D24" s="157"/>
      <c r="E24" s="160"/>
      <c r="F24" s="163"/>
      <c r="G24" s="166"/>
    </row>
    <row r="25" spans="1:7" ht="15" customHeight="1">
      <c r="A25" s="154"/>
      <c r="B25" s="170"/>
      <c r="C25" s="171"/>
      <c r="D25" s="157"/>
      <c r="E25" s="160"/>
      <c r="F25" s="163"/>
      <c r="G25" s="166"/>
    </row>
    <row r="26" spans="1:7" ht="15" customHeight="1">
      <c r="A26" s="154"/>
      <c r="B26" s="170"/>
      <c r="C26" s="171"/>
      <c r="D26" s="157"/>
      <c r="E26" s="160"/>
      <c r="F26" s="163"/>
      <c r="G26" s="166"/>
    </row>
    <row r="27" spans="1:7" ht="15" customHeight="1">
      <c r="A27" s="154"/>
      <c r="B27" s="170"/>
      <c r="C27" s="171"/>
      <c r="D27" s="157"/>
      <c r="E27" s="160"/>
      <c r="F27" s="163"/>
      <c r="G27" s="166"/>
    </row>
    <row r="28" spans="1:7" ht="15" customHeight="1">
      <c r="A28" s="154"/>
      <c r="B28" s="170"/>
      <c r="C28" s="171"/>
      <c r="D28" s="157"/>
      <c r="E28" s="160"/>
      <c r="F28" s="163"/>
      <c r="G28" s="166"/>
    </row>
    <row r="29" spans="1:7" ht="15" customHeight="1">
      <c r="A29" s="154"/>
      <c r="B29" s="170"/>
      <c r="C29" s="171"/>
      <c r="D29" s="157"/>
      <c r="E29" s="160"/>
      <c r="F29" s="163"/>
      <c r="G29" s="166"/>
    </row>
    <row r="30" spans="1:7" ht="15" customHeight="1">
      <c r="A30" s="154"/>
      <c r="B30" s="170"/>
      <c r="C30" s="171"/>
      <c r="D30" s="157"/>
      <c r="E30" s="160"/>
      <c r="F30" s="163"/>
      <c r="G30" s="166"/>
    </row>
    <row r="31" spans="1:7" ht="15" customHeight="1">
      <c r="A31" s="155"/>
      <c r="B31" s="172"/>
      <c r="C31" s="173"/>
      <c r="D31" s="158"/>
      <c r="E31" s="161"/>
      <c r="F31" s="164"/>
      <c r="G31" s="167"/>
    </row>
    <row r="32" spans="1:7" ht="31.5" customHeight="1">
      <c r="A32" s="174" t="s">
        <v>55</v>
      </c>
      <c r="B32" s="175"/>
      <c r="C32" s="175"/>
      <c r="D32" s="6"/>
      <c r="E32" s="69">
        <f>SUM(E22)</f>
        <v>205.75</v>
      </c>
      <c r="F32" s="14"/>
      <c r="G32" s="43">
        <f>SUM(G22)</f>
        <v>58653</v>
      </c>
    </row>
    <row r="33" spans="1:7" ht="18.75" customHeight="1">
      <c r="A33" s="176"/>
      <c r="B33" s="177"/>
      <c r="C33" s="177"/>
      <c r="D33" s="177"/>
      <c r="E33" s="177"/>
      <c r="F33" s="177"/>
      <c r="G33" s="178"/>
    </row>
    <row r="34" spans="1:7" ht="29.25" customHeight="1">
      <c r="A34" s="179" t="s">
        <v>56</v>
      </c>
      <c r="B34" s="180"/>
      <c r="C34" s="180"/>
      <c r="D34" s="180"/>
      <c r="E34" s="180"/>
      <c r="F34" s="180"/>
      <c r="G34" s="181"/>
    </row>
    <row r="35" spans="1:7" ht="25.5" customHeight="1">
      <c r="A35" s="40"/>
      <c r="B35" s="41"/>
      <c r="C35" s="41"/>
      <c r="D35" s="41"/>
      <c r="E35" s="41"/>
      <c r="F35" s="41"/>
      <c r="G35" s="42"/>
    </row>
    <row r="36" spans="1:7" ht="26.25" customHeight="1">
      <c r="A36" s="182"/>
      <c r="B36" s="183"/>
      <c r="C36" s="183"/>
      <c r="D36" s="183"/>
      <c r="E36" s="183"/>
      <c r="F36" s="183"/>
      <c r="G36" s="184"/>
    </row>
    <row r="37" spans="1:7" ht="26.25" customHeight="1">
      <c r="A37" s="185" t="s">
        <v>57</v>
      </c>
      <c r="B37" s="186"/>
      <c r="C37" s="186"/>
      <c r="D37" s="186"/>
      <c r="E37" s="186"/>
      <c r="F37" s="186"/>
      <c r="G37" s="187"/>
    </row>
    <row r="38" spans="1:7" ht="19.5" customHeight="1"/>
    <row r="39" spans="1:7" ht="111.75" customHeight="1"/>
  </sheetData>
  <mergeCells count="26">
    <mergeCell ref="A1:G1"/>
    <mergeCell ref="A2:G2"/>
    <mergeCell ref="A3:G3"/>
    <mergeCell ref="A4:G4"/>
    <mergeCell ref="A5:G5"/>
    <mergeCell ref="A6:G6"/>
    <mergeCell ref="A7:G7"/>
    <mergeCell ref="A8:G8"/>
    <mergeCell ref="A15:G15"/>
    <mergeCell ref="A16:G16"/>
    <mergeCell ref="A17:G17"/>
    <mergeCell ref="A18:G18"/>
    <mergeCell ref="A19:G19"/>
    <mergeCell ref="A20:G20"/>
    <mergeCell ref="B21:C21"/>
    <mergeCell ref="A32:C32"/>
    <mergeCell ref="A33:G33"/>
    <mergeCell ref="A34:G34"/>
    <mergeCell ref="A36:G36"/>
    <mergeCell ref="A37:G37"/>
    <mergeCell ref="A22:A31"/>
    <mergeCell ref="D22:D31"/>
    <mergeCell ref="E22:E31"/>
    <mergeCell ref="F22:F31"/>
    <mergeCell ref="G22:G31"/>
    <mergeCell ref="B22:C31"/>
  </mergeCells>
  <pageMargins left="0.95" right="0.7" top="1.25" bottom="0.75" header="0.3" footer="0.3"/>
  <pageSetup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A1:I39"/>
  <sheetViews>
    <sheetView topLeftCell="A16" zoomScale="70" zoomScaleNormal="70" workbookViewId="0">
      <selection activeCell="K27" sqref="K27"/>
    </sheetView>
  </sheetViews>
  <sheetFormatPr defaultColWidth="9" defaultRowHeight="15"/>
  <cols>
    <col min="4" max="4" width="19.7109375" customWidth="1"/>
    <col min="5" max="5" width="14.85546875" customWidth="1"/>
    <col min="6" max="6" width="20.85546875" customWidth="1"/>
    <col min="7" max="7" width="70.28515625" customWidth="1"/>
  </cols>
  <sheetData>
    <row r="1" spans="1:9" ht="72.75" customHeight="1">
      <c r="A1" s="201" t="s">
        <v>0</v>
      </c>
      <c r="B1" s="202"/>
      <c r="C1" s="202"/>
      <c r="D1" s="202"/>
      <c r="E1" s="202"/>
      <c r="F1" s="202"/>
      <c r="G1" s="203"/>
    </row>
    <row r="2" spans="1:9" ht="21.75" customHeight="1" thickBot="1">
      <c r="A2" s="204" t="s">
        <v>1</v>
      </c>
      <c r="B2" s="205"/>
      <c r="C2" s="205"/>
      <c r="D2" s="205"/>
      <c r="E2" s="205"/>
      <c r="F2" s="205"/>
      <c r="G2" s="206"/>
    </row>
    <row r="3" spans="1:9">
      <c r="A3" s="207"/>
      <c r="B3" s="208"/>
      <c r="C3" s="208"/>
      <c r="D3" s="208"/>
      <c r="E3" s="208"/>
      <c r="F3" s="208"/>
      <c r="G3" s="209"/>
    </row>
    <row r="4" spans="1:9" ht="39.75" customHeight="1">
      <c r="A4" s="188" t="s">
        <v>38</v>
      </c>
      <c r="B4" s="189"/>
      <c r="C4" s="189"/>
      <c r="D4" s="189"/>
      <c r="E4" s="189"/>
      <c r="F4" s="189"/>
      <c r="G4" s="190"/>
    </row>
    <row r="5" spans="1:9" ht="30" customHeight="1">
      <c r="A5" s="188" t="s">
        <v>58</v>
      </c>
      <c r="B5" s="189"/>
      <c r="C5" s="189"/>
      <c r="D5" s="189"/>
      <c r="E5" s="189"/>
      <c r="F5" s="189"/>
      <c r="G5" s="190"/>
    </row>
    <row r="6" spans="1:9" ht="26.25" customHeight="1">
      <c r="A6" s="188" t="s">
        <v>59</v>
      </c>
      <c r="B6" s="189"/>
      <c r="C6" s="189"/>
      <c r="D6" s="189"/>
      <c r="E6" s="189"/>
      <c r="F6" s="189"/>
      <c r="G6" s="190"/>
    </row>
    <row r="7" spans="1:9" ht="28.5" customHeight="1">
      <c r="A7" s="195" t="s">
        <v>40</v>
      </c>
      <c r="B7" s="196"/>
      <c r="C7" s="196"/>
      <c r="D7" s="196"/>
      <c r="E7" s="196"/>
      <c r="F7" s="196"/>
      <c r="G7" s="197"/>
    </row>
    <row r="8" spans="1:9" ht="18">
      <c r="A8" s="198"/>
      <c r="B8" s="199"/>
      <c r="C8" s="199"/>
      <c r="D8" s="199"/>
      <c r="E8" s="199"/>
      <c r="F8" s="199"/>
      <c r="G8" s="200"/>
    </row>
    <row r="9" spans="1:9" ht="31.5" customHeight="1">
      <c r="A9" s="17"/>
      <c r="B9" s="18"/>
      <c r="C9" s="18"/>
      <c r="D9" s="18"/>
      <c r="E9" s="18"/>
      <c r="F9" s="18"/>
      <c r="G9" s="91" t="s">
        <v>79</v>
      </c>
    </row>
    <row r="10" spans="1:9" ht="29.25" customHeight="1">
      <c r="A10" s="17"/>
      <c r="B10" s="18"/>
      <c r="C10" s="18"/>
      <c r="D10" s="18"/>
      <c r="E10" s="18"/>
      <c r="F10" s="18"/>
      <c r="G10" s="91" t="s">
        <v>86</v>
      </c>
      <c r="I10" s="16"/>
    </row>
    <row r="11" spans="1:9" ht="31.5" customHeight="1">
      <c r="A11" s="17"/>
      <c r="B11" s="18"/>
      <c r="C11" s="18"/>
      <c r="D11" s="18"/>
      <c r="E11" s="18"/>
      <c r="F11" s="18"/>
      <c r="G11" s="60" t="s">
        <v>41</v>
      </c>
    </row>
    <row r="12" spans="1:9" ht="25.5" customHeight="1">
      <c r="A12" s="17"/>
      <c r="B12" s="18"/>
      <c r="C12" s="18"/>
      <c r="D12" s="18"/>
      <c r="E12" s="18"/>
      <c r="F12" s="18"/>
      <c r="G12" s="60" t="s">
        <v>42</v>
      </c>
    </row>
    <row r="13" spans="1:9" ht="30.75" customHeight="1">
      <c r="A13" s="61"/>
      <c r="B13" s="62"/>
      <c r="C13" s="62"/>
      <c r="D13" s="62"/>
      <c r="E13" s="62"/>
      <c r="F13" s="3"/>
      <c r="G13" s="63" t="s">
        <v>43</v>
      </c>
    </row>
    <row r="14" spans="1:9" ht="28.5" customHeight="1">
      <c r="A14" s="19" t="s">
        <v>67</v>
      </c>
      <c r="B14" s="18"/>
      <c r="C14" s="18"/>
      <c r="D14" s="18"/>
      <c r="E14" s="18"/>
      <c r="F14" s="18"/>
      <c r="G14" s="60" t="s">
        <v>68</v>
      </c>
    </row>
    <row r="15" spans="1:9" ht="27.75" customHeight="1">
      <c r="A15" s="188" t="s">
        <v>69</v>
      </c>
      <c r="B15" s="189"/>
      <c r="C15" s="189"/>
      <c r="D15" s="189"/>
      <c r="E15" s="189"/>
      <c r="F15" s="189"/>
      <c r="G15" s="190"/>
    </row>
    <row r="16" spans="1:9" ht="28.5" customHeight="1">
      <c r="A16" s="188" t="s">
        <v>44</v>
      </c>
      <c r="B16" s="189"/>
      <c r="C16" s="189"/>
      <c r="D16" s="189"/>
      <c r="E16" s="189"/>
      <c r="F16" s="189"/>
      <c r="G16" s="190"/>
    </row>
    <row r="17" spans="1:7" ht="27.75" customHeight="1">
      <c r="A17" s="188" t="s">
        <v>45</v>
      </c>
      <c r="B17" s="189"/>
      <c r="C17" s="189"/>
      <c r="D17" s="189"/>
      <c r="E17" s="189"/>
      <c r="F17" s="189"/>
      <c r="G17" s="190"/>
    </row>
    <row r="18" spans="1:7" ht="29.25" customHeight="1">
      <c r="A18" s="188" t="s">
        <v>46</v>
      </c>
      <c r="B18" s="189"/>
      <c r="C18" s="189"/>
      <c r="D18" s="189"/>
      <c r="E18" s="189"/>
      <c r="F18" s="189"/>
      <c r="G18" s="190"/>
    </row>
    <row r="19" spans="1:7" ht="27" customHeight="1">
      <c r="A19" s="188" t="s">
        <v>47</v>
      </c>
      <c r="B19" s="189"/>
      <c r="C19" s="189"/>
      <c r="D19" s="189"/>
      <c r="E19" s="189"/>
      <c r="F19" s="189"/>
      <c r="G19" s="190"/>
    </row>
    <row r="20" spans="1:7" ht="48" customHeight="1">
      <c r="A20" s="191" t="s">
        <v>83</v>
      </c>
      <c r="B20" s="192"/>
      <c r="C20" s="192"/>
      <c r="D20" s="192"/>
      <c r="E20" s="192"/>
      <c r="F20" s="192"/>
      <c r="G20" s="193"/>
    </row>
    <row r="21" spans="1:7" ht="45" customHeight="1">
      <c r="A21" s="4" t="s">
        <v>48</v>
      </c>
      <c r="B21" s="194" t="s">
        <v>49</v>
      </c>
      <c r="C21" s="194"/>
      <c r="D21" s="64" t="s">
        <v>50</v>
      </c>
      <c r="E21" s="64" t="s">
        <v>51</v>
      </c>
      <c r="F21" s="64" t="s">
        <v>52</v>
      </c>
      <c r="G21" s="9" t="s">
        <v>53</v>
      </c>
    </row>
    <row r="22" spans="1:7" ht="47.25" customHeight="1">
      <c r="A22" s="153">
        <v>1</v>
      </c>
      <c r="B22" s="168" t="s">
        <v>54</v>
      </c>
      <c r="C22" s="169"/>
      <c r="D22" s="156" t="s">
        <v>72</v>
      </c>
      <c r="E22" s="159">
        <v>205.75</v>
      </c>
      <c r="F22" s="162"/>
      <c r="G22" s="165">
        <v>14690.25</v>
      </c>
    </row>
    <row r="23" spans="1:7" ht="15" customHeight="1">
      <c r="A23" s="154"/>
      <c r="B23" s="170"/>
      <c r="C23" s="171"/>
      <c r="D23" s="157"/>
      <c r="E23" s="160"/>
      <c r="F23" s="163"/>
      <c r="G23" s="166"/>
    </row>
    <row r="24" spans="1:7" ht="15" customHeight="1">
      <c r="A24" s="154"/>
      <c r="B24" s="170"/>
      <c r="C24" s="171"/>
      <c r="D24" s="157"/>
      <c r="E24" s="160"/>
      <c r="F24" s="163"/>
      <c r="G24" s="166"/>
    </row>
    <row r="25" spans="1:7" ht="15" customHeight="1">
      <c r="A25" s="154"/>
      <c r="B25" s="170"/>
      <c r="C25" s="171"/>
      <c r="D25" s="157"/>
      <c r="E25" s="160"/>
      <c r="F25" s="163"/>
      <c r="G25" s="166"/>
    </row>
    <row r="26" spans="1:7" ht="15" customHeight="1">
      <c r="A26" s="154"/>
      <c r="B26" s="170"/>
      <c r="C26" s="171"/>
      <c r="D26" s="157"/>
      <c r="E26" s="160"/>
      <c r="F26" s="163"/>
      <c r="G26" s="166"/>
    </row>
    <row r="27" spans="1:7" ht="15" customHeight="1">
      <c r="A27" s="154"/>
      <c r="B27" s="170"/>
      <c r="C27" s="171"/>
      <c r="D27" s="157"/>
      <c r="E27" s="160"/>
      <c r="F27" s="163"/>
      <c r="G27" s="166"/>
    </row>
    <row r="28" spans="1:7" ht="15" customHeight="1">
      <c r="A28" s="154"/>
      <c r="B28" s="170"/>
      <c r="C28" s="171"/>
      <c r="D28" s="157"/>
      <c r="E28" s="160"/>
      <c r="F28" s="163"/>
      <c r="G28" s="166"/>
    </row>
    <row r="29" spans="1:7" ht="15" customHeight="1">
      <c r="A29" s="154"/>
      <c r="B29" s="170"/>
      <c r="C29" s="171"/>
      <c r="D29" s="157"/>
      <c r="E29" s="160"/>
      <c r="F29" s="163"/>
      <c r="G29" s="166"/>
    </row>
    <row r="30" spans="1:7" ht="15" customHeight="1">
      <c r="A30" s="154"/>
      <c r="B30" s="170"/>
      <c r="C30" s="171"/>
      <c r="D30" s="157"/>
      <c r="E30" s="160"/>
      <c r="F30" s="163"/>
      <c r="G30" s="166"/>
    </row>
    <row r="31" spans="1:7" ht="15" customHeight="1">
      <c r="A31" s="155"/>
      <c r="B31" s="172"/>
      <c r="C31" s="173"/>
      <c r="D31" s="158"/>
      <c r="E31" s="161"/>
      <c r="F31" s="164"/>
      <c r="G31" s="167"/>
    </row>
    <row r="32" spans="1:7" ht="35.25" customHeight="1">
      <c r="A32" s="174" t="s">
        <v>55</v>
      </c>
      <c r="B32" s="175"/>
      <c r="C32" s="175"/>
      <c r="D32" s="65"/>
      <c r="E32" s="69">
        <v>205.75</v>
      </c>
      <c r="F32" s="14"/>
      <c r="G32" s="43">
        <f>SUM(G22)</f>
        <v>14690.25</v>
      </c>
    </row>
    <row r="33" spans="1:7" ht="27.75" customHeight="1">
      <c r="A33" s="176"/>
      <c r="B33" s="177"/>
      <c r="C33" s="177"/>
      <c r="D33" s="177"/>
      <c r="E33" s="177"/>
      <c r="F33" s="177"/>
      <c r="G33" s="178"/>
    </row>
    <row r="34" spans="1:7" ht="22.5" customHeight="1">
      <c r="A34" s="179" t="s">
        <v>56</v>
      </c>
      <c r="B34" s="180"/>
      <c r="C34" s="180"/>
      <c r="D34" s="180"/>
      <c r="E34" s="180"/>
      <c r="F34" s="180"/>
      <c r="G34" s="181"/>
    </row>
    <row r="35" spans="1:7" ht="22.5" customHeight="1">
      <c r="A35" s="66"/>
      <c r="B35" s="67"/>
      <c r="C35" s="67"/>
      <c r="D35" s="67"/>
      <c r="E35" s="67"/>
      <c r="F35" s="67"/>
      <c r="G35" s="68"/>
    </row>
    <row r="36" spans="1:7" ht="24" customHeight="1">
      <c r="A36" s="182"/>
      <c r="B36" s="183"/>
      <c r="C36" s="183"/>
      <c r="D36" s="183"/>
      <c r="E36" s="183"/>
      <c r="F36" s="183"/>
      <c r="G36" s="184"/>
    </row>
    <row r="37" spans="1:7" ht="21.75" customHeight="1" thickBot="1">
      <c r="A37" s="185" t="s">
        <v>57</v>
      </c>
      <c r="B37" s="186"/>
      <c r="C37" s="186"/>
      <c r="D37" s="186"/>
      <c r="E37" s="186"/>
      <c r="F37" s="186"/>
      <c r="G37" s="187"/>
    </row>
    <row r="38" spans="1:7" ht="22.5" customHeight="1" thickBot="1">
      <c r="A38" s="210" t="s">
        <v>57</v>
      </c>
      <c r="B38" s="211"/>
      <c r="C38" s="211"/>
      <c r="D38" s="211"/>
      <c r="E38" s="211"/>
      <c r="F38" s="211"/>
      <c r="G38" s="212"/>
    </row>
    <row r="39" spans="1:7" ht="88.5" customHeight="1">
      <c r="A39" s="15"/>
      <c r="B39" s="15"/>
      <c r="C39" s="15"/>
      <c r="D39" s="15"/>
      <c r="E39" s="15"/>
      <c r="F39" s="15"/>
      <c r="G39" s="15"/>
    </row>
  </sheetData>
  <mergeCells count="27">
    <mergeCell ref="A1:G1"/>
    <mergeCell ref="A2:G2"/>
    <mergeCell ref="A3:G3"/>
    <mergeCell ref="A4:G4"/>
    <mergeCell ref="A5:G5"/>
    <mergeCell ref="A6:G6"/>
    <mergeCell ref="A7:G7"/>
    <mergeCell ref="A8:G8"/>
    <mergeCell ref="A15:G15"/>
    <mergeCell ref="A16:G16"/>
    <mergeCell ref="A17:G17"/>
    <mergeCell ref="A18:G18"/>
    <mergeCell ref="A19:G19"/>
    <mergeCell ref="A20:G20"/>
    <mergeCell ref="B21:C21"/>
    <mergeCell ref="G22:G31"/>
    <mergeCell ref="A34:G34"/>
    <mergeCell ref="A37:G37"/>
    <mergeCell ref="A38:G38"/>
    <mergeCell ref="A33:G33"/>
    <mergeCell ref="A36:G36"/>
    <mergeCell ref="A32:C32"/>
    <mergeCell ref="A22:A31"/>
    <mergeCell ref="B22:C31"/>
    <mergeCell ref="D22:D31"/>
    <mergeCell ref="E22:E31"/>
    <mergeCell ref="F22:F31"/>
  </mergeCells>
  <pageMargins left="0.8" right="0.7" top="1.25" bottom="0.75" header="0.3" footer="0.3"/>
  <pageSetup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NIMB. SUMM. </vt:lpstr>
      <vt:lpstr>LOG BOOK MILK </vt:lpstr>
      <vt:lpstr>SYSTEM FRT. </vt:lpstr>
      <vt:lpstr>DIFFERENTIAL FRT</vt:lpstr>
      <vt:lpstr>'DIFFERENTIAL FRT'!Print_Area</vt:lpstr>
      <vt:lpstr>'LOG BOOK MILK '!Print_Area</vt:lpstr>
      <vt:lpstr>'NIMB. SUMM. '!Print_Area</vt:lpstr>
      <vt:lpstr>'SYSTEM FRT.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dell</cp:lastModifiedBy>
  <cp:lastPrinted>2022-10-03T03:46:52Z</cp:lastPrinted>
  <dcterms:created xsi:type="dcterms:W3CDTF">2019-06-25T12:34:00Z</dcterms:created>
  <dcterms:modified xsi:type="dcterms:W3CDTF">2022-10-03T03:47:03Z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62D3C6960B2C4403AD18317558ADCCCF</vt:lpwstr>
  </property>
</Properties>
</file>